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symhoven\Projekte\reporting\"/>
    </mc:Choice>
  </mc:AlternateContent>
  <xr:revisionPtr revIDLastSave="0" documentId="13_ncr:1_{5FF94151-C066-430F-B038-D1DD472E70D7}" xr6:coauthVersionLast="47" xr6:coauthVersionMax="47" xr10:uidLastSave="{00000000-0000-0000-0000-000000000000}"/>
  <bookViews>
    <workbookView xWindow="-120" yWindow="-120" windowWidth="29040" windowHeight="15720" tabRatio="554" activeTab="4" xr2:uid="{00000000-000D-0000-FFFF-FFFF00000000}"/>
  </bookViews>
  <sheets>
    <sheet name="Funds" sheetId="10" r:id="rId1"/>
    <sheet name="Stocks" sheetId="5" r:id="rId2"/>
    <sheet name="Regions" sheetId="12" r:id="rId3"/>
    <sheet name="US Sector" sheetId="6" r:id="rId4"/>
    <sheet name="EU Sector" sheetId="7" r:id="rId5"/>
    <sheet name="S&amp;P 500" sheetId="8" r:id="rId6"/>
    <sheet name="STOXX Europe 600" sheetId="9" r:id="rId7"/>
    <sheet name="Futures" sheetId="11" r:id="rId8"/>
    <sheet name="Sector" sheetId="13" r:id="rId9"/>
    <sheet name="Rebalancing" sheetId="16" r:id="rId10"/>
    <sheet name="SPX Index" sheetId="14" r:id="rId11"/>
    <sheet name="SXXP Index" sheetId="15" r:id="rId12"/>
  </sheets>
  <definedNames>
    <definedName name="ExternalData_1" localSheetId="1" hidden="1">Stocks!$A$1:$B$357</definedName>
    <definedName name="ExternalData_2" localSheetId="0" hidden="1">Funds!$A$1:$A$185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4" l="1"/>
  <c r="A1" i="15"/>
  <c r="E7" i="13"/>
  <c r="I180" i="8" a="1"/>
  <c r="I180" i="8"/>
  <c r="H180" i="8" a="1"/>
  <c r="H180" i="8"/>
  <c r="I306" i="8" a="1"/>
  <c r="I306" i="8"/>
  <c r="H306" i="8" a="1"/>
  <c r="H306" i="8"/>
  <c r="I499" i="8" a="1"/>
  <c r="I499" i="8"/>
  <c r="H499" i="8" a="1"/>
  <c r="H499" i="8"/>
  <c r="I374" i="8" a="1"/>
  <c r="I374" i="8"/>
  <c r="H374" i="8" a="1"/>
  <c r="H374" i="8"/>
  <c r="I99" i="8" a="1"/>
  <c r="I99" i="8"/>
  <c r="H99" i="8" a="1"/>
  <c r="H99" i="8"/>
  <c r="I448" i="8" a="1"/>
  <c r="I448" i="8"/>
  <c r="H448" i="8" a="1"/>
  <c r="H448" i="8"/>
  <c r="I419" i="8" a="1"/>
  <c r="I419" i="8"/>
  <c r="H419" i="8" a="1"/>
  <c r="H419" i="8"/>
  <c r="I164" i="8" a="1"/>
  <c r="I164" i="8"/>
  <c r="H164" i="8" a="1"/>
  <c r="H164" i="8"/>
  <c r="I411" i="8" a="1"/>
  <c r="I411" i="8"/>
  <c r="H411" i="8" a="1"/>
  <c r="H411" i="8"/>
  <c r="I124" i="8" a="1"/>
  <c r="I124" i="8"/>
  <c r="H124" i="8" a="1"/>
  <c r="H124" i="8"/>
  <c r="I291" i="8" a="1"/>
  <c r="I291" i="8"/>
  <c r="H291" i="8" a="1"/>
  <c r="H291" i="8"/>
  <c r="I83" i="8" a="1"/>
  <c r="I83" i="8"/>
  <c r="H83" i="8" a="1"/>
  <c r="H83" i="8"/>
  <c r="I456" i="8" a="1"/>
  <c r="I456" i="8"/>
  <c r="H456" i="8" a="1"/>
  <c r="H456" i="8"/>
  <c r="I91" i="8" a="1"/>
  <c r="I91" i="8"/>
  <c r="H91" i="8" a="1"/>
  <c r="H91" i="8"/>
  <c r="I439" i="8" a="1"/>
  <c r="I439" i="8"/>
  <c r="H439" i="8" a="1"/>
  <c r="H439" i="8"/>
  <c r="I120" i="8" a="1"/>
  <c r="I120" i="8"/>
  <c r="H120" i="8" a="1"/>
  <c r="H120" i="8"/>
  <c r="I477" i="8" a="1"/>
  <c r="I477" i="8"/>
  <c r="H477" i="8" a="1"/>
  <c r="H477" i="8"/>
  <c r="I370" i="8" a="1"/>
  <c r="I370" i="8"/>
  <c r="H370" i="8" a="1"/>
  <c r="H370" i="8"/>
  <c r="I97" i="8" a="1"/>
  <c r="I97" i="8"/>
  <c r="H97" i="8" a="1"/>
  <c r="H97" i="8"/>
  <c r="I132" i="8" a="1"/>
  <c r="I132" i="8"/>
  <c r="H132" i="8" a="1"/>
  <c r="H132" i="8"/>
  <c r="I183" i="8" a="1"/>
  <c r="I183" i="8"/>
  <c r="H183" i="8" a="1"/>
  <c r="H183" i="8"/>
  <c r="I446" i="8" a="1"/>
  <c r="I446" i="8"/>
  <c r="H446" i="8" a="1"/>
  <c r="H446" i="8"/>
  <c r="I226" i="8" a="1"/>
  <c r="I226" i="8"/>
  <c r="H226" i="8" a="1"/>
  <c r="H226" i="8"/>
  <c r="I422" i="8" a="1"/>
  <c r="I422" i="8"/>
  <c r="H422" i="8" a="1"/>
  <c r="H422" i="8"/>
  <c r="I69" i="8" a="1"/>
  <c r="I69" i="8"/>
  <c r="H69" i="8" a="1"/>
  <c r="H69" i="8"/>
  <c r="I88" i="8" a="1"/>
  <c r="I88" i="8"/>
  <c r="H88" i="8" a="1"/>
  <c r="H88" i="8"/>
  <c r="I177" i="8" a="1"/>
  <c r="I177" i="8"/>
  <c r="H177" i="8" a="1"/>
  <c r="H177" i="8"/>
  <c r="I133" i="8" a="1"/>
  <c r="I133" i="8"/>
  <c r="H133" i="8" a="1"/>
  <c r="H133" i="8"/>
  <c r="I273" i="8" a="1"/>
  <c r="I273" i="8"/>
  <c r="H273" i="8" a="1"/>
  <c r="H273" i="8"/>
  <c r="I200" i="8" a="1"/>
  <c r="I200" i="8"/>
  <c r="H200" i="8" a="1"/>
  <c r="H200" i="8"/>
  <c r="I186" i="8" a="1"/>
  <c r="I186" i="8"/>
  <c r="H186" i="8" a="1"/>
  <c r="H186" i="8"/>
  <c r="I104" i="8" a="1"/>
  <c r="I104" i="8"/>
  <c r="H104" i="8" a="1"/>
  <c r="H104" i="8"/>
  <c r="I247" i="8" a="1"/>
  <c r="I247" i="8"/>
  <c r="H247" i="8" a="1"/>
  <c r="H247" i="8"/>
  <c r="I208" i="8" a="1"/>
  <c r="I208" i="8"/>
  <c r="H208" i="8" a="1"/>
  <c r="H208" i="8"/>
  <c r="I195" i="8" a="1"/>
  <c r="I195" i="8"/>
  <c r="H195" i="8" a="1"/>
  <c r="H195" i="8"/>
  <c r="I107" i="8" a="1"/>
  <c r="I107" i="8"/>
  <c r="H107" i="8" a="1"/>
  <c r="H107" i="8"/>
  <c r="I53" i="8" a="1"/>
  <c r="I53" i="8"/>
  <c r="H53" i="8" a="1"/>
  <c r="H53" i="8"/>
  <c r="I213" i="8" a="1"/>
  <c r="I213" i="8"/>
  <c r="H213" i="8" a="1"/>
  <c r="H213" i="8"/>
  <c r="I424" i="8" a="1"/>
  <c r="I424" i="8"/>
  <c r="H424" i="8" a="1"/>
  <c r="H424" i="8"/>
  <c r="I102" i="8" a="1"/>
  <c r="I102" i="8"/>
  <c r="H102" i="8" a="1"/>
  <c r="H102" i="8"/>
  <c r="I452" i="8" a="1"/>
  <c r="I452" i="8"/>
  <c r="H452" i="8" a="1"/>
  <c r="H452" i="8"/>
  <c r="I487" i="8" a="1"/>
  <c r="I487" i="8"/>
  <c r="H487" i="8" a="1"/>
  <c r="H487" i="8"/>
  <c r="I490" i="8" a="1"/>
  <c r="I490" i="8"/>
  <c r="H490" i="8" a="1"/>
  <c r="H490" i="8"/>
  <c r="I251" i="8" a="1"/>
  <c r="I251" i="8"/>
  <c r="H251" i="8" a="1"/>
  <c r="H251" i="8"/>
  <c r="I240" i="8" a="1"/>
  <c r="I240" i="8"/>
  <c r="H240" i="8" a="1"/>
  <c r="H240" i="8"/>
  <c r="I159" i="8" a="1"/>
  <c r="I159" i="8"/>
  <c r="H159" i="8" a="1"/>
  <c r="H159" i="8"/>
  <c r="I414" i="8" a="1"/>
  <c r="I414" i="8"/>
  <c r="H414" i="8" a="1"/>
  <c r="H414" i="8"/>
  <c r="I298" i="8" a="1"/>
  <c r="I298" i="8"/>
  <c r="H298" i="8" a="1"/>
  <c r="H298" i="8"/>
  <c r="I344" i="8" a="1"/>
  <c r="I344" i="8"/>
  <c r="H344" i="8" a="1"/>
  <c r="H344" i="8"/>
  <c r="I382" i="8" a="1"/>
  <c r="I382" i="8"/>
  <c r="H382" i="8" a="1"/>
  <c r="H382" i="8"/>
  <c r="I223" i="8" a="1"/>
  <c r="I223" i="8"/>
  <c r="H223" i="8" a="1"/>
  <c r="H223" i="8"/>
  <c r="I140" i="8" a="1"/>
  <c r="I140" i="8"/>
  <c r="H140" i="8" a="1"/>
  <c r="H140" i="8"/>
  <c r="I112" i="8" a="1"/>
  <c r="I112" i="8"/>
  <c r="H112" i="8" a="1"/>
  <c r="H112" i="8"/>
  <c r="I41" i="8" a="1"/>
  <c r="I41" i="8"/>
  <c r="H41" i="8" a="1"/>
  <c r="H41" i="8"/>
  <c r="I154" i="8" a="1"/>
  <c r="I154" i="8"/>
  <c r="H154" i="8" a="1"/>
  <c r="H154" i="8"/>
  <c r="I192" i="8" a="1"/>
  <c r="I192" i="8"/>
  <c r="H192" i="8" a="1"/>
  <c r="H192" i="8"/>
  <c r="I313" i="8" a="1"/>
  <c r="I313" i="8"/>
  <c r="H313" i="8" a="1"/>
  <c r="H313" i="8"/>
  <c r="I289" i="8" a="1"/>
  <c r="I289" i="8"/>
  <c r="H289" i="8" a="1"/>
  <c r="H289" i="8"/>
  <c r="I70" i="8" a="1"/>
  <c r="I70" i="8"/>
  <c r="H70" i="8" a="1"/>
  <c r="H70" i="8"/>
  <c r="I294" i="8" a="1"/>
  <c r="I294" i="8"/>
  <c r="H294" i="8" a="1"/>
  <c r="H294" i="8"/>
  <c r="I85" i="8" a="1"/>
  <c r="I85" i="8"/>
  <c r="H85" i="8" a="1"/>
  <c r="H85" i="8"/>
  <c r="I394" i="8" a="1"/>
  <c r="I394" i="8"/>
  <c r="H394" i="8" a="1"/>
  <c r="H394" i="8"/>
  <c r="I301" i="8" a="1"/>
  <c r="I301" i="8"/>
  <c r="H301" i="8" a="1"/>
  <c r="H301" i="8"/>
  <c r="I407" i="8" a="1"/>
  <c r="I407" i="8"/>
  <c r="H407" i="8" a="1"/>
  <c r="H407" i="8"/>
  <c r="I165" i="8" a="1"/>
  <c r="I165" i="8"/>
  <c r="H165" i="8" a="1"/>
  <c r="H165" i="8"/>
  <c r="I155" i="8" a="1"/>
  <c r="I155" i="8"/>
  <c r="H155" i="8" a="1"/>
  <c r="H155" i="8"/>
  <c r="I61" i="8" a="1"/>
  <c r="I61" i="8"/>
  <c r="H61" i="8" a="1"/>
  <c r="H61" i="8"/>
  <c r="I146" i="8" a="1"/>
  <c r="I146" i="8"/>
  <c r="H146" i="8" a="1"/>
  <c r="H146" i="8"/>
  <c r="I190" i="8" a="1"/>
  <c r="I190" i="8"/>
  <c r="H190" i="8" a="1"/>
  <c r="H190" i="8"/>
  <c r="I162" i="8" a="1"/>
  <c r="I162" i="8"/>
  <c r="H162" i="8" a="1"/>
  <c r="H162" i="8"/>
  <c r="I8" i="8" a="1"/>
  <c r="I8" i="8"/>
  <c r="H8" i="8" a="1"/>
  <c r="H8" i="8"/>
  <c r="I476" i="8" a="1"/>
  <c r="I476" i="8"/>
  <c r="H476" i="8" a="1"/>
  <c r="H476" i="8"/>
  <c r="I391" i="8" a="1"/>
  <c r="I391" i="8"/>
  <c r="H391" i="8" a="1"/>
  <c r="H391" i="8"/>
  <c r="I232" i="8" a="1"/>
  <c r="I232" i="8"/>
  <c r="H232" i="8" a="1"/>
  <c r="H232" i="8"/>
  <c r="I117" i="8" a="1"/>
  <c r="I117" i="8"/>
  <c r="H117" i="8" a="1"/>
  <c r="H117" i="8"/>
  <c r="I39" i="8" a="1"/>
  <c r="I39" i="8"/>
  <c r="H39" i="8" a="1"/>
  <c r="H39" i="8"/>
  <c r="I151" i="8" a="1"/>
  <c r="I151" i="8"/>
  <c r="H151" i="8" a="1"/>
  <c r="H151" i="8"/>
  <c r="I281" i="8" a="1"/>
  <c r="I281" i="8"/>
  <c r="H281" i="8" a="1"/>
  <c r="H281" i="8"/>
  <c r="I60" i="8" a="1"/>
  <c r="I60" i="8"/>
  <c r="H60" i="8" a="1"/>
  <c r="H60" i="8"/>
  <c r="I387" i="8" a="1"/>
  <c r="I387" i="8"/>
  <c r="H387" i="8" a="1"/>
  <c r="H387" i="8"/>
  <c r="I318" i="8" a="1"/>
  <c r="I318" i="8"/>
  <c r="H318" i="8" a="1"/>
  <c r="H318" i="8"/>
  <c r="I338" i="8" a="1"/>
  <c r="I338" i="8"/>
  <c r="H338" i="8" a="1"/>
  <c r="H338" i="8"/>
  <c r="I261" i="8" a="1"/>
  <c r="I261" i="8"/>
  <c r="H261" i="8" a="1"/>
  <c r="H261" i="8"/>
  <c r="I87" i="8" a="1"/>
  <c r="I87" i="8"/>
  <c r="H87" i="8" a="1"/>
  <c r="H87" i="8"/>
  <c r="I335" i="8" a="1"/>
  <c r="I335" i="8"/>
  <c r="H335" i="8" a="1"/>
  <c r="H335" i="8"/>
  <c r="I426" i="8" a="1"/>
  <c r="I426" i="8"/>
  <c r="H426" i="8" a="1"/>
  <c r="H426" i="8"/>
  <c r="I81" i="8" a="1"/>
  <c r="I81" i="8"/>
  <c r="H81" i="8" a="1"/>
  <c r="H81" i="8"/>
  <c r="I267" i="8" a="1"/>
  <c r="I267" i="8"/>
  <c r="H267" i="8" a="1"/>
  <c r="H267" i="8"/>
  <c r="I357" i="8" a="1"/>
  <c r="I357" i="8"/>
  <c r="H357" i="8" a="1"/>
  <c r="H357" i="8"/>
  <c r="I178" i="8" a="1"/>
  <c r="I178" i="8"/>
  <c r="H178" i="8" a="1"/>
  <c r="H178" i="8"/>
  <c r="I316" i="8" a="1"/>
  <c r="I316" i="8"/>
  <c r="H316" i="8" a="1"/>
  <c r="H316" i="8"/>
  <c r="I77" i="8" a="1"/>
  <c r="I77" i="8"/>
  <c r="H77" i="8" a="1"/>
  <c r="H77" i="8"/>
  <c r="I285" i="8" a="1"/>
  <c r="I285" i="8"/>
  <c r="H285" i="8" a="1"/>
  <c r="H285" i="8"/>
  <c r="I468" i="8" a="1"/>
  <c r="I468" i="8"/>
  <c r="H468" i="8" a="1"/>
  <c r="H468" i="8"/>
  <c r="I62" i="8" a="1"/>
  <c r="I62" i="8"/>
  <c r="H62" i="8" a="1"/>
  <c r="H62" i="8"/>
  <c r="I303" i="8" a="1"/>
  <c r="I303" i="8"/>
  <c r="H303" i="8" a="1"/>
  <c r="H303" i="8"/>
  <c r="I4" i="8" a="1"/>
  <c r="I4" i="8"/>
  <c r="H4" i="8" a="1"/>
  <c r="H4" i="8"/>
  <c r="I400" i="8" a="1"/>
  <c r="I400" i="8"/>
  <c r="H400" i="8" a="1"/>
  <c r="H400" i="8"/>
  <c r="I49" i="8" a="1"/>
  <c r="I49" i="8"/>
  <c r="H49" i="8" a="1"/>
  <c r="H49" i="8"/>
  <c r="I473" i="8" a="1"/>
  <c r="I473" i="8"/>
  <c r="H473" i="8" a="1"/>
  <c r="H473" i="8"/>
  <c r="I455" i="8" a="1"/>
  <c r="I455" i="8"/>
  <c r="H455" i="8" a="1"/>
  <c r="H455" i="8"/>
  <c r="I345" i="8" a="1"/>
  <c r="I345" i="8"/>
  <c r="H345" i="8" a="1"/>
  <c r="H345" i="8"/>
  <c r="I96" i="8" a="1"/>
  <c r="I96" i="8"/>
  <c r="H96" i="8" a="1"/>
  <c r="H96" i="8"/>
  <c r="I254" i="8" a="1"/>
  <c r="I254" i="8"/>
  <c r="H254" i="8" a="1"/>
  <c r="H254" i="8"/>
  <c r="I304" i="8" a="1"/>
  <c r="I304" i="8"/>
  <c r="H304" i="8" a="1"/>
  <c r="H304" i="8"/>
  <c r="I227" i="8" a="1"/>
  <c r="I227" i="8"/>
  <c r="H227" i="8" a="1"/>
  <c r="H227" i="8"/>
  <c r="I234" i="8" a="1"/>
  <c r="I234" i="8"/>
  <c r="H234" i="8" a="1"/>
  <c r="H234" i="8"/>
  <c r="I377" i="8" a="1"/>
  <c r="I377" i="8"/>
  <c r="H377" i="8" a="1"/>
  <c r="H377" i="8"/>
  <c r="I21" i="8" a="1"/>
  <c r="I21" i="8"/>
  <c r="H21" i="8" a="1"/>
  <c r="H21" i="8"/>
  <c r="I308" i="8" a="1"/>
  <c r="I308" i="8"/>
  <c r="H308" i="8" a="1"/>
  <c r="H308" i="8"/>
  <c r="I55" i="8" a="1"/>
  <c r="I55" i="8"/>
  <c r="H55" i="8" a="1"/>
  <c r="H55" i="8"/>
  <c r="I52" i="8" a="1"/>
  <c r="I52" i="8"/>
  <c r="H52" i="8" a="1"/>
  <c r="H52" i="8"/>
  <c r="I101" i="8" a="1"/>
  <c r="I101" i="8"/>
  <c r="H101" i="8" a="1"/>
  <c r="H101" i="8"/>
  <c r="I7" i="8" a="1"/>
  <c r="I7" i="8"/>
  <c r="H7" i="8" a="1"/>
  <c r="H7" i="8"/>
  <c r="I320" i="8" a="1"/>
  <c r="I320" i="8"/>
  <c r="H320" i="8" a="1"/>
  <c r="H320" i="8"/>
  <c r="I388" i="8" a="1"/>
  <c r="I388" i="8"/>
  <c r="H388" i="8" a="1"/>
  <c r="H388" i="8"/>
  <c r="I418" i="8" a="1"/>
  <c r="I418" i="8"/>
  <c r="H418" i="8" a="1"/>
  <c r="H418" i="8"/>
  <c r="I337" i="8" a="1"/>
  <c r="I337" i="8"/>
  <c r="H337" i="8" a="1"/>
  <c r="H337" i="8"/>
  <c r="I30" i="8" a="1"/>
  <c r="I30" i="8"/>
  <c r="H30" i="8" a="1"/>
  <c r="H30" i="8"/>
  <c r="I143" i="8" a="1"/>
  <c r="I143" i="8"/>
  <c r="H143" i="8" a="1"/>
  <c r="H143" i="8"/>
  <c r="I19" i="8" a="1"/>
  <c r="I19" i="8"/>
  <c r="H19" i="8" a="1"/>
  <c r="H19" i="8"/>
  <c r="I185" i="8" a="1"/>
  <c r="I185" i="8"/>
  <c r="H185" i="8" a="1"/>
  <c r="H185" i="8"/>
  <c r="I327" i="8" a="1"/>
  <c r="I327" i="8"/>
  <c r="H327" i="8" a="1"/>
  <c r="H327" i="8"/>
  <c r="I497" i="8" a="1"/>
  <c r="I497" i="8"/>
  <c r="H497" i="8" a="1"/>
  <c r="H497" i="8"/>
  <c r="I106" i="8" a="1"/>
  <c r="I106" i="8"/>
  <c r="H106" i="8" a="1"/>
  <c r="H106" i="8"/>
  <c r="I405" i="8" a="1"/>
  <c r="I405" i="8"/>
  <c r="H405" i="8" a="1"/>
  <c r="H405" i="8"/>
  <c r="I496" i="8" a="1"/>
  <c r="I496" i="8"/>
  <c r="H496" i="8" a="1"/>
  <c r="H496" i="8"/>
  <c r="I126" i="8" a="1"/>
  <c r="I126" i="8"/>
  <c r="H126" i="8" a="1"/>
  <c r="H126" i="8"/>
  <c r="I201" i="8" a="1"/>
  <c r="I201" i="8"/>
  <c r="H201" i="8" a="1"/>
  <c r="H201" i="8"/>
  <c r="I121" i="8" a="1"/>
  <c r="I121" i="8"/>
  <c r="H121" i="8" a="1"/>
  <c r="H121" i="8"/>
  <c r="A1" i="9"/>
  <c r="I331" i="8" a="1"/>
  <c r="I331" i="8"/>
  <c r="H331" i="8" a="1"/>
  <c r="H331" i="8"/>
  <c r="I51" i="8" a="1"/>
  <c r="I51" i="8"/>
  <c r="H51" i="8" a="1"/>
  <c r="H51" i="8"/>
  <c r="I406" i="8" a="1"/>
  <c r="I406" i="8"/>
  <c r="H406" i="8" a="1"/>
  <c r="H406" i="8"/>
  <c r="I386" i="8" a="1"/>
  <c r="I386" i="8"/>
  <c r="H386" i="8" a="1"/>
  <c r="H386" i="8"/>
  <c r="I92" i="8" a="1"/>
  <c r="I92" i="8"/>
  <c r="H92" i="8" a="1"/>
  <c r="H92" i="8"/>
  <c r="I210" i="8" a="1"/>
  <c r="I210" i="8"/>
  <c r="H210" i="8" a="1"/>
  <c r="H210" i="8"/>
  <c r="I134" i="8" a="1"/>
  <c r="I134" i="8"/>
  <c r="H134" i="8" a="1"/>
  <c r="H134" i="8"/>
  <c r="I399" i="8" a="1"/>
  <c r="I399" i="8"/>
  <c r="H399" i="8" a="1"/>
  <c r="H399" i="8"/>
  <c r="I325" i="8" a="1"/>
  <c r="I325" i="8"/>
  <c r="H325" i="8" a="1"/>
  <c r="H325" i="8"/>
  <c r="I349" i="8" a="1"/>
  <c r="I349" i="8"/>
  <c r="H349" i="8" a="1"/>
  <c r="H349" i="8"/>
  <c r="I241" i="8" a="1"/>
  <c r="I241" i="8"/>
  <c r="H241" i="8" a="1"/>
  <c r="H241" i="8"/>
  <c r="I453" i="8" a="1"/>
  <c r="I453" i="8"/>
  <c r="H453" i="8" a="1"/>
  <c r="H453" i="8"/>
  <c r="I274" i="8" a="1"/>
  <c r="I274" i="8"/>
  <c r="H274" i="8" a="1"/>
  <c r="H274" i="8"/>
  <c r="I187" i="8" a="1"/>
  <c r="I187" i="8"/>
  <c r="H187" i="8" a="1"/>
  <c r="H187" i="8"/>
  <c r="I118" i="8" a="1"/>
  <c r="I118" i="8"/>
  <c r="H118" i="8" a="1"/>
  <c r="H118" i="8"/>
  <c r="I498" i="8" a="1"/>
  <c r="I498" i="8"/>
  <c r="H498" i="8" a="1"/>
  <c r="H498" i="8"/>
  <c r="I45" i="8" a="1"/>
  <c r="I45" i="8"/>
  <c r="H45" i="8" a="1"/>
  <c r="H45" i="8"/>
  <c r="I341" i="8" a="1"/>
  <c r="I341" i="8"/>
  <c r="H341" i="8" a="1"/>
  <c r="H341" i="8"/>
  <c r="I212" i="8" a="1"/>
  <c r="I212" i="8"/>
  <c r="H212" i="8" a="1"/>
  <c r="H212" i="8"/>
  <c r="I296" i="8" a="1"/>
  <c r="I296" i="8"/>
  <c r="H296" i="8" a="1"/>
  <c r="H296" i="8"/>
  <c r="A1" i="8"/>
  <c r="E8" i="13"/>
  <c r="I271" i="8" a="1"/>
  <c r="I271" i="8"/>
  <c r="H271" i="8" a="1"/>
  <c r="H271" i="8"/>
  <c r="I449" i="8" a="1"/>
  <c r="I449" i="8"/>
  <c r="H449" i="8" a="1"/>
  <c r="H449" i="8"/>
  <c r="I485" i="8" a="1"/>
  <c r="I485" i="8"/>
  <c r="H485" i="8" a="1"/>
  <c r="H485" i="8"/>
  <c r="I191" i="8" a="1"/>
  <c r="I191" i="8"/>
  <c r="H191" i="8" a="1"/>
  <c r="H191" i="8"/>
  <c r="I346" i="8" a="1"/>
  <c r="I346" i="8"/>
  <c r="H346" i="8" a="1"/>
  <c r="H346" i="8"/>
  <c r="I461" i="8" a="1"/>
  <c r="I461" i="8"/>
  <c r="H461" i="8" a="1"/>
  <c r="H461" i="8"/>
  <c r="I214" i="8" a="1"/>
  <c r="I214" i="8"/>
  <c r="H214" i="8" a="1"/>
  <c r="H214" i="8"/>
  <c r="I18" i="8" a="1"/>
  <c r="I18" i="8"/>
  <c r="H18" i="8" a="1"/>
  <c r="H18" i="8"/>
  <c r="I68" i="8" a="1"/>
  <c r="I68" i="8"/>
  <c r="H68" i="8" a="1"/>
  <c r="H68" i="8"/>
  <c r="I79" i="8" a="1"/>
  <c r="I79" i="8"/>
  <c r="H79" i="8" a="1"/>
  <c r="H79" i="8"/>
  <c r="I216" i="8" a="1"/>
  <c r="I216" i="8"/>
  <c r="H216" i="8" a="1"/>
  <c r="H216" i="8"/>
  <c r="I395" i="8" a="1"/>
  <c r="I395" i="8"/>
  <c r="H395" i="8" a="1"/>
  <c r="H395" i="8"/>
  <c r="I262" i="8" a="1"/>
  <c r="I262" i="8"/>
  <c r="H262" i="8" a="1"/>
  <c r="H262" i="8"/>
  <c r="I472" i="8" a="1"/>
  <c r="I472" i="8"/>
  <c r="H472" i="8" a="1"/>
  <c r="H472" i="8"/>
  <c r="I170" i="8" a="1"/>
  <c r="I170" i="8"/>
  <c r="H170" i="8" a="1"/>
  <c r="H170" i="8"/>
  <c r="I369" i="8" a="1"/>
  <c r="I369" i="8"/>
  <c r="H369" i="8" a="1"/>
  <c r="H369" i="8"/>
  <c r="I489" i="8" a="1"/>
  <c r="I489" i="8"/>
  <c r="H489" i="8" a="1"/>
  <c r="H489" i="8"/>
  <c r="I199" i="8" a="1"/>
  <c r="I199" i="8"/>
  <c r="H199" i="8" a="1"/>
  <c r="H199" i="8"/>
  <c r="I443" i="8" a="1"/>
  <c r="I443" i="8"/>
  <c r="H443" i="8" a="1"/>
  <c r="H443" i="8"/>
  <c r="I67" i="8" a="1"/>
  <c r="I67" i="8"/>
  <c r="H67" i="8" a="1"/>
  <c r="H67" i="8"/>
  <c r="I130" i="8" a="1"/>
  <c r="I130" i="8"/>
  <c r="H130" i="8" a="1"/>
  <c r="H130" i="8"/>
  <c r="I378" i="8" a="1"/>
  <c r="I378" i="8"/>
  <c r="H378" i="8" a="1"/>
  <c r="H378" i="8"/>
  <c r="I314" i="8" a="1"/>
  <c r="I314" i="8"/>
  <c r="H314" i="8" a="1"/>
  <c r="H314" i="8"/>
  <c r="I139" i="8" a="1"/>
  <c r="I139" i="8"/>
  <c r="H139" i="8" a="1"/>
  <c r="H139" i="8"/>
  <c r="I309" i="8" a="1"/>
  <c r="I309" i="8"/>
  <c r="H309" i="8" a="1"/>
  <c r="H309" i="8"/>
  <c r="I189" i="8" a="1"/>
  <c r="I189" i="8"/>
  <c r="H189" i="8" a="1"/>
  <c r="H189" i="8"/>
  <c r="I390" i="8" a="1"/>
  <c r="I390" i="8"/>
  <c r="H390" i="8" a="1"/>
  <c r="H390" i="8"/>
  <c r="I25" i="8" a="1"/>
  <c r="I25" i="8"/>
  <c r="H25" i="8" a="1"/>
  <c r="H25" i="8"/>
  <c r="I54" i="8" a="1"/>
  <c r="I54" i="8"/>
  <c r="H54" i="8" a="1"/>
  <c r="H54" i="8"/>
  <c r="I168" i="8" a="1"/>
  <c r="I168" i="8"/>
  <c r="H168" i="8" a="1"/>
  <c r="H168" i="8"/>
  <c r="I204" i="8" a="1"/>
  <c r="I204" i="8"/>
  <c r="H204" i="8" a="1"/>
  <c r="H204" i="8"/>
  <c r="I225" i="8" a="1"/>
  <c r="I225" i="8"/>
  <c r="H225" i="8" a="1"/>
  <c r="H225" i="8"/>
  <c r="I113" i="8" a="1"/>
  <c r="I113" i="8"/>
  <c r="H113" i="8" a="1"/>
  <c r="H113" i="8"/>
  <c r="I300" i="8" a="1"/>
  <c r="I300" i="8"/>
  <c r="H300" i="8" a="1"/>
  <c r="H300" i="8"/>
  <c r="I252" i="8" a="1"/>
  <c r="I252" i="8"/>
  <c r="H252" i="8" a="1"/>
  <c r="H252" i="8"/>
  <c r="I167" i="8" a="1"/>
  <c r="I167" i="8"/>
  <c r="H167" i="8" a="1"/>
  <c r="H167" i="8"/>
  <c r="I156" i="8" a="1"/>
  <c r="I156" i="8"/>
  <c r="H156" i="8" a="1"/>
  <c r="H156" i="8"/>
  <c r="I284" i="8" a="1"/>
  <c r="I284" i="8"/>
  <c r="H284" i="8" a="1"/>
  <c r="H284" i="8"/>
  <c r="I330" i="8" a="1"/>
  <c r="I330" i="8"/>
  <c r="H330" i="8" a="1"/>
  <c r="H330" i="8"/>
  <c r="I246" i="8" a="1"/>
  <c r="I246" i="8"/>
  <c r="H246" i="8" a="1"/>
  <c r="H246" i="8"/>
  <c r="I459" i="8" a="1"/>
  <c r="I459" i="8"/>
  <c r="H459" i="8" a="1"/>
  <c r="H459" i="8"/>
  <c r="I302" i="8" a="1"/>
  <c r="I302" i="8"/>
  <c r="H302" i="8" a="1"/>
  <c r="H302" i="8"/>
  <c r="I295" i="8" a="1"/>
  <c r="I295" i="8"/>
  <c r="H295" i="8" a="1"/>
  <c r="H295" i="8"/>
  <c r="I326" i="8" a="1"/>
  <c r="I326" i="8"/>
  <c r="H326" i="8" a="1"/>
  <c r="H326" i="8"/>
  <c r="I376" i="8" a="1"/>
  <c r="I376" i="8"/>
  <c r="H376" i="8" a="1"/>
  <c r="H376" i="8"/>
  <c r="I63" i="8" a="1"/>
  <c r="I63" i="8"/>
  <c r="H63" i="8" a="1"/>
  <c r="H63" i="8"/>
  <c r="I37" i="8" a="1"/>
  <c r="I37" i="8"/>
  <c r="H37" i="8" a="1"/>
  <c r="H37" i="8"/>
  <c r="I460" i="8" a="1"/>
  <c r="I460" i="8"/>
  <c r="H460" i="8" a="1"/>
  <c r="H460" i="8"/>
  <c r="I127" i="8" a="1"/>
  <c r="I127" i="8"/>
  <c r="H127" i="8" a="1"/>
  <c r="H127" i="8"/>
  <c r="I494" i="8" a="1"/>
  <c r="I494" i="8"/>
  <c r="H494" i="8" a="1"/>
  <c r="H494" i="8"/>
  <c r="I29" i="8" a="1"/>
  <c r="I29" i="8"/>
  <c r="H29" i="8" a="1"/>
  <c r="H29" i="8"/>
  <c r="I288" i="8" a="1"/>
  <c r="I288" i="8"/>
  <c r="H288" i="8" a="1"/>
  <c r="H288" i="8"/>
  <c r="I365" i="8" a="1"/>
  <c r="I365" i="8"/>
  <c r="H365" i="8" a="1"/>
  <c r="H365" i="8"/>
  <c r="I381" i="8" a="1"/>
  <c r="I381" i="8"/>
  <c r="H381" i="8" a="1"/>
  <c r="H381" i="8"/>
  <c r="I451" i="8" a="1"/>
  <c r="I451" i="8"/>
  <c r="H451" i="8" a="1"/>
  <c r="H451" i="8"/>
  <c r="I347" i="8" a="1"/>
  <c r="I347" i="8"/>
  <c r="H347" i="8" a="1"/>
  <c r="H347" i="8"/>
  <c r="I435" i="8" a="1"/>
  <c r="I435" i="8"/>
  <c r="H435" i="8" a="1"/>
  <c r="H435" i="8"/>
  <c r="I348" i="8" a="1"/>
  <c r="I348" i="8"/>
  <c r="H348" i="8" a="1"/>
  <c r="H348" i="8"/>
  <c r="I137" i="8" a="1"/>
  <c r="I137" i="8"/>
  <c r="H137" i="8" a="1"/>
  <c r="H137" i="8"/>
  <c r="I486" i="8" a="1"/>
  <c r="I486" i="8"/>
  <c r="H486" i="8" a="1"/>
  <c r="H486" i="8"/>
  <c r="I193" i="8" a="1"/>
  <c r="I193" i="8"/>
  <c r="H193" i="8" a="1"/>
  <c r="H193" i="8"/>
  <c r="I423" i="8" a="1"/>
  <c r="I423" i="8"/>
  <c r="H423" i="8" a="1"/>
  <c r="H423" i="8"/>
  <c r="I363" i="8" a="1"/>
  <c r="I363" i="8"/>
  <c r="H363" i="8" a="1"/>
  <c r="H363" i="8"/>
  <c r="I372" i="8" a="1"/>
  <c r="I372" i="8"/>
  <c r="H372" i="8" a="1"/>
  <c r="H372" i="8"/>
  <c r="I392" i="8" a="1"/>
  <c r="I392" i="8"/>
  <c r="H392" i="8" a="1"/>
  <c r="H392" i="8"/>
  <c r="I42" i="8" a="1"/>
  <c r="I42" i="8"/>
  <c r="H42" i="8" a="1"/>
  <c r="H42" i="8"/>
  <c r="I211" i="8" a="1"/>
  <c r="I211" i="8"/>
  <c r="H211" i="8" a="1"/>
  <c r="H211" i="8"/>
  <c r="I136" i="8" a="1"/>
  <c r="I136" i="8"/>
  <c r="H136" i="8" a="1"/>
  <c r="H136" i="8"/>
  <c r="I324" i="8" a="1"/>
  <c r="I324" i="8"/>
  <c r="H324" i="8" a="1"/>
  <c r="H324" i="8"/>
  <c r="I224" i="8" a="1"/>
  <c r="I224" i="8"/>
  <c r="H224" i="8" a="1"/>
  <c r="H224" i="8"/>
  <c r="I358" i="8" a="1"/>
  <c r="I358" i="8"/>
  <c r="H358" i="8" a="1"/>
  <c r="H358" i="8"/>
  <c r="I46" i="8" a="1"/>
  <c r="I46" i="8"/>
  <c r="H46" i="8" a="1"/>
  <c r="H46" i="8"/>
  <c r="I500" i="8" a="1"/>
  <c r="I500" i="8"/>
  <c r="H500" i="8" a="1"/>
  <c r="H500" i="8"/>
  <c r="I280" i="8" a="1"/>
  <c r="I280" i="8"/>
  <c r="H280" i="8" a="1"/>
  <c r="H280" i="8"/>
  <c r="I15" i="8" a="1"/>
  <c r="I15" i="8"/>
  <c r="H15" i="8" a="1"/>
  <c r="H15" i="8"/>
  <c r="I147" i="8" a="1"/>
  <c r="I147" i="8"/>
  <c r="H147" i="8" a="1"/>
  <c r="H147" i="8"/>
  <c r="I233" i="8" a="1"/>
  <c r="I233" i="8"/>
  <c r="H233" i="8" a="1"/>
  <c r="H233" i="8"/>
  <c r="I352" i="8" a="1"/>
  <c r="I352" i="8"/>
  <c r="H352" i="8" a="1"/>
  <c r="H352" i="8"/>
  <c r="I33" i="8" a="1"/>
  <c r="I33" i="8"/>
  <c r="H33" i="8" a="1"/>
  <c r="H33" i="8"/>
  <c r="I152" i="8" a="1"/>
  <c r="I152" i="8"/>
  <c r="H152" i="8" a="1"/>
  <c r="H152" i="8"/>
  <c r="I371" i="8" a="1"/>
  <c r="I371" i="8"/>
  <c r="H371" i="8" a="1"/>
  <c r="H371" i="8"/>
  <c r="I491" i="8" a="1"/>
  <c r="I491" i="8"/>
  <c r="H491" i="8" a="1"/>
  <c r="H491" i="8"/>
  <c r="I235" i="8" a="1"/>
  <c r="I235" i="8"/>
  <c r="H235" i="8" a="1"/>
  <c r="H235" i="8"/>
  <c r="I278" i="8" a="1"/>
  <c r="I278" i="8"/>
  <c r="H278" i="8" a="1"/>
  <c r="H278" i="8"/>
  <c r="I115" i="8" a="1"/>
  <c r="I115" i="8"/>
  <c r="H115" i="8" a="1"/>
  <c r="H115" i="8"/>
  <c r="I161" i="8" a="1"/>
  <c r="I161" i="8"/>
  <c r="H161" i="8" a="1"/>
  <c r="H161" i="8"/>
  <c r="I16" i="8" a="1"/>
  <c r="I16" i="8"/>
  <c r="H16" i="8" a="1"/>
  <c r="H16" i="8"/>
  <c r="I317" i="8" a="1"/>
  <c r="I317" i="8"/>
  <c r="H317" i="8" a="1"/>
  <c r="H317" i="8"/>
  <c r="I287" i="8" a="1"/>
  <c r="I287" i="8"/>
  <c r="H287" i="8" a="1"/>
  <c r="H287" i="8"/>
  <c r="I362" i="8" a="1"/>
  <c r="I362" i="8"/>
  <c r="H362" i="8" a="1"/>
  <c r="H362" i="8"/>
  <c r="I144" i="8" a="1"/>
  <c r="I144" i="8"/>
  <c r="H144" i="8" a="1"/>
  <c r="H144" i="8"/>
  <c r="I397" i="8" a="1"/>
  <c r="I397" i="8"/>
  <c r="H397" i="8" a="1"/>
  <c r="H397" i="8"/>
  <c r="I184" i="8" a="1"/>
  <c r="I184" i="8"/>
  <c r="H184" i="8" a="1"/>
  <c r="H184" i="8"/>
  <c r="I116" i="8" a="1"/>
  <c r="I116" i="8"/>
  <c r="H116" i="8" a="1"/>
  <c r="H116" i="8"/>
  <c r="I442" i="8" a="1"/>
  <c r="I442" i="8"/>
  <c r="H442" i="8" a="1"/>
  <c r="H442" i="8"/>
  <c r="I93" i="8" a="1"/>
  <c r="I93" i="8"/>
  <c r="H93" i="8" a="1"/>
  <c r="H93" i="8"/>
  <c r="I237" i="8" a="1"/>
  <c r="I237" i="8"/>
  <c r="H237" i="8" a="1"/>
  <c r="H237" i="8"/>
  <c r="I47" i="8" a="1"/>
  <c r="I47" i="8"/>
  <c r="H47" i="8" a="1"/>
  <c r="H47" i="8"/>
  <c r="I339" i="8" a="1"/>
  <c r="I339" i="8"/>
  <c r="H339" i="8" a="1"/>
  <c r="H339" i="8"/>
  <c r="I488" i="8" a="1"/>
  <c r="I488" i="8"/>
  <c r="H488" i="8" a="1"/>
  <c r="H488" i="8"/>
  <c r="G18" i="7" a="1"/>
  <c r="G18" i="7"/>
  <c r="I7" i="7" a="1"/>
  <c r="I7" i="7"/>
  <c r="I14" i="7" a="1"/>
  <c r="I14" i="7"/>
  <c r="H14" i="7" a="1"/>
  <c r="H14" i="7"/>
  <c r="H12" i="7" a="1"/>
  <c r="H12" i="7"/>
  <c r="I3" i="7" a="1"/>
  <c r="I3" i="7"/>
  <c r="H5" i="7" a="1"/>
  <c r="H5" i="7"/>
  <c r="H6" i="7" a="1"/>
  <c r="H6" i="7"/>
  <c r="G7" i="7" a="1"/>
  <c r="G7" i="7"/>
  <c r="I21" i="7" a="1"/>
  <c r="I21" i="7"/>
  <c r="G3" i="7" a="1"/>
  <c r="G3" i="7"/>
  <c r="G19" i="7" a="1"/>
  <c r="G19" i="7"/>
  <c r="H19" i="7" a="1"/>
  <c r="H19" i="7"/>
  <c r="G14" i="7" a="1"/>
  <c r="G14" i="7"/>
  <c r="I5" i="7" a="1"/>
  <c r="I5" i="7"/>
  <c r="I12" i="7" a="1"/>
  <c r="I12" i="7"/>
  <c r="G21" i="7" a="1"/>
  <c r="G21" i="7"/>
  <c r="H3" i="7" a="1"/>
  <c r="H3" i="7"/>
  <c r="H7" i="7" a="1"/>
  <c r="H7" i="7"/>
  <c r="G6" i="7" a="1"/>
  <c r="G6" i="7"/>
  <c r="I6" i="7" a="1"/>
  <c r="I6" i="7"/>
  <c r="G8" i="7" a="1"/>
  <c r="G8" i="7"/>
  <c r="I8" i="7" a="1"/>
  <c r="I8" i="7"/>
  <c r="G12" i="7" a="1"/>
  <c r="G12" i="7"/>
  <c r="I18" i="7" a="1"/>
  <c r="I18" i="7"/>
  <c r="H21" i="7" a="1"/>
  <c r="H21" i="7"/>
  <c r="H18" i="7" a="1"/>
  <c r="H18" i="7"/>
  <c r="G5" i="7" a="1"/>
  <c r="G5" i="7"/>
  <c r="I19" i="7" a="1"/>
  <c r="I19" i="7"/>
  <c r="H8" i="7" a="1"/>
  <c r="H8" i="7"/>
  <c r="I457" i="8" a="1"/>
  <c r="I457" i="8"/>
  <c r="H457" i="8" a="1"/>
  <c r="H457" i="8"/>
  <c r="I197" i="8" a="1"/>
  <c r="I197" i="8"/>
  <c r="H197" i="8" a="1"/>
  <c r="H197" i="8"/>
  <c r="I276" i="8" a="1"/>
  <c r="I276" i="8"/>
  <c r="H276" i="8" a="1"/>
  <c r="H276" i="8"/>
  <c r="I297" i="8" a="1"/>
  <c r="I297" i="8"/>
  <c r="H297" i="8" a="1"/>
  <c r="H297" i="8"/>
  <c r="I221" i="8" a="1"/>
  <c r="I221" i="8"/>
  <c r="H221" i="8" a="1"/>
  <c r="H221" i="8"/>
  <c r="I356" i="8" a="1"/>
  <c r="I356" i="8"/>
  <c r="H356" i="8" a="1"/>
  <c r="H356" i="8"/>
  <c r="I412" i="8" a="1"/>
  <c r="I412" i="8"/>
  <c r="H412" i="8" a="1"/>
  <c r="H412" i="8"/>
  <c r="I361" i="8" a="1"/>
  <c r="I361" i="8"/>
  <c r="H361" i="8" a="1"/>
  <c r="H361" i="8"/>
  <c r="I259" i="8" a="1"/>
  <c r="I259" i="8"/>
  <c r="H259" i="8" a="1"/>
  <c r="H259" i="8"/>
  <c r="I26" i="8" a="1"/>
  <c r="I26" i="8"/>
  <c r="H26" i="8" a="1"/>
  <c r="H26" i="8"/>
  <c r="E6" i="13"/>
  <c r="I328" i="8" a="1"/>
  <c r="I328" i="8"/>
  <c r="H328" i="8" a="1"/>
  <c r="H328" i="8"/>
  <c r="I229" i="8" a="1"/>
  <c r="I229" i="8"/>
  <c r="H229" i="8" a="1"/>
  <c r="H229" i="8"/>
  <c r="I493" i="8" a="1"/>
  <c r="I493" i="8"/>
  <c r="H493" i="8" a="1"/>
  <c r="H493" i="8"/>
  <c r="I379" i="8" a="1"/>
  <c r="I379" i="8"/>
  <c r="H379" i="8" a="1"/>
  <c r="H379" i="8"/>
  <c r="I389" i="8" a="1"/>
  <c r="I389" i="8"/>
  <c r="H389" i="8" a="1"/>
  <c r="H389" i="8"/>
  <c r="I431" i="8" a="1"/>
  <c r="I431" i="8"/>
  <c r="H431" i="8" a="1"/>
  <c r="H431" i="8"/>
  <c r="I480" i="8" a="1"/>
  <c r="I480" i="8"/>
  <c r="H480" i="8" a="1"/>
  <c r="H480" i="8"/>
  <c r="I436" i="8" a="1"/>
  <c r="I436" i="8"/>
  <c r="H436" i="8" a="1"/>
  <c r="H436" i="8"/>
  <c r="I172" i="8" a="1"/>
  <c r="I172" i="8"/>
  <c r="H172" i="8" a="1"/>
  <c r="H172" i="8"/>
  <c r="I43" i="8" a="1"/>
  <c r="I43" i="8"/>
  <c r="H43" i="8" a="1"/>
  <c r="H43" i="8"/>
  <c r="I90" i="8" a="1"/>
  <c r="I90" i="8"/>
  <c r="H90" i="8" a="1"/>
  <c r="H90" i="8"/>
  <c r="I149" i="8" a="1"/>
  <c r="I149" i="8"/>
  <c r="H149" i="8" a="1"/>
  <c r="H149" i="8"/>
  <c r="I169" i="8" a="1"/>
  <c r="I169" i="8"/>
  <c r="H169" i="8" a="1"/>
  <c r="H169" i="8"/>
  <c r="I207" i="8" a="1"/>
  <c r="I207" i="8"/>
  <c r="H207" i="8" a="1"/>
  <c r="H207" i="8"/>
  <c r="I17" i="8" a="1"/>
  <c r="I17" i="8"/>
  <c r="H17" i="8" a="1"/>
  <c r="H17" i="8"/>
  <c r="I253" i="8" a="1"/>
  <c r="I253" i="8"/>
  <c r="H253" i="8" a="1"/>
  <c r="H253" i="8"/>
  <c r="I209" i="8" a="1"/>
  <c r="I209" i="8"/>
  <c r="H209" i="8" a="1"/>
  <c r="H209" i="8"/>
  <c r="I202" i="8" a="1"/>
  <c r="I202" i="8"/>
  <c r="H202" i="8" a="1"/>
  <c r="H202" i="8"/>
  <c r="I86" i="8" a="1"/>
  <c r="I86" i="8"/>
  <c r="H86" i="8" a="1"/>
  <c r="H86" i="8"/>
  <c r="I36" i="8" a="1"/>
  <c r="I36" i="8"/>
  <c r="H36" i="8" a="1"/>
  <c r="H36" i="8"/>
  <c r="I255" i="8" a="1"/>
  <c r="I255" i="8"/>
  <c r="H255" i="8" a="1"/>
  <c r="H255" i="8"/>
  <c r="I222" i="8" a="1"/>
  <c r="I222" i="8"/>
  <c r="H222" i="8" a="1"/>
  <c r="H222" i="8"/>
  <c r="I228" i="8" a="1"/>
  <c r="I228" i="8"/>
  <c r="H228" i="8" a="1"/>
  <c r="H228" i="8"/>
  <c r="I264" i="8" a="1"/>
  <c r="I264" i="8"/>
  <c r="H264" i="8" a="1"/>
  <c r="H264" i="8"/>
  <c r="I176" i="8" a="1"/>
  <c r="I176" i="8"/>
  <c r="H176" i="8" a="1"/>
  <c r="H176" i="8"/>
  <c r="I417" i="8" a="1"/>
  <c r="I417" i="8"/>
  <c r="H417" i="8" a="1"/>
  <c r="H417" i="8"/>
  <c r="I429" i="8" a="1"/>
  <c r="I429" i="8"/>
  <c r="H429" i="8" a="1"/>
  <c r="H429" i="8"/>
  <c r="I323" i="8" a="1"/>
  <c r="I323" i="8"/>
  <c r="H323" i="8" a="1"/>
  <c r="H323" i="8"/>
  <c r="I495" i="8" a="1"/>
  <c r="I495" i="8"/>
  <c r="H495" i="8" a="1"/>
  <c r="H495" i="8"/>
  <c r="I383" i="8" a="1"/>
  <c r="I383" i="8"/>
  <c r="H383" i="8" a="1"/>
  <c r="H383" i="8"/>
  <c r="I171" i="8" a="1"/>
  <c r="I171" i="8"/>
  <c r="H171" i="8" a="1"/>
  <c r="H171" i="8"/>
  <c r="I333" i="8" a="1"/>
  <c r="I333" i="8"/>
  <c r="H333" i="8" a="1"/>
  <c r="H333" i="8"/>
  <c r="I403" i="8" a="1"/>
  <c r="I403" i="8"/>
  <c r="H403" i="8" a="1"/>
  <c r="H403" i="8"/>
  <c r="I14" i="8" a="1"/>
  <c r="I14" i="8"/>
  <c r="H14" i="8" a="1"/>
  <c r="H14" i="8"/>
  <c r="I312" i="8" a="1"/>
  <c r="I312" i="8"/>
  <c r="H312" i="8" a="1"/>
  <c r="H312" i="8"/>
  <c r="I471" i="8" a="1"/>
  <c r="I471" i="8"/>
  <c r="H471" i="8" a="1"/>
  <c r="H471" i="8"/>
  <c r="I256" i="8" a="1"/>
  <c r="I256" i="8"/>
  <c r="H256" i="8" a="1"/>
  <c r="H256" i="8"/>
  <c r="I275" i="8" a="1"/>
  <c r="I275" i="8"/>
  <c r="H275" i="8" a="1"/>
  <c r="H275" i="8"/>
  <c r="I450" i="8" a="1"/>
  <c r="I450" i="8"/>
  <c r="H450" i="8" a="1"/>
  <c r="H450" i="8"/>
  <c r="I504" i="8" a="1"/>
  <c r="I504" i="8"/>
  <c r="H504" i="8" a="1"/>
  <c r="H504" i="8"/>
  <c r="I58" i="8" a="1"/>
  <c r="I58" i="8"/>
  <c r="H58" i="8" a="1"/>
  <c r="H58" i="8"/>
  <c r="I66" i="8" a="1"/>
  <c r="I66" i="8"/>
  <c r="H66" i="8" a="1"/>
  <c r="H66" i="8"/>
  <c r="I409" i="8" a="1"/>
  <c r="I409" i="8"/>
  <c r="H409" i="8" a="1"/>
  <c r="H409" i="8"/>
  <c r="I32" i="8" a="1"/>
  <c r="I32" i="8"/>
  <c r="H32" i="8" a="1"/>
  <c r="H32" i="8"/>
  <c r="I56" i="8" a="1"/>
  <c r="I56" i="8"/>
  <c r="H56" i="8" a="1"/>
  <c r="H56" i="8"/>
  <c r="I319" i="8" a="1"/>
  <c r="I319" i="8"/>
  <c r="H319" i="8" a="1"/>
  <c r="H319" i="8"/>
  <c r="I205" i="8" a="1"/>
  <c r="I205" i="8"/>
  <c r="H205" i="8" a="1"/>
  <c r="H205" i="8"/>
  <c r="I421" i="8" a="1"/>
  <c r="I421" i="8"/>
  <c r="H421" i="8" a="1"/>
  <c r="H421" i="8"/>
  <c r="I329" i="8" a="1"/>
  <c r="I329" i="8"/>
  <c r="H329" i="8" a="1"/>
  <c r="H329" i="8"/>
  <c r="I163" i="8" a="1"/>
  <c r="I163" i="8"/>
  <c r="H163" i="8" a="1"/>
  <c r="H163" i="8"/>
  <c r="I158" i="8" a="1"/>
  <c r="I158" i="8"/>
  <c r="H158" i="8" a="1"/>
  <c r="H158" i="8"/>
  <c r="I108" i="8" a="1"/>
  <c r="I108" i="8"/>
  <c r="H108" i="8" a="1"/>
  <c r="H108" i="8"/>
  <c r="I286" i="8" a="1"/>
  <c r="I286" i="8"/>
  <c r="H286" i="8" a="1"/>
  <c r="H286" i="8"/>
  <c r="I10" i="8" a="1"/>
  <c r="I10" i="8"/>
  <c r="H10" i="8" a="1"/>
  <c r="H10" i="8"/>
  <c r="I401" i="8" a="1"/>
  <c r="I401" i="8"/>
  <c r="H401" i="8" a="1"/>
  <c r="H401" i="8"/>
  <c r="I402" i="8" a="1"/>
  <c r="I402" i="8"/>
  <c r="H402" i="8" a="1"/>
  <c r="H402" i="8"/>
  <c r="I475" i="8" a="1"/>
  <c r="I475" i="8"/>
  <c r="H475" i="8" a="1"/>
  <c r="H475" i="8"/>
  <c r="I160" i="8" a="1"/>
  <c r="I160" i="8"/>
  <c r="H160" i="8" a="1"/>
  <c r="H160" i="8"/>
  <c r="I64" i="8" a="1"/>
  <c r="I64" i="8"/>
  <c r="H64" i="8" a="1"/>
  <c r="H64" i="8"/>
  <c r="I181" i="8" a="1"/>
  <c r="I181" i="8"/>
  <c r="H181" i="8" a="1"/>
  <c r="H181" i="8"/>
  <c r="I433" i="8" a="1"/>
  <c r="I433" i="8"/>
  <c r="H433" i="8" a="1"/>
  <c r="H433" i="8"/>
  <c r="I268" i="8" a="1"/>
  <c r="I268" i="8"/>
  <c r="H268" i="8" a="1"/>
  <c r="H268" i="8"/>
  <c r="I427" i="8" a="1"/>
  <c r="I427" i="8"/>
  <c r="H427" i="8" a="1"/>
  <c r="H427" i="8"/>
  <c r="I384" i="8" a="1"/>
  <c r="I384" i="8"/>
  <c r="H384" i="8" a="1"/>
  <c r="H384" i="8"/>
  <c r="I292" i="8" a="1"/>
  <c r="I292" i="8"/>
  <c r="H292" i="8" a="1"/>
  <c r="H292" i="8"/>
  <c r="I266" i="8" a="1"/>
  <c r="I266" i="8"/>
  <c r="H266" i="8" a="1"/>
  <c r="H266" i="8"/>
  <c r="I250" i="8" a="1"/>
  <c r="I250" i="8"/>
  <c r="H250" i="8" a="1"/>
  <c r="H250" i="8"/>
  <c r="I502" i="8" a="1"/>
  <c r="I502" i="8"/>
  <c r="H502" i="8" a="1"/>
  <c r="H502" i="8"/>
  <c r="I470" i="8" a="1"/>
  <c r="I470" i="8"/>
  <c r="H470" i="8" a="1"/>
  <c r="H470" i="8"/>
  <c r="I239" i="8" a="1"/>
  <c r="I239" i="8"/>
  <c r="H239" i="8" a="1"/>
  <c r="H239" i="8"/>
  <c r="I103" i="8" a="1"/>
  <c r="I103" i="8"/>
  <c r="H103" i="8" a="1"/>
  <c r="H103" i="8"/>
  <c r="I119" i="8" a="1"/>
  <c r="I119" i="8"/>
  <c r="H119" i="8" a="1"/>
  <c r="H119" i="8"/>
  <c r="I360" i="8" a="1"/>
  <c r="I360" i="8"/>
  <c r="H360" i="8" a="1"/>
  <c r="H360" i="8"/>
  <c r="I416" i="8" a="1"/>
  <c r="I416" i="8"/>
  <c r="H416" i="8" a="1"/>
  <c r="H416" i="8"/>
  <c r="I492" i="8" a="1"/>
  <c r="I492" i="8"/>
  <c r="H492" i="8" a="1"/>
  <c r="H492" i="8"/>
  <c r="I503" i="8" a="1"/>
  <c r="I503" i="8"/>
  <c r="H503" i="8" a="1"/>
  <c r="H503" i="8"/>
  <c r="I440" i="8" a="1"/>
  <c r="I440" i="8"/>
  <c r="H440" i="8" a="1"/>
  <c r="H440" i="8"/>
  <c r="I20" i="8" a="1"/>
  <c r="I20" i="8"/>
  <c r="H20" i="8" a="1"/>
  <c r="H20" i="8"/>
  <c r="I398" i="8" a="1"/>
  <c r="I398" i="8"/>
  <c r="H398" i="8" a="1"/>
  <c r="H398" i="8"/>
  <c r="I367" i="8" a="1"/>
  <c r="I367" i="8"/>
  <c r="H367" i="8" a="1"/>
  <c r="H367" i="8"/>
  <c r="I198" i="8" a="1"/>
  <c r="I198" i="8"/>
  <c r="H198" i="8" a="1"/>
  <c r="H198" i="8"/>
  <c r="I263" i="8" a="1"/>
  <c r="I263" i="8"/>
  <c r="H263" i="8" a="1"/>
  <c r="H263" i="8"/>
  <c r="I231" i="8" a="1"/>
  <c r="I231" i="8"/>
  <c r="H231" i="8" a="1"/>
  <c r="H231" i="8"/>
  <c r="I22" i="8" a="1"/>
  <c r="I22" i="8"/>
  <c r="H22" i="8" a="1"/>
  <c r="H22" i="8"/>
  <c r="I484" i="8" a="1"/>
  <c r="I484" i="8"/>
  <c r="H484" i="8" a="1"/>
  <c r="H484" i="8"/>
  <c r="I135" i="8" a="1"/>
  <c r="I135" i="8"/>
  <c r="H135" i="8" a="1"/>
  <c r="H135" i="8"/>
  <c r="I148" i="8" a="1"/>
  <c r="I148" i="8"/>
  <c r="H148" i="8" a="1"/>
  <c r="H148" i="8"/>
  <c r="I464" i="8" a="1"/>
  <c r="I464" i="8"/>
  <c r="H464" i="8" a="1"/>
  <c r="H464" i="8"/>
  <c r="I340" i="8" a="1"/>
  <c r="I340" i="8"/>
  <c r="H340" i="8" a="1"/>
  <c r="H340" i="8"/>
  <c r="I48" i="8" a="1"/>
  <c r="I48" i="8"/>
  <c r="H48" i="8" a="1"/>
  <c r="H48" i="8"/>
  <c r="I396" i="8" a="1"/>
  <c r="I396" i="8"/>
  <c r="H396" i="8" a="1"/>
  <c r="H396" i="8"/>
  <c r="I109" i="8" a="1"/>
  <c r="I109" i="8"/>
  <c r="H109" i="8" a="1"/>
  <c r="H109" i="8"/>
  <c r="I311" i="8" a="1"/>
  <c r="I311" i="8"/>
  <c r="H311" i="8" a="1"/>
  <c r="H311" i="8"/>
  <c r="I188" i="8" a="1"/>
  <c r="I188" i="8"/>
  <c r="H188" i="8" a="1"/>
  <c r="H188" i="8"/>
  <c r="I265" i="8" a="1"/>
  <c r="I265" i="8"/>
  <c r="H265" i="8" a="1"/>
  <c r="H265" i="8"/>
  <c r="I465" i="8" a="1"/>
  <c r="I465" i="8"/>
  <c r="H465" i="8" a="1"/>
  <c r="H465" i="8"/>
  <c r="I270" i="8" a="1"/>
  <c r="I270" i="8"/>
  <c r="H270" i="8" a="1"/>
  <c r="H270" i="8"/>
  <c r="I260" i="8" a="1"/>
  <c r="I260" i="8"/>
  <c r="H260" i="8" a="1"/>
  <c r="H260" i="8"/>
  <c r="I182" i="8" a="1"/>
  <c r="I182" i="8"/>
  <c r="H182" i="8" a="1"/>
  <c r="H182" i="8"/>
  <c r="I44" i="8" a="1"/>
  <c r="I44" i="8"/>
  <c r="H44" i="8" a="1"/>
  <c r="H44" i="8"/>
  <c r="A2" i="11"/>
  <c r="I218" i="8" a="1"/>
  <c r="I218" i="8"/>
  <c r="H218" i="8" a="1"/>
  <c r="H218" i="8"/>
  <c r="I100" i="8" a="1"/>
  <c r="I100" i="8"/>
  <c r="H100" i="8" a="1"/>
  <c r="H100" i="8"/>
  <c r="I110" i="8" a="1"/>
  <c r="I110" i="8"/>
  <c r="H110" i="8" a="1"/>
  <c r="H110" i="8"/>
  <c r="I13" i="8" a="1"/>
  <c r="I13" i="8"/>
  <c r="H13" i="8" a="1"/>
  <c r="H13" i="8"/>
  <c r="I131" i="8" a="1"/>
  <c r="I131" i="8"/>
  <c r="H131" i="8" a="1"/>
  <c r="H131" i="8"/>
  <c r="I272" i="8" a="1"/>
  <c r="I272" i="8"/>
  <c r="H272" i="8" a="1"/>
  <c r="H272" i="8"/>
  <c r="I89" i="8" a="1"/>
  <c r="I89" i="8"/>
  <c r="H89" i="8" a="1"/>
  <c r="H89" i="8"/>
  <c r="I283" i="8" a="1"/>
  <c r="I283" i="8"/>
  <c r="H283" i="8" a="1"/>
  <c r="H283" i="8"/>
  <c r="I219" i="8" a="1"/>
  <c r="I219" i="8"/>
  <c r="H219" i="8" a="1"/>
  <c r="H219" i="8"/>
  <c r="I179" i="8" a="1"/>
  <c r="I179" i="8"/>
  <c r="H179" i="8" a="1"/>
  <c r="H179" i="8"/>
  <c r="I413" i="8" a="1"/>
  <c r="I413" i="8"/>
  <c r="H413" i="8" a="1"/>
  <c r="H413" i="8"/>
  <c r="I336" i="8" a="1"/>
  <c r="I336" i="8"/>
  <c r="H336" i="8" a="1"/>
  <c r="H336" i="8"/>
  <c r="I217" i="8" a="1"/>
  <c r="I217" i="8"/>
  <c r="H217" i="8" a="1"/>
  <c r="H217" i="8"/>
  <c r="I78" i="8" a="1"/>
  <c r="I78" i="8"/>
  <c r="H78" i="8" a="1"/>
  <c r="H78" i="8"/>
  <c r="I2" i="8" a="1"/>
  <c r="I2" i="8"/>
  <c r="H2" i="8" a="1"/>
  <c r="H2" i="8"/>
  <c r="I438" i="8" a="1"/>
  <c r="I438" i="8"/>
  <c r="H438" i="8" a="1"/>
  <c r="H438" i="8"/>
  <c r="I408" i="8" a="1"/>
  <c r="I408" i="8"/>
  <c r="H408" i="8" a="1"/>
  <c r="H408" i="8"/>
  <c r="I203" i="8" a="1"/>
  <c r="I203" i="8"/>
  <c r="H203" i="8" a="1"/>
  <c r="H203" i="8"/>
  <c r="I150" i="8" a="1"/>
  <c r="I150" i="8"/>
  <c r="H150" i="8" a="1"/>
  <c r="H150" i="8"/>
  <c r="I380" i="8" a="1"/>
  <c r="I380" i="8"/>
  <c r="H380" i="8" a="1"/>
  <c r="H380" i="8"/>
  <c r="I474" i="8" a="1"/>
  <c r="I474" i="8"/>
  <c r="H474" i="8" a="1"/>
  <c r="H474" i="8"/>
  <c r="I310" i="8" a="1"/>
  <c r="I310" i="8"/>
  <c r="H310" i="8" a="1"/>
  <c r="H310" i="8"/>
  <c r="I462" i="8" a="1"/>
  <c r="I462" i="8"/>
  <c r="H462" i="8" a="1"/>
  <c r="H462" i="8"/>
  <c r="I94" i="8" a="1"/>
  <c r="I94" i="8"/>
  <c r="H94" i="8" a="1"/>
  <c r="H94" i="8"/>
  <c r="I206" i="8" a="1"/>
  <c r="I206" i="8"/>
  <c r="H206" i="8" a="1"/>
  <c r="H206" i="8"/>
  <c r="I153" i="8" a="1"/>
  <c r="I153" i="8"/>
  <c r="H153" i="8" a="1"/>
  <c r="H153" i="8"/>
  <c r="I82" i="8" a="1"/>
  <c r="I82" i="8"/>
  <c r="H82" i="8" a="1"/>
  <c r="H82" i="8"/>
  <c r="I230" i="8" a="1"/>
  <c r="I230" i="8"/>
  <c r="H230" i="8" a="1"/>
  <c r="H230" i="8"/>
  <c r="I321" i="8" a="1"/>
  <c r="I321" i="8"/>
  <c r="H321" i="8" a="1"/>
  <c r="H321" i="8"/>
  <c r="I111" i="8" a="1"/>
  <c r="I111" i="8"/>
  <c r="H111" i="8" a="1"/>
  <c r="H111" i="8"/>
  <c r="I249" i="8" a="1"/>
  <c r="I249" i="8"/>
  <c r="H249" i="8" a="1"/>
  <c r="H249" i="8"/>
  <c r="I194" i="8" a="1"/>
  <c r="I194" i="8"/>
  <c r="H194" i="8" a="1"/>
  <c r="H194" i="8"/>
  <c r="I123" i="8" a="1"/>
  <c r="I123" i="8"/>
  <c r="H123" i="8" a="1"/>
  <c r="H123" i="8"/>
  <c r="I478" i="8" a="1"/>
  <c r="I478" i="8"/>
  <c r="H478" i="8" a="1"/>
  <c r="H478" i="8"/>
  <c r="I299" i="8" a="1"/>
  <c r="I299" i="8"/>
  <c r="H299" i="8" a="1"/>
  <c r="H299" i="8"/>
  <c r="I282" i="8" a="1"/>
  <c r="I282" i="8"/>
  <c r="H282" i="8" a="1"/>
  <c r="H282" i="8"/>
  <c r="I258" i="8" a="1"/>
  <c r="I258" i="8"/>
  <c r="H258" i="8" a="1"/>
  <c r="H258" i="8"/>
  <c r="I393" i="8" a="1"/>
  <c r="I393" i="8"/>
  <c r="H393" i="8" a="1"/>
  <c r="H393" i="8"/>
  <c r="I454" i="8" a="1"/>
  <c r="I454" i="8"/>
  <c r="H454" i="8" a="1"/>
  <c r="H454" i="8"/>
  <c r="I27" i="8" a="1"/>
  <c r="I27" i="8"/>
  <c r="H27" i="8" a="1"/>
  <c r="H27" i="8"/>
  <c r="I142" i="8" a="1"/>
  <c r="I142" i="8"/>
  <c r="H142" i="8" a="1"/>
  <c r="H142" i="8"/>
  <c r="I322" i="8" a="1"/>
  <c r="I322" i="8"/>
  <c r="H322" i="8" a="1"/>
  <c r="H322" i="8"/>
  <c r="I65" i="8" a="1"/>
  <c r="I65" i="8"/>
  <c r="H65" i="8" a="1"/>
  <c r="H65" i="8"/>
  <c r="I415" i="8" a="1"/>
  <c r="I415" i="8"/>
  <c r="H415" i="8" a="1"/>
  <c r="H415" i="8"/>
  <c r="I196" i="8" a="1"/>
  <c r="I196" i="8"/>
  <c r="H196" i="8" a="1"/>
  <c r="H196" i="8"/>
  <c r="I71" i="8" a="1"/>
  <c r="I71" i="8"/>
  <c r="H71" i="8" a="1"/>
  <c r="H71" i="8"/>
  <c r="I305" i="8" a="1"/>
  <c r="I305" i="8"/>
  <c r="H305" i="8" a="1"/>
  <c r="H305" i="8"/>
  <c r="I76" i="8" a="1"/>
  <c r="I76" i="8"/>
  <c r="H76" i="8" a="1"/>
  <c r="H76" i="8"/>
  <c r="I125" i="8" a="1"/>
  <c r="I125" i="8"/>
  <c r="H125" i="8" a="1"/>
  <c r="H125" i="8"/>
  <c r="I479" i="8" a="1"/>
  <c r="I479" i="8"/>
  <c r="H479" i="8" a="1"/>
  <c r="H479" i="8"/>
  <c r="H9" i="7" a="1"/>
  <c r="H9" i="7"/>
  <c r="G9" i="12" a="1"/>
  <c r="G9" i="12"/>
  <c r="G22" i="7" a="1"/>
  <c r="G22" i="7"/>
  <c r="G13" i="7" a="1"/>
  <c r="G13" i="7"/>
  <c r="H4" i="7" a="1"/>
  <c r="H4" i="7"/>
  <c r="G11" i="7" a="1"/>
  <c r="G11" i="7"/>
  <c r="I20" i="7" a="1"/>
  <c r="I20" i="7"/>
  <c r="H2" i="7" a="1"/>
  <c r="H2" i="7"/>
  <c r="G9" i="7" a="1"/>
  <c r="G9" i="7"/>
  <c r="G2" i="7" a="1"/>
  <c r="G2" i="7"/>
  <c r="G15" i="7" a="1"/>
  <c r="G15" i="7"/>
  <c r="I17" i="7" a="1"/>
  <c r="I17" i="7"/>
  <c r="H13" i="7" a="1"/>
  <c r="H13" i="7"/>
  <c r="G4" i="7" a="1"/>
  <c r="G4" i="7"/>
  <c r="I15" i="7" a="1"/>
  <c r="I15" i="7"/>
  <c r="I10" i="7" a="1"/>
  <c r="I10" i="7"/>
  <c r="I11" i="7" a="1"/>
  <c r="I11" i="7"/>
  <c r="H10" i="7" a="1"/>
  <c r="H10" i="7"/>
  <c r="H9" i="12" a="1"/>
  <c r="H9" i="12"/>
  <c r="H22" i="7" a="1"/>
  <c r="H22" i="7"/>
  <c r="G17" i="7" a="1"/>
  <c r="G17" i="7"/>
  <c r="H17" i="7" a="1"/>
  <c r="H17" i="7"/>
  <c r="I2" i="7" a="1"/>
  <c r="I2" i="7"/>
  <c r="I4" i="7" a="1"/>
  <c r="I4" i="7"/>
  <c r="H15" i="7" a="1"/>
  <c r="H15" i="7"/>
  <c r="H20" i="7" a="1"/>
  <c r="H20" i="7"/>
  <c r="I9" i="7" a="1"/>
  <c r="I9" i="7"/>
  <c r="I13" i="7" a="1"/>
  <c r="I13" i="7"/>
  <c r="I22" i="7" a="1"/>
  <c r="I22" i="7"/>
  <c r="H11" i="7" a="1"/>
  <c r="H11" i="7"/>
  <c r="G10" i="7" a="1"/>
  <c r="G10" i="7"/>
  <c r="G20" i="7" a="1"/>
  <c r="G20" i="7"/>
  <c r="I351" i="8" a="1"/>
  <c r="I351" i="8"/>
  <c r="H351" i="8" a="1"/>
  <c r="H351" i="8"/>
  <c r="I128" i="8" a="1"/>
  <c r="I128" i="8"/>
  <c r="H128" i="8" a="1"/>
  <c r="H128" i="8"/>
  <c r="I50" i="8" a="1"/>
  <c r="I50" i="8"/>
  <c r="H50" i="8" a="1"/>
  <c r="H50" i="8"/>
  <c r="I80" i="8" a="1"/>
  <c r="I80" i="8"/>
  <c r="H80" i="8" a="1"/>
  <c r="H80" i="8"/>
  <c r="I430" i="8" a="1"/>
  <c r="I430" i="8"/>
  <c r="H430" i="8" a="1"/>
  <c r="H430" i="8"/>
  <c r="I458" i="8" a="1"/>
  <c r="I458" i="8"/>
  <c r="H458" i="8" a="1"/>
  <c r="H458" i="8"/>
  <c r="I138" i="8" a="1"/>
  <c r="I138" i="8"/>
  <c r="H138" i="8" a="1"/>
  <c r="H138" i="8"/>
  <c r="I315" i="8" a="1"/>
  <c r="I315" i="8"/>
  <c r="H315" i="8" a="1"/>
  <c r="H315" i="8"/>
  <c r="I98" i="8" a="1"/>
  <c r="I98" i="8"/>
  <c r="H98" i="8" a="1"/>
  <c r="H98" i="8"/>
  <c r="I129" i="8" a="1"/>
  <c r="I129" i="8"/>
  <c r="H129" i="8" a="1"/>
  <c r="H129" i="8"/>
  <c r="I16" i="7" a="1"/>
  <c r="I16" i="7"/>
  <c r="G16" i="7" a="1"/>
  <c r="G16" i="7"/>
  <c r="H16" i="7" a="1"/>
  <c r="H16" i="7"/>
  <c r="C6" i="5"/>
  <c r="C4" i="5"/>
  <c r="C11" i="5"/>
  <c r="C5" i="5"/>
  <c r="C3" i="5"/>
  <c r="C14" i="5"/>
  <c r="C8" i="5"/>
  <c r="C10" i="5"/>
  <c r="C7" i="5"/>
  <c r="C9" i="5"/>
  <c r="C2" i="5"/>
  <c r="C13" i="5"/>
  <c r="C33" i="5"/>
  <c r="C35" i="5"/>
  <c r="C32" i="5"/>
  <c r="C12" i="5"/>
  <c r="C24" i="5"/>
  <c r="C25" i="5"/>
  <c r="C34" i="5"/>
  <c r="C21" i="5"/>
  <c r="C20" i="5"/>
  <c r="C19" i="5"/>
  <c r="C31" i="5"/>
  <c r="C22" i="5"/>
  <c r="C38" i="5"/>
  <c r="C37" i="5"/>
  <c r="C36" i="5"/>
  <c r="C17" i="5"/>
  <c r="C27" i="5"/>
  <c r="C29" i="5"/>
  <c r="C53" i="5"/>
  <c r="C18" i="5"/>
  <c r="C26" i="5"/>
  <c r="C28" i="5"/>
  <c r="C15" i="5"/>
  <c r="C62" i="5"/>
  <c r="C41" i="5"/>
  <c r="C39" i="5"/>
  <c r="C47" i="5"/>
  <c r="C23" i="5"/>
  <c r="C45" i="5"/>
  <c r="C30" i="5"/>
  <c r="C16" i="5"/>
  <c r="C64" i="5"/>
  <c r="C50" i="5"/>
  <c r="C49" i="5"/>
  <c r="C63" i="5"/>
  <c r="C54" i="5"/>
  <c r="C52" i="5"/>
  <c r="C46" i="5"/>
  <c r="C44" i="5"/>
  <c r="C57" i="5"/>
  <c r="C51" i="5"/>
  <c r="C40" i="5"/>
  <c r="C55" i="5"/>
  <c r="C59" i="5"/>
  <c r="C48" i="5"/>
  <c r="C60" i="5"/>
  <c r="C61" i="5"/>
  <c r="C43" i="5"/>
  <c r="C42" i="5"/>
  <c r="C56" i="5"/>
  <c r="C58" i="5"/>
  <c r="C81" i="5"/>
  <c r="C73" i="5"/>
  <c r="C78" i="5"/>
  <c r="C71" i="5"/>
  <c r="C89" i="5"/>
  <c r="C84" i="5"/>
  <c r="C77" i="5"/>
  <c r="C83" i="5"/>
  <c r="C74" i="5"/>
  <c r="C65" i="5"/>
  <c r="C86" i="5"/>
  <c r="C88" i="5"/>
  <c r="C75" i="5"/>
  <c r="C93" i="5"/>
  <c r="C66" i="5"/>
  <c r="C79" i="5"/>
  <c r="C80" i="5"/>
  <c r="C69" i="5"/>
  <c r="C82" i="5"/>
  <c r="C70" i="5"/>
  <c r="C87" i="5"/>
  <c r="C67" i="5"/>
  <c r="C97" i="5"/>
  <c r="C85" i="5"/>
  <c r="C102" i="5"/>
  <c r="C76" i="5"/>
  <c r="C104" i="5"/>
  <c r="C72" i="5"/>
  <c r="C113" i="5"/>
  <c r="C68" i="5"/>
  <c r="C100" i="5"/>
  <c r="C103" i="5"/>
  <c r="C106" i="5"/>
  <c r="C96" i="5"/>
  <c r="C110" i="5"/>
  <c r="C99" i="5"/>
  <c r="C107" i="5"/>
  <c r="C98" i="5"/>
  <c r="C112" i="5"/>
  <c r="C114" i="5"/>
  <c r="C94" i="5"/>
  <c r="C105" i="5"/>
  <c r="C109" i="5"/>
  <c r="C90" i="5"/>
  <c r="C101" i="5"/>
  <c r="C108" i="5"/>
  <c r="C95" i="5"/>
  <c r="C92" i="5"/>
  <c r="C111" i="5"/>
  <c r="C91" i="5"/>
  <c r="C134" i="5"/>
  <c r="C137" i="5"/>
  <c r="C139" i="5"/>
  <c r="C131" i="5"/>
  <c r="C125" i="5"/>
  <c r="C128" i="5"/>
  <c r="C132" i="5"/>
  <c r="C121" i="5"/>
  <c r="C129" i="5"/>
  <c r="C136" i="5"/>
  <c r="C127" i="5"/>
  <c r="C119" i="5"/>
  <c r="C117" i="5"/>
  <c r="C124" i="5"/>
  <c r="C116" i="5"/>
  <c r="C130" i="5"/>
  <c r="C118" i="5"/>
  <c r="C133" i="5"/>
  <c r="C135" i="5"/>
  <c r="C126" i="5"/>
  <c r="C147" i="5"/>
  <c r="C120" i="5"/>
  <c r="C123" i="5"/>
  <c r="C115" i="5"/>
  <c r="C122" i="5"/>
  <c r="C138" i="5"/>
  <c r="C154" i="5"/>
  <c r="C152" i="5"/>
  <c r="C158" i="5"/>
  <c r="C149" i="5"/>
  <c r="C140" i="5"/>
  <c r="C141" i="5"/>
  <c r="C153" i="5"/>
  <c r="C160" i="5"/>
  <c r="C161" i="5"/>
  <c r="C164" i="5"/>
  <c r="C142" i="5"/>
  <c r="C151" i="5"/>
  <c r="C145" i="5"/>
  <c r="C155" i="5"/>
  <c r="C156" i="5"/>
  <c r="C163" i="5"/>
  <c r="C146" i="5"/>
  <c r="C148" i="5"/>
  <c r="C144" i="5"/>
  <c r="C143" i="5"/>
  <c r="C159" i="5"/>
  <c r="C150" i="5"/>
  <c r="C162" i="5"/>
  <c r="C157" i="5"/>
  <c r="C218" i="5"/>
  <c r="C188" i="5"/>
  <c r="C183" i="5"/>
  <c r="C169" i="5"/>
  <c r="C186" i="5"/>
  <c r="C180" i="5"/>
  <c r="C171" i="5"/>
  <c r="C201" i="5"/>
  <c r="C184" i="5"/>
  <c r="C165" i="5"/>
  <c r="C173" i="5"/>
  <c r="C187" i="5"/>
  <c r="C166" i="5"/>
  <c r="C172" i="5"/>
  <c r="C178" i="5"/>
  <c r="C177" i="5"/>
  <c r="C174" i="5"/>
  <c r="C189" i="5"/>
  <c r="C202" i="5"/>
  <c r="C179" i="5"/>
  <c r="C167" i="5"/>
  <c r="C168" i="5"/>
  <c r="C176" i="5"/>
  <c r="C175" i="5"/>
  <c r="C185" i="5"/>
  <c r="C182" i="5"/>
  <c r="C253" i="5"/>
  <c r="C170" i="5"/>
  <c r="C199" i="5"/>
  <c r="C181" i="5"/>
  <c r="C196" i="5"/>
  <c r="C210" i="5"/>
  <c r="C206" i="5"/>
  <c r="C214" i="5"/>
  <c r="C231" i="5"/>
  <c r="C194" i="5"/>
  <c r="C208" i="5"/>
  <c r="C205" i="5"/>
  <c r="C193" i="5"/>
  <c r="C195" i="5"/>
  <c r="C203" i="5"/>
  <c r="C207" i="5"/>
  <c r="C191" i="5"/>
  <c r="C213" i="5"/>
  <c r="C200" i="5"/>
  <c r="C209" i="5"/>
  <c r="C192" i="5"/>
  <c r="C197" i="5"/>
  <c r="C190" i="5"/>
  <c r="C211" i="5"/>
  <c r="C198" i="5"/>
  <c r="C212" i="5"/>
  <c r="C204" i="5"/>
  <c r="C239" i="5"/>
  <c r="C220" i="5"/>
  <c r="C229" i="5"/>
  <c r="C238" i="5"/>
  <c r="C223" i="5"/>
  <c r="C228" i="5"/>
  <c r="C217" i="5"/>
  <c r="C215" i="5"/>
  <c r="C235" i="5"/>
  <c r="C216" i="5"/>
  <c r="C222" i="5"/>
  <c r="C224" i="5"/>
  <c r="C237" i="5"/>
  <c r="C233" i="5"/>
  <c r="C230" i="5"/>
  <c r="C227" i="5"/>
  <c r="C226" i="5"/>
  <c r="C225" i="5"/>
  <c r="C232" i="5"/>
  <c r="C234" i="5"/>
  <c r="C236" i="5"/>
  <c r="C221" i="5"/>
  <c r="C308" i="5"/>
  <c r="C252" i="5"/>
  <c r="C245" i="5"/>
  <c r="C219" i="5"/>
  <c r="C258" i="5"/>
  <c r="C246" i="5"/>
  <c r="C261" i="5"/>
  <c r="C264" i="5"/>
  <c r="C251" i="5"/>
  <c r="C255" i="5"/>
  <c r="C257" i="5"/>
  <c r="C254" i="5"/>
  <c r="C249" i="5"/>
  <c r="C268" i="5"/>
  <c r="C262" i="5"/>
  <c r="C248" i="5"/>
  <c r="C242" i="5"/>
  <c r="C247" i="5"/>
  <c r="C240" i="5"/>
  <c r="C250" i="5"/>
  <c r="C244" i="5"/>
  <c r="C259" i="5"/>
  <c r="C263" i="5"/>
  <c r="C260" i="5"/>
  <c r="C256" i="5"/>
  <c r="C241" i="5"/>
  <c r="C243" i="5"/>
  <c r="C283" i="5"/>
  <c r="C276" i="5"/>
  <c r="C271" i="5"/>
  <c r="C267" i="5"/>
  <c r="C272" i="5"/>
  <c r="C284" i="5"/>
  <c r="C275" i="5"/>
  <c r="C282" i="5"/>
  <c r="C285" i="5"/>
  <c r="C266" i="5"/>
  <c r="C281" i="5"/>
  <c r="C279" i="5"/>
  <c r="C265" i="5"/>
  <c r="C278" i="5"/>
  <c r="C273" i="5"/>
  <c r="C277" i="5"/>
  <c r="C280" i="5"/>
  <c r="C274" i="5"/>
  <c r="C289" i="5"/>
  <c r="C287" i="5"/>
  <c r="C286" i="5"/>
  <c r="C270" i="5"/>
  <c r="C288" i="5"/>
  <c r="C269" i="5"/>
  <c r="C291" i="5"/>
  <c r="C292" i="5"/>
  <c r="C309" i="5"/>
  <c r="C314" i="5"/>
  <c r="C307" i="5"/>
  <c r="C301" i="5"/>
  <c r="C310" i="5"/>
  <c r="C297" i="5"/>
  <c r="C294" i="5"/>
  <c r="C303" i="5"/>
  <c r="C296" i="5"/>
  <c r="C299" i="5"/>
  <c r="C302" i="5"/>
  <c r="C300" i="5"/>
  <c r="C312" i="5"/>
  <c r="C304" i="5"/>
  <c r="C290" i="5"/>
  <c r="C306" i="5"/>
  <c r="C298" i="5"/>
  <c r="C311" i="5"/>
  <c r="C295" i="5"/>
  <c r="C313" i="5"/>
  <c r="C305" i="5"/>
  <c r="C293" i="5"/>
  <c r="C338" i="5"/>
  <c r="C339" i="5"/>
  <c r="C316" i="5"/>
  <c r="C320" i="5"/>
  <c r="C337" i="5"/>
  <c r="C334" i="5"/>
  <c r="C327" i="5"/>
  <c r="C325" i="5"/>
  <c r="C315" i="5"/>
  <c r="C333" i="5"/>
  <c r="C332" i="5"/>
  <c r="C331" i="5"/>
  <c r="C318" i="5"/>
  <c r="C323" i="5"/>
  <c r="C335" i="5"/>
  <c r="C319" i="5"/>
  <c r="C324" i="5"/>
  <c r="C322" i="5"/>
  <c r="C336" i="5"/>
  <c r="C321" i="5"/>
  <c r="C328" i="5"/>
  <c r="C330" i="5"/>
  <c r="C329" i="5"/>
  <c r="C317" i="5"/>
  <c r="C326" i="5"/>
  <c r="C353" i="5"/>
  <c r="C344" i="5"/>
  <c r="C342" i="5"/>
  <c r="C349" i="5"/>
  <c r="C347" i="5"/>
  <c r="C348" i="5"/>
  <c r="C351" i="5"/>
  <c r="B9" i="10"/>
  <c r="B4" i="10"/>
  <c r="C340" i="5"/>
  <c r="C345" i="5"/>
  <c r="C355" i="5"/>
  <c r="C346" i="5"/>
  <c r="C343" i="5"/>
  <c r="C341" i="5"/>
  <c r="B7" i="10"/>
  <c r="C350" i="5"/>
  <c r="C354" i="5"/>
  <c r="C352" i="5"/>
  <c r="B8" i="10"/>
  <c r="B6" i="10"/>
  <c r="B3" i="10"/>
  <c r="B2" i="10"/>
  <c r="B5" i="10"/>
  <c r="B10" i="10"/>
  <c r="B11" i="10"/>
  <c r="B20" i="10"/>
  <c r="B30" i="10"/>
  <c r="B28" i="10"/>
  <c r="B33" i="10"/>
  <c r="B27" i="10"/>
  <c r="B31" i="10"/>
  <c r="B23" i="10"/>
  <c r="B13" i="10"/>
  <c r="B18" i="10"/>
  <c r="B25" i="10"/>
  <c r="B29" i="10"/>
  <c r="B17" i="10"/>
  <c r="B34" i="10"/>
  <c r="B22" i="10"/>
  <c r="B32" i="10"/>
  <c r="B12" i="10"/>
  <c r="B16" i="10"/>
  <c r="B21" i="10"/>
  <c r="B19" i="10"/>
  <c r="B14" i="10"/>
  <c r="B26" i="10"/>
  <c r="B24" i="10"/>
  <c r="B35" i="10"/>
  <c r="B15" i="10"/>
  <c r="B44" i="10"/>
  <c r="B39" i="10"/>
  <c r="B37" i="10"/>
  <c r="B43" i="10"/>
  <c r="B53" i="10"/>
  <c r="B78" i="10"/>
  <c r="B58" i="10"/>
  <c r="B54" i="10"/>
  <c r="B57" i="10"/>
  <c r="B38" i="10"/>
  <c r="B52" i="10"/>
  <c r="B40" i="10"/>
  <c r="B46" i="10"/>
  <c r="B56" i="10"/>
  <c r="B50" i="10"/>
  <c r="B49" i="10"/>
  <c r="B76" i="10"/>
  <c r="B55" i="10"/>
  <c r="B42" i="10"/>
  <c r="B79" i="10"/>
  <c r="B36" i="10"/>
  <c r="B51" i="10"/>
  <c r="B60" i="10"/>
  <c r="B47" i="10"/>
  <c r="B48" i="10"/>
  <c r="B75" i="10"/>
  <c r="B59" i="10"/>
  <c r="B45" i="10"/>
  <c r="B41" i="10"/>
  <c r="B81" i="10"/>
  <c r="B82" i="10"/>
  <c r="B68" i="10"/>
  <c r="B67" i="10"/>
  <c r="B85" i="10"/>
  <c r="B70" i="10"/>
  <c r="B69" i="10"/>
  <c r="B84" i="10"/>
  <c r="B73" i="10"/>
  <c r="B64" i="10"/>
  <c r="B72" i="10"/>
  <c r="B63" i="10"/>
  <c r="B77" i="10"/>
  <c r="B80" i="10"/>
  <c r="D534" i="9" a="1"/>
  <c r="D534" i="9"/>
  <c r="C11" i="7" a="1"/>
  <c r="C11" i="7"/>
  <c r="D357" i="8" a="1"/>
  <c r="D357" i="8"/>
  <c r="C113" i="10" a="1"/>
  <c r="C113" i="10"/>
  <c r="D443" i="9" a="1"/>
  <c r="D443" i="9"/>
  <c r="D312" i="5" a="1"/>
  <c r="D312" i="5"/>
  <c r="C101" i="10" a="1"/>
  <c r="C101" i="10"/>
  <c r="D276" i="5" a="1"/>
  <c r="D276" i="5"/>
  <c r="D418" i="8" a="1"/>
  <c r="D418" i="8"/>
  <c r="D409" i="8" a="1"/>
  <c r="D409" i="8"/>
  <c r="B66" i="10"/>
  <c r="B61" i="10"/>
  <c r="B71" i="10"/>
  <c r="B65" i="10"/>
  <c r="B74" i="10"/>
  <c r="B83" i="10"/>
  <c r="B62" i="10"/>
  <c r="B95" i="10"/>
  <c r="B106" i="10"/>
  <c r="B104" i="10"/>
  <c r="B93" i="10"/>
  <c r="B92" i="10"/>
  <c r="B97" i="10"/>
  <c r="B86" i="10"/>
  <c r="B89" i="10"/>
  <c r="B110" i="10"/>
  <c r="B109" i="10"/>
  <c r="B100" i="10"/>
  <c r="B96" i="10"/>
  <c r="B94" i="10"/>
  <c r="B87" i="10"/>
  <c r="B105" i="10"/>
  <c r="B98" i="10"/>
  <c r="B102" i="10"/>
  <c r="B101" i="10"/>
  <c r="B91" i="10"/>
  <c r="B112" i="10"/>
  <c r="B135" i="10"/>
  <c r="B108" i="10"/>
  <c r="B99" i="10"/>
  <c r="B103" i="10"/>
  <c r="B90" i="10"/>
  <c r="B107" i="10"/>
  <c r="B88" i="10"/>
  <c r="B117" i="10"/>
  <c r="B130" i="10"/>
  <c r="B129" i="10"/>
  <c r="B124" i="10"/>
  <c r="B134" i="10"/>
  <c r="B126" i="10"/>
  <c r="D422" i="9" a="1"/>
  <c r="D422" i="9"/>
  <c r="D272" i="5" a="1"/>
  <c r="D272" i="5"/>
  <c r="D397" i="8" a="1"/>
  <c r="D397" i="8"/>
  <c r="D186" i="9" a="1"/>
  <c r="D186" i="9"/>
  <c r="D200" i="5" a="1"/>
  <c r="D200" i="5"/>
  <c r="D307" i="8" a="1"/>
  <c r="D307" i="8"/>
  <c r="D599" i="9" a="1"/>
  <c r="D599" i="9"/>
  <c r="C5" i="12" a="1"/>
  <c r="C5" i="12"/>
  <c r="D155" i="8" a="1"/>
  <c r="D155" i="8"/>
  <c r="D458" i="8" a="1"/>
  <c r="D458" i="8"/>
  <c r="D506" i="9" a="1"/>
  <c r="D506" i="9"/>
  <c r="B114" i="10"/>
  <c r="B132" i="10"/>
  <c r="B113" i="10"/>
  <c r="B128" i="10"/>
  <c r="B121" i="10"/>
  <c r="B119" i="10"/>
  <c r="B111" i="10"/>
  <c r="B131" i="10"/>
  <c r="B115" i="10"/>
  <c r="B118" i="10"/>
  <c r="B125" i="10"/>
  <c r="B122" i="10"/>
  <c r="B133" i="10"/>
  <c r="B120" i="10"/>
  <c r="B123" i="10"/>
  <c r="B127" i="10"/>
  <c r="D548" i="9" a="1"/>
  <c r="D548" i="9"/>
  <c r="C62" i="10" a="1"/>
  <c r="C62" i="10"/>
  <c r="D253" i="9" a="1"/>
  <c r="D253" i="9"/>
  <c r="D171" i="9" a="1"/>
  <c r="D171" i="9"/>
  <c r="D352" i="9" a="1"/>
  <c r="D352" i="9"/>
  <c r="D58" i="9" a="1"/>
  <c r="D58" i="9"/>
  <c r="D189" i="5" a="1"/>
  <c r="D189" i="5"/>
  <c r="D114" i="8" a="1"/>
  <c r="D114" i="8"/>
  <c r="B116" i="10"/>
  <c r="D282" i="8" a="1"/>
  <c r="D282" i="8"/>
  <c r="D493" i="8" a="1"/>
  <c r="D493" i="8"/>
  <c r="D208" i="9" a="1"/>
  <c r="D208" i="9"/>
  <c r="D524" i="9" a="1"/>
  <c r="D524" i="9"/>
  <c r="D255" i="9" a="1"/>
  <c r="D255" i="9"/>
  <c r="D151" i="5" a="1"/>
  <c r="D151" i="5"/>
  <c r="D77" i="9" a="1"/>
  <c r="D77" i="9"/>
  <c r="D294" i="9" a="1"/>
  <c r="D294" i="9"/>
  <c r="D83" i="9" a="1"/>
  <c r="D83" i="9"/>
  <c r="D179" i="9" a="1"/>
  <c r="D179" i="9"/>
  <c r="D585" i="9" a="1"/>
  <c r="D585" i="9"/>
  <c r="D406" i="9" a="1"/>
  <c r="D406" i="9"/>
  <c r="D381" i="9" a="1"/>
  <c r="D381" i="9"/>
  <c r="D367" i="9" a="1"/>
  <c r="D367" i="9"/>
  <c r="D242" i="5" a="1"/>
  <c r="D242" i="5"/>
  <c r="C4" i="12" a="1"/>
  <c r="C4" i="12"/>
  <c r="C129" i="10" a="1"/>
  <c r="C129" i="10"/>
  <c r="C15" i="7" a="1"/>
  <c r="C15" i="7"/>
  <c r="D152" i="8" a="1"/>
  <c r="D152" i="8"/>
  <c r="D133" i="5" a="1"/>
  <c r="D133" i="5"/>
  <c r="C70" i="10" a="1"/>
  <c r="C70" i="10"/>
  <c r="D298" i="9" a="1"/>
  <c r="D298" i="9"/>
  <c r="D422" i="8" a="1"/>
  <c r="D422" i="8"/>
  <c r="D333" i="8" a="1"/>
  <c r="D333" i="8"/>
  <c r="D148" i="9" a="1"/>
  <c r="D148" i="9"/>
  <c r="D20" i="5" a="1"/>
  <c r="D20" i="5"/>
  <c r="D70" i="5" a="1"/>
  <c r="D70" i="5"/>
  <c r="D121" i="9" a="1"/>
  <c r="D121" i="9"/>
  <c r="C146" i="10" a="1"/>
  <c r="C146" i="10"/>
  <c r="C83" i="10" a="1"/>
  <c r="C83" i="10"/>
  <c r="D60" i="9" a="1"/>
  <c r="D60" i="9"/>
  <c r="D413" i="9" a="1"/>
  <c r="D413" i="9"/>
  <c r="D116" i="5" a="1"/>
  <c r="D116" i="5"/>
  <c r="D207" i="9" a="1"/>
  <c r="D207" i="9"/>
  <c r="D370" i="8" a="1"/>
  <c r="D370" i="8"/>
  <c r="D499" i="8" a="1"/>
  <c r="D499" i="8"/>
  <c r="D22" i="5" a="1"/>
  <c r="D22" i="5"/>
  <c r="D319" i="9" a="1"/>
  <c r="D319" i="9"/>
  <c r="C59" i="10" a="1"/>
  <c r="C59" i="10"/>
  <c r="D584" i="9" a="1"/>
  <c r="D584" i="9"/>
  <c r="D213" i="9" a="1"/>
  <c r="D213" i="9"/>
  <c r="C42" i="10" a="1"/>
  <c r="C42" i="10"/>
  <c r="D303" i="5" a="1"/>
  <c r="D303" i="5"/>
  <c r="D167" i="8" a="1"/>
  <c r="D167" i="8"/>
  <c r="D143" i="5" a="1"/>
  <c r="D143" i="5"/>
  <c r="C183" i="10" a="1"/>
  <c r="C183" i="10"/>
  <c r="D455" i="8" a="1"/>
  <c r="D455" i="8"/>
  <c r="B155" i="10"/>
  <c r="B143" i="10"/>
  <c r="B158" i="10"/>
  <c r="B150" i="10"/>
  <c r="B138" i="10"/>
  <c r="B157" i="10"/>
  <c r="C32" i="10" a="1"/>
  <c r="C32" i="10"/>
  <c r="D103" i="8" a="1"/>
  <c r="D103" i="8"/>
  <c r="D334" i="5" a="1"/>
  <c r="D334" i="5"/>
  <c r="D511" i="9" a="1"/>
  <c r="D511" i="9"/>
  <c r="D49" i="9" a="1"/>
  <c r="D49" i="9"/>
  <c r="D33" i="9" a="1"/>
  <c r="D33" i="9"/>
  <c r="D185" i="8" a="1"/>
  <c r="D185" i="8"/>
  <c r="D331" i="9" a="1"/>
  <c r="D331" i="9"/>
  <c r="D158" i="8" a="1"/>
  <c r="D158" i="8"/>
  <c r="D13" i="8" a="1"/>
  <c r="D13" i="8"/>
  <c r="B159" i="10"/>
  <c r="B144" i="10"/>
  <c r="B160" i="10"/>
  <c r="B154" i="10"/>
  <c r="B142" i="10"/>
  <c r="D298" i="8" a="1"/>
  <c r="D298" i="8"/>
  <c r="D183" i="5" a="1"/>
  <c r="D183" i="5"/>
  <c r="D117" i="5" a="1"/>
  <c r="D117" i="5"/>
  <c r="C165" i="10" a="1"/>
  <c r="C165" i="10"/>
  <c r="C11" i="12" a="1"/>
  <c r="C11" i="12"/>
  <c r="D373" i="9" a="1"/>
  <c r="D373" i="9"/>
  <c r="D337" i="8" a="1"/>
  <c r="D337" i="8"/>
  <c r="D581" i="9" a="1"/>
  <c r="D581" i="9"/>
  <c r="D176" i="8" a="1"/>
  <c r="D176" i="8"/>
  <c r="C131" i="10" a="1"/>
  <c r="C131" i="10"/>
  <c r="B152" i="10"/>
  <c r="B145" i="10"/>
  <c r="D440" i="9" a="1"/>
  <c r="D440" i="9"/>
  <c r="D101" i="5" a="1"/>
  <c r="D101" i="5"/>
  <c r="C102" i="10" a="1"/>
  <c r="C102" i="10"/>
  <c r="D488" i="9" a="1"/>
  <c r="D488" i="9"/>
  <c r="C171" i="10" a="1"/>
  <c r="C171" i="10"/>
  <c r="D168" i="9" a="1"/>
  <c r="D168" i="9"/>
  <c r="D356" i="9" a="1"/>
  <c r="D356" i="9"/>
  <c r="C107" i="10" a="1"/>
  <c r="C107" i="10"/>
  <c r="D54" i="9" a="1"/>
  <c r="D54" i="9"/>
  <c r="D578" i="9" a="1"/>
  <c r="D578" i="9"/>
  <c r="D61" i="5" a="1"/>
  <c r="D61" i="5"/>
  <c r="D10" i="8" a="1"/>
  <c r="D10" i="8"/>
  <c r="B137" i="10"/>
  <c r="B151" i="10"/>
  <c r="B149" i="10"/>
  <c r="B139" i="10"/>
  <c r="D335" i="9" a="1"/>
  <c r="D335" i="9"/>
  <c r="D103" i="5" a="1"/>
  <c r="D103" i="5"/>
  <c r="D349" i="5" a="1"/>
  <c r="D349" i="5"/>
  <c r="D51" i="5" a="1"/>
  <c r="D51" i="5"/>
  <c r="D123" i="9" a="1"/>
  <c r="D123" i="9"/>
  <c r="D295" i="5" a="1"/>
  <c r="D295" i="5"/>
  <c r="D59" i="8" a="1"/>
  <c r="D59" i="8"/>
  <c r="D314" i="9" a="1"/>
  <c r="D314" i="9"/>
  <c r="D221" i="9" a="1"/>
  <c r="D221" i="9"/>
  <c r="C136" i="10" a="1"/>
  <c r="C136" i="10"/>
  <c r="D146" i="8" a="1"/>
  <c r="D146" i="8"/>
  <c r="D454" i="9" a="1"/>
  <c r="D454" i="9"/>
  <c r="B136" i="10"/>
  <c r="B146" i="10"/>
  <c r="C92" i="10" a="1"/>
  <c r="C92" i="10"/>
  <c r="D211" i="9" a="1"/>
  <c r="D211" i="9"/>
  <c r="D217" i="9" a="1"/>
  <c r="D217" i="9"/>
  <c r="D14" i="5" a="1"/>
  <c r="D14" i="5"/>
  <c r="D68" i="9" a="1"/>
  <c r="D68" i="9"/>
  <c r="D77" i="5" a="1"/>
  <c r="D77" i="5"/>
  <c r="D46" i="8" a="1"/>
  <c r="D46" i="8"/>
  <c r="D553" i="9" a="1"/>
  <c r="D553" i="9"/>
  <c r="D64" i="9" a="1"/>
  <c r="D64" i="9"/>
  <c r="D290" i="5" a="1"/>
  <c r="D290" i="5"/>
  <c r="C13" i="12" a="1"/>
  <c r="C13" i="12"/>
  <c r="B148" i="10"/>
  <c r="B156" i="10"/>
  <c r="B153" i="10"/>
  <c r="B141" i="10"/>
  <c r="B140" i="10"/>
  <c r="B147" i="10"/>
  <c r="D54" i="5" a="1"/>
  <c r="D54" i="5"/>
  <c r="D291" i="5" a="1"/>
  <c r="D291" i="5"/>
  <c r="D334" i="9" a="1"/>
  <c r="D334" i="9"/>
  <c r="D126" i="5" a="1"/>
  <c r="D126" i="5"/>
  <c r="D175" i="8" a="1"/>
  <c r="D175" i="8"/>
  <c r="D416" i="8" a="1"/>
  <c r="D416" i="8"/>
  <c r="D146" i="9" a="1"/>
  <c r="D146" i="9"/>
  <c r="D348" i="5" a="1"/>
  <c r="D348" i="5"/>
  <c r="D94" i="8" a="1"/>
  <c r="D94" i="8"/>
  <c r="D336" i="8" a="1"/>
  <c r="D336" i="8"/>
  <c r="D76" i="9" a="1"/>
  <c r="D76" i="9"/>
  <c r="D132" i="9" a="1"/>
  <c r="D132" i="9"/>
  <c r="D546" i="9" a="1"/>
  <c r="D546" i="9"/>
  <c r="D574" i="9" a="1"/>
  <c r="D574" i="9"/>
  <c r="D309" i="8" a="1"/>
  <c r="D309" i="8"/>
  <c r="D361" i="8" a="1"/>
  <c r="D361" i="8"/>
  <c r="D515" i="9" a="1"/>
  <c r="D515" i="9"/>
  <c r="D500" i="8" a="1"/>
  <c r="D500" i="8"/>
  <c r="D431" i="9" a="1"/>
  <c r="D431" i="9"/>
  <c r="D537" i="9" a="1"/>
  <c r="D537" i="9"/>
  <c r="D596" i="9" a="1"/>
  <c r="D596" i="9"/>
  <c r="D433" i="9" a="1"/>
  <c r="D433" i="9"/>
  <c r="D318" i="9" a="1"/>
  <c r="D318" i="9"/>
  <c r="D42" i="9" a="1"/>
  <c r="D42" i="9"/>
  <c r="D281" i="5" a="1"/>
  <c r="D281" i="5"/>
  <c r="C39" i="10" a="1"/>
  <c r="C39" i="10"/>
  <c r="C176" i="10" a="1"/>
  <c r="C176" i="10"/>
  <c r="D56" i="5" a="1"/>
  <c r="D56" i="5"/>
  <c r="D479" i="9" a="1"/>
  <c r="D479" i="9"/>
  <c r="D143" i="8" a="1"/>
  <c r="D143" i="8"/>
  <c r="D45" i="8" a="1"/>
  <c r="D45" i="8"/>
  <c r="C5" i="10" a="1"/>
  <c r="C5" i="10"/>
  <c r="D450" i="9" a="1"/>
  <c r="D450" i="9"/>
  <c r="D26" i="5" a="1"/>
  <c r="D26" i="5"/>
  <c r="D432" i="8" a="1"/>
  <c r="D432" i="8"/>
  <c r="C98" i="10" a="1"/>
  <c r="C98" i="10"/>
  <c r="D47" i="9" a="1"/>
  <c r="D47" i="9"/>
  <c r="C132" i="10" a="1"/>
  <c r="C132" i="10"/>
  <c r="D426" i="9" a="1"/>
  <c r="D426" i="9"/>
  <c r="D304" i="5" a="1"/>
  <c r="D304" i="5"/>
  <c r="D308" i="9" a="1"/>
  <c r="D308" i="9"/>
  <c r="D285" i="9" a="1"/>
  <c r="D285" i="9"/>
  <c r="D23" i="9" a="1"/>
  <c r="D23" i="9"/>
  <c r="D284" i="8" a="1"/>
  <c r="D284" i="8"/>
  <c r="D289" i="5" a="1"/>
  <c r="D289" i="5"/>
  <c r="D188" i="8" a="1"/>
  <c r="D188" i="8"/>
  <c r="D348" i="9" a="1"/>
  <c r="D348" i="9"/>
  <c r="D549" i="9" a="1"/>
  <c r="D549" i="9"/>
  <c r="D225" i="5" a="1"/>
  <c r="D225" i="5"/>
  <c r="C7" i="7" a="1"/>
  <c r="C7" i="7"/>
  <c r="D3" i="9" a="1"/>
  <c r="D3" i="9"/>
  <c r="C120" i="10" a="1"/>
  <c r="C120" i="10"/>
  <c r="D420" i="9" a="1"/>
  <c r="D420" i="9"/>
  <c r="D139" i="5" a="1"/>
  <c r="D139" i="5"/>
  <c r="D50" i="9" a="1"/>
  <c r="D50" i="9"/>
  <c r="D244" i="5" a="1"/>
  <c r="D244" i="5"/>
  <c r="D457" i="9" a="1"/>
  <c r="D457" i="9"/>
  <c r="D353" i="9" a="1"/>
  <c r="D353" i="9"/>
  <c r="D207" i="5" a="1"/>
  <c r="D207" i="5"/>
  <c r="C3" i="7" a="1"/>
  <c r="C3" i="7"/>
  <c r="D51" i="9" a="1"/>
  <c r="D51" i="9"/>
  <c r="D158" i="5" a="1"/>
  <c r="D158" i="5"/>
  <c r="D126" i="8" a="1"/>
  <c r="D126" i="8"/>
  <c r="D113" i="9" a="1"/>
  <c r="D113" i="9"/>
  <c r="D123" i="8" a="1"/>
  <c r="D123" i="8"/>
  <c r="C10" i="7" a="1"/>
  <c r="C10" i="7"/>
  <c r="D591" i="9" a="1"/>
  <c r="D591" i="9"/>
  <c r="D561" i="9" a="1"/>
  <c r="D561" i="9"/>
  <c r="B173" i="10"/>
  <c r="B170" i="10"/>
  <c r="D11" i="5" a="1"/>
  <c r="D11" i="5"/>
  <c r="D471" i="8" a="1"/>
  <c r="D471" i="8"/>
  <c r="C11" i="6" a="1"/>
  <c r="C11" i="6"/>
  <c r="D503" i="8" a="1"/>
  <c r="D503" i="8"/>
  <c r="D102" i="9" a="1"/>
  <c r="D102" i="9"/>
  <c r="D329" i="5" a="1"/>
  <c r="D329" i="5"/>
  <c r="D238" i="8" a="1"/>
  <c r="D238" i="8"/>
  <c r="D209" i="8" a="1"/>
  <c r="D209" i="8"/>
  <c r="D87" i="9" a="1"/>
  <c r="D87" i="9"/>
  <c r="D72" i="5" a="1"/>
  <c r="D72" i="5"/>
  <c r="B163" i="10"/>
  <c r="D259" i="9" a="1"/>
  <c r="D259" i="9"/>
  <c r="D257" i="5" a="1"/>
  <c r="D257" i="5"/>
  <c r="B176" i="10"/>
  <c r="B169" i="10"/>
  <c r="B181" i="10"/>
  <c r="B164" i="10"/>
  <c r="B175" i="10"/>
  <c r="B174" i="10"/>
  <c r="B172" i="10"/>
  <c r="B162" i="10"/>
  <c r="B185" i="10"/>
  <c r="B167" i="10"/>
  <c r="B177" i="10"/>
  <c r="B180" i="10"/>
  <c r="B178" i="10"/>
  <c r="B161" i="10"/>
  <c r="B183" i="10"/>
  <c r="B168" i="10"/>
  <c r="B182" i="10"/>
  <c r="B166" i="10"/>
  <c r="B165" i="10"/>
  <c r="D471" i="9" a="1"/>
  <c r="D471" i="9"/>
  <c r="D403" i="8" a="1"/>
  <c r="D403" i="8"/>
  <c r="D17" i="9" a="1"/>
  <c r="D17" i="9"/>
  <c r="D489" i="8" a="1"/>
  <c r="D489" i="8"/>
  <c r="D133" i="8" a="1"/>
  <c r="D133" i="8"/>
  <c r="D510" i="9" a="1"/>
  <c r="D510" i="9"/>
  <c r="D277" i="9" a="1"/>
  <c r="D277" i="9"/>
  <c r="C78" i="10" a="1"/>
  <c r="C78" i="10"/>
  <c r="D48" i="9" a="1"/>
  <c r="D48" i="9"/>
  <c r="D308" i="5" a="1"/>
  <c r="D308" i="5"/>
  <c r="B179" i="10"/>
  <c r="B171" i="10"/>
  <c r="D302" i="8" a="1"/>
  <c r="D302" i="8"/>
  <c r="D87" i="8" a="1"/>
  <c r="D87" i="8"/>
  <c r="D8" i="8" a="1"/>
  <c r="D8" i="8"/>
  <c r="D393" i="9" a="1"/>
  <c r="D393" i="9"/>
  <c r="D17" i="5" a="1"/>
  <c r="D17" i="5"/>
  <c r="D467" i="8" a="1"/>
  <c r="D467" i="8"/>
  <c r="D136" i="5" a="1"/>
  <c r="D136" i="5"/>
  <c r="D445" i="8" a="1"/>
  <c r="D445" i="8"/>
  <c r="D289" i="8" a="1"/>
  <c r="D289" i="8"/>
  <c r="D330" i="9" a="1"/>
  <c r="D330" i="9"/>
  <c r="D309" i="5" a="1"/>
  <c r="D309" i="5"/>
  <c r="D140" i="8" a="1"/>
  <c r="D140" i="8"/>
  <c r="B184" i="10"/>
  <c r="D457" i="8" a="1"/>
  <c r="D457" i="8"/>
  <c r="D167" i="9" a="1"/>
  <c r="D167" i="9"/>
  <c r="C35" i="10" a="1"/>
  <c r="C35" i="10"/>
  <c r="D210" i="9" a="1"/>
  <c r="D210" i="9"/>
  <c r="C20" i="7" a="1"/>
  <c r="C20" i="7"/>
  <c r="D147" i="5" a="1"/>
  <c r="D147" i="5"/>
  <c r="D21" i="5" a="1"/>
  <c r="D21" i="5"/>
  <c r="D438" i="9" a="1"/>
  <c r="D438" i="9"/>
  <c r="D37" i="8" a="1"/>
  <c r="D37" i="8"/>
  <c r="D194" i="8" a="1"/>
  <c r="D194" i="8"/>
  <c r="D21" i="9" a="1"/>
  <c r="D21" i="9"/>
  <c r="D490" i="8" a="1"/>
  <c r="D490" i="8"/>
  <c r="C133" i="10" a="1"/>
  <c r="C133" i="10"/>
  <c r="D301" i="9" a="1"/>
  <c r="D301" i="9"/>
  <c r="D13" i="5" a="1"/>
  <c r="D13" i="5"/>
  <c r="D391" i="8" a="1"/>
  <c r="D391" i="8"/>
  <c r="D43" i="9" a="1"/>
  <c r="D43" i="9"/>
  <c r="D282" i="5" a="1"/>
  <c r="D282" i="5"/>
  <c r="D59" i="9" a="1"/>
  <c r="D59" i="9"/>
  <c r="D287" i="8" a="1"/>
  <c r="D287" i="8"/>
  <c r="C23" i="10" a="1"/>
  <c r="C23" i="10"/>
  <c r="C135" i="10" a="1"/>
  <c r="C135" i="10"/>
  <c r="C2" i="12" a="1"/>
  <c r="C2" i="12"/>
  <c r="D213" i="5" a="1"/>
  <c r="D213" i="5"/>
  <c r="D354" i="5" a="1"/>
  <c r="D354" i="5"/>
  <c r="D106" i="5" a="1"/>
  <c r="D106" i="5"/>
  <c r="C18" i="10" a="1"/>
  <c r="C18" i="10"/>
  <c r="D108" i="5" a="1"/>
  <c r="D108" i="5"/>
  <c r="D31" i="8" a="1"/>
  <c r="D31" i="8"/>
  <c r="D517" i="9" a="1"/>
  <c r="D517" i="9"/>
  <c r="D379" i="9" a="1"/>
  <c r="D379" i="9"/>
  <c r="D112" i="8" a="1"/>
  <c r="D112" i="8"/>
  <c r="D421" i="9" a="1"/>
  <c r="D421" i="9"/>
  <c r="D521" i="9" a="1"/>
  <c r="D521" i="9"/>
  <c r="D452" i="9" a="1"/>
  <c r="D452" i="9"/>
  <c r="C49" i="10" a="1"/>
  <c r="C49" i="10"/>
  <c r="D85" i="8" a="1"/>
  <c r="D85" i="8"/>
  <c r="D226" i="5" a="1"/>
  <c r="D226" i="5"/>
  <c r="D287" i="5" a="1"/>
  <c r="D287" i="5"/>
  <c r="D375" i="8" a="1"/>
  <c r="D375" i="8"/>
  <c r="D95" i="5" a="1"/>
  <c r="D95" i="5"/>
  <c r="D277" i="8" a="1"/>
  <c r="D277" i="8"/>
  <c r="D127" i="8" a="1"/>
  <c r="D127" i="8"/>
  <c r="D41" i="9" a="1"/>
  <c r="D41" i="9"/>
  <c r="D264" i="5" a="1"/>
  <c r="D264" i="5"/>
  <c r="C152" i="10" a="1"/>
  <c r="C152" i="10"/>
  <c r="D579" i="9" a="1"/>
  <c r="D579" i="9"/>
  <c r="D34" i="5" a="1"/>
  <c r="D34" i="5"/>
  <c r="D150" i="8" a="1"/>
  <c r="D150" i="8"/>
  <c r="D228" i="8" a="1"/>
  <c r="D228" i="8"/>
  <c r="D214" i="8" a="1"/>
  <c r="D214" i="8"/>
  <c r="D16" i="9" a="1"/>
  <c r="D16" i="9"/>
  <c r="D324" i="5" a="1"/>
  <c r="D324" i="5"/>
  <c r="D306" i="9" a="1"/>
  <c r="D306" i="9"/>
  <c r="D81" i="9" a="1"/>
  <c r="D81" i="9"/>
  <c r="D184" i="5" a="1"/>
  <c r="D184" i="5"/>
  <c r="D8" i="9" a="1"/>
  <c r="D8" i="9"/>
  <c r="D198" i="5" a="1"/>
  <c r="D198" i="5"/>
  <c r="D157" i="9" a="1"/>
  <c r="D157" i="9"/>
  <c r="D331" i="5" a="1"/>
  <c r="D331" i="5"/>
  <c r="D353" i="8" a="1"/>
  <c r="D353" i="8"/>
  <c r="D275" i="8" a="1"/>
  <c r="D275" i="8"/>
  <c r="D185" i="9" a="1"/>
  <c r="D185" i="9"/>
  <c r="D145" i="5" a="1"/>
  <c r="D145" i="5"/>
  <c r="D296" i="5" a="1"/>
  <c r="D296" i="5"/>
  <c r="D218" i="8" a="1"/>
  <c r="D218" i="8"/>
  <c r="D396" i="9" a="1"/>
  <c r="D396" i="9"/>
  <c r="D520" i="9" a="1"/>
  <c r="D520" i="9"/>
  <c r="D249" i="9" a="1"/>
  <c r="D249" i="9"/>
  <c r="D326" i="5" a="1"/>
  <c r="D326" i="5"/>
  <c r="C86" i="10" a="1"/>
  <c r="C86" i="10"/>
  <c r="D362" i="9" a="1"/>
  <c r="D362" i="9"/>
  <c r="D493" i="9" a="1"/>
  <c r="D493" i="9"/>
  <c r="D469" i="9" a="1"/>
  <c r="D469" i="9"/>
  <c r="D12" i="9" a="1"/>
  <c r="D12" i="9"/>
  <c r="D181" i="9" a="1"/>
  <c r="D181" i="9"/>
  <c r="D75" i="9" a="1"/>
  <c r="D75" i="9"/>
  <c r="C88" i="10" a="1"/>
  <c r="C88" i="10"/>
  <c r="D47" i="5" a="1"/>
  <c r="D47" i="5"/>
  <c r="D220" i="8" a="1"/>
  <c r="D220" i="8"/>
  <c r="D191" i="8" a="1"/>
  <c r="D191" i="8"/>
  <c r="D294" i="5" a="1"/>
  <c r="D294" i="5"/>
  <c r="D6" i="8" a="1"/>
  <c r="D6" i="8"/>
  <c r="D223" i="9" a="1"/>
  <c r="D223" i="9"/>
  <c r="D302" i="9" a="1"/>
  <c r="D302" i="9"/>
  <c r="D112" i="5" a="1"/>
  <c r="D112" i="5"/>
  <c r="D80" i="9" a="1"/>
  <c r="D80" i="9"/>
  <c r="C100" i="10" a="1"/>
  <c r="C100" i="10"/>
  <c r="D484" i="9" a="1"/>
  <c r="D484" i="9"/>
  <c r="D288" i="8" a="1"/>
  <c r="D288" i="8"/>
  <c r="D271" i="9" a="1"/>
  <c r="D271" i="9"/>
  <c r="D86" i="5" a="1"/>
  <c r="D86" i="5"/>
  <c r="D571" i="9" a="1"/>
  <c r="D571" i="9"/>
  <c r="D311" i="5" a="1"/>
  <c r="D311" i="5"/>
  <c r="D343" i="8" a="1"/>
  <c r="D343" i="8"/>
  <c r="D190" i="8" a="1"/>
  <c r="D190" i="8"/>
  <c r="C15" i="10" a="1"/>
  <c r="C15" i="10"/>
  <c r="D325" i="9" a="1"/>
  <c r="D325" i="9"/>
  <c r="D594" i="9" a="1"/>
  <c r="D594" i="9"/>
  <c r="D199" i="9" a="1"/>
  <c r="D199" i="9"/>
  <c r="D428" i="9" a="1"/>
  <c r="D428" i="9"/>
  <c r="D198" i="8" a="1"/>
  <c r="D198" i="8"/>
  <c r="C69" i="10" a="1"/>
  <c r="C69" i="10"/>
  <c r="D417" i="8" a="1"/>
  <c r="D417" i="8"/>
  <c r="D156" i="8" a="1"/>
  <c r="D156" i="8"/>
  <c r="D49" i="8" a="1"/>
  <c r="D49" i="8"/>
  <c r="D247" i="5" a="1"/>
  <c r="D247" i="5"/>
  <c r="D566" i="9" a="1"/>
  <c r="D566" i="9"/>
  <c r="D125" i="5" a="1"/>
  <c r="D125" i="5"/>
  <c r="D402" i="8" a="1"/>
  <c r="D402" i="8"/>
  <c r="D447" i="9" a="1"/>
  <c r="D447" i="9"/>
  <c r="D117" i="8" a="1"/>
  <c r="D117" i="8"/>
  <c r="D161" i="8" a="1"/>
  <c r="D161" i="8"/>
  <c r="D220" i="9" a="1"/>
  <c r="D220" i="9"/>
  <c r="D576" i="9" a="1"/>
  <c r="D576" i="9"/>
  <c r="D33" i="5" a="1"/>
  <c r="D33" i="5"/>
  <c r="D289" i="9" a="1"/>
  <c r="D289" i="9"/>
  <c r="D94" i="5" a="1"/>
  <c r="D94" i="5"/>
  <c r="C110" i="10" a="1"/>
  <c r="C110" i="10"/>
  <c r="D402" i="9" a="1"/>
  <c r="D402" i="9"/>
  <c r="D592" i="9" a="1"/>
  <c r="D592" i="9"/>
  <c r="C71" i="10" a="1"/>
  <c r="C71" i="10"/>
  <c r="C134" i="10" a="1"/>
  <c r="C134" i="10"/>
  <c r="D453" i="8" a="1"/>
  <c r="D453" i="8"/>
  <c r="C9" i="12" a="1"/>
  <c r="C9" i="12"/>
  <c r="C22" i="7" a="1"/>
  <c r="C22" i="7"/>
  <c r="D252" i="9" a="1"/>
  <c r="D252" i="9"/>
  <c r="C50" i="10" a="1"/>
  <c r="C50" i="10"/>
  <c r="C144" i="10" a="1"/>
  <c r="C144" i="10"/>
  <c r="D351" i="8" a="1"/>
  <c r="D351" i="8"/>
  <c r="D258" i="8" a="1"/>
  <c r="D258" i="8"/>
  <c r="D183" i="9" a="1"/>
  <c r="D183" i="9"/>
  <c r="D153" i="5" a="1"/>
  <c r="D153" i="5"/>
  <c r="D130" i="8" a="1"/>
  <c r="D130" i="8"/>
  <c r="D7" i="8" a="1"/>
  <c r="D7" i="8"/>
  <c r="D286" i="5" a="1"/>
  <c r="D286" i="5"/>
  <c r="D347" i="8" a="1"/>
  <c r="D347" i="8"/>
  <c r="D233" i="9" a="1"/>
  <c r="D233" i="9"/>
  <c r="D319" i="5" a="1"/>
  <c r="D319" i="5"/>
  <c r="D195" i="8" a="1"/>
  <c r="D195" i="8"/>
  <c r="D107" i="5" a="1"/>
  <c r="D107" i="5"/>
  <c r="D20" i="9" a="1"/>
  <c r="D20" i="9"/>
  <c r="D411" i="8" a="1"/>
  <c r="D411" i="8"/>
  <c r="D90" i="8" a="1"/>
  <c r="D90" i="8"/>
  <c r="D261" i="8" a="1"/>
  <c r="D261" i="8"/>
  <c r="D19" i="9" a="1"/>
  <c r="D19" i="9"/>
  <c r="C11" i="10" a="1"/>
  <c r="C11" i="10"/>
  <c r="D274" i="8" a="1"/>
  <c r="D274" i="8"/>
  <c r="D494" i="8" a="1"/>
  <c r="D494" i="8"/>
  <c r="D241" i="9" a="1"/>
  <c r="D241" i="9"/>
  <c r="D319" i="8" a="1"/>
  <c r="D319" i="8"/>
  <c r="D366" i="9" a="1"/>
  <c r="D366" i="9"/>
  <c r="D371" i="9" a="1"/>
  <c r="D371" i="9"/>
  <c r="D96" i="9" a="1"/>
  <c r="D96" i="9"/>
  <c r="D315" i="5" a="1"/>
  <c r="D315" i="5"/>
  <c r="D257" i="8" a="1"/>
  <c r="D257" i="8"/>
  <c r="D583" i="9" a="1"/>
  <c r="D583" i="9"/>
  <c r="D37" i="5" a="1"/>
  <c r="D37" i="5"/>
  <c r="D459" i="9" a="1"/>
  <c r="D459" i="9"/>
  <c r="C112" i="10" a="1"/>
  <c r="C112" i="10"/>
  <c r="D124" i="9" a="1"/>
  <c r="D124" i="9"/>
  <c r="D522" i="9" a="1"/>
  <c r="D522" i="9"/>
  <c r="D37" i="9" a="1"/>
  <c r="D37" i="9"/>
  <c r="D463" i="9" a="1"/>
  <c r="D463" i="9"/>
  <c r="C2" i="6" a="1"/>
  <c r="C2" i="6"/>
  <c r="C161" i="10" a="1"/>
  <c r="C161" i="10"/>
  <c r="D424" i="8" a="1"/>
  <c r="D424" i="8"/>
  <c r="D197" i="9" a="1"/>
  <c r="D197" i="9"/>
  <c r="C67" i="10" a="1"/>
  <c r="C67" i="10"/>
  <c r="D63" i="5" a="1"/>
  <c r="D63" i="5"/>
  <c r="D166" i="8" a="1"/>
  <c r="D166" i="8"/>
  <c r="D89" i="9" a="1"/>
  <c r="D89" i="9"/>
  <c r="D98" i="5" a="1"/>
  <c r="D98" i="5"/>
  <c r="D359" i="8" a="1"/>
  <c r="D359" i="8"/>
  <c r="D110" i="5" a="1"/>
  <c r="D110" i="5"/>
  <c r="D84" i="8" a="1"/>
  <c r="D84" i="8"/>
  <c r="D19" i="8" a="1"/>
  <c r="D19" i="8"/>
  <c r="D30" i="8" a="1"/>
  <c r="D30" i="8"/>
  <c r="D223" i="8" a="1"/>
  <c r="D223" i="8"/>
  <c r="D305" i="9" a="1"/>
  <c r="D305" i="9"/>
  <c r="D94" i="9" a="1"/>
  <c r="D94" i="9"/>
  <c r="D456" i="9" a="1"/>
  <c r="D456" i="9"/>
  <c r="D413" i="8" a="1"/>
  <c r="D413" i="8"/>
  <c r="C28" i="10" a="1"/>
  <c r="C28" i="10"/>
  <c r="D115" i="5" a="1"/>
  <c r="D115" i="5"/>
  <c r="D376" i="9" a="1"/>
  <c r="D376" i="9"/>
  <c r="D332" i="9" a="1"/>
  <c r="D332" i="9"/>
  <c r="D101" i="8" a="1"/>
  <c r="D101" i="8"/>
  <c r="D279" i="5" a="1"/>
  <c r="D279" i="5"/>
  <c r="D23" i="5" a="1"/>
  <c r="D23" i="5"/>
  <c r="D569" i="9" a="1"/>
  <c r="D569" i="9"/>
  <c r="D273" i="9" a="1"/>
  <c r="D273" i="9"/>
  <c r="C128" i="10" a="1"/>
  <c r="C128" i="10"/>
  <c r="D563" i="9" a="1"/>
  <c r="D563" i="9"/>
  <c r="D128" i="5" a="1"/>
  <c r="D128" i="5"/>
  <c r="D163" i="5" a="1"/>
  <c r="D163" i="5"/>
  <c r="C5" i="7" a="1"/>
  <c r="C5" i="7"/>
  <c r="D157" i="5" a="1"/>
  <c r="D157" i="5"/>
  <c r="D24" i="8" a="1"/>
  <c r="D24" i="8"/>
  <c r="D110" i="8" a="1"/>
  <c r="D110" i="8"/>
  <c r="D119" i="9" a="1"/>
  <c r="D119" i="9"/>
  <c r="D36" i="9" a="1"/>
  <c r="D36" i="9"/>
  <c r="D39" i="5" a="1"/>
  <c r="D39" i="5"/>
  <c r="D100" i="8" a="1"/>
  <c r="D100" i="8"/>
  <c r="D189" i="8" a="1"/>
  <c r="D189" i="8"/>
  <c r="D198" i="9" a="1"/>
  <c r="D198" i="9"/>
  <c r="D192" i="5" a="1"/>
  <c r="D192" i="5"/>
  <c r="D332" i="8" a="1"/>
  <c r="D332" i="8"/>
  <c r="D593" i="9" a="1"/>
  <c r="D593" i="9"/>
  <c r="D71" i="8" a="1"/>
  <c r="D71" i="8"/>
  <c r="D504" i="9" a="1"/>
  <c r="D504" i="9"/>
  <c r="D120" i="5" a="1"/>
  <c r="D120" i="5"/>
  <c r="D169" i="5" a="1"/>
  <c r="D169" i="5"/>
  <c r="D590" i="9" a="1"/>
  <c r="D590" i="9"/>
  <c r="D383" i="8" a="1"/>
  <c r="D383" i="8"/>
  <c r="D104" i="9" a="1"/>
  <c r="D104" i="9"/>
  <c r="D142" i="5" a="1"/>
  <c r="D142" i="5"/>
  <c r="D420" i="8" a="1"/>
  <c r="D420" i="8"/>
  <c r="C30" i="10" a="1"/>
  <c r="C30" i="10"/>
  <c r="D197" i="8" a="1"/>
  <c r="D197" i="8"/>
  <c r="D313" i="9" a="1"/>
  <c r="D313" i="9"/>
  <c r="D49" i="5" a="1"/>
  <c r="D49" i="5"/>
  <c r="C164" i="10" a="1"/>
  <c r="C164" i="10"/>
  <c r="D161" i="9" a="1"/>
  <c r="D161" i="9"/>
  <c r="D104" i="8" a="1"/>
  <c r="D104" i="8"/>
  <c r="D407" i="9" a="1"/>
  <c r="D407" i="9"/>
  <c r="D76" i="8" a="1"/>
  <c r="D76" i="8"/>
  <c r="D93" i="8" a="1"/>
  <c r="D93" i="8"/>
  <c r="D67" i="8" a="1"/>
  <c r="D67" i="8"/>
  <c r="D324" i="8" a="1"/>
  <c r="D324" i="8"/>
  <c r="D173" i="5" a="1"/>
  <c r="D173" i="5"/>
  <c r="D248" i="8" a="1"/>
  <c r="D248" i="8"/>
  <c r="D444" i="9" a="1"/>
  <c r="D444" i="9"/>
  <c r="D328" i="8" a="1"/>
  <c r="D328" i="8"/>
  <c r="D229" i="9" a="1"/>
  <c r="D229" i="9"/>
  <c r="C159" i="10" a="1"/>
  <c r="C159" i="10"/>
  <c r="D235" i="5" a="1"/>
  <c r="D235" i="5"/>
  <c r="C9" i="7" a="1"/>
  <c r="C9" i="7"/>
  <c r="D419" i="9" a="1"/>
  <c r="D419" i="9"/>
  <c r="D344" i="5" a="1"/>
  <c r="D344" i="5"/>
  <c r="D110" i="9" a="1"/>
  <c r="D110" i="9"/>
  <c r="D31" i="9" a="1"/>
  <c r="D31" i="9"/>
  <c r="D312" i="8" a="1"/>
  <c r="D312" i="8"/>
  <c r="D192" i="8" a="1"/>
  <c r="D192" i="8"/>
  <c r="D392" i="9" a="1"/>
  <c r="D392" i="9"/>
  <c r="D268" i="5" a="1"/>
  <c r="D268" i="5"/>
  <c r="D441" i="8" a="1"/>
  <c r="D441" i="8"/>
  <c r="D363" i="8" a="1"/>
  <c r="D363" i="8"/>
  <c r="D246" i="5" a="1"/>
  <c r="D246" i="5"/>
  <c r="D377" i="9" a="1"/>
  <c r="D377" i="9"/>
  <c r="D327" i="5" a="1"/>
  <c r="D327" i="5"/>
  <c r="D57" i="8" a="1"/>
  <c r="D57" i="8"/>
  <c r="C126" i="10" a="1"/>
  <c r="C126" i="10"/>
  <c r="D140" i="5" a="1"/>
  <c r="D140" i="5"/>
  <c r="D380" i="9" a="1"/>
  <c r="D380" i="9"/>
  <c r="D449" i="8" a="1"/>
  <c r="D449" i="8"/>
  <c r="D267" i="9" a="1"/>
  <c r="D267" i="9"/>
  <c r="D82" i="9" a="1"/>
  <c r="D82" i="9"/>
  <c r="C33" i="10" a="1"/>
  <c r="C33" i="10"/>
  <c r="D292" i="8" a="1"/>
  <c r="D292" i="8"/>
  <c r="D254" i="9" a="1"/>
  <c r="D254" i="9"/>
  <c r="D279" i="9" a="1"/>
  <c r="D279" i="9"/>
  <c r="D58" i="5" a="1"/>
  <c r="D58" i="5"/>
  <c r="D473" i="8" a="1"/>
  <c r="D473" i="8"/>
  <c r="D509" i="9" a="1"/>
  <c r="D509" i="9"/>
  <c r="D186" i="5" a="1"/>
  <c r="D186" i="5"/>
  <c r="D53" i="8" a="1"/>
  <c r="D53" i="8"/>
  <c r="D82" i="5" a="1"/>
  <c r="D82" i="5"/>
  <c r="C84" i="10" a="1"/>
  <c r="C84" i="10"/>
  <c r="D323" i="8" a="1"/>
  <c r="D323" i="8"/>
  <c r="D339" i="5" a="1"/>
  <c r="D339" i="5"/>
  <c r="D238" i="9" a="1"/>
  <c r="D238" i="9"/>
  <c r="D76" i="5" a="1"/>
  <c r="D76" i="5"/>
  <c r="D28" i="5" a="1"/>
  <c r="D28" i="5"/>
  <c r="D36" i="8" a="1"/>
  <c r="D36" i="8"/>
  <c r="D134" i="9" a="1"/>
  <c r="D134" i="9"/>
  <c r="D491" i="9" a="1"/>
  <c r="D491" i="9"/>
  <c r="D188" i="5" a="1"/>
  <c r="D188" i="5"/>
  <c r="D300" i="9" a="1"/>
  <c r="D300" i="9"/>
  <c r="D575" i="9" a="1"/>
  <c r="D575" i="9"/>
  <c r="D64" i="5" a="1"/>
  <c r="D64" i="5"/>
  <c r="D433" i="8" a="1"/>
  <c r="D433" i="8"/>
  <c r="D411" i="9" a="1"/>
  <c r="D411" i="9"/>
  <c r="D141" i="5" a="1"/>
  <c r="D141" i="5"/>
  <c r="C97" i="10" a="1"/>
  <c r="C97" i="10"/>
  <c r="D234" i="9" a="1"/>
  <c r="D234" i="9"/>
  <c r="D269" i="5" a="1"/>
  <c r="D269" i="5"/>
  <c r="D40" i="9" a="1"/>
  <c r="D40" i="9"/>
  <c r="D53" i="5" a="1"/>
  <c r="D53" i="5"/>
  <c r="D187" i="9" a="1"/>
  <c r="D187" i="9"/>
  <c r="D232" i="8" a="1"/>
  <c r="D232" i="8"/>
  <c r="C105" i="10" a="1"/>
  <c r="C105" i="10"/>
  <c r="D291" i="9" a="1"/>
  <c r="D291" i="9"/>
  <c r="D40" i="5" a="1"/>
  <c r="D40" i="5"/>
  <c r="D145" i="8" a="1"/>
  <c r="D145" i="8"/>
  <c r="C140" i="10" a="1"/>
  <c r="C140" i="10"/>
  <c r="C116" i="10" a="1"/>
  <c r="C116" i="10"/>
  <c r="D83" i="8" a="1"/>
  <c r="D83" i="8"/>
  <c r="D228" i="5" a="1"/>
  <c r="D228" i="5"/>
  <c r="C181" i="10" a="1"/>
  <c r="C181" i="10"/>
  <c r="D222" i="5" a="1"/>
  <c r="D222" i="5"/>
  <c r="D56" i="8" a="1"/>
  <c r="D56" i="8"/>
  <c r="D280" i="9" a="1"/>
  <c r="D280" i="9"/>
  <c r="D275" i="5" a="1"/>
  <c r="D275" i="5"/>
  <c r="D173" i="8" a="1"/>
  <c r="D173" i="8"/>
  <c r="D512" i="9" a="1"/>
  <c r="D512" i="9"/>
  <c r="D237" i="8" a="1"/>
  <c r="D237" i="8"/>
  <c r="D243" i="9" a="1"/>
  <c r="D243" i="9"/>
  <c r="D191" i="9" a="1"/>
  <c r="D191" i="9"/>
  <c r="D360" i="8" a="1"/>
  <c r="D360" i="8"/>
  <c r="D95" i="9" a="1"/>
  <c r="D95" i="9"/>
  <c r="D557" i="9" a="1"/>
  <c r="D557" i="9"/>
  <c r="D33" i="8" a="1"/>
  <c r="D33" i="8"/>
  <c r="D231" i="9" a="1"/>
  <c r="D231" i="9"/>
  <c r="D285" i="5" a="1"/>
  <c r="D285" i="5"/>
  <c r="D266" i="9" a="1"/>
  <c r="D266" i="9"/>
  <c r="D211" i="8" a="1"/>
  <c r="D211" i="8"/>
  <c r="D453" i="9" a="1"/>
  <c r="D453" i="9"/>
  <c r="C17" i="10" a="1"/>
  <c r="C17" i="10"/>
  <c r="D280" i="8" a="1"/>
  <c r="D280" i="8"/>
  <c r="D236" i="9" a="1"/>
  <c r="D236" i="9"/>
  <c r="D209" i="5" a="1"/>
  <c r="D209" i="5"/>
  <c r="C21" i="10" a="1"/>
  <c r="C21" i="10"/>
  <c r="D345" i="5" a="1"/>
  <c r="D345" i="5"/>
  <c r="D154" i="5" a="1"/>
  <c r="D154" i="5"/>
  <c r="D410" i="8" a="1"/>
  <c r="D410" i="8"/>
  <c r="C115" i="10" a="1"/>
  <c r="C115" i="10"/>
  <c r="D322" i="8" a="1"/>
  <c r="D322" i="8"/>
  <c r="D284" i="5" a="1"/>
  <c r="D284" i="5"/>
  <c r="D75" i="8" a="1"/>
  <c r="D75" i="8"/>
  <c r="D297" i="9" a="1"/>
  <c r="D297" i="9"/>
  <c r="D442" i="9" a="1"/>
  <c r="D442" i="9"/>
  <c r="D452" i="8" a="1"/>
  <c r="D452" i="8"/>
  <c r="D92" i="9" a="1"/>
  <c r="D92" i="9"/>
  <c r="C141" i="10" a="1"/>
  <c r="C141" i="10"/>
  <c r="D80" i="8" a="1"/>
  <c r="D80" i="8"/>
  <c r="D131" i="8" a="1"/>
  <c r="D131" i="8"/>
  <c r="D390" i="9" a="1"/>
  <c r="D390" i="9"/>
  <c r="D178" i="8" a="1"/>
  <c r="D178" i="8"/>
  <c r="D461" i="8" a="1"/>
  <c r="D461" i="8"/>
  <c r="D44" i="8" a="1"/>
  <c r="D44" i="8"/>
  <c r="D96" i="8" a="1"/>
  <c r="D96" i="8"/>
  <c r="D227" i="5" a="1"/>
  <c r="D227" i="5"/>
  <c r="D444" i="8" a="1"/>
  <c r="D444" i="8"/>
  <c r="C124" i="10" a="1"/>
  <c r="C124" i="10"/>
  <c r="C12" i="10" a="1"/>
  <c r="C12" i="10"/>
  <c r="D278" i="8" a="1"/>
  <c r="D278" i="8"/>
  <c r="D287" i="9" a="1"/>
  <c r="D287" i="9"/>
  <c r="D492" i="8" a="1"/>
  <c r="D492" i="8"/>
  <c r="D159" i="9" a="1"/>
  <c r="D159" i="9"/>
  <c r="D338" i="5" a="1"/>
  <c r="D338" i="5"/>
  <c r="D416" i="9" a="1"/>
  <c r="D416" i="9"/>
  <c r="D2" i="9" a="1"/>
  <c r="D2" i="9"/>
  <c r="C53" i="10" a="1"/>
  <c r="C53" i="10"/>
  <c r="D15" i="9" a="1"/>
  <c r="D15" i="9"/>
  <c r="D310" i="8" a="1"/>
  <c r="D310" i="8"/>
  <c r="D390" i="8" a="1"/>
  <c r="D390" i="8"/>
  <c r="D339" i="8" a="1"/>
  <c r="D339" i="8"/>
  <c r="D167" i="5" a="1"/>
  <c r="D167" i="5"/>
  <c r="D601" i="9" a="1"/>
  <c r="D601" i="9"/>
  <c r="D318" i="8" a="1"/>
  <c r="D318" i="8"/>
  <c r="D300" i="8" a="1"/>
  <c r="D300" i="8"/>
  <c r="D577" i="9" a="1"/>
  <c r="D577" i="9"/>
  <c r="D224" i="5" a="1"/>
  <c r="D224" i="5"/>
  <c r="D269" i="8" a="1"/>
  <c r="D269" i="8"/>
  <c r="C40" i="10" a="1"/>
  <c r="C40" i="10"/>
  <c r="C6" i="12" a="1"/>
  <c r="C6" i="12"/>
  <c r="D216" i="9" a="1"/>
  <c r="D216" i="9"/>
  <c r="D106" i="8" a="1"/>
  <c r="D106" i="8"/>
  <c r="D478" i="9" a="1"/>
  <c r="D478" i="9"/>
  <c r="C123" i="10" a="1"/>
  <c r="C123" i="10"/>
  <c r="D565" i="9" a="1"/>
  <c r="D565" i="9"/>
  <c r="D195" i="5" a="1"/>
  <c r="D195" i="5"/>
  <c r="C12" i="12" a="1"/>
  <c r="C12" i="12"/>
  <c r="D222" i="8" a="1"/>
  <c r="D222" i="8"/>
  <c r="D278" i="5" a="1"/>
  <c r="D278" i="5"/>
  <c r="D72" i="8" a="1"/>
  <c r="D72" i="8"/>
  <c r="C60" i="10" a="1"/>
  <c r="C60" i="10"/>
  <c r="D477" i="9" a="1"/>
  <c r="D477" i="9"/>
  <c r="D372" i="9" a="1"/>
  <c r="D372" i="9"/>
  <c r="D180" i="5" a="1"/>
  <c r="D180" i="5"/>
  <c r="D9" i="8" a="1"/>
  <c r="D9" i="8"/>
  <c r="D355" i="9" a="1"/>
  <c r="D355" i="9"/>
  <c r="D450" i="8" a="1"/>
  <c r="D450" i="8"/>
  <c r="D109" i="8" a="1"/>
  <c r="D109" i="8"/>
  <c r="D476" i="8" a="1"/>
  <c r="D476" i="8"/>
  <c r="D335" i="5" a="1"/>
  <c r="D335" i="5"/>
  <c r="D12" i="8" a="1"/>
  <c r="D12" i="8"/>
  <c r="C77" i="10" a="1"/>
  <c r="C77" i="10"/>
  <c r="D439" i="8" a="1"/>
  <c r="D439" i="8"/>
  <c r="D320" i="9" a="1"/>
  <c r="D320" i="9"/>
  <c r="C16" i="10" a="1"/>
  <c r="C16" i="10"/>
  <c r="D257" i="9" a="1"/>
  <c r="D257" i="9"/>
  <c r="D295" i="9" a="1"/>
  <c r="D295" i="9"/>
  <c r="D409" i="9" a="1"/>
  <c r="D409" i="9"/>
  <c r="D567" i="9" a="1"/>
  <c r="D567" i="9"/>
  <c r="D195" i="9" a="1"/>
  <c r="D195" i="9"/>
  <c r="D137" i="5" a="1"/>
  <c r="D137" i="5"/>
  <c r="D486" i="9" a="1"/>
  <c r="D486" i="9"/>
  <c r="D70" i="8" a="1"/>
  <c r="D70" i="8"/>
  <c r="D326" i="9" a="1"/>
  <c r="D326" i="9"/>
  <c r="C6" i="7" a="1"/>
  <c r="C6" i="7"/>
  <c r="D212" i="8" a="1"/>
  <c r="D212" i="8"/>
  <c r="D186" i="8" a="1"/>
  <c r="D186" i="8"/>
  <c r="D170" i="8" a="1"/>
  <c r="D170" i="8"/>
  <c r="D162" i="9" a="1"/>
  <c r="D162" i="9"/>
  <c r="D119" i="5" a="1"/>
  <c r="D119" i="5"/>
  <c r="C104" i="10" a="1"/>
  <c r="C104" i="10"/>
  <c r="D48" i="5" a="1"/>
  <c r="D48" i="5"/>
  <c r="C121" i="10" a="1"/>
  <c r="C121" i="10"/>
  <c r="C75" i="10" a="1"/>
  <c r="C75" i="10"/>
  <c r="D301" i="5" a="1"/>
  <c r="D301" i="5"/>
  <c r="D5" i="8" a="1"/>
  <c r="D5" i="8"/>
  <c r="D164" i="9" a="1"/>
  <c r="D164" i="9"/>
  <c r="D67" i="5" a="1"/>
  <c r="D67" i="5"/>
  <c r="D350" i="8" a="1"/>
  <c r="D350" i="8"/>
  <c r="D523" i="9" a="1"/>
  <c r="D523" i="9"/>
  <c r="D398" i="9" a="1"/>
  <c r="D398" i="9"/>
  <c r="D83" i="5" a="1"/>
  <c r="D83" i="5"/>
  <c r="C168" i="10" a="1"/>
  <c r="C168" i="10"/>
  <c r="D240" i="5" a="1"/>
  <c r="D240" i="5"/>
  <c r="D360" i="9" a="1"/>
  <c r="D360" i="9"/>
  <c r="D221" i="5" a="1"/>
  <c r="D221" i="5"/>
  <c r="D41" i="8" a="1"/>
  <c r="D41" i="8"/>
  <c r="D248" i="9" a="1"/>
  <c r="D248" i="9"/>
  <c r="D394" i="9" a="1"/>
  <c r="D394" i="9"/>
  <c r="D259" i="5" a="1"/>
  <c r="D259" i="5"/>
  <c r="C10" i="12" a="1"/>
  <c r="C10" i="12"/>
  <c r="D299" i="9" a="1"/>
  <c r="D299" i="9"/>
  <c r="D497" i="8" a="1"/>
  <c r="D497" i="8"/>
  <c r="D303" i="8" a="1"/>
  <c r="D303" i="8"/>
  <c r="D201" i="5" a="1"/>
  <c r="D201" i="5"/>
  <c r="D168" i="8" a="1"/>
  <c r="D168" i="8"/>
  <c r="D51" i="8" a="1"/>
  <c r="D51" i="8"/>
  <c r="D226" i="9" a="1"/>
  <c r="D226" i="9"/>
  <c r="D29" i="8" a="1"/>
  <c r="D29" i="8"/>
  <c r="D327" i="8" a="1"/>
  <c r="D327" i="8"/>
  <c r="D588" i="9" a="1"/>
  <c r="D588" i="9"/>
  <c r="D514" i="9" a="1"/>
  <c r="D514" i="9"/>
  <c r="D305" i="8" a="1"/>
  <c r="D305" i="8"/>
  <c r="D230" i="9" a="1"/>
  <c r="D230" i="9"/>
  <c r="D115" i="8" a="1"/>
  <c r="D115" i="8"/>
  <c r="D531" i="9" a="1"/>
  <c r="D531" i="9"/>
  <c r="D347" i="9" a="1"/>
  <c r="D347" i="9"/>
  <c r="D372" i="8" a="1"/>
  <c r="D372" i="8"/>
  <c r="D226" i="8" a="1"/>
  <c r="D226" i="8"/>
  <c r="D251" i="9" a="1"/>
  <c r="D251" i="9"/>
  <c r="D273" i="5" a="1"/>
  <c r="D273" i="5"/>
  <c r="D334" i="8" a="1"/>
  <c r="D334" i="8"/>
  <c r="D507" i="9" a="1"/>
  <c r="D507" i="9"/>
  <c r="D480" i="8" a="1"/>
  <c r="D480" i="8"/>
  <c r="C148" i="10" a="1"/>
  <c r="C148" i="10"/>
  <c r="D225" i="9" a="1"/>
  <c r="D225" i="9"/>
  <c r="C114" i="10" a="1"/>
  <c r="C114" i="10"/>
  <c r="D371" i="8" a="1"/>
  <c r="D371" i="8"/>
  <c r="C162" i="10" a="1"/>
  <c r="C162" i="10"/>
  <c r="D35" i="5" a="1"/>
  <c r="D35" i="5"/>
  <c r="D451" i="8" a="1"/>
  <c r="D451" i="8"/>
  <c r="D421" i="8" a="1"/>
  <c r="D421" i="8"/>
  <c r="D364" i="9" a="1"/>
  <c r="D364" i="9"/>
  <c r="D80" i="5" a="1"/>
  <c r="D80" i="5"/>
  <c r="D296" i="8" a="1"/>
  <c r="D296" i="8"/>
  <c r="D92" i="5" a="1"/>
  <c r="D92" i="5"/>
  <c r="D342" i="8" a="1"/>
  <c r="D342" i="8"/>
  <c r="D246" i="9" a="1"/>
  <c r="D246" i="9"/>
  <c r="D84" i="5" a="1"/>
  <c r="D84" i="5"/>
  <c r="D145" i="9" a="1"/>
  <c r="D145" i="9"/>
  <c r="C4" i="10" a="1"/>
  <c r="C4" i="10"/>
  <c r="D205" i="5" a="1"/>
  <c r="D205" i="5"/>
  <c r="D595" i="9" a="1"/>
  <c r="D595" i="9"/>
  <c r="C72" i="10" a="1"/>
  <c r="C72" i="10"/>
  <c r="D141" i="9" a="1"/>
  <c r="D141" i="9"/>
  <c r="D116" i="9" a="1"/>
  <c r="D116" i="9"/>
  <c r="D191" i="5" a="1"/>
  <c r="D191" i="5"/>
  <c r="D170" i="9" a="1"/>
  <c r="D170" i="9"/>
  <c r="D394" i="8" a="1"/>
  <c r="D394" i="8"/>
  <c r="D250" i="8" a="1"/>
  <c r="D250" i="8"/>
  <c r="D71" i="9" a="1"/>
  <c r="D71" i="9"/>
  <c r="D239" i="5" a="1"/>
  <c r="D239" i="5"/>
  <c r="D323" i="9" a="1"/>
  <c r="D323" i="9"/>
  <c r="D377" i="8" a="1"/>
  <c r="D377" i="8"/>
  <c r="D505" i="9" a="1"/>
  <c r="D505" i="9"/>
  <c r="D222" i="9" a="1"/>
  <c r="D222" i="9"/>
  <c r="D215" i="5" a="1"/>
  <c r="D215" i="5"/>
  <c r="D62" i="8" a="1"/>
  <c r="D62" i="8"/>
  <c r="D200" i="9" a="1"/>
  <c r="D200" i="9"/>
  <c r="D107" i="9" a="1"/>
  <c r="D107" i="9"/>
  <c r="D259" i="8" a="1"/>
  <c r="D259" i="8"/>
  <c r="C41" i="10" a="1"/>
  <c r="C41" i="10"/>
  <c r="D580" i="9" a="1"/>
  <c r="D580" i="9"/>
  <c r="D93" i="9" a="1"/>
  <c r="D93" i="9"/>
  <c r="D249" i="8" a="1"/>
  <c r="D249" i="8"/>
  <c r="D448" i="9" a="1"/>
  <c r="D448" i="9"/>
  <c r="D435" i="8" a="1"/>
  <c r="D435" i="8"/>
  <c r="D468" i="9" a="1"/>
  <c r="D468" i="9"/>
  <c r="D204" i="8" a="1"/>
  <c r="D204" i="8"/>
  <c r="D55" i="9" a="1"/>
  <c r="D55" i="9"/>
  <c r="D50" i="8" a="1"/>
  <c r="D50" i="8"/>
  <c r="D487" i="8" a="1"/>
  <c r="D487" i="8"/>
  <c r="D262" i="5" a="1"/>
  <c r="D262" i="5"/>
  <c r="D245" i="8" a="1"/>
  <c r="D245" i="8"/>
  <c r="C142" i="10" a="1"/>
  <c r="C142" i="10"/>
  <c r="D61" i="8" a="1"/>
  <c r="D61" i="8"/>
  <c r="D384" i="9" a="1"/>
  <c r="D384" i="9"/>
  <c r="C13" i="10" a="1"/>
  <c r="C13" i="10"/>
  <c r="D137" i="8" a="1"/>
  <c r="D137" i="8"/>
  <c r="D147" i="8" a="1"/>
  <c r="D147" i="8"/>
  <c r="C58" i="10" a="1"/>
  <c r="C58" i="10"/>
  <c r="D338" i="9" a="1"/>
  <c r="D338" i="9"/>
  <c r="D321" i="8" a="1"/>
  <c r="D321" i="8"/>
  <c r="D163" i="9" a="1"/>
  <c r="D163" i="9"/>
  <c r="D240" i="8" a="1"/>
  <c r="D240" i="8"/>
  <c r="D179" i="5" a="1"/>
  <c r="D179" i="5"/>
  <c r="D151" i="8" a="1"/>
  <c r="D151" i="8"/>
  <c r="D255" i="8" a="1"/>
  <c r="D255" i="8"/>
  <c r="D306" i="5" a="1"/>
  <c r="D306" i="5"/>
  <c r="D427" i="8" a="1"/>
  <c r="D427" i="8"/>
  <c r="D412" i="8" a="1"/>
  <c r="D412" i="8"/>
  <c r="D426" i="8" a="1"/>
  <c r="D426" i="8"/>
  <c r="D134" i="5" a="1"/>
  <c r="D134" i="5"/>
  <c r="D40" i="8" a="1"/>
  <c r="D40" i="8"/>
  <c r="D127" i="9" a="1"/>
  <c r="D127" i="9"/>
  <c r="D367" i="8" a="1"/>
  <c r="D367" i="8"/>
  <c r="D213" i="8" a="1"/>
  <c r="D213" i="8"/>
  <c r="D346" i="8" a="1"/>
  <c r="D346" i="8"/>
  <c r="D5" i="5" a="1"/>
  <c r="D5" i="5"/>
  <c r="D355" i="8" a="1"/>
  <c r="D355" i="8"/>
  <c r="D302" i="5" a="1"/>
  <c r="D302" i="5"/>
  <c r="D14" i="8" a="1"/>
  <c r="D14" i="8"/>
  <c r="D552" i="9" a="1"/>
  <c r="D552" i="9"/>
  <c r="D400" i="9" a="1"/>
  <c r="D400" i="9"/>
  <c r="C175" i="10" a="1"/>
  <c r="C175" i="10"/>
  <c r="D206" i="9" a="1"/>
  <c r="D206" i="9"/>
  <c r="D177" i="5" a="1"/>
  <c r="D177" i="5"/>
  <c r="C4" i="6" a="1"/>
  <c r="C4" i="6"/>
  <c r="D538" i="9" a="1"/>
  <c r="D538" i="9"/>
  <c r="D245" i="5" a="1"/>
  <c r="D245" i="5"/>
  <c r="C24" i="10" a="1"/>
  <c r="C24" i="10"/>
  <c r="D496" i="9" a="1"/>
  <c r="D496" i="9"/>
  <c r="C182" i="10" a="1"/>
  <c r="C182" i="10"/>
  <c r="D131" i="9" a="1"/>
  <c r="D131" i="9"/>
  <c r="D46" i="9" a="1"/>
  <c r="D46" i="9"/>
  <c r="D47" i="8" a="1"/>
  <c r="D47" i="8"/>
  <c r="D152" i="9" a="1"/>
  <c r="D152" i="9"/>
  <c r="D243" i="5" a="1"/>
  <c r="D243" i="5"/>
  <c r="D43" i="8" a="1"/>
  <c r="D43" i="8"/>
  <c r="D150" i="9" a="1"/>
  <c r="D150" i="9"/>
  <c r="D25" i="8" a="1"/>
  <c r="D25" i="8"/>
  <c r="D160" i="8" a="1"/>
  <c r="D160" i="8"/>
  <c r="D100" i="9" a="1"/>
  <c r="D100" i="9"/>
  <c r="D4" i="9" a="1"/>
  <c r="D4" i="9"/>
  <c r="D155" i="5" a="1"/>
  <c r="D155" i="5"/>
  <c r="D7" i="5" a="1"/>
  <c r="D7" i="5"/>
  <c r="D434" i="8" a="1"/>
  <c r="D434" i="8"/>
  <c r="D260" i="8" a="1"/>
  <c r="D260" i="8"/>
  <c r="D383" i="9" a="1"/>
  <c r="D383" i="9"/>
  <c r="D230" i="5" a="1"/>
  <c r="D230" i="5"/>
  <c r="D379" i="8" a="1"/>
  <c r="D379" i="8"/>
  <c r="D205" i="9" a="1"/>
  <c r="D205" i="9"/>
  <c r="D210" i="8" a="1"/>
  <c r="D210" i="8"/>
  <c r="D220" i="5" a="1"/>
  <c r="D220" i="5"/>
  <c r="D428" i="8" a="1"/>
  <c r="D428" i="8"/>
  <c r="D58" i="8" a="1"/>
  <c r="D58" i="8"/>
  <c r="D177" i="9" a="1"/>
  <c r="D177" i="9"/>
  <c r="D68" i="8" a="1"/>
  <c r="D68" i="8"/>
  <c r="D333" i="5" a="1"/>
  <c r="D333" i="5"/>
  <c r="D462" i="9" a="1"/>
  <c r="D462" i="9"/>
  <c r="D357" i="9" a="1"/>
  <c r="D357" i="9"/>
  <c r="D321" i="9" a="1"/>
  <c r="D321" i="9"/>
  <c r="D202" i="5" a="1"/>
  <c r="D202" i="5"/>
  <c r="D403" i="9" a="1"/>
  <c r="D403" i="9"/>
  <c r="D485" i="9" a="1"/>
  <c r="D485" i="9"/>
  <c r="D496" i="8" a="1"/>
  <c r="D496" i="8"/>
  <c r="D336" i="9" a="1"/>
  <c r="D336" i="9"/>
  <c r="D272" i="8" a="1"/>
  <c r="D272" i="8"/>
  <c r="D181" i="8" a="1"/>
  <c r="D181" i="8"/>
  <c r="D293" i="9" a="1"/>
  <c r="D293" i="9"/>
  <c r="D248" i="5" a="1"/>
  <c r="D248" i="5"/>
  <c r="D156" i="5" a="1"/>
  <c r="D156" i="5"/>
  <c r="D405" i="9" a="1"/>
  <c r="D405" i="9"/>
  <c r="D62" i="5" a="1"/>
  <c r="D62" i="5"/>
  <c r="D461" i="9" a="1"/>
  <c r="D461" i="9"/>
  <c r="D345" i="8" a="1"/>
  <c r="D345" i="8"/>
  <c r="D235" i="9" a="1"/>
  <c r="D235" i="9"/>
  <c r="D293" i="5" a="1"/>
  <c r="D293" i="5"/>
  <c r="D316" i="9" a="1"/>
  <c r="D316" i="9"/>
  <c r="D346" i="5" a="1"/>
  <c r="D346" i="5"/>
  <c r="C63" i="10" a="1"/>
  <c r="C63" i="10"/>
  <c r="D6" i="5" a="1"/>
  <c r="D6" i="5"/>
  <c r="D317" i="8" a="1"/>
  <c r="D317" i="8"/>
  <c r="C36" i="10" a="1"/>
  <c r="C36" i="10"/>
  <c r="D489" i="9" a="1"/>
  <c r="D489" i="9"/>
  <c r="D374" i="8" a="1"/>
  <c r="D374" i="8"/>
  <c r="D60" i="8" a="1"/>
  <c r="D60" i="8"/>
  <c r="D71" i="5" a="1"/>
  <c r="D71" i="5"/>
  <c r="D474" i="9" a="1"/>
  <c r="D474" i="9"/>
  <c r="D2" i="8" a="1"/>
  <c r="D2" i="8"/>
  <c r="D39" i="9" a="1"/>
  <c r="D39" i="9"/>
  <c r="D154" i="9" a="1"/>
  <c r="D154" i="9"/>
  <c r="D543" i="9" a="1"/>
  <c r="D543" i="9"/>
  <c r="D68" i="5" a="1"/>
  <c r="D68" i="5"/>
  <c r="D135" i="5" a="1"/>
  <c r="D135" i="5"/>
  <c r="D283" i="9" a="1"/>
  <c r="D283" i="9"/>
  <c r="D63" i="9" a="1"/>
  <c r="D63" i="9"/>
  <c r="D232" i="5" a="1"/>
  <c r="D232" i="5"/>
  <c r="C179" i="10" a="1"/>
  <c r="C179" i="10"/>
  <c r="D149" i="5" a="1"/>
  <c r="D149" i="5"/>
  <c r="D373" i="8" a="1"/>
  <c r="D373" i="8"/>
  <c r="D292" i="5" a="1"/>
  <c r="D292" i="5"/>
  <c r="D73" i="8" a="1"/>
  <c r="D73" i="8"/>
  <c r="D434" i="9" a="1"/>
  <c r="D434" i="9"/>
  <c r="D472" i="8" a="1"/>
  <c r="D472" i="8"/>
  <c r="C10" i="6" a="1"/>
  <c r="C10" i="6"/>
  <c r="D88" i="5" a="1"/>
  <c r="D88" i="5"/>
  <c r="D368" i="8" a="1"/>
  <c r="D368" i="8"/>
  <c r="D139" i="9" a="1"/>
  <c r="D139" i="9"/>
  <c r="D401" i="9" a="1"/>
  <c r="D401" i="9"/>
  <c r="D46" i="5" a="1"/>
  <c r="D46" i="5"/>
  <c r="D315" i="9" a="1"/>
  <c r="D315" i="9"/>
  <c r="D442" i="8" a="1"/>
  <c r="D442" i="8"/>
  <c r="D573" i="9" a="1"/>
  <c r="D573" i="9"/>
  <c r="D321" i="5" a="1"/>
  <c r="D321" i="5"/>
  <c r="D218" i="5" a="1"/>
  <c r="D218" i="5"/>
  <c r="D562" i="9" a="1"/>
  <c r="D562" i="9"/>
  <c r="D176" i="5" a="1"/>
  <c r="D176" i="5"/>
  <c r="D78" i="9" a="1"/>
  <c r="D78" i="9"/>
  <c r="D15" i="8" a="1"/>
  <c r="D15" i="8"/>
  <c r="C8" i="12" a="1"/>
  <c r="C8" i="12"/>
  <c r="D431" i="8" a="1"/>
  <c r="D431" i="8"/>
  <c r="D179" i="8" a="1"/>
  <c r="D179" i="8"/>
  <c r="D91" i="8" a="1"/>
  <c r="D91" i="8"/>
  <c r="C79" i="10" a="1"/>
  <c r="C79" i="10"/>
  <c r="D69" i="5" a="1"/>
  <c r="D69" i="5"/>
  <c r="D298" i="5" a="1"/>
  <c r="D298" i="5"/>
  <c r="C7" i="10" a="1"/>
  <c r="C7" i="10"/>
  <c r="D556" i="9" a="1"/>
  <c r="D556" i="9"/>
  <c r="D487" i="9" a="1"/>
  <c r="D487" i="9"/>
  <c r="C14" i="10" a="1"/>
  <c r="C14" i="10"/>
  <c r="D129" i="9" a="1"/>
  <c r="D129" i="9"/>
  <c r="D75" i="5" a="1"/>
  <c r="D75" i="5"/>
  <c r="C9" i="10" a="1"/>
  <c r="C9" i="10"/>
  <c r="D238" i="5" a="1"/>
  <c r="D238" i="5"/>
  <c r="D404" i="8" a="1"/>
  <c r="D404" i="8"/>
  <c r="D55" i="8" a="1"/>
  <c r="D55" i="8"/>
  <c r="D88" i="8" a="1"/>
  <c r="D88" i="8"/>
  <c r="D513" i="9" a="1"/>
  <c r="D513" i="9"/>
  <c r="D300" i="5" a="1"/>
  <c r="D300" i="5"/>
  <c r="D28" i="8" a="1"/>
  <c r="D28" i="8"/>
  <c r="D251" i="8" a="1"/>
  <c r="D251" i="8"/>
  <c r="D325" i="5" a="1"/>
  <c r="D325" i="5"/>
  <c r="D244" i="8" a="1"/>
  <c r="D244" i="8"/>
  <c r="D247" i="8" a="1"/>
  <c r="D247" i="8"/>
  <c r="C167" i="10" a="1"/>
  <c r="C167" i="10"/>
  <c r="D74" i="9" a="1"/>
  <c r="D74" i="9"/>
  <c r="D32" i="5" a="1"/>
  <c r="D32" i="5"/>
  <c r="D311" i="9" a="1"/>
  <c r="D311" i="9"/>
  <c r="D258" i="5" a="1"/>
  <c r="D258" i="5"/>
  <c r="D79" i="5" a="1"/>
  <c r="D79" i="5"/>
  <c r="D229" i="8" a="1"/>
  <c r="D229" i="8"/>
  <c r="D375" i="9" a="1"/>
  <c r="D375" i="9"/>
  <c r="D118" i="8" a="1"/>
  <c r="D118" i="8"/>
  <c r="D90" i="9" a="1"/>
  <c r="D90" i="9"/>
  <c r="D207" i="8" a="1"/>
  <c r="D207" i="8"/>
  <c r="D343" i="5" a="1"/>
  <c r="D343" i="5"/>
  <c r="D153" i="9" a="1"/>
  <c r="D153" i="9"/>
  <c r="C157" i="10" a="1"/>
  <c r="C157" i="10"/>
  <c r="D320" i="5" a="1"/>
  <c r="D320" i="5"/>
  <c r="D264" i="9" a="1"/>
  <c r="D264" i="9"/>
  <c r="D196" i="5" a="1"/>
  <c r="D196" i="5"/>
  <c r="D293" i="8" a="1"/>
  <c r="D293" i="8"/>
  <c r="D65" i="9" a="1"/>
  <c r="D65" i="9"/>
  <c r="D233" i="5" a="1"/>
  <c r="D233" i="5"/>
  <c r="D142" i="9" a="1"/>
  <c r="D142" i="9"/>
  <c r="C14" i="7" a="1"/>
  <c r="C14" i="7"/>
  <c r="D108" i="9" a="1"/>
  <c r="D108" i="9"/>
  <c r="D317" i="5" a="1"/>
  <c r="D317" i="5"/>
  <c r="D165" i="8" a="1"/>
  <c r="D165" i="8"/>
  <c r="D281" i="8" a="1"/>
  <c r="D281" i="8"/>
  <c r="D168" i="5" a="1"/>
  <c r="D168" i="5"/>
  <c r="C147" i="10" a="1"/>
  <c r="C147" i="10"/>
  <c r="D105" i="5" a="1"/>
  <c r="D105" i="5"/>
  <c r="D456" i="8" a="1"/>
  <c r="D456" i="8"/>
  <c r="D272" i="9" a="1"/>
  <c r="D272" i="9"/>
  <c r="C174" i="10" a="1"/>
  <c r="C174" i="10"/>
  <c r="D564" i="9" a="1"/>
  <c r="D564" i="9"/>
  <c r="C6" i="10" a="1"/>
  <c r="C6" i="10"/>
  <c r="D99" i="9" a="1"/>
  <c r="D99" i="9"/>
  <c r="D395" i="8" a="1"/>
  <c r="D395" i="8"/>
  <c r="D99" i="8" a="1"/>
  <c r="D99" i="8"/>
  <c r="D495" i="8" a="1"/>
  <c r="D495" i="8"/>
  <c r="D341" i="9" a="1"/>
  <c r="D341" i="9"/>
  <c r="D215" i="9" a="1"/>
  <c r="D215" i="9"/>
  <c r="D365" i="8" a="1"/>
  <c r="D365" i="8"/>
  <c r="D329" i="9" a="1"/>
  <c r="D329" i="9"/>
  <c r="D297" i="5" a="1"/>
  <c r="D297" i="5"/>
  <c r="C8" i="7" a="1"/>
  <c r="C8" i="7"/>
  <c r="D206" i="8" a="1"/>
  <c r="D206" i="8"/>
  <c r="D440" i="8" a="1"/>
  <c r="D440" i="8"/>
  <c r="D396" i="8" a="1"/>
  <c r="D396" i="8"/>
  <c r="D125" i="9" a="1"/>
  <c r="D125" i="9"/>
  <c r="C74" i="10" a="1"/>
  <c r="C74" i="10"/>
  <c r="D387" i="9" a="1"/>
  <c r="D387" i="9"/>
  <c r="D451" i="9" a="1"/>
  <c r="D451" i="9"/>
  <c r="D349" i="8" a="1"/>
  <c r="D349" i="8"/>
  <c r="D551" i="9" a="1"/>
  <c r="D551" i="9"/>
  <c r="D101" i="9" a="1"/>
  <c r="D101" i="9"/>
  <c r="D295" i="8" a="1"/>
  <c r="D295" i="8"/>
  <c r="D570" i="9" a="1"/>
  <c r="D570" i="9"/>
  <c r="D216" i="5" a="1"/>
  <c r="D216" i="5"/>
  <c r="D224" i="8" a="1"/>
  <c r="D224" i="8"/>
  <c r="D128" i="8" a="1"/>
  <c r="D128" i="8"/>
  <c r="D18" i="8" a="1"/>
  <c r="D18" i="8"/>
  <c r="C26" i="10" a="1"/>
  <c r="C26" i="10"/>
  <c r="C180" i="10" a="1"/>
  <c r="C180" i="10"/>
  <c r="D212" i="5" a="1"/>
  <c r="D212" i="5"/>
  <c r="D600" i="9" a="1"/>
  <c r="D600" i="9"/>
  <c r="D223" i="5" a="1"/>
  <c r="D223" i="5"/>
  <c r="D8" i="5" a="1"/>
  <c r="D8" i="5"/>
  <c r="D304" i="9" a="1"/>
  <c r="D304" i="9"/>
  <c r="D106" i="9" a="1"/>
  <c r="D106" i="9"/>
  <c r="D4" i="5" a="1"/>
  <c r="D4" i="5"/>
  <c r="C3" i="10" a="1"/>
  <c r="C3" i="10"/>
  <c r="D344" i="9" a="1"/>
  <c r="D344" i="9"/>
  <c r="D477" i="8" a="1"/>
  <c r="D477" i="8"/>
  <c r="D25" i="9" a="1"/>
  <c r="D25" i="9"/>
  <c r="D472" i="9" a="1"/>
  <c r="D472" i="9"/>
  <c r="D45" i="5" a="1"/>
  <c r="D45" i="5"/>
  <c r="D314" i="5" a="1"/>
  <c r="D314" i="5"/>
  <c r="D437" i="8" a="1"/>
  <c r="D437" i="8"/>
  <c r="C61" i="10" a="1"/>
  <c r="C61" i="10"/>
  <c r="D231" i="5" a="1"/>
  <c r="D231" i="5"/>
  <c r="D234" i="5" a="1"/>
  <c r="D234" i="5"/>
  <c r="D122" i="8" a="1"/>
  <c r="D122" i="8"/>
  <c r="D263" i="9" a="1"/>
  <c r="D263" i="9"/>
  <c r="D73" i="9" a="1"/>
  <c r="D73" i="9"/>
  <c r="D401" i="8" a="1"/>
  <c r="D401" i="8"/>
  <c r="D329" i="8" a="1"/>
  <c r="D329" i="8"/>
  <c r="D519" i="9" a="1"/>
  <c r="D519" i="9"/>
  <c r="C8" i="6" a="1"/>
  <c r="C8" i="6"/>
  <c r="D359" i="9" a="1"/>
  <c r="D359" i="9"/>
  <c r="D69" i="9" a="1"/>
  <c r="D69" i="9"/>
  <c r="D118" i="9" a="1"/>
  <c r="D118" i="9"/>
  <c r="D43" i="5" a="1"/>
  <c r="D43" i="5"/>
  <c r="D337" i="9" a="1"/>
  <c r="D337" i="9"/>
  <c r="D114" i="9" a="1"/>
  <c r="D114" i="9"/>
  <c r="D430" i="9" a="1"/>
  <c r="D430" i="9"/>
  <c r="D328" i="5" a="1"/>
  <c r="D328" i="5"/>
  <c r="D35" i="8" a="1"/>
  <c r="D35" i="8"/>
  <c r="D439" i="9" a="1"/>
  <c r="D439" i="9"/>
  <c r="D252" i="5" a="1"/>
  <c r="D252" i="5"/>
  <c r="D250" i="9" a="1"/>
  <c r="D250" i="9"/>
  <c r="D251" i="5" a="1"/>
  <c r="D251" i="5"/>
  <c r="D159" i="8" a="1"/>
  <c r="D159" i="8"/>
  <c r="D72" i="9" a="1"/>
  <c r="D72" i="9"/>
  <c r="D330" i="5" a="1"/>
  <c r="D330" i="5"/>
  <c r="D26" i="8" a="1"/>
  <c r="D26" i="8"/>
  <c r="C89" i="10" a="1"/>
  <c r="C89" i="10"/>
  <c r="D516" i="9" a="1"/>
  <c r="D516" i="9"/>
  <c r="C170" i="10" a="1"/>
  <c r="C170" i="10"/>
  <c r="D483" i="9" a="1"/>
  <c r="D483" i="9"/>
  <c r="D305" i="5" a="1"/>
  <c r="D305" i="5"/>
  <c r="D158" i="9" a="1"/>
  <c r="D158" i="9"/>
  <c r="C76" i="10" a="1"/>
  <c r="C76" i="10"/>
  <c r="D190" i="5" a="1"/>
  <c r="D190" i="5"/>
  <c r="D366" i="8" a="1"/>
  <c r="D366" i="8"/>
  <c r="D340" i="8" a="1"/>
  <c r="D340" i="8"/>
  <c r="D446" i="8" a="1"/>
  <c r="D446" i="8"/>
  <c r="D333" i="9" a="1"/>
  <c r="D333" i="9"/>
  <c r="D488" i="8" a="1"/>
  <c r="D488" i="8"/>
  <c r="D299" i="8" a="1"/>
  <c r="D299" i="8"/>
  <c r="D199" i="5" a="1"/>
  <c r="D199" i="5"/>
  <c r="D308" i="8" a="1"/>
  <c r="D308" i="8"/>
  <c r="D218" i="9" a="1"/>
  <c r="D218" i="9"/>
  <c r="D264" i="8" a="1"/>
  <c r="D264" i="8"/>
  <c r="D341" i="8" a="1"/>
  <c r="D341" i="8"/>
  <c r="C85" i="10" a="1"/>
  <c r="C85" i="10"/>
  <c r="D465" i="8" a="1"/>
  <c r="D465" i="8"/>
  <c r="D429" i="8" a="1"/>
  <c r="D429" i="8"/>
  <c r="D255" i="5" a="1"/>
  <c r="D255" i="5"/>
  <c r="D95" i="8" a="1"/>
  <c r="D95" i="8"/>
  <c r="D347" i="5" a="1"/>
  <c r="D347" i="5"/>
  <c r="D544" i="9" a="1"/>
  <c r="D544" i="9"/>
  <c r="D122" i="9" a="1"/>
  <c r="D122" i="9"/>
  <c r="D294" i="8" a="1"/>
  <c r="D294" i="8"/>
  <c r="D85" i="9" a="1"/>
  <c r="D85" i="9"/>
  <c r="D206" i="5" a="1"/>
  <c r="D206" i="5"/>
  <c r="D404" i="9" a="1"/>
  <c r="D404" i="9"/>
  <c r="D153" i="8" a="1"/>
  <c r="D153" i="8"/>
  <c r="D84" i="9" a="1"/>
  <c r="D84" i="9"/>
  <c r="D217" i="8" a="1"/>
  <c r="D217" i="8"/>
  <c r="D270" i="8" a="1"/>
  <c r="D270" i="8"/>
  <c r="D361" i="9" a="1"/>
  <c r="D361" i="9"/>
  <c r="D277" i="5" a="1"/>
  <c r="D277" i="5"/>
  <c r="D74" i="8" a="1"/>
  <c r="D74" i="8"/>
  <c r="D227" i="9" a="1"/>
  <c r="D227" i="9"/>
  <c r="D151" i="9" a="1"/>
  <c r="D151" i="9"/>
  <c r="D201" i="8" a="1"/>
  <c r="D201" i="8"/>
  <c r="D476" i="9" a="1"/>
  <c r="D476" i="9"/>
  <c r="D398" i="8" a="1"/>
  <c r="D398" i="8"/>
  <c r="D331" i="8" a="1"/>
  <c r="D331" i="8"/>
  <c r="D187" i="8" a="1"/>
  <c r="D187" i="8"/>
  <c r="D508" i="9" a="1"/>
  <c r="D508" i="9"/>
  <c r="C122" i="10" a="1"/>
  <c r="C122" i="10"/>
  <c r="C6" i="6" a="1"/>
  <c r="C6" i="6"/>
  <c r="D296" i="9" a="1"/>
  <c r="D296" i="9"/>
  <c r="C27" i="10" a="1"/>
  <c r="C27" i="10"/>
  <c r="D407" i="8" a="1"/>
  <c r="D407" i="8"/>
  <c r="D10" i="9" a="1"/>
  <c r="D10" i="9"/>
  <c r="D130" i="5" a="1"/>
  <c r="D130" i="5"/>
  <c r="D235" i="8" a="1"/>
  <c r="D235" i="8"/>
  <c r="D190" i="9" a="1"/>
  <c r="D190" i="9"/>
  <c r="D233" i="8" a="1"/>
  <c r="D233" i="8"/>
  <c r="D203" i="9" a="1"/>
  <c r="D203" i="9"/>
  <c r="D318" i="5" a="1"/>
  <c r="D318" i="5"/>
  <c r="D209" i="9" a="1"/>
  <c r="D209" i="9"/>
  <c r="D66" i="5" a="1"/>
  <c r="D66" i="5"/>
  <c r="D470" i="8" a="1"/>
  <c r="D470" i="8"/>
  <c r="D291" i="8" a="1"/>
  <c r="D291" i="8"/>
  <c r="D589" i="9" a="1"/>
  <c r="D589" i="9"/>
  <c r="D335" i="8" a="1"/>
  <c r="D335" i="8"/>
  <c r="D160" i="5" a="1"/>
  <c r="D160" i="5"/>
  <c r="D463" i="8" a="1"/>
  <c r="D463" i="8"/>
  <c r="D210" i="5" a="1"/>
  <c r="D210" i="5"/>
  <c r="D494" i="9" a="1"/>
  <c r="D494" i="9"/>
  <c r="D237" i="5" a="1"/>
  <c r="D237" i="5"/>
  <c r="C56" i="10" a="1"/>
  <c r="C56" i="10"/>
  <c r="D184" i="8" a="1"/>
  <c r="D184" i="8"/>
  <c r="D138" i="5" a="1"/>
  <c r="D138" i="5"/>
  <c r="D169" i="8" a="1"/>
  <c r="D169" i="8"/>
  <c r="C64" i="10" a="1"/>
  <c r="C64" i="10"/>
  <c r="D275" i="9" a="1"/>
  <c r="D275" i="9"/>
  <c r="D478" i="8" a="1"/>
  <c r="D478" i="8"/>
  <c r="D460" i="8" a="1"/>
  <c r="D460" i="8"/>
  <c r="D42" i="8" a="1"/>
  <c r="D42" i="8"/>
  <c r="D276" i="8" a="1"/>
  <c r="D276" i="8"/>
  <c r="C65" i="10" a="1"/>
  <c r="C65" i="10"/>
  <c r="D17" i="8" a="1"/>
  <c r="D17" i="8"/>
  <c r="D120" i="9" a="1"/>
  <c r="D120" i="9"/>
  <c r="D14" i="9" a="1"/>
  <c r="D14" i="9"/>
  <c r="D299" i="5" a="1"/>
  <c r="D299" i="5"/>
  <c r="D3" i="8" a="1"/>
  <c r="D3" i="8"/>
  <c r="D253" i="8" a="1"/>
  <c r="D253" i="8"/>
  <c r="C151" i="10" a="1"/>
  <c r="C151" i="10"/>
  <c r="D27" i="9" a="1"/>
  <c r="D27" i="9"/>
  <c r="C13" i="6" a="1"/>
  <c r="C13" i="6"/>
  <c r="C7" i="12" a="1"/>
  <c r="C7" i="12"/>
  <c r="D598" i="9" a="1"/>
  <c r="D598" i="9"/>
  <c r="D61" i="9" a="1"/>
  <c r="D61" i="9"/>
  <c r="D240" i="9" a="1"/>
  <c r="D240" i="9"/>
  <c r="C68" i="10" a="1"/>
  <c r="C68" i="10"/>
  <c r="D56" i="9" a="1"/>
  <c r="D56" i="9"/>
  <c r="D525" i="9" a="1"/>
  <c r="D525" i="9"/>
  <c r="D475" i="8" a="1"/>
  <c r="D475" i="8"/>
  <c r="D129" i="5" a="1"/>
  <c r="D129" i="5"/>
  <c r="D174" i="8" a="1"/>
  <c r="D174" i="8"/>
  <c r="C91" i="10" a="1"/>
  <c r="C91" i="10"/>
  <c r="D149" i="9" a="1"/>
  <c r="D149" i="9"/>
  <c r="D85" i="5" a="1"/>
  <c r="D85" i="5"/>
  <c r="D138" i="9" a="1"/>
  <c r="D138" i="9"/>
  <c r="D69" i="8" a="1"/>
  <c r="D69" i="8"/>
  <c r="D125" i="8" a="1"/>
  <c r="D125" i="8"/>
  <c r="D36" i="5" a="1"/>
  <c r="D36" i="5"/>
  <c r="D254" i="5" a="1"/>
  <c r="D254" i="5"/>
  <c r="D178" i="5" a="1"/>
  <c r="D178" i="5"/>
  <c r="D468" i="8" a="1"/>
  <c r="D468" i="8"/>
  <c r="D162" i="8" a="1"/>
  <c r="D162" i="8"/>
  <c r="D527" i="9" a="1"/>
  <c r="D527" i="9"/>
  <c r="D193" i="8" a="1"/>
  <c r="D193" i="8"/>
  <c r="D202" i="9" a="1"/>
  <c r="D202" i="9"/>
  <c r="D427" i="9" a="1"/>
  <c r="D427" i="9"/>
  <c r="C51" i="10" a="1"/>
  <c r="C51" i="10"/>
  <c r="D369" i="8" a="1"/>
  <c r="D369" i="8"/>
  <c r="D301" i="8" a="1"/>
  <c r="D301" i="8"/>
  <c r="C5" i="6" a="1"/>
  <c r="C5" i="6"/>
  <c r="C43" i="10" a="1"/>
  <c r="C43" i="10"/>
  <c r="C111" i="10" a="1"/>
  <c r="C111" i="10"/>
  <c r="D156" i="9" a="1"/>
  <c r="D156" i="9"/>
  <c r="D42" i="5" a="1"/>
  <c r="D42" i="5"/>
  <c r="D78" i="8" a="1"/>
  <c r="D78" i="8"/>
  <c r="C12" i="6" a="1"/>
  <c r="C12" i="6"/>
  <c r="D253" i="5" a="1"/>
  <c r="D253" i="5"/>
  <c r="D284" i="9" a="1"/>
  <c r="D284" i="9"/>
  <c r="D350" i="9" a="1"/>
  <c r="D350" i="9"/>
  <c r="D410" i="9" a="1"/>
  <c r="D410" i="9"/>
  <c r="D122" i="5" a="1"/>
  <c r="D122" i="5"/>
  <c r="D364" i="8" a="1"/>
  <c r="D364" i="8"/>
  <c r="D121" i="5" a="1"/>
  <c r="D121" i="5"/>
  <c r="D542" i="9" a="1"/>
  <c r="D542" i="9"/>
  <c r="D560" i="9" a="1"/>
  <c r="D560" i="9"/>
  <c r="D161" i="5" a="1"/>
  <c r="D161" i="5"/>
  <c r="D454" i="8" a="1"/>
  <c r="D454" i="8"/>
  <c r="D268" i="9" a="1"/>
  <c r="D268" i="9"/>
  <c r="C169" i="10" a="1"/>
  <c r="C169" i="10"/>
  <c r="D144" i="9" a="1"/>
  <c r="D144" i="9"/>
  <c r="D475" i="9" a="1"/>
  <c r="D475" i="9"/>
  <c r="D91" i="5" a="1"/>
  <c r="D91" i="5"/>
  <c r="D231" i="8" a="1"/>
  <c r="D231" i="8"/>
  <c r="D180" i="8" a="1"/>
  <c r="D180" i="8"/>
  <c r="C57" i="10" a="1"/>
  <c r="C57" i="10"/>
  <c r="D268" i="8" a="1"/>
  <c r="D268" i="8"/>
  <c r="D482" i="9" a="1"/>
  <c r="D482" i="9"/>
  <c r="D34" i="9" a="1"/>
  <c r="D34" i="9"/>
  <c r="C19" i="10" a="1"/>
  <c r="C19" i="10"/>
  <c r="D408" i="9" a="1"/>
  <c r="D408" i="9"/>
  <c r="D307" i="9" a="1"/>
  <c r="D307" i="9"/>
  <c r="D197" i="5" a="1"/>
  <c r="D197" i="5"/>
  <c r="D38" i="8" a="1"/>
  <c r="D38" i="8"/>
  <c r="D309" i="9" a="1"/>
  <c r="D309" i="9"/>
  <c r="D148" i="8" a="1"/>
  <c r="D148" i="8"/>
  <c r="D342" i="5" a="1"/>
  <c r="D342" i="5"/>
  <c r="D399" i="9" a="1"/>
  <c r="D399" i="9"/>
  <c r="D217" i="5" a="1"/>
  <c r="D217" i="5"/>
  <c r="D119" i="8" a="1"/>
  <c r="D119" i="8"/>
  <c r="D526" i="9" a="1"/>
  <c r="D526" i="9"/>
  <c r="D182" i="8" a="1"/>
  <c r="D182" i="8"/>
  <c r="D140" i="9" a="1"/>
  <c r="D140" i="9"/>
  <c r="D180" i="9" a="1"/>
  <c r="D180" i="9"/>
  <c r="D270" i="5" a="1"/>
  <c r="D270" i="5"/>
  <c r="D425" i="8" a="1"/>
  <c r="D425" i="8"/>
  <c r="D82" i="8" a="1"/>
  <c r="D82" i="8"/>
  <c r="D328" i="9" a="1"/>
  <c r="D328" i="9"/>
  <c r="D290" i="9" a="1"/>
  <c r="D290" i="9"/>
  <c r="D175" i="5" a="1"/>
  <c r="D175" i="5"/>
  <c r="D64" i="8" a="1"/>
  <c r="D64" i="8"/>
  <c r="D338" i="8" a="1"/>
  <c r="D338" i="8"/>
  <c r="D86" i="9" a="1"/>
  <c r="D86" i="9"/>
  <c r="D384" i="8" a="1"/>
  <c r="D384" i="8"/>
  <c r="D143" i="9" a="1"/>
  <c r="D143" i="9"/>
  <c r="D430" i="8" a="1"/>
  <c r="D430" i="8"/>
  <c r="C48" i="10" a="1"/>
  <c r="C48" i="10"/>
  <c r="D245" i="9" a="1"/>
  <c r="D245" i="9"/>
  <c r="C52" i="10" a="1"/>
  <c r="C52" i="10"/>
  <c r="D135" i="9" a="1"/>
  <c r="D135" i="9"/>
  <c r="D263" i="5" a="1"/>
  <c r="D263" i="5"/>
  <c r="D447" i="8" a="1"/>
  <c r="D447" i="8"/>
  <c r="D129" i="8" a="1"/>
  <c r="D129" i="8"/>
  <c r="D535" i="9" a="1"/>
  <c r="D535" i="9"/>
  <c r="D304" i="8" a="1"/>
  <c r="D304" i="8"/>
  <c r="D274" i="5" a="1"/>
  <c r="D274" i="5"/>
  <c r="D414" i="9" a="1"/>
  <c r="D414" i="9"/>
  <c r="D256" i="5" a="1"/>
  <c r="D256" i="5"/>
  <c r="D15" i="5" a="1"/>
  <c r="D15" i="5"/>
  <c r="C96" i="10" a="1"/>
  <c r="C96" i="10"/>
  <c r="D237" i="9" a="1"/>
  <c r="D237" i="9"/>
  <c r="D345" i="9" a="1"/>
  <c r="D345" i="9"/>
  <c r="D96" i="5" a="1"/>
  <c r="D96" i="5"/>
  <c r="D481" i="8" a="1"/>
  <c r="D481" i="8"/>
  <c r="D572" i="9" a="1"/>
  <c r="D572" i="9"/>
  <c r="D252" i="8" a="1"/>
  <c r="D252" i="8"/>
  <c r="D111" i="5" a="1"/>
  <c r="D111" i="5"/>
  <c r="D113" i="8" a="1"/>
  <c r="D113" i="8"/>
  <c r="D288" i="5" a="1"/>
  <c r="D288" i="5"/>
  <c r="D27" i="5" a="1"/>
  <c r="D27" i="5"/>
  <c r="D16" i="5" a="1"/>
  <c r="D16" i="5"/>
  <c r="D11" i="9" a="1"/>
  <c r="D11" i="9"/>
  <c r="D138" i="8" a="1"/>
  <c r="D138" i="8"/>
  <c r="D22" i="9" a="1"/>
  <c r="D22" i="9"/>
  <c r="D322" i="5" a="1"/>
  <c r="D322" i="5"/>
  <c r="D114" i="5" a="1"/>
  <c r="D114" i="5"/>
  <c r="D208" i="5" a="1"/>
  <c r="D208" i="5"/>
  <c r="D141" i="8" a="1"/>
  <c r="D141" i="8"/>
  <c r="D107" i="8" a="1"/>
  <c r="D107" i="8"/>
  <c r="D532" i="9" a="1"/>
  <c r="D532" i="9"/>
  <c r="D175" i="9" a="1"/>
  <c r="D175" i="9"/>
  <c r="D323" i="5" a="1"/>
  <c r="D323" i="5"/>
  <c r="C17" i="7" a="1"/>
  <c r="C17" i="7"/>
  <c r="C154" i="10" a="1"/>
  <c r="C154" i="10"/>
  <c r="D81" i="8" a="1"/>
  <c r="D81" i="8"/>
  <c r="D146" i="5" a="1"/>
  <c r="D146" i="5"/>
  <c r="D469" i="8" a="1"/>
  <c r="D469" i="8"/>
  <c r="D28" i="9" a="1"/>
  <c r="D28" i="9"/>
  <c r="D66" i="8" a="1"/>
  <c r="D66" i="8"/>
  <c r="D356" i="8" a="1"/>
  <c r="D356" i="8"/>
  <c r="C177" i="10" a="1"/>
  <c r="C177" i="10"/>
  <c r="D344" i="8" a="1"/>
  <c r="D344" i="8"/>
  <c r="D219" i="8" a="1"/>
  <c r="D219" i="8"/>
  <c r="D536" i="9" a="1"/>
  <c r="D536" i="9"/>
  <c r="D52" i="5" a="1"/>
  <c r="D52" i="5"/>
  <c r="C22" i="10" a="1"/>
  <c r="C22" i="10"/>
  <c r="D135" i="8" a="1"/>
  <c r="D135" i="8"/>
  <c r="D503" i="9" a="1"/>
  <c r="D503" i="9"/>
  <c r="D98" i="9" a="1"/>
  <c r="D98" i="9"/>
  <c r="D491" i="8" a="1"/>
  <c r="D491" i="8"/>
  <c r="D445" i="9" a="1"/>
  <c r="D445" i="9"/>
  <c r="D227" i="8" a="1"/>
  <c r="D227" i="8"/>
  <c r="D35" i="9" a="1"/>
  <c r="D35" i="9"/>
  <c r="D142" i="8" a="1"/>
  <c r="D142" i="8"/>
  <c r="D162" i="5" a="1"/>
  <c r="D162" i="5"/>
  <c r="D157" i="8" a="1"/>
  <c r="D157" i="8"/>
  <c r="D177" i="8" a="1"/>
  <c r="D177" i="8"/>
  <c r="D313" i="8" a="1"/>
  <c r="D313" i="8"/>
  <c r="D283" i="8" a="1"/>
  <c r="D283" i="8"/>
  <c r="D311" i="8" a="1"/>
  <c r="D311" i="8"/>
  <c r="D30" i="9" a="1"/>
  <c r="D30" i="9"/>
  <c r="D112" i="9" a="1"/>
  <c r="D112" i="9"/>
  <c r="D239" i="9" a="1"/>
  <c r="D239" i="9"/>
  <c r="D341" i="5" a="1"/>
  <c r="D341" i="5"/>
  <c r="C103" i="10" a="1"/>
  <c r="C103" i="10"/>
  <c r="D533" i="9" a="1"/>
  <c r="D533" i="9"/>
  <c r="D336" i="5" a="1"/>
  <c r="D336" i="5"/>
  <c r="D192" i="9" a="1"/>
  <c r="D192" i="9"/>
  <c r="D586" i="9" a="1"/>
  <c r="D586" i="9"/>
  <c r="C118" i="10" a="1"/>
  <c r="C118" i="10"/>
  <c r="D99" i="5" a="1"/>
  <c r="D99" i="5"/>
  <c r="D265" i="9" a="1"/>
  <c r="D265" i="9"/>
  <c r="D38" i="9" a="1"/>
  <c r="D38" i="9"/>
  <c r="D285" i="8" a="1"/>
  <c r="D285" i="8"/>
  <c r="D247" i="9" a="1"/>
  <c r="D247" i="9"/>
  <c r="D271" i="8" a="1"/>
  <c r="D271" i="8"/>
  <c r="D316" i="8" a="1"/>
  <c r="D316" i="8"/>
  <c r="D170" i="5" a="1"/>
  <c r="D170" i="5"/>
  <c r="D52" i="9" a="1"/>
  <c r="D52" i="9"/>
  <c r="D67" i="9" a="1"/>
  <c r="D67" i="9"/>
  <c r="C137" i="10" a="1"/>
  <c r="C137" i="10"/>
  <c r="D98" i="8" a="1"/>
  <c r="D98" i="8"/>
  <c r="D3" i="5" a="1"/>
  <c r="D3" i="5"/>
  <c r="D104" i="5" a="1"/>
  <c r="D104" i="5"/>
  <c r="D196" i="9" a="1"/>
  <c r="D196" i="9"/>
  <c r="C150" i="10" a="1"/>
  <c r="C150" i="10"/>
  <c r="D136" i="9" a="1"/>
  <c r="D136" i="9"/>
  <c r="D132" i="8" a="1"/>
  <c r="D132" i="8"/>
  <c r="C29" i="10" a="1"/>
  <c r="C29" i="10"/>
  <c r="D484" i="8" a="1"/>
  <c r="D484" i="8"/>
  <c r="D274" i="9" a="1"/>
  <c r="D274" i="9"/>
  <c r="C149" i="10" a="1"/>
  <c r="C149" i="10"/>
  <c r="D388" i="9" a="1"/>
  <c r="D388" i="9"/>
  <c r="D160" i="9" a="1"/>
  <c r="D160" i="9"/>
  <c r="D60" i="5" a="1"/>
  <c r="D60" i="5"/>
  <c r="C45" i="10" a="1"/>
  <c r="C45" i="10"/>
  <c r="D412" i="9" a="1"/>
  <c r="D412" i="9"/>
  <c r="D41" i="5" a="1"/>
  <c r="D41" i="5"/>
  <c r="D482" i="8" a="1"/>
  <c r="D482" i="8"/>
  <c r="D266" i="5" a="1"/>
  <c r="D266" i="5"/>
  <c r="D265" i="8" a="1"/>
  <c r="D265" i="8"/>
  <c r="D382" i="9" a="1"/>
  <c r="D382" i="9"/>
  <c r="D479" i="8" a="1"/>
  <c r="D479" i="8"/>
  <c r="D16" i="8" a="1"/>
  <c r="D16" i="8"/>
  <c r="D189" i="9" a="1"/>
  <c r="D189" i="9"/>
  <c r="C55" i="10" a="1"/>
  <c r="C55" i="10"/>
  <c r="D539" i="9" a="1"/>
  <c r="D539" i="9"/>
  <c r="D77" i="8" a="1"/>
  <c r="D77" i="8"/>
  <c r="D320" i="8" a="1"/>
  <c r="D320" i="8"/>
  <c r="C34" i="10" a="1"/>
  <c r="C34" i="10"/>
  <c r="D97" i="5" a="1"/>
  <c r="D97" i="5"/>
  <c r="D378" i="8" a="1"/>
  <c r="D378" i="8"/>
  <c r="D281" i="9" a="1"/>
  <c r="D281" i="9"/>
  <c r="D474" i="8" a="1"/>
  <c r="D474" i="8"/>
  <c r="D241" i="8" a="1"/>
  <c r="D241" i="8"/>
  <c r="D256" i="8" a="1"/>
  <c r="D256" i="8"/>
  <c r="D182" i="5" a="1"/>
  <c r="D182" i="5"/>
  <c r="D528" i="9" a="1"/>
  <c r="D528" i="9"/>
  <c r="D202" i="8" a="1"/>
  <c r="D202" i="8"/>
  <c r="D414" i="8" a="1"/>
  <c r="D414" i="8"/>
  <c r="D183" i="8" a="1"/>
  <c r="D183" i="8"/>
  <c r="D6" i="9" a="1"/>
  <c r="D6" i="9"/>
  <c r="D340" i="9" a="1"/>
  <c r="D340" i="9"/>
  <c r="C99" i="10" a="1"/>
  <c r="C99" i="10"/>
  <c r="D126" i="9" a="1"/>
  <c r="D126" i="9"/>
  <c r="D449" i="9" a="1"/>
  <c r="D449" i="9"/>
  <c r="D212" i="9" a="1"/>
  <c r="D212" i="9"/>
  <c r="D306" i="8" a="1"/>
  <c r="D306" i="8"/>
  <c r="D116" i="8" a="1"/>
  <c r="D116" i="8"/>
  <c r="D208" i="8" a="1"/>
  <c r="D208" i="8"/>
  <c r="D587" i="9" a="1"/>
  <c r="D587" i="9"/>
  <c r="D9" i="5" a="1"/>
  <c r="D9" i="5"/>
  <c r="C119" i="10" a="1"/>
  <c r="C119" i="10"/>
  <c r="D351" i="5" a="1"/>
  <c r="D351" i="5"/>
  <c r="C18" i="7" a="1"/>
  <c r="C18" i="7"/>
  <c r="D297" i="8" a="1"/>
  <c r="D297" i="8"/>
  <c r="D133" i="9" a="1"/>
  <c r="D133" i="9"/>
  <c r="D317" i="9" a="1"/>
  <c r="D317" i="9"/>
  <c r="D230" i="8" a="1"/>
  <c r="D230" i="8"/>
  <c r="D460" i="9" a="1"/>
  <c r="D460" i="9"/>
  <c r="D124" i="8" a="1"/>
  <c r="D124" i="8"/>
  <c r="D86" i="8" a="1"/>
  <c r="D86" i="8"/>
  <c r="D432" i="9" a="1"/>
  <c r="D432" i="9"/>
  <c r="D358" i="8" a="1"/>
  <c r="D358" i="8"/>
  <c r="D185" i="5" a="1"/>
  <c r="D185" i="5"/>
  <c r="D399" i="8" a="1"/>
  <c r="D399" i="8"/>
  <c r="D438" i="8" a="1"/>
  <c r="D438" i="8"/>
  <c r="D327" i="9" a="1"/>
  <c r="D327" i="9"/>
  <c r="D66" i="9" a="1"/>
  <c r="D66" i="9"/>
  <c r="D263" i="8" a="1"/>
  <c r="D263" i="8"/>
  <c r="D193" i="5" a="1"/>
  <c r="D193" i="5"/>
  <c r="D225" i="8" a="1"/>
  <c r="D225" i="8"/>
  <c r="C130" i="10" a="1"/>
  <c r="C130" i="10"/>
  <c r="D10" i="5" a="1"/>
  <c r="D10" i="5"/>
  <c r="D391" i="9" a="1"/>
  <c r="D391" i="9"/>
  <c r="D103" i="9" a="1"/>
  <c r="D103" i="9"/>
  <c r="D172" i="9" a="1"/>
  <c r="D172" i="9"/>
  <c r="D545" i="9" a="1"/>
  <c r="D545" i="9"/>
  <c r="D353" i="5" a="1"/>
  <c r="D353" i="5"/>
  <c r="D370" i="9" a="1"/>
  <c r="D370" i="9"/>
  <c r="D193" i="9" a="1"/>
  <c r="D193" i="9"/>
  <c r="D326" i="8" a="1"/>
  <c r="D326" i="8"/>
  <c r="D324" i="9" a="1"/>
  <c r="D324" i="9"/>
  <c r="C143" i="10" a="1"/>
  <c r="C143" i="10"/>
  <c r="D262" i="9" a="1"/>
  <c r="D262" i="9"/>
  <c r="D111" i="8" a="1"/>
  <c r="D111" i="8"/>
  <c r="D458" i="9" a="1"/>
  <c r="D458" i="9"/>
  <c r="D164" i="8" a="1"/>
  <c r="D164" i="8"/>
  <c r="C3" i="6" a="1"/>
  <c r="C3" i="6"/>
  <c r="D547" i="9" a="1"/>
  <c r="D547" i="9"/>
  <c r="D232" i="9" a="1"/>
  <c r="D232" i="9"/>
  <c r="D18" i="9" a="1"/>
  <c r="D18" i="9"/>
  <c r="C173" i="10" a="1"/>
  <c r="C173" i="10"/>
  <c r="D166" i="5" a="1"/>
  <c r="D166" i="5"/>
  <c r="D130" i="9" a="1"/>
  <c r="D130" i="9"/>
  <c r="D498" i="8" a="1"/>
  <c r="D498" i="8"/>
  <c r="D147" i="9" a="1"/>
  <c r="D147" i="9"/>
  <c r="C94" i="10" a="1"/>
  <c r="C94" i="10"/>
  <c r="C16" i="7" a="1"/>
  <c r="C16" i="7"/>
  <c r="D270" i="9" a="1"/>
  <c r="D270" i="9"/>
  <c r="C10" i="10" a="1"/>
  <c r="C10" i="10"/>
  <c r="D20" i="8" a="1"/>
  <c r="D20" i="8"/>
  <c r="D355" i="5" a="1"/>
  <c r="D355" i="5"/>
  <c r="D363" i="9" a="1"/>
  <c r="D363" i="9"/>
  <c r="D481" i="9" a="1"/>
  <c r="D481" i="9"/>
  <c r="D448" i="8" a="1"/>
  <c r="D448" i="8"/>
  <c r="D443" i="8" a="1"/>
  <c r="D443" i="8"/>
  <c r="D144" i="8" a="1"/>
  <c r="D144" i="8"/>
  <c r="D201" i="9" a="1"/>
  <c r="D201" i="9"/>
  <c r="D278" i="9" a="1"/>
  <c r="D278" i="9"/>
  <c r="C90" i="10" a="1"/>
  <c r="C90" i="10"/>
  <c r="D27" i="8" a="1"/>
  <c r="D27" i="8"/>
  <c r="D276" i="9" a="1"/>
  <c r="D276" i="9"/>
  <c r="D346" i="9" a="1"/>
  <c r="D346" i="9"/>
  <c r="D464" i="9" a="1"/>
  <c r="D464" i="9"/>
  <c r="D57" i="5" a="1"/>
  <c r="D57" i="5"/>
  <c r="D362" i="8" a="1"/>
  <c r="D362" i="8"/>
  <c r="D486" i="8" a="1"/>
  <c r="D486" i="8"/>
  <c r="D172" i="8" a="1"/>
  <c r="D172" i="8"/>
  <c r="D429" i="9" a="1"/>
  <c r="D429" i="9"/>
  <c r="D555" i="9" a="1"/>
  <c r="D555" i="9"/>
  <c r="D21" i="8" a="1"/>
  <c r="D21" i="8"/>
  <c r="D286" i="8" a="1"/>
  <c r="D286" i="8"/>
  <c r="C184" i="10" a="1"/>
  <c r="C184" i="10"/>
  <c r="D12" i="5" a="1"/>
  <c r="D12" i="5"/>
  <c r="D290" i="8" a="1"/>
  <c r="D290" i="8"/>
  <c r="D182" i="9" a="1"/>
  <c r="D182" i="9"/>
  <c r="D424" i="9" a="1"/>
  <c r="D424" i="9"/>
  <c r="D194" i="9" a="1"/>
  <c r="D194" i="9"/>
  <c r="D568" i="9" a="1"/>
  <c r="D568" i="9"/>
  <c r="D89" i="5" a="1"/>
  <c r="D89" i="5"/>
  <c r="D115" i="9" a="1"/>
  <c r="D115" i="9"/>
  <c r="D435" i="9" a="1"/>
  <c r="D435" i="9"/>
  <c r="D221" i="8" a="1"/>
  <c r="D221" i="8"/>
  <c r="D269" i="9" a="1"/>
  <c r="D269" i="9"/>
  <c r="D234" i="8" a="1"/>
  <c r="D234" i="8"/>
  <c r="D229" i="5" a="1"/>
  <c r="D229" i="5"/>
  <c r="D342" i="9" a="1"/>
  <c r="D342" i="9"/>
  <c r="D32" i="9" a="1"/>
  <c r="D32" i="9"/>
  <c r="D81" i="5" a="1"/>
  <c r="D81" i="5"/>
  <c r="D386" i="8" a="1"/>
  <c r="D386" i="8"/>
  <c r="D415" i="9" a="1"/>
  <c r="D415" i="9"/>
  <c r="D52" i="8" a="1"/>
  <c r="D52" i="8"/>
  <c r="D7" i="9" a="1"/>
  <c r="D7" i="9"/>
  <c r="D368" i="9" a="1"/>
  <c r="D368" i="9"/>
  <c r="D352" i="8" a="1"/>
  <c r="D352" i="8"/>
  <c r="C166" i="10" a="1"/>
  <c r="C166" i="10"/>
  <c r="D18" i="5" a="1"/>
  <c r="D18" i="5"/>
  <c r="D120" i="8" a="1"/>
  <c r="D120" i="8"/>
  <c r="D214" i="5" a="1"/>
  <c r="D214" i="5"/>
  <c r="C95" i="10" a="1"/>
  <c r="C95" i="10"/>
  <c r="D109" i="9" a="1"/>
  <c r="D109" i="9"/>
  <c r="D418" i="9" a="1"/>
  <c r="D418" i="9"/>
  <c r="D313" i="5" a="1"/>
  <c r="D313" i="5"/>
  <c r="D242" i="8" a="1"/>
  <c r="D242" i="8"/>
  <c r="D348" i="8" a="1"/>
  <c r="D348" i="8"/>
  <c r="D44" i="5" a="1"/>
  <c r="D44" i="5"/>
  <c r="D490" i="9" a="1"/>
  <c r="D490" i="9"/>
  <c r="D250" i="5" a="1"/>
  <c r="D250" i="5"/>
  <c r="C21" i="7" a="1"/>
  <c r="C21" i="7"/>
  <c r="D93" i="5" a="1"/>
  <c r="D93" i="5"/>
  <c r="D79" i="9" a="1"/>
  <c r="D79" i="9"/>
  <c r="D113" i="5" a="1"/>
  <c r="D113" i="5"/>
  <c r="D246" i="8" a="1"/>
  <c r="D246" i="8"/>
  <c r="C158" i="10" a="1"/>
  <c r="C158" i="10"/>
  <c r="D65" i="5" a="1"/>
  <c r="D65" i="5"/>
  <c r="D127" i="5" a="1"/>
  <c r="D127" i="5"/>
  <c r="D385" i="8" a="1"/>
  <c r="D385" i="8"/>
  <c r="C93" i="10" a="1"/>
  <c r="C93" i="10"/>
  <c r="D134" i="8" a="1"/>
  <c r="D134" i="8"/>
  <c r="D446" i="9" a="1"/>
  <c r="D446" i="9"/>
  <c r="C82" i="10" a="1"/>
  <c r="C82" i="10"/>
  <c r="D267" i="8" a="1"/>
  <c r="D267" i="8"/>
  <c r="D500" i="9" a="1"/>
  <c r="D500" i="9"/>
  <c r="D325" i="8" a="1"/>
  <c r="D325" i="8"/>
  <c r="D164" i="5" a="1"/>
  <c r="D164" i="5"/>
  <c r="C109" i="10" a="1"/>
  <c r="C109" i="10"/>
  <c r="D163" i="8" a="1"/>
  <c r="D163" i="8"/>
  <c r="D352" i="5" a="1"/>
  <c r="D352" i="5"/>
  <c r="D260" i="5" a="1"/>
  <c r="D260" i="5"/>
  <c r="D121" i="8" a="1"/>
  <c r="D121" i="8"/>
  <c r="D97" i="9" a="1"/>
  <c r="D97" i="9"/>
  <c r="D376" i="8" a="1"/>
  <c r="D376" i="8"/>
  <c r="D154" i="8" a="1"/>
  <c r="D154" i="8"/>
  <c r="D337" i="5" a="1"/>
  <c r="D337" i="5"/>
  <c r="D243" i="8" a="1"/>
  <c r="D243" i="8"/>
  <c r="D273" i="8" a="1"/>
  <c r="D273" i="8"/>
  <c r="D219" i="9" a="1"/>
  <c r="D219" i="9"/>
  <c r="D25" i="5" a="1"/>
  <c r="D25" i="5"/>
  <c r="C178" i="10" a="1"/>
  <c r="C178" i="10"/>
  <c r="D87" i="5" a="1"/>
  <c r="D87" i="5"/>
  <c r="D34" i="8" a="1"/>
  <c r="D34" i="8"/>
  <c r="D254" i="8" a="1"/>
  <c r="D254" i="8"/>
  <c r="D271" i="5" a="1"/>
  <c r="D271" i="5"/>
  <c r="D236" i="8" a="1"/>
  <c r="D236" i="8"/>
  <c r="D282" i="9" a="1"/>
  <c r="D282" i="9"/>
  <c r="D30" i="5" a="1"/>
  <c r="D30" i="5"/>
  <c r="D529" i="9" a="1"/>
  <c r="D529" i="9"/>
  <c r="D174" i="5" a="1"/>
  <c r="D174" i="5"/>
  <c r="D483" i="8" a="1"/>
  <c r="D483" i="8"/>
  <c r="D214" i="9" a="1"/>
  <c r="D214" i="9"/>
  <c r="D261" i="9" a="1"/>
  <c r="D261" i="9"/>
  <c r="D91" i="9" a="1"/>
  <c r="D91" i="9"/>
  <c r="D492" i="9" a="1"/>
  <c r="D492" i="9"/>
  <c r="D216" i="8" a="1"/>
  <c r="D216" i="8"/>
  <c r="D102" i="8" a="1"/>
  <c r="D102" i="8"/>
  <c r="C81" i="10" a="1"/>
  <c r="C81" i="10"/>
  <c r="D224" i="9" a="1"/>
  <c r="D224" i="9"/>
  <c r="D339" i="9" a="1"/>
  <c r="D339" i="9"/>
  <c r="D24" i="9" a="1"/>
  <c r="D24" i="9"/>
  <c r="D310" i="9" a="1"/>
  <c r="D310" i="9"/>
  <c r="D55" i="5" a="1"/>
  <c r="D55" i="5"/>
  <c r="D44" i="9" a="1"/>
  <c r="D44" i="9"/>
  <c r="D62" i="9" a="1"/>
  <c r="D62" i="9"/>
  <c r="D518" i="9" a="1"/>
  <c r="D518" i="9"/>
  <c r="C12" i="7" a="1"/>
  <c r="C12" i="7"/>
  <c r="D73" i="5" a="1"/>
  <c r="D73" i="5"/>
  <c r="C87" i="10" a="1"/>
  <c r="C87" i="10"/>
  <c r="D178" i="9" a="1"/>
  <c r="D178" i="9"/>
  <c r="D5" i="9" a="1"/>
  <c r="D5" i="9"/>
  <c r="D219" i="5" a="1"/>
  <c r="D219" i="5"/>
  <c r="D181" i="5" a="1"/>
  <c r="D181" i="5"/>
  <c r="D23" i="8" a="1"/>
  <c r="D23" i="8"/>
  <c r="D165" i="5" a="1"/>
  <c r="D165" i="5"/>
  <c r="D349" i="9" a="1"/>
  <c r="D349" i="9"/>
  <c r="D89" i="8" a="1"/>
  <c r="D89" i="8"/>
  <c r="D174" i="9" a="1"/>
  <c r="D174" i="9"/>
  <c r="D109" i="5" a="1"/>
  <c r="D109" i="5"/>
  <c r="D387" i="8" a="1"/>
  <c r="D387" i="8"/>
  <c r="D211" i="5" a="1"/>
  <c r="D211" i="5"/>
  <c r="D470" i="9" a="1"/>
  <c r="D470" i="9"/>
  <c r="D501" i="9" a="1"/>
  <c r="D501" i="9"/>
  <c r="C156" i="10" a="1"/>
  <c r="C156" i="10"/>
  <c r="D63" i="8" a="1"/>
  <c r="D63" i="8"/>
  <c r="C8" i="10" a="1"/>
  <c r="C8" i="10"/>
  <c r="D541" i="9" a="1"/>
  <c r="D541" i="9"/>
  <c r="C37" i="10" a="1"/>
  <c r="C37" i="10"/>
  <c r="D374" i="9" a="1"/>
  <c r="D374" i="9"/>
  <c r="D57" i="9" a="1"/>
  <c r="D57" i="9"/>
  <c r="D262" i="8" a="1"/>
  <c r="D262" i="8"/>
  <c r="D97" i="8" a="1"/>
  <c r="D97" i="8"/>
  <c r="D267" i="5" a="1"/>
  <c r="D267" i="5"/>
  <c r="D405" i="8" a="1"/>
  <c r="D405" i="8"/>
  <c r="D497" i="9" a="1"/>
  <c r="D497" i="9"/>
  <c r="D400" i="8" a="1"/>
  <c r="D400" i="8"/>
  <c r="D485" i="8" a="1"/>
  <c r="D485" i="8"/>
  <c r="D417" i="9" a="1"/>
  <c r="D417" i="9"/>
  <c r="D378" i="9" a="1"/>
  <c r="D378" i="9"/>
  <c r="D241" i="5" a="1"/>
  <c r="D241" i="5"/>
  <c r="D501" i="8" a="1"/>
  <c r="D501" i="8"/>
  <c r="C139" i="10" a="1"/>
  <c r="C139" i="10"/>
  <c r="D196" i="8" a="1"/>
  <c r="D196" i="8"/>
  <c r="D50" i="5" a="1"/>
  <c r="D50" i="5"/>
  <c r="D354" i="8" a="1"/>
  <c r="D354" i="8"/>
  <c r="D203" i="8" a="1"/>
  <c r="D203" i="8"/>
  <c r="D204" i="9" a="1"/>
  <c r="D204" i="9"/>
  <c r="D78" i="5" a="1"/>
  <c r="D78" i="5"/>
  <c r="C160" i="10" a="1"/>
  <c r="C160" i="10"/>
  <c r="C54" i="10" a="1"/>
  <c r="C54" i="10"/>
  <c r="D258" i="9" a="1"/>
  <c r="D258" i="9"/>
  <c r="D203" i="5" a="1"/>
  <c r="D203" i="5"/>
  <c r="D436" i="8" a="1"/>
  <c r="D436" i="8"/>
  <c r="D597" i="9" a="1"/>
  <c r="D597" i="9"/>
  <c r="D340" i="5" a="1"/>
  <c r="D340" i="5"/>
  <c r="D65" i="8" a="1"/>
  <c r="D65" i="8"/>
  <c r="D423" i="8" a="1"/>
  <c r="D423" i="8"/>
  <c r="D188" i="9" a="1"/>
  <c r="D188" i="9"/>
  <c r="D165" i="9" a="1"/>
  <c r="D165" i="9"/>
  <c r="D559" i="9" a="1"/>
  <c r="D559" i="9"/>
  <c r="D38" i="5" a="1"/>
  <c r="D38" i="5"/>
  <c r="D436" i="9" a="1"/>
  <c r="D436" i="9"/>
  <c r="C185" i="10" a="1"/>
  <c r="C185" i="10"/>
  <c r="D388" i="8" a="1"/>
  <c r="D388" i="8"/>
  <c r="D194" i="5" a="1"/>
  <c r="D194" i="5"/>
  <c r="D386" i="9" a="1"/>
  <c r="D386" i="9"/>
  <c r="D332" i="5" a="1"/>
  <c r="D332" i="5"/>
  <c r="C31" i="10" a="1"/>
  <c r="C31" i="10"/>
  <c r="D395" i="9" a="1"/>
  <c r="D395" i="9"/>
  <c r="D139" i="8" a="1"/>
  <c r="D139" i="8"/>
  <c r="D148" i="5" a="1"/>
  <c r="D148" i="5"/>
  <c r="D465" i="9" a="1"/>
  <c r="D465" i="9"/>
  <c r="D358" i="9" a="1"/>
  <c r="D358" i="9"/>
  <c r="D228" i="9" a="1"/>
  <c r="D228" i="9"/>
  <c r="D45" i="9" a="1"/>
  <c r="D45" i="9"/>
  <c r="C38" i="10" a="1"/>
  <c r="C38" i="10"/>
  <c r="D365" i="9" a="1"/>
  <c r="D365" i="9"/>
  <c r="D381" i="8" a="1"/>
  <c r="D381" i="8"/>
  <c r="D108" i="8" a="1"/>
  <c r="D108" i="8"/>
  <c r="D312" i="9" a="1"/>
  <c r="D312" i="9"/>
  <c r="D90" i="5" a="1"/>
  <c r="D90" i="5"/>
  <c r="D502" i="9" a="1"/>
  <c r="D502" i="9"/>
  <c r="D131" i="5" a="1"/>
  <c r="D131" i="5"/>
  <c r="C20" i="10" a="1"/>
  <c r="C20" i="10"/>
  <c r="D330" i="8" a="1"/>
  <c r="D330" i="8"/>
  <c r="D419" i="8" a="1"/>
  <c r="D419" i="8"/>
  <c r="D459" i="8" a="1"/>
  <c r="D459" i="8"/>
  <c r="D464" i="8" a="1"/>
  <c r="D464" i="8"/>
  <c r="D9" i="9" a="1"/>
  <c r="D9" i="9"/>
  <c r="D171" i="5" a="1"/>
  <c r="D171" i="5"/>
  <c r="D310" i="5" a="1"/>
  <c r="D310" i="5"/>
  <c r="D215" i="8" a="1"/>
  <c r="D215" i="8"/>
  <c r="D393" i="8" a="1"/>
  <c r="D393" i="8"/>
  <c r="D550" i="9" a="1"/>
  <c r="D550" i="9"/>
  <c r="D498" i="9" a="1"/>
  <c r="D498" i="9"/>
  <c r="C2" i="7" a="1"/>
  <c r="C2" i="7"/>
  <c r="D29" i="5" a="1"/>
  <c r="D29" i="5"/>
  <c r="D152" i="5" a="1"/>
  <c r="D152" i="5"/>
  <c r="C145" i="10" a="1"/>
  <c r="C145" i="10"/>
  <c r="D504" i="8" a="1"/>
  <c r="D504" i="8"/>
  <c r="D24" i="5" a="1"/>
  <c r="D24" i="5"/>
  <c r="D369" i="9" a="1"/>
  <c r="D369" i="9"/>
  <c r="D462" i="8" a="1"/>
  <c r="D462" i="8"/>
  <c r="D437" i="9" a="1"/>
  <c r="D437" i="9"/>
  <c r="D59" i="5" a="1"/>
  <c r="D59" i="5"/>
  <c r="D322" i="9" a="1"/>
  <c r="D322" i="9"/>
  <c r="D117" i="9" a="1"/>
  <c r="D117" i="9"/>
  <c r="D244" i="9" a="1"/>
  <c r="D244" i="9"/>
  <c r="D132" i="5" a="1"/>
  <c r="D132" i="5"/>
  <c r="C172" i="10" a="1"/>
  <c r="C172" i="10"/>
  <c r="D32" i="8" a="1"/>
  <c r="D32" i="8"/>
  <c r="D13" i="9" a="1"/>
  <c r="D13" i="9"/>
  <c r="D480" i="9" a="1"/>
  <c r="D480" i="9"/>
  <c r="D406" i="8" a="1"/>
  <c r="D406" i="8"/>
  <c r="D171" i="8" a="1"/>
  <c r="D171" i="8"/>
  <c r="D256" i="9" a="1"/>
  <c r="D256" i="9"/>
  <c r="D354" i="9" a="1"/>
  <c r="D354" i="9"/>
  <c r="D307" i="5" a="1"/>
  <c r="D307" i="5"/>
  <c r="C138" i="10" a="1"/>
  <c r="C138" i="10"/>
  <c r="D184" i="9" a="1"/>
  <c r="D184" i="9"/>
  <c r="D187" i="5" a="1"/>
  <c r="D187" i="5"/>
  <c r="D53" i="9" a="1"/>
  <c r="D53" i="9"/>
  <c r="D39" i="8" a="1"/>
  <c r="D39" i="8"/>
  <c r="C9" i="6" a="1"/>
  <c r="C9" i="6"/>
  <c r="D350" i="5" a="1"/>
  <c r="D350" i="5"/>
  <c r="D173" i="9" a="1"/>
  <c r="D173" i="9"/>
  <c r="D26" i="9" a="1"/>
  <c r="D26" i="9"/>
  <c r="D118" i="5" a="1"/>
  <c r="D118" i="5"/>
  <c r="D137" i="9" a="1"/>
  <c r="D137" i="9"/>
  <c r="D466" i="9" a="1"/>
  <c r="D466" i="9"/>
  <c r="D123" i="5" a="1"/>
  <c r="D123" i="5"/>
  <c r="C13" i="7" a="1"/>
  <c r="C13" i="7"/>
  <c r="D380" i="8" a="1"/>
  <c r="D380" i="8"/>
  <c r="D473" i="9" a="1"/>
  <c r="D473" i="9"/>
  <c r="D124" i="5" a="1"/>
  <c r="D124" i="5"/>
  <c r="D261" i="5" a="1"/>
  <c r="D261" i="5"/>
  <c r="D200" i="8" a="1"/>
  <c r="D200" i="8"/>
  <c r="D128" i="9" a="1"/>
  <c r="D128" i="9"/>
  <c r="D455" i="9" a="1"/>
  <c r="D455" i="9"/>
  <c r="D102" i="5" a="1"/>
  <c r="D102" i="5"/>
  <c r="D466" i="8" a="1"/>
  <c r="D466" i="8"/>
  <c r="D441" i="9" a="1"/>
  <c r="D441" i="9"/>
  <c r="D48" i="8" a="1"/>
  <c r="D48" i="8"/>
  <c r="C4" i="7" a="1"/>
  <c r="C4" i="7"/>
  <c r="D408" i="8" a="1"/>
  <c r="D408" i="8"/>
  <c r="D22" i="8" a="1"/>
  <c r="D22" i="8"/>
  <c r="D389" i="8" a="1"/>
  <c r="D389" i="8"/>
  <c r="D70" i="9" a="1"/>
  <c r="D70" i="9"/>
  <c r="C106" i="10" a="1"/>
  <c r="C106" i="10"/>
  <c r="D582" i="9" a="1"/>
  <c r="D582" i="9"/>
  <c r="D2" i="5" a="1"/>
  <c r="D2" i="5"/>
  <c r="D315" i="8" a="1"/>
  <c r="D315" i="8"/>
  <c r="C2" i="10" a="1"/>
  <c r="C2" i="10"/>
  <c r="D280" i="5" a="1"/>
  <c r="D280" i="5"/>
  <c r="D467" i="9" a="1"/>
  <c r="D467" i="9"/>
  <c r="D204" i="5" a="1"/>
  <c r="D204" i="5"/>
  <c r="D279" i="8" a="1"/>
  <c r="D279" i="8"/>
  <c r="D265" i="5" a="1"/>
  <c r="D265" i="5"/>
  <c r="D4" i="8" a="1"/>
  <c r="D4" i="8"/>
  <c r="D266" i="8" a="1"/>
  <c r="D266" i="8"/>
  <c r="D100" i="5" a="1"/>
  <c r="D100" i="5"/>
  <c r="D242" i="9" a="1"/>
  <c r="D242" i="9"/>
  <c r="C125" i="10" a="1"/>
  <c r="C125" i="10"/>
  <c r="D530" i="9" a="1"/>
  <c r="D530" i="9"/>
  <c r="D74" i="5" a="1"/>
  <c r="D74" i="5"/>
  <c r="D554" i="9" a="1"/>
  <c r="D554" i="9"/>
  <c r="D385" i="9" a="1"/>
  <c r="D385" i="9"/>
  <c r="D149" i="8" a="1"/>
  <c r="D149" i="8"/>
  <c r="D105" i="9" a="1"/>
  <c r="D105" i="9"/>
  <c r="D88" i="9" a="1"/>
  <c r="D88" i="9"/>
  <c r="D31" i="5" a="1"/>
  <c r="D31" i="5"/>
  <c r="C25" i="10" a="1"/>
  <c r="C25" i="10"/>
  <c r="D260" i="9" a="1"/>
  <c r="D260" i="9"/>
  <c r="C163" i="10" a="1"/>
  <c r="C163" i="10"/>
  <c r="D502" i="8" a="1"/>
  <c r="D502" i="8"/>
  <c r="D425" i="9" a="1"/>
  <c r="D425" i="9"/>
  <c r="D558" i="9" a="1"/>
  <c r="D558" i="9"/>
  <c r="D351" i="9" a="1"/>
  <c r="D351" i="9"/>
  <c r="D382" i="8" a="1"/>
  <c r="D382" i="8"/>
  <c r="D54" i="8" a="1"/>
  <c r="D54" i="8"/>
  <c r="D172" i="5" a="1"/>
  <c r="D172" i="5"/>
  <c r="D11" i="8" a="1"/>
  <c r="D11" i="8"/>
  <c r="D392" i="8" a="1"/>
  <c r="D392" i="8"/>
  <c r="D19" i="5" a="1"/>
  <c r="D19" i="5"/>
  <c r="D239" i="8" a="1"/>
  <c r="D239" i="8"/>
  <c r="C46" i="10" a="1"/>
  <c r="C46" i="10"/>
  <c r="C7" i="6" a="1"/>
  <c r="C7" i="6"/>
  <c r="D540" i="9" a="1"/>
  <c r="D540" i="9"/>
  <c r="C108" i="10" a="1"/>
  <c r="C108" i="10"/>
  <c r="E26" i="9" a="1"/>
  <c r="E26" i="9"/>
  <c r="E406" i="8" a="1"/>
  <c r="E406" i="8"/>
  <c r="E97" i="5" a="1"/>
  <c r="E97" i="5"/>
  <c r="E253" i="8" a="1"/>
  <c r="E253" i="8"/>
  <c r="E109" i="8" a="1"/>
  <c r="E109" i="8"/>
  <c r="D41" i="10" a="1"/>
  <c r="D41" i="10"/>
  <c r="E319" i="5" a="1"/>
  <c r="E319" i="5"/>
  <c r="E492" i="8" a="1"/>
  <c r="E492" i="8"/>
  <c r="D71" i="10" a="1"/>
  <c r="D71" i="10"/>
  <c r="C47" i="10" a="1"/>
  <c r="C47" i="10"/>
  <c r="D205" i="8" a="1"/>
  <c r="D205" i="8"/>
  <c r="C153" i="10" a="1"/>
  <c r="C153" i="10"/>
  <c r="D136" i="8" a="1"/>
  <c r="D136" i="8"/>
  <c r="D423" i="9" a="1"/>
  <c r="D423" i="9"/>
  <c r="D316" i="5" a="1"/>
  <c r="D316" i="5"/>
  <c r="D397" i="9" a="1"/>
  <c r="D397" i="9"/>
  <c r="D314" i="8" a="1"/>
  <c r="D314" i="8"/>
  <c r="D303" i="9" a="1"/>
  <c r="D303" i="9"/>
  <c r="C73" i="10" a="1"/>
  <c r="C73" i="10"/>
  <c r="D92" i="8" a="1"/>
  <c r="D92" i="8"/>
  <c r="D155" i="9" a="1"/>
  <c r="D155" i="9"/>
  <c r="D495" i="9" a="1"/>
  <c r="D495" i="9"/>
  <c r="D249" i="5" a="1"/>
  <c r="D249" i="5"/>
  <c r="D105" i="8" a="1"/>
  <c r="D105" i="8"/>
  <c r="D111" i="9" a="1"/>
  <c r="D111" i="9"/>
  <c r="D286" i="9" a="1"/>
  <c r="D286" i="9"/>
  <c r="D150" i="5" a="1"/>
  <c r="D150" i="5"/>
  <c r="D166" i="9" a="1"/>
  <c r="D166" i="9"/>
  <c r="C66" i="10" a="1"/>
  <c r="C66" i="10"/>
  <c r="D499" i="9" a="1"/>
  <c r="D499" i="9"/>
  <c r="D343" i="9" a="1"/>
  <c r="D343" i="9"/>
  <c r="D236" i="5" a="1"/>
  <c r="D236" i="5"/>
  <c r="C3" i="12" a="1"/>
  <c r="C3" i="12"/>
  <c r="C155" i="10" a="1"/>
  <c r="C155" i="10"/>
  <c r="C19" i="7" a="1"/>
  <c r="C19" i="7"/>
  <c r="C127" i="10" a="1"/>
  <c r="C127" i="10"/>
  <c r="C117" i="10" a="1"/>
  <c r="C117" i="10"/>
  <c r="D169" i="9" a="1"/>
  <c r="D169" i="9"/>
  <c r="D176" i="9" a="1"/>
  <c r="D176" i="9"/>
  <c r="D415" i="8" a="1"/>
  <c r="D415" i="8"/>
  <c r="D29" i="9" a="1"/>
  <c r="D29" i="9"/>
  <c r="D292" i="9" a="1"/>
  <c r="D292" i="9"/>
  <c r="C80" i="10" a="1"/>
  <c r="C80" i="10"/>
  <c r="C44" i="10" a="1"/>
  <c r="C44" i="10"/>
  <c r="D79" i="8" a="1"/>
  <c r="D79" i="8"/>
  <c r="D283" i="5" a="1"/>
  <c r="D283" i="5"/>
  <c r="D199" i="8" a="1"/>
  <c r="D199" i="8"/>
  <c r="D288" i="9" a="1"/>
  <c r="D288" i="9"/>
  <c r="D159" i="5" a="1"/>
  <c r="D159" i="5"/>
  <c r="D389" i="9" a="1"/>
  <c r="D389" i="9"/>
  <c r="D144" i="5" a="1"/>
  <c r="D144" i="5"/>
  <c r="E559" i="9" a="1"/>
  <c r="E559" i="9"/>
  <c r="E510" i="9" a="1"/>
  <c r="E510" i="9"/>
  <c r="E323" i="9" a="1"/>
  <c r="E323" i="9"/>
  <c r="D56" i="10" a="1"/>
  <c r="D56" i="10"/>
  <c r="E379" i="9" a="1"/>
  <c r="E379" i="9"/>
  <c r="E146" i="9" a="1"/>
  <c r="E146" i="9"/>
  <c r="E441" i="9" a="1"/>
  <c r="E441" i="9"/>
  <c r="E442" i="9" a="1"/>
  <c r="E442" i="9"/>
  <c r="E218" i="5" a="1"/>
  <c r="E218" i="5"/>
  <c r="E511" i="9" a="1"/>
  <c r="E511" i="9"/>
  <c r="E371" i="8" a="1"/>
  <c r="E371" i="8"/>
  <c r="E276" i="5" a="1"/>
  <c r="E276" i="5"/>
  <c r="D9" i="6" a="1"/>
  <c r="D9" i="6"/>
  <c r="E494" i="8" a="1"/>
  <c r="E494" i="8"/>
  <c r="E37" i="9" a="1"/>
  <c r="E37" i="9"/>
  <c r="E547" i="9" a="1"/>
  <c r="E547" i="9"/>
  <c r="E196" i="5" a="1"/>
  <c r="E196" i="5"/>
  <c r="E293" i="8" a="1"/>
  <c r="E293" i="8"/>
  <c r="D69" i="10" a="1"/>
  <c r="D69" i="10"/>
  <c r="E126" i="8" a="1"/>
  <c r="E126" i="8"/>
  <c r="E106" i="5" a="1"/>
  <c r="E106" i="5"/>
  <c r="E497" i="8" a="1"/>
  <c r="E497" i="8"/>
  <c r="E115" i="9" a="1"/>
  <c r="E115" i="9"/>
  <c r="E229" i="9" a="1"/>
  <c r="E229" i="9"/>
  <c r="D80" i="10" a="1"/>
  <c r="D80" i="10"/>
  <c r="E326" i="9" a="1"/>
  <c r="E326" i="9"/>
  <c r="E366" i="9" a="1"/>
  <c r="E366" i="9"/>
  <c r="E152" i="8" a="1"/>
  <c r="E152" i="8"/>
  <c r="E370" i="9" a="1"/>
  <c r="E370" i="9"/>
  <c r="E471" i="8" a="1"/>
  <c r="E471" i="8"/>
  <c r="E387" i="9" a="1"/>
  <c r="E387" i="9"/>
  <c r="E104" i="5" a="1"/>
  <c r="E104" i="5"/>
  <c r="E257" i="9" a="1"/>
  <c r="E257" i="9"/>
  <c r="E438" i="9" a="1"/>
  <c r="E438" i="9"/>
  <c r="E336" i="9" a="1"/>
  <c r="E336" i="9"/>
  <c r="E163" i="8" a="1"/>
  <c r="E163" i="8"/>
  <c r="D102" i="10" a="1"/>
  <c r="D102" i="10"/>
  <c r="E142" i="8" a="1"/>
  <c r="E142" i="8"/>
  <c r="E229" i="8" a="1"/>
  <c r="E229" i="8"/>
  <c r="E22" i="8" a="1"/>
  <c r="E22" i="8"/>
  <c r="D176" i="10" a="1"/>
  <c r="D176" i="10"/>
  <c r="D111" i="10" a="1"/>
  <c r="D111" i="10"/>
  <c r="E26" i="5" a="1"/>
  <c r="E26" i="5"/>
  <c r="E432" i="8" a="1"/>
  <c r="E432" i="8"/>
  <c r="E25" i="8" a="1"/>
  <c r="E25" i="8"/>
  <c r="D24" i="10" a="1"/>
  <c r="D24" i="10"/>
  <c r="E222" i="9" a="1"/>
  <c r="E222" i="9"/>
  <c r="E215" i="5" a="1"/>
  <c r="E215" i="5"/>
  <c r="E245" i="9" a="1"/>
  <c r="E245" i="9"/>
  <c r="E582" i="9" a="1"/>
  <c r="E582" i="9"/>
  <c r="E2" i="5" a="1"/>
  <c r="E2" i="5"/>
  <c r="E383" i="8" a="1"/>
  <c r="E383" i="8"/>
  <c r="E556" i="9" a="1"/>
  <c r="E556" i="9"/>
  <c r="E232" i="8" a="1"/>
  <c r="E232" i="8"/>
  <c r="E300" i="8" a="1"/>
  <c r="E300" i="8"/>
  <c r="E16" i="9" a="1"/>
  <c r="E16" i="9"/>
  <c r="E314" i="8" a="1"/>
  <c r="E314" i="8"/>
  <c r="E358" i="8" a="1"/>
  <c r="E358" i="8"/>
  <c r="E17" i="8" a="1"/>
  <c r="E17" i="8"/>
  <c r="D6" i="10" a="1"/>
  <c r="D6" i="10"/>
  <c r="E544" i="9" a="1"/>
  <c r="E544" i="9"/>
  <c r="E333" i="8" a="1"/>
  <c r="E333" i="8"/>
  <c r="E180" i="8" a="1"/>
  <c r="E180" i="8"/>
  <c r="E323" i="8" a="1"/>
  <c r="E323" i="8"/>
  <c r="E225" i="9" a="1"/>
  <c r="E225" i="9"/>
  <c r="E295" i="9" a="1"/>
  <c r="E295" i="9"/>
  <c r="E233" i="8" a="1"/>
  <c r="E233" i="8"/>
  <c r="E406" i="9" a="1"/>
  <c r="E406" i="9"/>
  <c r="E283" i="9" a="1"/>
  <c r="E283" i="9"/>
  <c r="E354" i="5" a="1"/>
  <c r="E354" i="5"/>
  <c r="E416" i="8" a="1"/>
  <c r="E416" i="8"/>
  <c r="E137" i="8" a="1"/>
  <c r="E137" i="8"/>
  <c r="E107" i="8" a="1"/>
  <c r="E107" i="8"/>
  <c r="E135" i="8" a="1"/>
  <c r="E135" i="8"/>
  <c r="E424" i="8" a="1"/>
  <c r="E424" i="8"/>
  <c r="E64" i="8" a="1"/>
  <c r="E64" i="8"/>
  <c r="E184" i="9" a="1"/>
  <c r="E184" i="9"/>
  <c r="E72" i="5" a="1"/>
  <c r="E72" i="5"/>
  <c r="E28" i="9" a="1"/>
  <c r="E28" i="9"/>
  <c r="D180" i="10" a="1"/>
  <c r="D180" i="10"/>
  <c r="E261" i="8" a="1"/>
  <c r="E261" i="8"/>
  <c r="E481" i="9" a="1"/>
  <c r="E481" i="9"/>
  <c r="E318" i="8" a="1"/>
  <c r="E318" i="8"/>
  <c r="E133" i="8" a="1"/>
  <c r="E133" i="8"/>
  <c r="D139" i="10" a="1"/>
  <c r="D139" i="10"/>
  <c r="E281" i="9" a="1"/>
  <c r="E281" i="9"/>
  <c r="E359" i="9" a="1"/>
  <c r="E359" i="9"/>
  <c r="E50" i="8" a="1"/>
  <c r="E50" i="8"/>
  <c r="E2" i="8" a="1"/>
  <c r="E2" i="8"/>
  <c r="E409" i="8" a="1"/>
  <c r="E409" i="8"/>
  <c r="E550" i="9" a="1"/>
  <c r="E550" i="9"/>
  <c r="E543" i="9" a="1"/>
  <c r="E543" i="9"/>
  <c r="D63" i="10" a="1"/>
  <c r="D63" i="10"/>
  <c r="D138" i="10" a="1"/>
  <c r="D138" i="10"/>
  <c r="E497" i="9" a="1"/>
  <c r="E497" i="9"/>
  <c r="E80" i="5" a="1"/>
  <c r="E80" i="5"/>
  <c r="E138" i="9" a="1"/>
  <c r="E138" i="9"/>
  <c r="E531" i="9" a="1"/>
  <c r="E531" i="9"/>
  <c r="E457" i="9" a="1"/>
  <c r="E457" i="9"/>
  <c r="E433" i="9" a="1"/>
  <c r="E433" i="9"/>
  <c r="E29" i="8" a="1"/>
  <c r="E29" i="8"/>
  <c r="E101" i="8" a="1"/>
  <c r="E101" i="8"/>
  <c r="E58" i="8" a="1"/>
  <c r="E58" i="8"/>
  <c r="E12" i="5" a="1"/>
  <c r="E12" i="5"/>
  <c r="E290" i="8" a="1"/>
  <c r="E290" i="8"/>
  <c r="E123" i="9" a="1"/>
  <c r="E123" i="9"/>
  <c r="E247" i="5" a="1"/>
  <c r="E247" i="5"/>
  <c r="D125" i="10" a="1"/>
  <c r="D125" i="10"/>
  <c r="E503" i="9" a="1"/>
  <c r="E503" i="9"/>
  <c r="E93" i="9" a="1"/>
  <c r="E93" i="9"/>
  <c r="E51" i="5" a="1"/>
  <c r="E51" i="5"/>
  <c r="D16" i="7" a="1"/>
  <c r="D16" i="7"/>
  <c r="E394" i="8" a="1"/>
  <c r="E394" i="8"/>
  <c r="E380" i="8" a="1"/>
  <c r="E380" i="8"/>
  <c r="E154" i="9" a="1"/>
  <c r="E154" i="9"/>
  <c r="E344" i="9" a="1"/>
  <c r="E344" i="9"/>
  <c r="E241" i="5" a="1"/>
  <c r="E241" i="5"/>
  <c r="E501" i="8" a="1"/>
  <c r="E501" i="8"/>
  <c r="E422" i="9" a="1"/>
  <c r="E422" i="9"/>
  <c r="E31" i="9" a="1"/>
  <c r="E31" i="9"/>
  <c r="E200" i="8" a="1"/>
  <c r="E200" i="8"/>
  <c r="E44" i="5" a="1"/>
  <c r="E44" i="5"/>
  <c r="E421" i="8" a="1"/>
  <c r="E421" i="8"/>
  <c r="E340" i="8" a="1"/>
  <c r="E340" i="8"/>
  <c r="E219" i="8" a="1"/>
  <c r="E219" i="8"/>
  <c r="E155" i="5" a="1"/>
  <c r="E155" i="5"/>
  <c r="E241" i="8" a="1"/>
  <c r="E241" i="8"/>
  <c r="D77" i="10" a="1"/>
  <c r="D77" i="10"/>
  <c r="E555" i="9" a="1"/>
  <c r="E555" i="9"/>
  <c r="D101" i="10" a="1"/>
  <c r="D101" i="10"/>
  <c r="E267" i="9" a="1"/>
  <c r="E267" i="9"/>
  <c r="E3" i="5" a="1"/>
  <c r="E3" i="5"/>
  <c r="E246" i="5" a="1"/>
  <c r="E246" i="5"/>
  <c r="E160" i="5" a="1"/>
  <c r="E160" i="5"/>
  <c r="E463" i="8" a="1"/>
  <c r="E463" i="8"/>
  <c r="E150" i="8" a="1"/>
  <c r="E150" i="8"/>
  <c r="E513" i="9" a="1"/>
  <c r="E513" i="9"/>
  <c r="D40" i="10" a="1"/>
  <c r="D40" i="10"/>
  <c r="E590" i="9" a="1"/>
  <c r="E590" i="9"/>
  <c r="E177" i="5" a="1"/>
  <c r="E177" i="5"/>
  <c r="E147" i="9" a="1"/>
  <c r="E147" i="9"/>
  <c r="E92" i="5" a="1"/>
  <c r="E92" i="5"/>
  <c r="E342" i="8" a="1"/>
  <c r="E342" i="8"/>
  <c r="E485" i="8" a="1"/>
  <c r="E485" i="8"/>
  <c r="E143" i="5" a="1"/>
  <c r="E143" i="5"/>
  <c r="E347" i="8" a="1"/>
  <c r="E347" i="8"/>
  <c r="E81" i="5" a="1"/>
  <c r="E81" i="5"/>
  <c r="E201" i="5" a="1"/>
  <c r="E201" i="5"/>
  <c r="E493" i="9" a="1"/>
  <c r="E493" i="9"/>
  <c r="E259" i="8" a="1"/>
  <c r="E259" i="8"/>
  <c r="E471" i="9" a="1"/>
  <c r="E471" i="9"/>
  <c r="E325" i="9" a="1"/>
  <c r="E325" i="9"/>
  <c r="E303" i="5" a="1"/>
  <c r="E303" i="5"/>
  <c r="E492" i="9" a="1"/>
  <c r="E492" i="9"/>
  <c r="D149" i="10" a="1"/>
  <c r="D149" i="10"/>
  <c r="E45" i="9" a="1"/>
  <c r="E45" i="9"/>
  <c r="E8" i="8" a="1"/>
  <c r="E8" i="8"/>
  <c r="E287" i="9" a="1"/>
  <c r="E287" i="9"/>
  <c r="E172" i="5" a="1"/>
  <c r="E172" i="5"/>
  <c r="E11" i="8" a="1"/>
  <c r="E11" i="8"/>
  <c r="E413" i="9" a="1"/>
  <c r="E413" i="9"/>
  <c r="E116" i="5" a="1"/>
  <c r="E116" i="5"/>
  <c r="E158" i="8" a="1"/>
  <c r="E158" i="8"/>
  <c r="D129" i="10" a="1"/>
  <c r="D129" i="10"/>
  <c r="D184" i="10" a="1"/>
  <c r="D184" i="10"/>
  <c r="E238" i="5" a="1"/>
  <c r="E238" i="5"/>
  <c r="E404" i="8" a="1"/>
  <c r="E404" i="8"/>
  <c r="E115" i="8" a="1"/>
  <c r="E115" i="8"/>
  <c r="D170" i="10" a="1"/>
  <c r="D170" i="10"/>
  <c r="E496" i="9" a="1"/>
  <c r="E496" i="9"/>
  <c r="E387" i="8" a="1"/>
  <c r="E387" i="8"/>
  <c r="E234" i="9" a="1"/>
  <c r="E234" i="9"/>
  <c r="E395" i="9" a="1"/>
  <c r="E395" i="9"/>
  <c r="E182" i="5" a="1"/>
  <c r="E182" i="5"/>
  <c r="E115" i="5" a="1"/>
  <c r="E115" i="5"/>
  <c r="E127" i="8" a="1"/>
  <c r="E127" i="8"/>
  <c r="E341" i="9" a="1"/>
  <c r="E341" i="9"/>
  <c r="E136" i="5" a="1"/>
  <c r="E136" i="5"/>
  <c r="E445" i="8" a="1"/>
  <c r="E445" i="8"/>
  <c r="E76" i="9" a="1"/>
  <c r="E76" i="9"/>
  <c r="E419" i="9" a="1"/>
  <c r="E419" i="9"/>
  <c r="E10" i="5" a="1"/>
  <c r="E10" i="5"/>
  <c r="E154" i="8" a="1"/>
  <c r="E154" i="8"/>
  <c r="E211" i="5" a="1"/>
  <c r="E211" i="5"/>
  <c r="E138" i="5" a="1"/>
  <c r="E138" i="5"/>
  <c r="E286" i="9" a="1"/>
  <c r="E286" i="9"/>
  <c r="E150" i="5" a="1"/>
  <c r="E150" i="5"/>
  <c r="D106" i="10" a="1"/>
  <c r="D106" i="10"/>
  <c r="E239" i="8" a="1"/>
  <c r="E239" i="8"/>
  <c r="E442" i="8" a="1"/>
  <c r="E442" i="8"/>
  <c r="E132" i="8" a="1"/>
  <c r="E132" i="8"/>
  <c r="E470" i="9" a="1"/>
  <c r="E470" i="9"/>
  <c r="D84" i="10" a="1"/>
  <c r="D84" i="10"/>
  <c r="E114" i="5" a="1"/>
  <c r="E114" i="5"/>
  <c r="E449" i="9" a="1"/>
  <c r="E449" i="9"/>
  <c r="E91" i="8" a="1"/>
  <c r="E91" i="8"/>
  <c r="E545" i="9" a="1"/>
  <c r="E545" i="9"/>
  <c r="E34" i="9" a="1"/>
  <c r="E34" i="9"/>
  <c r="E104" i="9" a="1"/>
  <c r="E104" i="9"/>
  <c r="E459" i="9" a="1"/>
  <c r="E459" i="9"/>
  <c r="E18" i="8" a="1"/>
  <c r="E18" i="8"/>
  <c r="E310" i="5" a="1"/>
  <c r="E310" i="5"/>
  <c r="E215" i="8" a="1"/>
  <c r="E215" i="8"/>
  <c r="E100" i="5" a="1"/>
  <c r="E100" i="5"/>
  <c r="E228" i="5" a="1"/>
  <c r="E228" i="5"/>
  <c r="E369" i="9" a="1"/>
  <c r="E369" i="9"/>
  <c r="E20" i="9" a="1"/>
  <c r="E20" i="9"/>
  <c r="E237" i="8" a="1"/>
  <c r="E237" i="8"/>
  <c r="E19" i="5" a="1"/>
  <c r="E19" i="5"/>
  <c r="E198" i="8" a="1"/>
  <c r="E198" i="8"/>
  <c r="D18" i="10" a="1"/>
  <c r="D18" i="10"/>
  <c r="E83" i="5" a="1"/>
  <c r="E83" i="5"/>
  <c r="E163" i="9" a="1"/>
  <c r="E163" i="9"/>
  <c r="D78" i="10" a="1"/>
  <c r="D78" i="10"/>
  <c r="E425" i="9" a="1"/>
  <c r="E425" i="9"/>
  <c r="E254" i="9" a="1"/>
  <c r="E254" i="9"/>
  <c r="E449" i="8" a="1"/>
  <c r="E449" i="8"/>
  <c r="E307" i="9" a="1"/>
  <c r="E307" i="9"/>
  <c r="E207" i="8" a="1"/>
  <c r="E207" i="8"/>
  <c r="E65" i="8" a="1"/>
  <c r="E65" i="8"/>
  <c r="E142" i="9" a="1"/>
  <c r="E142" i="9"/>
  <c r="E396" i="8" a="1"/>
  <c r="E396" i="8"/>
  <c r="E169" i="5" a="1"/>
  <c r="E169" i="5"/>
  <c r="E199" i="9" a="1"/>
  <c r="E199" i="9"/>
  <c r="E452" i="8" a="1"/>
  <c r="E452" i="8"/>
  <c r="E75" i="9" a="1"/>
  <c r="E75" i="9"/>
  <c r="E584" i="9" a="1"/>
  <c r="E584" i="9"/>
  <c r="E18" i="9" a="1"/>
  <c r="E18" i="9"/>
  <c r="D72" i="10" a="1"/>
  <c r="D72" i="10"/>
  <c r="E144" i="5" a="1"/>
  <c r="E144" i="5"/>
  <c r="E151" i="9" a="1"/>
  <c r="E151" i="9"/>
  <c r="E33" i="8" a="1"/>
  <c r="E33" i="8"/>
  <c r="E250" i="8" a="1"/>
  <c r="E250" i="8"/>
  <c r="E223" i="9" a="1"/>
  <c r="E223" i="9"/>
  <c r="E390" i="8" a="1"/>
  <c r="E390" i="8"/>
  <c r="E151" i="8" a="1"/>
  <c r="E151" i="8"/>
  <c r="E117" i="9" a="1"/>
  <c r="E117" i="9"/>
  <c r="E264" i="8" a="1"/>
  <c r="E264" i="8"/>
  <c r="D10" i="7" a="1"/>
  <c r="D10" i="7"/>
  <c r="E322" i="8" a="1"/>
  <c r="E322" i="8"/>
  <c r="D150" i="10" a="1"/>
  <c r="D150" i="10"/>
  <c r="D3" i="7" a="1"/>
  <c r="D3" i="7"/>
  <c r="E431" i="8" a="1"/>
  <c r="E431" i="8"/>
  <c r="E187" i="5" a="1"/>
  <c r="E187" i="5"/>
  <c r="E214" i="5" a="1"/>
  <c r="E214" i="5"/>
  <c r="E324" i="5" a="1"/>
  <c r="E324" i="5"/>
  <c r="E228" i="8" a="1"/>
  <c r="E228" i="8"/>
  <c r="E99" i="5" a="1"/>
  <c r="E99" i="5"/>
  <c r="E87" i="8" a="1"/>
  <c r="E87" i="8"/>
  <c r="E73" i="9" a="1"/>
  <c r="E73" i="9"/>
  <c r="E498" i="8" a="1"/>
  <c r="E498" i="8"/>
  <c r="E373" i="9" a="1"/>
  <c r="E373" i="9"/>
  <c r="E300" i="9" a="1"/>
  <c r="E300" i="9"/>
  <c r="D43" i="10" a="1"/>
  <c r="D43" i="10"/>
  <c r="E219" i="9" a="1"/>
  <c r="E219" i="9"/>
  <c r="E25" i="5" a="1"/>
  <c r="E25" i="5"/>
  <c r="E240" i="9" a="1"/>
  <c r="E240" i="9"/>
  <c r="E588" i="9" a="1"/>
  <c r="E588" i="9"/>
  <c r="E252" i="5" a="1"/>
  <c r="E252" i="5"/>
  <c r="E500" i="8" a="1"/>
  <c r="E500" i="8"/>
  <c r="E121" i="9" a="1"/>
  <c r="E121" i="9"/>
  <c r="E50" i="9" a="1"/>
  <c r="E50" i="9"/>
  <c r="E244" i="5" a="1"/>
  <c r="E244" i="5"/>
  <c r="D13" i="12" a="1"/>
  <c r="D13" i="12"/>
  <c r="E436" i="8" a="1"/>
  <c r="E436" i="8"/>
  <c r="E569" i="9" a="1"/>
  <c r="E569" i="9"/>
  <c r="E340" i="5" a="1"/>
  <c r="E340" i="5"/>
  <c r="D127" i="10" a="1"/>
  <c r="D127" i="10"/>
  <c r="D9" i="10" a="1"/>
  <c r="D9" i="10"/>
  <c r="E489" i="8" a="1"/>
  <c r="E489" i="8"/>
  <c r="E297" i="8" a="1"/>
  <c r="E297" i="8"/>
  <c r="E393" i="9" a="1"/>
  <c r="E393" i="9"/>
  <c r="E272" i="9" a="1"/>
  <c r="E272" i="9"/>
  <c r="E39" i="8" a="1"/>
  <c r="E39" i="8"/>
  <c r="E262" i="8" a="1"/>
  <c r="E262" i="8"/>
  <c r="D4" i="6" a="1"/>
  <c r="D4" i="6"/>
  <c r="E125" i="9" a="1"/>
  <c r="E125" i="9"/>
  <c r="E457" i="8" a="1"/>
  <c r="E457" i="8"/>
  <c r="E298" i="5" a="1"/>
  <c r="E298" i="5"/>
  <c r="D68" i="10" a="1"/>
  <c r="D68" i="10"/>
  <c r="E263" i="9" a="1"/>
  <c r="E263" i="9"/>
  <c r="E87" i="5" a="1"/>
  <c r="E87" i="5"/>
  <c r="E34" i="8" a="1"/>
  <c r="E34" i="8"/>
  <c r="E349" i="8" a="1"/>
  <c r="E349" i="8"/>
  <c r="E13" i="9" a="1"/>
  <c r="E13" i="9"/>
  <c r="E47" i="5" a="1"/>
  <c r="E47" i="5"/>
  <c r="E220" i="8" a="1"/>
  <c r="E220" i="8"/>
  <c r="E95" i="5" a="1"/>
  <c r="E95" i="5"/>
  <c r="E277" i="8" a="1"/>
  <c r="E277" i="8"/>
  <c r="E69" i="5" a="1"/>
  <c r="E69" i="5"/>
  <c r="D3" i="6" a="1"/>
  <c r="D3" i="6"/>
  <c r="E168" i="9" a="1"/>
  <c r="E168" i="9"/>
  <c r="E415" i="9" a="1"/>
  <c r="E415" i="9"/>
  <c r="E341" i="8" a="1"/>
  <c r="E341" i="8"/>
  <c r="E27" i="9" a="1"/>
  <c r="E27" i="9"/>
  <c r="D2" i="6" a="1"/>
  <c r="D2" i="6"/>
  <c r="E466" i="9" a="1"/>
  <c r="E466" i="9"/>
  <c r="E123" i="5" a="1"/>
  <c r="E123" i="5"/>
  <c r="E333" i="9" a="1"/>
  <c r="E333" i="9"/>
  <c r="E77" i="8" a="1"/>
  <c r="E77" i="8"/>
  <c r="E130" i="9" a="1"/>
  <c r="E130" i="9"/>
  <c r="E57" i="9" a="1"/>
  <c r="E57" i="9"/>
  <c r="E417" i="8" a="1"/>
  <c r="E417" i="8"/>
  <c r="D25" i="10" a="1"/>
  <c r="D25" i="10"/>
  <c r="E225" i="8" a="1"/>
  <c r="E225" i="8"/>
  <c r="E155" i="9" a="1"/>
  <c r="E155" i="9"/>
  <c r="E227" i="8" a="1"/>
  <c r="E227" i="8"/>
  <c r="E467" i="9" a="1"/>
  <c r="E467" i="9"/>
  <c r="E109" i="5" a="1"/>
  <c r="E109" i="5"/>
  <c r="E368" i="9" a="1"/>
  <c r="E368" i="9"/>
  <c r="E187" i="9" a="1"/>
  <c r="E187" i="9"/>
  <c r="E226" i="8" a="1"/>
  <c r="E226" i="8"/>
  <c r="E475" i="8" a="1"/>
  <c r="E475" i="8"/>
  <c r="E89" i="9" a="1"/>
  <c r="E89" i="9"/>
  <c r="E447" i="9" a="1"/>
  <c r="E447" i="9"/>
  <c r="E222" i="8" a="1"/>
  <c r="E222" i="8"/>
  <c r="E491" i="9" a="1"/>
  <c r="E491" i="9"/>
  <c r="E248" i="5" a="1"/>
  <c r="E248" i="5"/>
  <c r="E522" i="9" a="1"/>
  <c r="E522" i="9"/>
  <c r="E408" i="9" a="1"/>
  <c r="E408" i="9"/>
  <c r="D160" i="10" a="1"/>
  <c r="D160" i="10"/>
  <c r="E18" i="5" a="1"/>
  <c r="E18" i="5"/>
  <c r="E161" i="9" a="1"/>
  <c r="E161" i="9"/>
  <c r="E370" i="8" a="1"/>
  <c r="E370" i="8"/>
  <c r="E331" i="8" a="1"/>
  <c r="E331" i="8"/>
  <c r="D133" i="10" a="1"/>
  <c r="D133" i="10"/>
  <c r="E229" i="5" a="1"/>
  <c r="E229" i="5"/>
  <c r="E301" i="5" a="1"/>
  <c r="E301" i="5"/>
  <c r="E5" i="8" a="1"/>
  <c r="E5" i="8"/>
  <c r="E134" i="5" a="1"/>
  <c r="E134" i="5"/>
  <c r="E40" i="8" a="1"/>
  <c r="E40" i="8"/>
  <c r="E190" i="8" a="1"/>
  <c r="E190" i="8"/>
  <c r="E10" i="9" a="1"/>
  <c r="E10" i="9"/>
  <c r="E130" i="5" a="1"/>
  <c r="E130" i="5"/>
  <c r="E117" i="8" a="1"/>
  <c r="E117" i="8"/>
  <c r="E140" i="9" a="1"/>
  <c r="E140" i="9"/>
  <c r="E190" i="5" a="1"/>
  <c r="E190" i="5"/>
  <c r="E366" i="8" a="1"/>
  <c r="E366" i="8"/>
  <c r="E507" i="9" a="1"/>
  <c r="E507" i="9"/>
  <c r="E436" i="9" a="1"/>
  <c r="E436" i="9"/>
  <c r="E98" i="9" a="1"/>
  <c r="E98" i="9"/>
  <c r="E391" i="8" a="1"/>
  <c r="E391" i="8"/>
  <c r="E490" i="9" a="1"/>
  <c r="E490" i="9"/>
  <c r="E60" i="9" a="1"/>
  <c r="E60" i="9"/>
  <c r="E384" i="9" a="1"/>
  <c r="E384" i="9"/>
  <c r="E162" i="8" a="1"/>
  <c r="E162" i="8"/>
  <c r="D169" i="10" a="1"/>
  <c r="D169" i="10"/>
  <c r="D147" i="10" a="1"/>
  <c r="D147" i="10"/>
  <c r="E479" i="8" a="1"/>
  <c r="E479" i="8"/>
  <c r="E491" i="8" a="1"/>
  <c r="E491" i="8"/>
  <c r="E213" i="5" a="1"/>
  <c r="E213" i="5"/>
  <c r="E36" i="9" a="1"/>
  <c r="E36" i="9"/>
  <c r="E39" i="5" a="1"/>
  <c r="E39" i="5"/>
  <c r="D5" i="12" a="1"/>
  <c r="D5" i="12"/>
  <c r="E488" i="8" a="1"/>
  <c r="E488" i="8"/>
  <c r="E248" i="9" a="1"/>
  <c r="E248" i="9"/>
  <c r="E592" i="9" a="1"/>
  <c r="E592" i="9"/>
  <c r="E402" i="8" a="1"/>
  <c r="E402" i="8"/>
  <c r="E192" i="9" a="1"/>
  <c r="E192" i="9"/>
  <c r="E536" i="9" a="1"/>
  <c r="E536" i="9"/>
  <c r="E52" i="5" a="1"/>
  <c r="E52" i="5"/>
  <c r="E30" i="5" a="1"/>
  <c r="E30" i="5"/>
  <c r="E198" i="9" a="1"/>
  <c r="E198" i="9"/>
  <c r="E163" i="5" a="1"/>
  <c r="E163" i="5"/>
  <c r="E478" i="8" a="1"/>
  <c r="E478" i="8"/>
  <c r="E137" i="9" a="1"/>
  <c r="E137" i="9"/>
  <c r="D3" i="12" a="1"/>
  <c r="D3" i="12"/>
  <c r="E202" i="9" a="1"/>
  <c r="E202" i="9"/>
  <c r="E21" i="5" a="1"/>
  <c r="E21" i="5"/>
  <c r="E308" i="9" a="1"/>
  <c r="E308" i="9"/>
  <c r="E369" i="8" a="1"/>
  <c r="E369" i="8"/>
  <c r="E549" i="9" a="1"/>
  <c r="E549" i="9"/>
  <c r="E225" i="5" a="1"/>
  <c r="E225" i="5"/>
  <c r="E222" i="5" a="1"/>
  <c r="E222" i="5"/>
  <c r="E237" i="5" a="1"/>
  <c r="E237" i="5"/>
  <c r="E73" i="5" a="1"/>
  <c r="E73" i="5"/>
  <c r="E181" i="9" a="1"/>
  <c r="E181" i="9"/>
  <c r="E454" i="8" a="1"/>
  <c r="E454" i="8"/>
  <c r="E360" i="9" a="1"/>
  <c r="E360" i="9"/>
  <c r="E221" i="5" a="1"/>
  <c r="E221" i="5"/>
  <c r="E38" i="9" a="1"/>
  <c r="E38" i="9"/>
  <c r="E377" i="9" a="1"/>
  <c r="E377" i="9"/>
  <c r="E328" i="8" a="1"/>
  <c r="E328" i="8"/>
  <c r="E266" i="8" a="1"/>
  <c r="E266" i="8"/>
  <c r="E140" i="5" a="1"/>
  <c r="E140" i="5"/>
  <c r="E430" i="8" a="1"/>
  <c r="E430" i="8"/>
  <c r="E484" i="8" a="1"/>
  <c r="E484" i="8"/>
  <c r="E218" i="8" a="1"/>
  <c r="E218" i="8"/>
  <c r="E129" i="8" a="1"/>
  <c r="E129" i="8"/>
  <c r="E552" i="9" a="1"/>
  <c r="E552" i="9"/>
  <c r="D5" i="10" a="1"/>
  <c r="D5" i="10"/>
  <c r="E74" i="9" a="1"/>
  <c r="E74" i="9"/>
  <c r="E32" i="5" a="1"/>
  <c r="E32" i="5"/>
  <c r="E101" i="9" a="1"/>
  <c r="E101" i="9"/>
  <c r="E183" i="5" a="1"/>
  <c r="E183" i="5"/>
  <c r="E495" i="8" a="1"/>
  <c r="E495" i="8"/>
  <c r="D148" i="10" a="1"/>
  <c r="D148" i="10"/>
  <c r="E139" i="8" a="1"/>
  <c r="E139" i="8"/>
  <c r="E22" i="9" a="1"/>
  <c r="E22" i="9"/>
  <c r="E322" i="5" a="1"/>
  <c r="E322" i="5"/>
  <c r="E109" i="9" a="1"/>
  <c r="E109" i="9"/>
  <c r="E6" i="9" a="1"/>
  <c r="E6" i="9"/>
  <c r="D112" i="10" a="1"/>
  <c r="D112" i="10"/>
  <c r="E193" i="8" a="1"/>
  <c r="E193" i="8"/>
  <c r="E599" i="9" a="1"/>
  <c r="E599" i="9"/>
  <c r="E224" i="5" a="1"/>
  <c r="E224" i="5"/>
  <c r="E269" i="8" a="1"/>
  <c r="E269" i="8"/>
  <c r="D124" i="10" a="1"/>
  <c r="D124" i="10"/>
  <c r="E197" i="9" a="1"/>
  <c r="E197" i="9"/>
  <c r="D2" i="12" a="1"/>
  <c r="D2" i="12"/>
  <c r="E90" i="9" a="1"/>
  <c r="E90" i="9"/>
  <c r="E100" i="9" a="1"/>
  <c r="E100" i="9"/>
  <c r="E259" i="9" a="1"/>
  <c r="E259" i="9"/>
  <c r="E257" i="5" a="1"/>
  <c r="E257" i="5"/>
  <c r="E275" i="8" a="1"/>
  <c r="E275" i="8"/>
  <c r="E24" i="9" a="1"/>
  <c r="E24" i="9"/>
  <c r="E414" i="8" a="1"/>
  <c r="E414" i="8"/>
  <c r="E355" i="5" a="1"/>
  <c r="E355" i="5"/>
  <c r="E394" i="9" a="1"/>
  <c r="E394" i="9"/>
  <c r="E345" i="5" a="1"/>
  <c r="E345" i="5"/>
  <c r="E164" i="8" a="1"/>
  <c r="E164" i="8"/>
  <c r="E250" i="5" a="1"/>
  <c r="E250" i="5"/>
  <c r="E537" i="9" a="1"/>
  <c r="E537" i="9"/>
  <c r="E335" i="9" a="1"/>
  <c r="E335" i="9"/>
  <c r="E103" i="5" a="1"/>
  <c r="E103" i="5"/>
  <c r="E305" i="8" a="1"/>
  <c r="E305" i="8"/>
  <c r="E205" i="5" a="1"/>
  <c r="E205" i="5"/>
  <c r="E108" i="9" a="1"/>
  <c r="E108" i="9"/>
  <c r="E16" i="5" a="1"/>
  <c r="E16" i="5"/>
  <c r="E335" i="8" a="1"/>
  <c r="E335" i="8"/>
  <c r="E474" i="9" a="1"/>
  <c r="E474" i="9"/>
  <c r="E41" i="5" a="1"/>
  <c r="E41" i="5"/>
  <c r="E482" i="8" a="1"/>
  <c r="E482" i="8"/>
  <c r="E325" i="5" a="1"/>
  <c r="E325" i="5"/>
  <c r="E244" i="8" a="1"/>
  <c r="E244" i="8"/>
  <c r="D21" i="10" a="1"/>
  <c r="D21" i="10"/>
  <c r="E55" i="5" a="1"/>
  <c r="E55" i="5"/>
  <c r="E517" i="9" a="1"/>
  <c r="E517" i="9"/>
  <c r="E29" i="5" a="1"/>
  <c r="E29" i="5"/>
  <c r="E472" i="9" a="1"/>
  <c r="E472" i="9"/>
  <c r="E45" i="5" a="1"/>
  <c r="E45" i="5"/>
  <c r="E295" i="8" a="1"/>
  <c r="E295" i="8"/>
  <c r="E86" i="9" a="1"/>
  <c r="E86" i="9"/>
  <c r="E70" i="8" a="1"/>
  <c r="E70" i="8"/>
  <c r="E241" i="9" a="1"/>
  <c r="E241" i="9"/>
  <c r="D182" i="10" a="1"/>
  <c r="D182" i="10"/>
  <c r="E143" i="9" a="1"/>
  <c r="E143" i="9"/>
  <c r="E585" i="9" a="1"/>
  <c r="E585" i="9"/>
  <c r="E280" i="9" a="1"/>
  <c r="E280" i="9"/>
  <c r="E346" i="9" a="1"/>
  <c r="E346" i="9"/>
  <c r="E103" i="8" a="1"/>
  <c r="E103" i="8"/>
  <c r="E504" i="9" a="1"/>
  <c r="E504" i="9"/>
  <c r="E160" i="8" a="1"/>
  <c r="E160" i="8"/>
  <c r="D118" i="10" a="1"/>
  <c r="D118" i="10"/>
  <c r="D7" i="10" a="1"/>
  <c r="D7" i="10"/>
  <c r="E120" i="5" a="1"/>
  <c r="E120" i="5"/>
  <c r="E15" i="8" a="1"/>
  <c r="E15" i="8"/>
  <c r="D79" i="10" a="1"/>
  <c r="D79" i="10"/>
  <c r="E43" i="5" a="1"/>
  <c r="E43" i="5"/>
  <c r="D55" i="10" a="1"/>
  <c r="D55" i="10"/>
  <c r="E61" i="9" a="1"/>
  <c r="E61" i="9"/>
  <c r="E202" i="8" a="1"/>
  <c r="E202" i="8"/>
  <c r="E310" i="8" a="1"/>
  <c r="E310" i="8"/>
  <c r="E280" i="8" a="1"/>
  <c r="E280" i="8"/>
  <c r="E532" i="9" a="1"/>
  <c r="E532" i="9"/>
  <c r="E107" i="9" a="1"/>
  <c r="E107" i="9"/>
  <c r="E268" i="8" a="1"/>
  <c r="E268" i="8"/>
  <c r="E178" i="8" a="1"/>
  <c r="E178" i="8"/>
  <c r="E211" i="9" a="1"/>
  <c r="E211" i="9"/>
  <c r="E172" i="9" a="1"/>
  <c r="E172" i="9"/>
  <c r="E348" i="9" a="1"/>
  <c r="E348" i="9"/>
  <c r="E236" i="9" a="1"/>
  <c r="E236" i="9"/>
  <c r="E209" i="5" a="1"/>
  <c r="E209" i="5"/>
  <c r="E197" i="8" a="1"/>
  <c r="E197" i="8"/>
  <c r="E407" i="9" a="1"/>
  <c r="E407" i="9"/>
  <c r="D116" i="10" a="1"/>
  <c r="D116" i="10"/>
  <c r="E529" i="9" a="1"/>
  <c r="E529" i="9"/>
  <c r="E601" i="9" a="1"/>
  <c r="E601" i="9"/>
  <c r="E105" i="5" a="1"/>
  <c r="E105" i="5"/>
  <c r="E227" i="9" a="1"/>
  <c r="E227" i="9"/>
  <c r="E58" i="9" a="1"/>
  <c r="E58" i="9"/>
  <c r="E400" i="8" a="1"/>
  <c r="E400" i="8"/>
  <c r="D142" i="10" a="1"/>
  <c r="D142" i="10"/>
  <c r="E179" i="9" a="1"/>
  <c r="E179" i="9"/>
  <c r="E485" i="9" a="1"/>
  <c r="E485" i="9"/>
  <c r="E548" i="9" a="1"/>
  <c r="E548" i="9"/>
  <c r="E287" i="8" a="1"/>
  <c r="E287" i="8"/>
  <c r="D14" i="7" a="1"/>
  <c r="D14" i="7"/>
  <c r="E397" i="8" a="1"/>
  <c r="E397" i="8"/>
  <c r="D85" i="10" a="1"/>
  <c r="D85" i="10"/>
  <c r="E19" i="8" a="1"/>
  <c r="E19" i="8"/>
  <c r="E376" i="9" a="1"/>
  <c r="E376" i="9"/>
  <c r="E259" i="5" a="1"/>
  <c r="E259" i="5"/>
  <c r="E88" i="8" a="1"/>
  <c r="E88" i="8"/>
  <c r="E121" i="5" a="1"/>
  <c r="E121" i="5"/>
  <c r="E524" i="9" a="1"/>
  <c r="E524" i="9"/>
  <c r="E135" i="5" a="1"/>
  <c r="E135" i="5"/>
  <c r="E278" i="5" a="1"/>
  <c r="E278" i="5"/>
  <c r="E72" i="8" a="1"/>
  <c r="E72" i="8"/>
  <c r="E63" i="5" a="1"/>
  <c r="E63" i="5"/>
  <c r="E166" i="8" a="1"/>
  <c r="E166" i="8"/>
  <c r="E393" i="8" a="1"/>
  <c r="E393" i="8"/>
  <c r="E170" i="9" a="1"/>
  <c r="E170" i="9"/>
  <c r="E271" i="9" a="1"/>
  <c r="E271" i="9"/>
  <c r="E86" i="5" a="1"/>
  <c r="E86" i="5"/>
  <c r="E533" i="9" a="1"/>
  <c r="E533" i="9"/>
  <c r="E336" i="5" a="1"/>
  <c r="E336" i="5"/>
  <c r="E320" i="9" a="1"/>
  <c r="E320" i="9"/>
  <c r="E26" i="8" a="1"/>
  <c r="E26" i="8"/>
  <c r="E292" i="5" a="1"/>
  <c r="E292" i="5"/>
  <c r="E73" i="8" a="1"/>
  <c r="E73" i="8"/>
  <c r="E191" i="9" a="1"/>
  <c r="E191" i="9"/>
  <c r="E226" i="5" a="1"/>
  <c r="E226" i="5"/>
  <c r="D32" i="10" a="1"/>
  <c r="D32" i="10"/>
  <c r="E349" i="9" a="1"/>
  <c r="E349" i="9"/>
  <c r="D17" i="10" a="1"/>
  <c r="D17" i="10"/>
  <c r="D11" i="6" a="1"/>
  <c r="D11" i="6"/>
  <c r="E98" i="8" a="1"/>
  <c r="E98" i="8"/>
  <c r="E397" i="9" a="1"/>
  <c r="E397" i="9"/>
  <c r="E324" i="9" a="1"/>
  <c r="E324" i="9"/>
  <c r="E330" i="8" a="1"/>
  <c r="E330" i="8"/>
  <c r="E477" i="9" a="1"/>
  <c r="E477" i="9"/>
  <c r="E477" i="8" a="1"/>
  <c r="E477" i="8"/>
  <c r="E37" i="5" a="1"/>
  <c r="E37" i="5"/>
  <c r="E174" i="5" a="1"/>
  <c r="E174" i="5"/>
  <c r="E483" i="8" a="1"/>
  <c r="E483" i="8"/>
  <c r="D35" i="10" a="1"/>
  <c r="D35" i="10"/>
  <c r="E5" i="5" a="1"/>
  <c r="E5" i="5"/>
  <c r="E355" i="8" a="1"/>
  <c r="E355" i="8"/>
  <c r="E136" i="8" a="1"/>
  <c r="E136" i="8"/>
  <c r="D44" i="10" a="1"/>
  <c r="D44" i="10"/>
  <c r="E83" i="8" a="1"/>
  <c r="E83" i="8"/>
  <c r="E127" i="5" a="1"/>
  <c r="E127" i="5"/>
  <c r="E385" i="8" a="1"/>
  <c r="E385" i="8"/>
  <c r="E247" i="8" a="1"/>
  <c r="E247" i="8"/>
  <c r="D152" i="10" a="1"/>
  <c r="D152" i="10"/>
  <c r="D47" i="10" a="1"/>
  <c r="D47" i="10"/>
  <c r="E129" i="5" a="1"/>
  <c r="E129" i="5"/>
  <c r="E174" i="8" a="1"/>
  <c r="E174" i="8"/>
  <c r="E201" i="8" a="1"/>
  <c r="E201" i="8"/>
  <c r="E392" i="9" a="1"/>
  <c r="E392" i="9"/>
  <c r="D39" i="10" a="1"/>
  <c r="D39" i="10"/>
  <c r="E473" i="8" a="1"/>
  <c r="E473" i="8"/>
  <c r="E146" i="5" a="1"/>
  <c r="E146" i="5"/>
  <c r="E469" i="8" a="1"/>
  <c r="E469" i="8"/>
  <c r="E515" i="9" a="1"/>
  <c r="E515" i="9"/>
  <c r="E131" i="5" a="1"/>
  <c r="E131" i="5"/>
  <c r="E97" i="9" a="1"/>
  <c r="E97" i="9"/>
  <c r="E275" i="5" a="1"/>
  <c r="E275" i="5"/>
  <c r="E173" i="8" a="1"/>
  <c r="E173" i="8"/>
  <c r="E52" i="8" a="1"/>
  <c r="E52" i="8"/>
  <c r="E90" i="8" a="1"/>
  <c r="E90" i="8"/>
  <c r="D89" i="10" a="1"/>
  <c r="D89" i="10"/>
  <c r="E581" i="9" a="1"/>
  <c r="E581" i="9"/>
  <c r="E113" i="8" a="1"/>
  <c r="E113" i="8"/>
  <c r="E204" i="5" a="1"/>
  <c r="E204" i="5"/>
  <c r="E279" i="8" a="1"/>
  <c r="E279" i="8"/>
  <c r="E118" i="9" a="1"/>
  <c r="E118" i="9"/>
  <c r="D12" i="10" a="1"/>
  <c r="D12" i="10"/>
  <c r="E227" i="5" a="1"/>
  <c r="E227" i="5"/>
  <c r="E444" i="8" a="1"/>
  <c r="E444" i="8"/>
  <c r="E78" i="9" a="1"/>
  <c r="E78" i="9"/>
  <c r="E577" i="9" a="1"/>
  <c r="E577" i="9"/>
  <c r="E553" i="9" a="1"/>
  <c r="E553" i="9"/>
  <c r="E470" i="8" a="1"/>
  <c r="E470" i="8"/>
  <c r="E32" i="9" a="1"/>
  <c r="E32" i="9"/>
  <c r="E15" i="5" a="1"/>
  <c r="E15" i="5"/>
  <c r="E117" i="5" a="1"/>
  <c r="E117" i="5"/>
  <c r="E214" i="9" a="1"/>
  <c r="E214" i="9"/>
  <c r="E205" i="8" a="1"/>
  <c r="E205" i="8"/>
  <c r="E299" i="8" a="1"/>
  <c r="E299" i="8"/>
  <c r="E166" i="9" a="1"/>
  <c r="E166" i="9"/>
  <c r="E226" i="9" a="1"/>
  <c r="E226" i="9"/>
  <c r="E376" i="8" a="1"/>
  <c r="E376" i="8"/>
  <c r="E199" i="8" a="1"/>
  <c r="E199" i="8"/>
  <c r="E39" i="9" a="1"/>
  <c r="E39" i="9"/>
  <c r="E194" i="9" a="1"/>
  <c r="E194" i="9"/>
  <c r="E290" i="5" a="1"/>
  <c r="E290" i="5"/>
  <c r="E338" i="9" a="1"/>
  <c r="E338" i="9"/>
  <c r="E503" i="8" a="1"/>
  <c r="E503" i="8"/>
  <c r="E182" i="9" a="1"/>
  <c r="E182" i="9"/>
  <c r="E186" i="9" a="1"/>
  <c r="E186" i="9"/>
  <c r="D4" i="12" a="1"/>
  <c r="D4" i="12"/>
  <c r="E411" i="9" a="1"/>
  <c r="E411" i="9"/>
  <c r="E141" i="5" a="1"/>
  <c r="E141" i="5"/>
  <c r="E278" i="9" a="1"/>
  <c r="E278" i="9"/>
  <c r="E81" i="9" a="1"/>
  <c r="E81" i="9"/>
  <c r="E458" i="8" a="1"/>
  <c r="E458" i="8"/>
  <c r="D29" i="10" a="1"/>
  <c r="D29" i="10"/>
  <c r="E557" i="9" a="1"/>
  <c r="E557" i="9"/>
  <c r="E178" i="5" a="1"/>
  <c r="E178" i="5"/>
  <c r="E539" i="9" a="1"/>
  <c r="E539" i="9"/>
  <c r="E49" i="8" a="1"/>
  <c r="E49" i="8"/>
  <c r="E102" i="5" a="1"/>
  <c r="E102" i="5"/>
  <c r="E466" i="8" a="1"/>
  <c r="E466" i="8"/>
  <c r="E152" i="5" a="1"/>
  <c r="E152" i="5"/>
  <c r="E329" i="9" a="1"/>
  <c r="E329" i="9"/>
  <c r="E297" i="5" a="1"/>
  <c r="E297" i="5"/>
  <c r="E308" i="5" a="1"/>
  <c r="E308" i="5"/>
  <c r="E210" i="5" a="1"/>
  <c r="E210" i="5"/>
  <c r="E339" i="8" a="1"/>
  <c r="E339" i="8"/>
  <c r="E81" i="8" a="1"/>
  <c r="E81" i="8"/>
  <c r="E502" i="9" a="1"/>
  <c r="E502" i="9"/>
  <c r="D17" i="7" a="1"/>
  <c r="D17" i="7"/>
  <c r="E398" i="8" a="1"/>
  <c r="E398" i="8"/>
  <c r="D51" i="10" a="1"/>
  <c r="D51" i="10"/>
  <c r="E228" i="9" a="1"/>
  <c r="E228" i="9"/>
  <c r="E30" i="9" a="1"/>
  <c r="E30" i="9"/>
  <c r="D159" i="10" a="1"/>
  <c r="D159" i="10"/>
  <c r="E296" i="5" a="1"/>
  <c r="E296" i="5"/>
  <c r="E333" i="5" a="1"/>
  <c r="E333" i="5"/>
  <c r="E554" i="9" a="1"/>
  <c r="E554" i="9"/>
  <c r="E270" i="5" a="1"/>
  <c r="E270" i="5"/>
  <c r="E425" i="8" a="1"/>
  <c r="E425" i="8"/>
  <c r="E374" i="9" a="1"/>
  <c r="E374" i="9"/>
  <c r="E469" i="9" a="1"/>
  <c r="E469" i="9"/>
  <c r="E247" i="9" a="1"/>
  <c r="E247" i="9"/>
  <c r="D11" i="7" a="1"/>
  <c r="D11" i="7"/>
  <c r="D76" i="10" a="1"/>
  <c r="D76" i="10"/>
  <c r="E134" i="9" a="1"/>
  <c r="E134" i="9"/>
  <c r="E358" i="9" a="1"/>
  <c r="E358" i="9"/>
  <c r="D8" i="6" a="1"/>
  <c r="D8" i="6"/>
  <c r="E266" i="5" a="1"/>
  <c r="E266" i="5"/>
  <c r="E423" i="8" a="1"/>
  <c r="E423" i="8"/>
  <c r="D155" i="10" a="1"/>
  <c r="D155" i="10"/>
  <c r="E344" i="5" a="1"/>
  <c r="E344" i="5"/>
  <c r="E437" i="9" a="1"/>
  <c r="E437" i="9"/>
  <c r="E59" i="5" a="1"/>
  <c r="E59" i="5"/>
  <c r="D48" i="10" a="1"/>
  <c r="D48" i="10"/>
  <c r="E298" i="8" a="1"/>
  <c r="E298" i="8"/>
  <c r="D119" i="10" a="1"/>
  <c r="D119" i="10"/>
  <c r="E70" i="5" a="1"/>
  <c r="E70" i="5"/>
  <c r="E410" i="9" a="1"/>
  <c r="E410" i="9"/>
  <c r="E66" i="8" a="1"/>
  <c r="E66" i="8"/>
  <c r="E33" i="9" a="1"/>
  <c r="E33" i="9"/>
  <c r="E111" i="9" a="1"/>
  <c r="E111" i="9"/>
  <c r="E565" i="9" a="1"/>
  <c r="E565" i="9"/>
  <c r="E561" i="9" a="1"/>
  <c r="E561" i="9"/>
  <c r="E240" i="5" a="1"/>
  <c r="E240" i="5"/>
  <c r="D179" i="10" a="1"/>
  <c r="D179" i="10"/>
  <c r="E48" i="8" a="1"/>
  <c r="E48" i="8"/>
  <c r="E292" i="9" a="1"/>
  <c r="E292" i="9"/>
  <c r="E254" i="8" a="1"/>
  <c r="E254" i="8"/>
  <c r="D53" i="10" a="1"/>
  <c r="D53" i="10"/>
  <c r="E135" i="9" a="1"/>
  <c r="E135" i="9"/>
  <c r="E4" i="8" a="1"/>
  <c r="E4" i="8"/>
  <c r="E149" i="8" a="1"/>
  <c r="E149" i="8"/>
  <c r="E375" i="9" a="1"/>
  <c r="E375" i="9"/>
  <c r="E147" i="5" a="1"/>
  <c r="E147" i="5"/>
  <c r="E282" i="9" a="1"/>
  <c r="E282" i="9"/>
  <c r="E232" i="5" a="1"/>
  <c r="E232" i="5"/>
  <c r="E487" i="9" a="1"/>
  <c r="E487" i="9"/>
  <c r="E348" i="5" a="1"/>
  <c r="E348" i="5"/>
  <c r="E110" i="5" a="1"/>
  <c r="E110" i="5"/>
  <c r="E84" i="8" a="1"/>
  <c r="E84" i="8"/>
  <c r="D9" i="7" a="1"/>
  <c r="D9" i="7"/>
  <c r="E167" i="8" a="1"/>
  <c r="E167" i="8"/>
  <c r="E159" i="9" a="1"/>
  <c r="E159" i="9"/>
  <c r="E362" i="9" a="1"/>
  <c r="E362" i="9"/>
  <c r="E312" i="9" a="1"/>
  <c r="E312" i="9"/>
  <c r="E90" i="5" a="1"/>
  <c r="E90" i="5"/>
  <c r="E5" i="9" a="1"/>
  <c r="E5" i="9"/>
  <c r="E293" i="9" a="1"/>
  <c r="E293" i="9"/>
  <c r="E230" i="5" a="1"/>
  <c r="E230" i="5"/>
  <c r="E322" i="9" a="1"/>
  <c r="E322" i="9"/>
  <c r="E59" i="9" a="1"/>
  <c r="E59" i="9"/>
  <c r="E389" i="8" a="1"/>
  <c r="E389" i="8"/>
  <c r="E487" i="8" a="1"/>
  <c r="E487" i="8"/>
  <c r="E508" i="9" a="1"/>
  <c r="E508" i="9"/>
  <c r="E261" i="5" a="1"/>
  <c r="E261" i="5"/>
  <c r="E334" i="9" a="1"/>
  <c r="E334" i="9"/>
  <c r="E176" i="8" a="1"/>
  <c r="E176" i="8"/>
  <c r="E575" i="9" a="1"/>
  <c r="E575" i="9"/>
  <c r="E64" i="5" a="1"/>
  <c r="E64" i="5"/>
  <c r="E315" i="9" a="1"/>
  <c r="E315" i="9"/>
  <c r="D34" i="10" a="1"/>
  <c r="D34" i="10"/>
  <c r="E186" i="8" a="1"/>
  <c r="E186" i="8"/>
  <c r="E148" i="9" a="1"/>
  <c r="E148" i="9"/>
  <c r="E20" i="5" a="1"/>
  <c r="E20" i="5"/>
  <c r="E172" i="8" a="1"/>
  <c r="E172" i="8"/>
  <c r="E181" i="5" a="1"/>
  <c r="E181" i="5"/>
  <c r="E23" i="8" a="1"/>
  <c r="E23" i="8"/>
  <c r="E504" i="8" a="1"/>
  <c r="E504" i="8"/>
  <c r="E63" i="9" a="1"/>
  <c r="E63" i="9"/>
  <c r="E270" i="9" a="1"/>
  <c r="E270" i="9"/>
  <c r="E169" i="8" a="1"/>
  <c r="E169" i="8"/>
  <c r="E6" i="5" a="1"/>
  <c r="E6" i="5"/>
  <c r="E506" i="9" a="1"/>
  <c r="E506" i="9"/>
  <c r="E10" i="8" a="1"/>
  <c r="E10" i="8"/>
  <c r="E53" i="8" a="1"/>
  <c r="E53" i="8"/>
  <c r="E331" i="9" a="1"/>
  <c r="E331" i="9"/>
  <c r="E598" i="9" a="1"/>
  <c r="E598" i="9"/>
  <c r="E343" i="9" a="1"/>
  <c r="E343" i="9"/>
  <c r="E157" i="9" a="1"/>
  <c r="E157" i="9"/>
  <c r="E269" i="5" a="1"/>
  <c r="E269" i="5"/>
  <c r="D123" i="10" a="1"/>
  <c r="D123" i="10"/>
  <c r="E381" i="8" a="1"/>
  <c r="E381" i="8"/>
  <c r="E435" i="9" a="1"/>
  <c r="E435" i="9"/>
  <c r="E353" i="5" a="1"/>
  <c r="E353" i="5"/>
  <c r="E439" i="8" a="1"/>
  <c r="E439" i="8"/>
  <c r="E28" i="5" a="1"/>
  <c r="E28" i="5"/>
  <c r="D156" i="10" a="1"/>
  <c r="D156" i="10"/>
  <c r="E468" i="9" a="1"/>
  <c r="E468" i="9"/>
  <c r="E528" i="9" a="1"/>
  <c r="E528" i="9"/>
  <c r="E405" i="9" a="1"/>
  <c r="E405" i="9"/>
  <c r="E573" i="9" a="1"/>
  <c r="E573" i="9"/>
  <c r="E72" i="9" a="1"/>
  <c r="E72" i="9"/>
  <c r="E330" i="5" a="1"/>
  <c r="E330" i="5"/>
  <c r="E435" i="8" a="1"/>
  <c r="E435" i="8"/>
  <c r="E126" i="9" a="1"/>
  <c r="E126" i="9"/>
  <c r="D171" i="10" a="1"/>
  <c r="D171" i="10"/>
  <c r="E44" i="8" a="1"/>
  <c r="E44" i="8"/>
  <c r="E291" i="9" a="1"/>
  <c r="E291" i="9"/>
  <c r="D177" i="10" a="1"/>
  <c r="D177" i="10"/>
  <c r="D67" i="10" a="1"/>
  <c r="D67" i="10"/>
  <c r="E405" i="8" a="1"/>
  <c r="E405" i="8"/>
  <c r="E15" i="9" a="1"/>
  <c r="E15" i="9"/>
  <c r="E213" i="8" a="1"/>
  <c r="E213" i="8"/>
  <c r="D175" i="10" a="1"/>
  <c r="D175" i="10"/>
  <c r="E87" i="9" a="1"/>
  <c r="E87" i="9"/>
  <c r="E319" i="9" a="1"/>
  <c r="E319" i="9"/>
  <c r="E349" i="5" a="1"/>
  <c r="E349" i="5"/>
  <c r="D185" i="10" a="1"/>
  <c r="D185" i="10"/>
  <c r="E474" i="8" a="1"/>
  <c r="E474" i="8"/>
  <c r="D172" i="10" a="1"/>
  <c r="D172" i="10"/>
  <c r="E84" i="9" a="1"/>
  <c r="E84" i="9"/>
  <c r="E8" i="9" a="1"/>
  <c r="E8" i="9"/>
  <c r="E198" i="5" a="1"/>
  <c r="E198" i="5"/>
  <c r="E54" i="8" a="1"/>
  <c r="E54" i="8"/>
  <c r="E94" i="9" a="1"/>
  <c r="E94" i="9"/>
  <c r="D7" i="7" a="1"/>
  <c r="D7" i="7"/>
  <c r="E299" i="9" a="1"/>
  <c r="E299" i="9"/>
  <c r="E89" i="8" a="1"/>
  <c r="E89" i="8"/>
  <c r="E102" i="9" a="1"/>
  <c r="E102" i="9"/>
  <c r="E51" i="9" a="1"/>
  <c r="E51" i="9"/>
  <c r="E158" i="5" a="1"/>
  <c r="E158" i="5"/>
  <c r="E201" i="9" a="1"/>
  <c r="E201" i="9"/>
  <c r="E320" i="5" a="1"/>
  <c r="E320" i="5"/>
  <c r="D12" i="7" a="1"/>
  <c r="D12" i="7"/>
  <c r="E280" i="5" a="1"/>
  <c r="E280" i="5"/>
  <c r="E364" i="9" a="1"/>
  <c r="E364" i="9"/>
  <c r="D28" i="10" a="1"/>
  <c r="D28" i="10"/>
  <c r="D90" i="10" a="1"/>
  <c r="D90" i="10"/>
  <c r="E169" i="9" a="1"/>
  <c r="E169" i="9"/>
  <c r="D27" i="10" a="1"/>
  <c r="D27" i="10"/>
  <c r="E119" i="5" a="1"/>
  <c r="E119" i="5"/>
  <c r="E69" i="8" a="1"/>
  <c r="E69" i="8"/>
  <c r="E260" i="9" a="1"/>
  <c r="E260" i="9"/>
  <c r="E454" i="9" a="1"/>
  <c r="E454" i="9"/>
  <c r="E277" i="9" a="1"/>
  <c r="E277" i="9"/>
  <c r="E514" i="9" a="1"/>
  <c r="E514" i="9"/>
  <c r="E213" i="9" a="1"/>
  <c r="E213" i="9"/>
  <c r="E336" i="8" a="1"/>
  <c r="E336" i="8"/>
  <c r="E339" i="9" a="1"/>
  <c r="E339" i="9"/>
  <c r="D10" i="6" a="1"/>
  <c r="D10" i="6"/>
  <c r="E192" i="5" a="1"/>
  <c r="E192" i="5"/>
  <c r="E332" i="8" a="1"/>
  <c r="E332" i="8"/>
  <c r="E216" i="5" a="1"/>
  <c r="E216" i="5"/>
  <c r="E76" i="8" a="1"/>
  <c r="E76" i="8"/>
  <c r="E199" i="5" a="1"/>
  <c r="E199" i="5"/>
  <c r="D33" i="10" a="1"/>
  <c r="D33" i="10"/>
  <c r="E399" i="8" a="1"/>
  <c r="E399" i="8"/>
  <c r="E311" i="9" a="1"/>
  <c r="E311" i="9"/>
  <c r="E161" i="8" a="1"/>
  <c r="E161" i="8"/>
  <c r="E69" i="9" a="1"/>
  <c r="E69" i="9"/>
  <c r="E48" i="9" a="1"/>
  <c r="E48" i="9"/>
  <c r="E304" i="9" a="1"/>
  <c r="E304" i="9"/>
  <c r="E170" i="8" a="1"/>
  <c r="E170" i="8"/>
  <c r="E317" i="9" a="1"/>
  <c r="E317" i="9"/>
  <c r="E251" i="9" a="1"/>
  <c r="E251" i="9"/>
  <c r="E77" i="9" a="1"/>
  <c r="E77" i="9"/>
  <c r="E403" i="8" a="1"/>
  <c r="E403" i="8"/>
  <c r="E185" i="9" a="1"/>
  <c r="E185" i="9"/>
  <c r="E251" i="8" a="1"/>
  <c r="E251" i="8"/>
  <c r="E20" i="8" a="1"/>
  <c r="E20" i="8"/>
  <c r="E70" i="9" a="1"/>
  <c r="E70" i="9"/>
  <c r="E530" i="9" a="1"/>
  <c r="E530" i="9"/>
  <c r="E74" i="5" a="1"/>
  <c r="E74" i="5"/>
  <c r="D3" i="10" a="1"/>
  <c r="D3" i="10"/>
  <c r="E35" i="9" a="1"/>
  <c r="E35" i="9"/>
  <c r="E429" i="9" a="1"/>
  <c r="E429" i="9"/>
  <c r="E160" i="9" a="1"/>
  <c r="E160" i="9"/>
  <c r="E60" i="5" a="1"/>
  <c r="E60" i="5"/>
  <c r="D45" i="10" a="1"/>
  <c r="D45" i="10"/>
  <c r="E440" i="9" a="1"/>
  <c r="E440" i="9"/>
  <c r="E101" i="5" a="1"/>
  <c r="E101" i="5"/>
  <c r="E271" i="8" a="1"/>
  <c r="E271" i="8"/>
  <c r="E384" i="8" a="1"/>
  <c r="E384" i="8"/>
  <c r="E149" i="5" a="1"/>
  <c r="E149" i="5"/>
  <c r="E373" i="8" a="1"/>
  <c r="E373" i="8"/>
  <c r="E156" i="9" a="1"/>
  <c r="E156" i="9"/>
  <c r="E42" i="5" a="1"/>
  <c r="E42" i="5"/>
  <c r="E306" i="9" a="1"/>
  <c r="E306" i="9"/>
  <c r="E443" i="8" a="1"/>
  <c r="E443" i="8"/>
  <c r="E339" i="5" a="1"/>
  <c r="E339" i="5"/>
  <c r="E334" i="5" a="1"/>
  <c r="E334" i="5"/>
  <c r="E99" i="8" a="1"/>
  <c r="E99" i="8"/>
  <c r="E328" i="9" a="1"/>
  <c r="E328" i="9"/>
  <c r="D66" i="10" a="1"/>
  <c r="D66" i="10"/>
  <c r="E348" i="8" a="1"/>
  <c r="E348" i="8"/>
  <c r="E2" i="9" a="1"/>
  <c r="E2" i="9"/>
  <c r="E149" i="9" a="1"/>
  <c r="E149" i="9"/>
  <c r="E85" i="5" a="1"/>
  <c r="E85" i="5"/>
  <c r="E571" i="9" a="1"/>
  <c r="E571" i="9"/>
  <c r="E48" i="5" a="1"/>
  <c r="E48" i="5"/>
  <c r="E277" i="5" a="1"/>
  <c r="E277" i="5"/>
  <c r="E74" i="8" a="1"/>
  <c r="E74" i="8"/>
  <c r="E156" i="5" a="1"/>
  <c r="E156" i="5"/>
  <c r="E220" i="5" a="1"/>
  <c r="E220" i="5"/>
  <c r="E428" i="8" a="1"/>
  <c r="E428" i="8"/>
  <c r="E400" i="9" a="1"/>
  <c r="E400" i="9"/>
  <c r="E45" i="8" a="1"/>
  <c r="E45" i="8"/>
  <c r="E71" i="5" a="1"/>
  <c r="E71" i="5"/>
  <c r="E131" i="9" a="1"/>
  <c r="E131" i="9"/>
  <c r="E386" i="9" a="1"/>
  <c r="E386" i="9"/>
  <c r="D153" i="10" a="1"/>
  <c r="D153" i="10"/>
  <c r="E272" i="5" a="1"/>
  <c r="E272" i="5"/>
  <c r="D46" i="10" a="1"/>
  <c r="D46" i="10"/>
  <c r="D104" i="10" a="1"/>
  <c r="D104" i="10"/>
  <c r="E244" i="9" a="1"/>
  <c r="E244" i="9"/>
  <c r="E132" i="5" a="1"/>
  <c r="E132" i="5"/>
  <c r="E221" i="8" a="1"/>
  <c r="E221" i="8"/>
  <c r="D7" i="6" a="1"/>
  <c r="D7" i="6"/>
  <c r="E193" i="5" a="1"/>
  <c r="E193" i="5"/>
  <c r="E542" i="9" a="1"/>
  <c r="E542" i="9"/>
  <c r="E108" i="8" a="1"/>
  <c r="E108" i="8"/>
  <c r="E313" i="8" a="1"/>
  <c r="E313" i="8"/>
  <c r="E258" i="5" a="1"/>
  <c r="E258" i="5"/>
  <c r="E379" i="8" a="1"/>
  <c r="E379" i="8"/>
  <c r="E64" i="9" a="1"/>
  <c r="E64" i="9"/>
  <c r="E47" i="9" a="1"/>
  <c r="E47" i="9"/>
  <c r="E53" i="9" a="1"/>
  <c r="E53" i="9"/>
  <c r="E367" i="9" a="1"/>
  <c r="E367" i="9"/>
  <c r="E242" i="5" a="1"/>
  <c r="E242" i="5"/>
  <c r="E143" i="8" a="1"/>
  <c r="E143" i="8"/>
  <c r="E253" i="5" a="1"/>
  <c r="E253" i="5"/>
  <c r="E593" i="9" a="1"/>
  <c r="E593" i="9"/>
  <c r="D23" i="10" a="1"/>
  <c r="D23" i="10"/>
  <c r="E390" i="9" a="1"/>
  <c r="E390" i="9"/>
  <c r="E235" i="8" a="1"/>
  <c r="E235" i="8"/>
  <c r="E268" i="9" a="1"/>
  <c r="E268" i="9"/>
  <c r="D145" i="10" a="1"/>
  <c r="D145" i="10"/>
  <c r="D54" i="10" a="1"/>
  <c r="D54" i="10"/>
  <c r="E338" i="8" a="1"/>
  <c r="E338" i="8"/>
  <c r="E68" i="9" a="1"/>
  <c r="E68" i="9"/>
  <c r="E77" i="5" a="1"/>
  <c r="E77" i="5"/>
  <c r="E239" i="9" a="1"/>
  <c r="E239" i="9"/>
  <c r="E138" i="8" a="1"/>
  <c r="E138" i="8"/>
  <c r="E79" i="9" a="1"/>
  <c r="E79" i="9"/>
  <c r="D5" i="6" a="1"/>
  <c r="D5" i="6"/>
  <c r="E446" i="8" a="1"/>
  <c r="E446" i="8"/>
  <c r="E23" i="5" a="1"/>
  <c r="E23" i="5"/>
  <c r="D75" i="10" a="1"/>
  <c r="D75" i="10"/>
  <c r="E173" i="9" a="1"/>
  <c r="E173" i="9"/>
  <c r="E65" i="5" a="1"/>
  <c r="E65" i="5"/>
  <c r="D108" i="10" a="1"/>
  <c r="D108" i="10"/>
  <c r="E453" i="9" a="1"/>
  <c r="E453" i="9"/>
  <c r="E111" i="5" a="1"/>
  <c r="E111" i="5"/>
  <c r="E46" i="5" a="1"/>
  <c r="E46" i="5"/>
  <c r="E273" i="5" a="1"/>
  <c r="E273" i="5"/>
  <c r="E334" i="8" a="1"/>
  <c r="E334" i="8"/>
  <c r="E124" i="9" a="1"/>
  <c r="E124" i="9"/>
  <c r="D143" i="10" a="1"/>
  <c r="D143" i="10"/>
  <c r="E261" i="9" a="1"/>
  <c r="E261" i="9"/>
  <c r="E189" i="8" a="1"/>
  <c r="E189" i="8"/>
  <c r="E80" i="8" a="1"/>
  <c r="E80" i="8"/>
  <c r="E505" i="9" a="1"/>
  <c r="E505" i="9"/>
  <c r="E283" i="5" a="1"/>
  <c r="E283" i="5"/>
  <c r="E594" i="9" a="1"/>
  <c r="E594" i="9"/>
  <c r="E386" i="8" a="1"/>
  <c r="E386" i="8"/>
  <c r="E591" i="9" a="1"/>
  <c r="E591" i="9"/>
  <c r="E473" i="9" a="1"/>
  <c r="E473" i="9"/>
  <c r="E124" i="5" a="1"/>
  <c r="E124" i="5"/>
  <c r="E97" i="8" a="1"/>
  <c r="E97" i="8"/>
  <c r="E430" i="9" a="1"/>
  <c r="E430" i="9"/>
  <c r="D14" i="10" a="1"/>
  <c r="D14" i="10"/>
  <c r="E288" i="5" a="1"/>
  <c r="E288" i="5"/>
  <c r="E363" i="8" a="1"/>
  <c r="E363" i="8"/>
  <c r="E395" i="8" a="1"/>
  <c r="E395" i="8"/>
  <c r="E147" i="8" a="1"/>
  <c r="E147" i="8"/>
  <c r="E315" i="5" a="1"/>
  <c r="E315" i="5"/>
  <c r="E257" i="8" a="1"/>
  <c r="E257" i="8"/>
  <c r="E595" i="9" a="1"/>
  <c r="E595" i="9"/>
  <c r="E388" i="9" a="1"/>
  <c r="E388" i="9"/>
  <c r="E408" i="8" a="1"/>
  <c r="E408" i="8"/>
  <c r="E200" i="5" a="1"/>
  <c r="E200" i="5"/>
  <c r="E307" i="8" a="1"/>
  <c r="E307" i="8"/>
  <c r="E538" i="9" a="1"/>
  <c r="E538" i="9"/>
  <c r="E520" i="9" a="1"/>
  <c r="E520" i="9"/>
  <c r="E448" i="9" a="1"/>
  <c r="E448" i="9"/>
  <c r="E188" i="5" a="1"/>
  <c r="E188" i="5"/>
  <c r="E234" i="5" a="1"/>
  <c r="E234" i="5"/>
  <c r="E122" i="8" a="1"/>
  <c r="E122" i="8"/>
  <c r="E564" i="9" a="1"/>
  <c r="E564" i="9"/>
  <c r="D92" i="10" a="1"/>
  <c r="D92" i="10"/>
  <c r="E235" i="5" a="1"/>
  <c r="E235" i="5"/>
  <c r="E429" i="8" a="1"/>
  <c r="E429" i="8"/>
  <c r="E304" i="8" a="1"/>
  <c r="E304" i="8"/>
  <c r="E389" i="9" a="1"/>
  <c r="E389" i="9"/>
  <c r="D4" i="10" a="1"/>
  <c r="D4" i="10"/>
  <c r="E150" i="9" a="1"/>
  <c r="E150" i="9"/>
  <c r="E426" i="8" a="1"/>
  <c r="E426" i="8"/>
  <c r="E269" i="9" a="1"/>
  <c r="E269" i="9"/>
  <c r="E496" i="8" a="1"/>
  <c r="E496" i="8"/>
  <c r="E215" i="9" a="1"/>
  <c r="E215" i="9"/>
  <c r="E518" i="9" a="1"/>
  <c r="E518" i="9"/>
  <c r="E184" i="8" a="1"/>
  <c r="E184" i="8"/>
  <c r="E113" i="9" a="1"/>
  <c r="E113" i="9"/>
  <c r="E218" i="9" a="1"/>
  <c r="E218" i="9"/>
  <c r="D130" i="10" a="1"/>
  <c r="D130" i="10"/>
  <c r="E338" i="5" a="1"/>
  <c r="E338" i="5"/>
  <c r="E464" i="9" a="1"/>
  <c r="E464" i="9"/>
  <c r="E57" i="5" a="1"/>
  <c r="E57" i="5"/>
  <c r="E212" i="5" a="1"/>
  <c r="E212" i="5"/>
  <c r="D4" i="7" a="1"/>
  <c r="D4" i="7"/>
  <c r="E189" i="5" a="1"/>
  <c r="E189" i="5"/>
  <c r="E114" i="8" a="1"/>
  <c r="E114" i="8"/>
  <c r="E350" i="9" a="1"/>
  <c r="E350" i="9"/>
  <c r="E220" i="9" a="1"/>
  <c r="E220" i="9"/>
  <c r="E140" i="8" a="1"/>
  <c r="E140" i="8"/>
  <c r="E292" i="8" a="1"/>
  <c r="E292" i="8"/>
  <c r="E56" i="8" a="1"/>
  <c r="E56" i="8"/>
  <c r="E112" i="8" a="1"/>
  <c r="E112" i="8"/>
  <c r="E363" i="9" a="1"/>
  <c r="E363" i="9"/>
  <c r="E596" i="9" a="1"/>
  <c r="E596" i="9"/>
  <c r="E351" i="8" a="1"/>
  <c r="E351" i="8"/>
  <c r="D8" i="12" a="1"/>
  <c r="D8" i="12"/>
  <c r="E308" i="8" a="1"/>
  <c r="E308" i="8"/>
  <c r="E450" i="9" a="1"/>
  <c r="E450" i="9"/>
  <c r="E112" i="9" a="1"/>
  <c r="E112" i="9"/>
  <c r="E127" i="9" a="1"/>
  <c r="E127" i="9"/>
  <c r="D37" i="10" a="1"/>
  <c r="D37" i="10"/>
  <c r="E55" i="8" a="1"/>
  <c r="E55" i="8"/>
  <c r="E60" i="8" a="1"/>
  <c r="E60" i="8"/>
  <c r="D134" i="10" a="1"/>
  <c r="D134" i="10"/>
  <c r="D16" i="10" a="1"/>
  <c r="D16" i="10"/>
  <c r="E62" i="5" a="1"/>
  <c r="E62" i="5"/>
  <c r="E110" i="9" a="1"/>
  <c r="E110" i="9"/>
  <c r="E329" i="5" a="1"/>
  <c r="E329" i="5"/>
  <c r="E238" i="8" a="1"/>
  <c r="E238" i="8"/>
  <c r="E178" i="9" a="1"/>
  <c r="E178" i="9"/>
  <c r="E361" i="9" a="1"/>
  <c r="E361" i="9"/>
  <c r="E332" i="9" a="1"/>
  <c r="E332" i="9"/>
  <c r="E453" i="8" a="1"/>
  <c r="E453" i="8"/>
  <c r="E256" i="9" a="1"/>
  <c r="E256" i="9"/>
  <c r="E297" i="9" a="1"/>
  <c r="E297" i="9"/>
  <c r="E309" i="8" a="1"/>
  <c r="E309" i="8"/>
  <c r="E196" i="8" a="1"/>
  <c r="E196" i="8"/>
  <c r="D183" i="10" a="1"/>
  <c r="D183" i="10"/>
  <c r="E82" i="5" a="1"/>
  <c r="E82" i="5"/>
  <c r="E414" i="9" a="1"/>
  <c r="E414" i="9"/>
  <c r="E256" i="5" a="1"/>
  <c r="E256" i="5"/>
  <c r="E501" i="9" a="1"/>
  <c r="E501" i="9"/>
  <c r="E67" i="8" a="1"/>
  <c r="E67" i="8"/>
  <c r="E38" i="5" a="1"/>
  <c r="E38" i="5"/>
  <c r="D141" i="10" a="1"/>
  <c r="D141" i="10"/>
  <c r="D91" i="10" a="1"/>
  <c r="D91" i="10"/>
  <c r="E23" i="9" a="1"/>
  <c r="E23" i="9"/>
  <c r="D163" i="10" a="1"/>
  <c r="D163" i="10"/>
  <c r="E50" i="5" a="1"/>
  <c r="E50" i="5"/>
  <c r="E354" i="8" a="1"/>
  <c r="E354" i="8"/>
  <c r="D26" i="10" a="1"/>
  <c r="D26" i="10"/>
  <c r="E391" i="9" a="1"/>
  <c r="E391" i="9"/>
  <c r="E276" i="8" a="1"/>
  <c r="E276" i="8"/>
  <c r="E68" i="5" a="1"/>
  <c r="E68" i="5"/>
  <c r="E479" i="9" a="1"/>
  <c r="E479" i="9"/>
  <c r="E128" i="9" a="1"/>
  <c r="E128" i="9"/>
  <c r="E337" i="5" a="1"/>
  <c r="E337" i="5"/>
  <c r="E243" i="8" a="1"/>
  <c r="E243" i="8"/>
  <c r="E165" i="8" a="1"/>
  <c r="E165" i="8"/>
  <c r="E377" i="8" a="1"/>
  <c r="E377" i="8"/>
  <c r="D8" i="10" a="1"/>
  <c r="D8" i="10"/>
  <c r="E302" i="9" a="1"/>
  <c r="E302" i="9"/>
  <c r="E112" i="5" a="1"/>
  <c r="E112" i="5"/>
  <c r="E120" i="8" a="1"/>
  <c r="E120" i="8"/>
  <c r="E291" i="8" a="1"/>
  <c r="E291" i="8"/>
  <c r="E327" i="5" a="1"/>
  <c r="E327" i="5"/>
  <c r="E57" i="8" a="1"/>
  <c r="E57" i="8"/>
  <c r="E380" i="9" a="1"/>
  <c r="E380" i="9"/>
  <c r="E99" i="9" a="1"/>
  <c r="E99" i="9"/>
  <c r="E146" i="8" a="1"/>
  <c r="E146" i="8"/>
  <c r="E316" i="9" a="1"/>
  <c r="E316" i="9"/>
  <c r="E432" i="9" a="1"/>
  <c r="E432" i="9"/>
  <c r="E446" i="9" a="1"/>
  <c r="E446" i="9"/>
  <c r="E71" i="9" a="1"/>
  <c r="E71" i="9"/>
  <c r="E239" i="5" a="1"/>
  <c r="E239" i="5"/>
  <c r="E102" i="8" a="1"/>
  <c r="E102" i="8"/>
  <c r="E464" i="8" a="1"/>
  <c r="E464" i="8"/>
  <c r="E294" i="9" a="1"/>
  <c r="E294" i="9"/>
  <c r="E346" i="5" a="1"/>
  <c r="E346" i="5"/>
  <c r="E9" i="5" a="1"/>
  <c r="E9" i="5"/>
  <c r="E365" i="8" a="1"/>
  <c r="E365" i="8"/>
  <c r="E36" i="5" a="1"/>
  <c r="E36" i="5"/>
  <c r="E321" i="5" a="1"/>
  <c r="E321" i="5"/>
  <c r="E14" i="9" a="1"/>
  <c r="E14" i="9"/>
  <c r="E450" i="8" a="1"/>
  <c r="E450" i="8"/>
  <c r="E502" i="8" a="1"/>
  <c r="E502" i="8"/>
  <c r="E88" i="9" a="1"/>
  <c r="E88" i="9"/>
  <c r="E31" i="5" a="1"/>
  <c r="E31" i="5"/>
  <c r="D113" i="10" a="1"/>
  <c r="D113" i="10"/>
  <c r="E278" i="8" a="1"/>
  <c r="E278" i="8"/>
  <c r="E586" i="9" a="1"/>
  <c r="E586" i="9"/>
  <c r="E266" i="9" a="1"/>
  <c r="E266" i="9"/>
  <c r="E365" i="9" a="1"/>
  <c r="E365" i="9"/>
  <c r="E273" i="9" a="1"/>
  <c r="E273" i="9"/>
  <c r="E145" i="9" a="1"/>
  <c r="E145" i="9"/>
  <c r="E418" i="8" a="1"/>
  <c r="E418" i="8"/>
  <c r="E274" i="9" a="1"/>
  <c r="E274" i="9"/>
  <c r="D58" i="10" a="1"/>
  <c r="D58" i="10"/>
  <c r="E264" i="9" a="1"/>
  <c r="E264" i="9"/>
  <c r="E119" i="8" a="1"/>
  <c r="E119" i="8"/>
  <c r="E144" i="9" a="1"/>
  <c r="E144" i="9"/>
  <c r="E600" i="9" a="1"/>
  <c r="E600" i="9"/>
  <c r="E223" i="5" a="1"/>
  <c r="E223" i="5"/>
  <c r="D100" i="10" a="1"/>
  <c r="D100" i="10"/>
  <c r="E306" i="5" a="1"/>
  <c r="E306" i="5"/>
  <c r="D86" i="10" a="1"/>
  <c r="D86" i="10"/>
  <c r="D10" i="10" a="1"/>
  <c r="D10" i="10"/>
  <c r="D103" i="10" a="1"/>
  <c r="D103" i="10"/>
  <c r="E22" i="5" a="1"/>
  <c r="E22" i="5"/>
  <c r="E249" i="5" a="1"/>
  <c r="E249" i="5"/>
  <c r="E105" i="8" a="1"/>
  <c r="E105" i="8"/>
  <c r="E314" i="9" a="1"/>
  <c r="E314" i="9"/>
  <c r="D22" i="10" a="1"/>
  <c r="D22" i="10"/>
  <c r="E186" i="5" a="1"/>
  <c r="E186" i="5"/>
  <c r="E234" i="8" a="1"/>
  <c r="E234" i="8"/>
  <c r="E29" i="9" a="1"/>
  <c r="E29" i="9"/>
  <c r="E206" i="9" a="1"/>
  <c r="E206" i="9"/>
  <c r="E249" i="8" a="1"/>
  <c r="E249" i="8"/>
  <c r="E426" i="9" a="1"/>
  <c r="E426" i="9"/>
  <c r="E304" i="5" a="1"/>
  <c r="E304" i="5"/>
  <c r="E342" i="5" a="1"/>
  <c r="E342" i="5"/>
  <c r="E116" i="8" a="1"/>
  <c r="E116" i="8"/>
  <c r="D82" i="10" a="1"/>
  <c r="D82" i="10"/>
  <c r="E245" i="5" a="1"/>
  <c r="E245" i="5"/>
  <c r="D135" i="10" a="1"/>
  <c r="D135" i="10"/>
  <c r="E527" i="9" a="1"/>
  <c r="E527" i="9"/>
  <c r="D120" i="10" a="1"/>
  <c r="D120" i="10"/>
  <c r="D42" i="10" a="1"/>
  <c r="D42" i="10"/>
  <c r="E141" i="9" a="1"/>
  <c r="E141" i="9"/>
  <c r="D36" i="10" a="1"/>
  <c r="D36" i="10"/>
  <c r="E61" i="8" a="1"/>
  <c r="E61" i="8"/>
  <c r="D146" i="10" a="1"/>
  <c r="D146" i="10"/>
  <c r="E347" i="5" a="1"/>
  <c r="E347" i="5"/>
  <c r="E104" i="8" a="1"/>
  <c r="E104" i="8"/>
  <c r="E103" i="9" a="1"/>
  <c r="E103" i="9"/>
  <c r="E154" i="5" a="1"/>
  <c r="E154" i="5"/>
  <c r="E410" i="8" a="1"/>
  <c r="E410" i="8"/>
  <c r="E440" i="8" a="1"/>
  <c r="E440" i="8"/>
  <c r="E525" i="9" a="1"/>
  <c r="E525" i="9"/>
  <c r="E478" i="9" a="1"/>
  <c r="E478" i="9"/>
  <c r="E340" i="9" a="1"/>
  <c r="E340" i="9"/>
  <c r="E55" i="9" a="1"/>
  <c r="E55" i="9"/>
  <c r="E123" i="8" a="1"/>
  <c r="E123" i="8"/>
  <c r="E456" i="9" a="1"/>
  <c r="E456" i="9"/>
  <c r="E253" i="9" a="1"/>
  <c r="E253" i="9"/>
  <c r="E210" i="8" a="1"/>
  <c r="E210" i="8"/>
  <c r="E335" i="5" a="1"/>
  <c r="E335" i="5"/>
  <c r="E12" i="8" a="1"/>
  <c r="E12" i="8"/>
  <c r="E121" i="8" a="1"/>
  <c r="E121" i="8"/>
  <c r="E54" i="5" a="1"/>
  <c r="E54" i="5"/>
  <c r="E482" i="9" a="1"/>
  <c r="E482" i="9"/>
  <c r="E288" i="8" a="1"/>
  <c r="E288" i="8"/>
  <c r="E284" i="5" a="1"/>
  <c r="E284" i="5"/>
  <c r="E75" i="8" a="1"/>
  <c r="E75" i="8"/>
  <c r="D154" i="10" a="1"/>
  <c r="D154" i="10"/>
  <c r="E560" i="9" a="1"/>
  <c r="E560" i="9"/>
  <c r="E161" i="5" a="1"/>
  <c r="E161" i="5"/>
  <c r="E476" i="8" a="1"/>
  <c r="E476" i="8"/>
  <c r="E341" i="5" a="1"/>
  <c r="E341" i="5"/>
  <c r="D49" i="10" a="1"/>
  <c r="D49" i="10"/>
  <c r="E137" i="5" a="1"/>
  <c r="E137" i="5"/>
  <c r="E448" i="8" a="1"/>
  <c r="E448" i="8"/>
  <c r="E195" i="5" a="1"/>
  <c r="E195" i="5"/>
  <c r="D19" i="7" a="1"/>
  <c r="D19" i="7"/>
  <c r="E179" i="5" a="1"/>
  <c r="E179" i="5"/>
  <c r="E52" i="9" a="1"/>
  <c r="E52" i="9"/>
  <c r="E96" i="8" a="1"/>
  <c r="E96" i="8"/>
  <c r="D105" i="10" a="1"/>
  <c r="D105" i="10"/>
  <c r="E113" i="5" a="1"/>
  <c r="E113" i="5"/>
  <c r="E282" i="8" a="1"/>
  <c r="E282" i="8"/>
  <c r="E284" i="9" a="1"/>
  <c r="E284" i="9"/>
  <c r="E86" i="8" a="1"/>
  <c r="E86" i="8"/>
  <c r="E148" i="5" a="1"/>
  <c r="E148" i="5"/>
  <c r="E132" i="9" a="1"/>
  <c r="E132" i="9"/>
  <c r="E63" i="8" a="1"/>
  <c r="E63" i="8"/>
  <c r="E576" i="9" a="1"/>
  <c r="E576" i="9"/>
  <c r="E33" i="5" a="1"/>
  <c r="E33" i="5"/>
  <c r="E204" i="9" a="1"/>
  <c r="E204" i="9"/>
  <c r="D81" i="10" a="1"/>
  <c r="D81" i="10"/>
  <c r="E541" i="9" a="1"/>
  <c r="E541" i="9"/>
  <c r="E258" i="8" a="1"/>
  <c r="E258" i="8"/>
  <c r="E523" i="9" a="1"/>
  <c r="E523" i="9"/>
  <c r="E324" i="8" a="1"/>
  <c r="E324" i="8"/>
  <c r="E212" i="9" a="1"/>
  <c r="E212" i="9"/>
  <c r="E208" i="8" a="1"/>
  <c r="E208" i="8"/>
  <c r="E295" i="5" a="1"/>
  <c r="E295" i="5"/>
  <c r="E59" i="8" a="1"/>
  <c r="E59" i="8"/>
  <c r="E42" i="9" a="1"/>
  <c r="E42" i="9"/>
  <c r="E281" i="5" a="1"/>
  <c r="E281" i="5"/>
  <c r="E25" i="9" a="1"/>
  <c r="E25" i="9"/>
  <c r="E100" i="8" a="1"/>
  <c r="E100" i="8"/>
  <c r="D13" i="10" a="1"/>
  <c r="D13" i="10"/>
  <c r="D115" i="10" a="1"/>
  <c r="D115" i="10"/>
  <c r="E493" i="8" a="1"/>
  <c r="E493" i="8"/>
  <c r="E41" i="8" a="1"/>
  <c r="E41" i="8"/>
  <c r="E281" i="8" a="1"/>
  <c r="E281" i="8"/>
  <c r="E597" i="9" a="1"/>
  <c r="E597" i="9"/>
  <c r="E460" i="9" a="1"/>
  <c r="E460" i="9"/>
  <c r="D83" i="10" a="1"/>
  <c r="D83" i="10"/>
  <c r="E191" i="8" a="1"/>
  <c r="E191" i="8"/>
  <c r="E343" i="5" a="1"/>
  <c r="E343" i="5"/>
  <c r="E82" i="9" a="1"/>
  <c r="E82" i="9"/>
  <c r="E419" i="8" a="1"/>
  <c r="E419" i="8"/>
  <c r="D2" i="7" a="1"/>
  <c r="D2" i="7"/>
  <c r="D73" i="10" a="1"/>
  <c r="D73" i="10"/>
  <c r="D140" i="10" a="1"/>
  <c r="D140" i="10"/>
  <c r="D161" i="10" a="1"/>
  <c r="D161" i="10"/>
  <c r="E300" i="5" a="1"/>
  <c r="E300" i="5"/>
  <c r="E28" i="8" a="1"/>
  <c r="E28" i="8"/>
  <c r="E458" i="9" a="1"/>
  <c r="E458" i="9"/>
  <c r="E420" i="9" a="1"/>
  <c r="E420" i="9"/>
  <c r="E262" i="5" a="1"/>
  <c r="E262" i="5"/>
  <c r="E245" i="8" a="1"/>
  <c r="E245" i="8"/>
  <c r="E27" i="8" a="1"/>
  <c r="E27" i="8"/>
  <c r="E200" i="9" a="1"/>
  <c r="E200" i="9"/>
  <c r="E188" i="8" a="1"/>
  <c r="E188" i="8"/>
  <c r="E354" i="9" a="1"/>
  <c r="E354" i="9"/>
  <c r="E96" i="5" a="1"/>
  <c r="E96" i="5"/>
  <c r="E481" i="8" a="1"/>
  <c r="E481" i="8"/>
  <c r="D98" i="10" a="1"/>
  <c r="D98" i="10"/>
  <c r="E286" i="5" a="1"/>
  <c r="E286" i="5"/>
  <c r="E211" i="8" a="1"/>
  <c r="E211" i="8"/>
  <c r="D165" i="10" a="1"/>
  <c r="D165" i="10"/>
  <c r="D5" i="7" a="1"/>
  <c r="D5" i="7"/>
  <c r="E315" i="8" a="1"/>
  <c r="E315" i="8"/>
  <c r="E330" i="9" a="1"/>
  <c r="E330" i="9"/>
  <c r="E203" i="9" a="1"/>
  <c r="E203" i="9"/>
  <c r="E318" i="5" a="1"/>
  <c r="E318" i="5"/>
  <c r="E260" i="8" a="1"/>
  <c r="E260" i="8"/>
  <c r="E299" i="5" a="1"/>
  <c r="E299" i="5"/>
  <c r="E3" i="8" a="1"/>
  <c r="E3" i="8"/>
  <c r="E165" i="5" a="1"/>
  <c r="E165" i="5"/>
  <c r="E378" i="8" a="1"/>
  <c r="E378" i="8"/>
  <c r="D97" i="10" a="1"/>
  <c r="D97" i="10"/>
  <c r="E476" i="9" a="1"/>
  <c r="E476" i="9"/>
  <c r="E58" i="5" a="1"/>
  <c r="E58" i="5"/>
  <c r="E310" i="9" a="1"/>
  <c r="E310" i="9"/>
  <c r="E98" i="5" a="1"/>
  <c r="E98" i="5"/>
  <c r="E359" i="8" a="1"/>
  <c r="E359" i="8"/>
  <c r="D162" i="10" a="1"/>
  <c r="D162" i="10"/>
  <c r="E301" i="9" a="1"/>
  <c r="E301" i="9"/>
  <c r="E13" i="5" a="1"/>
  <c r="E13" i="5"/>
  <c r="E433" i="8" a="1"/>
  <c r="E433" i="8"/>
  <c r="E385" i="9" a="1"/>
  <c r="E385" i="9"/>
  <c r="E175" i="9" a="1"/>
  <c r="E175" i="9"/>
  <c r="E323" i="5" a="1"/>
  <c r="E323" i="5"/>
  <c r="E303" i="9" a="1"/>
  <c r="E303" i="9"/>
  <c r="D10" i="12" a="1"/>
  <c r="D10" i="12"/>
  <c r="E273" i="8" a="1"/>
  <c r="E273" i="8"/>
  <c r="E205" i="9" a="1"/>
  <c r="E205" i="9"/>
  <c r="E11" i="9" a="1"/>
  <c r="E11" i="9"/>
  <c r="E174" i="9" a="1"/>
  <c r="E174" i="9"/>
  <c r="E288" i="9" a="1"/>
  <c r="E288" i="9"/>
  <c r="E274" i="5" a="1"/>
  <c r="E274" i="5"/>
  <c r="E54" i="9" a="1"/>
  <c r="E54" i="9"/>
  <c r="E242" i="9" a="1"/>
  <c r="E242" i="9"/>
  <c r="E444" i="9" a="1"/>
  <c r="E444" i="9"/>
  <c r="E17" i="5" a="1"/>
  <c r="E17" i="5"/>
  <c r="E467" i="8" a="1"/>
  <c r="E467" i="8"/>
  <c r="E462" i="8" a="1"/>
  <c r="E462" i="8"/>
  <c r="E296" i="8" a="1"/>
  <c r="E296" i="8"/>
  <c r="E67" i="9" a="1"/>
  <c r="E67" i="9"/>
  <c r="E182" i="8" a="1"/>
  <c r="E182" i="8"/>
  <c r="D13" i="7" a="1"/>
  <c r="D13" i="7"/>
  <c r="E246" i="9" a="1"/>
  <c r="E246" i="9"/>
  <c r="E84" i="5" a="1"/>
  <c r="E84" i="5"/>
  <c r="E319" i="8" a="1"/>
  <c r="E319" i="8"/>
  <c r="D8" i="7" a="1"/>
  <c r="D8" i="7"/>
  <c r="D2" i="10" a="1"/>
  <c r="D2" i="10"/>
  <c r="D13" i="6" a="1"/>
  <c r="D13" i="6"/>
  <c r="D7" i="12" a="1"/>
  <c r="D7" i="12"/>
  <c r="E409" i="9" a="1"/>
  <c r="E409" i="9"/>
  <c r="E210" i="9" a="1"/>
  <c r="E210" i="9"/>
  <c r="E357" i="8" a="1"/>
  <c r="E357" i="8"/>
  <c r="E431" i="9" a="1"/>
  <c r="E431" i="9"/>
  <c r="E255" i="9" a="1"/>
  <c r="E255" i="9"/>
  <c r="E151" i="5" a="1"/>
  <c r="E151" i="5"/>
  <c r="E94" i="8" a="1"/>
  <c r="E94" i="8"/>
  <c r="E276" i="9" a="1"/>
  <c r="E276" i="9"/>
  <c r="E216" i="8" a="1"/>
  <c r="E216" i="8"/>
  <c r="E231" i="8" a="1"/>
  <c r="E231" i="8"/>
  <c r="E152" i="9" a="1"/>
  <c r="E152" i="9"/>
  <c r="E243" i="5" a="1"/>
  <c r="E243" i="5"/>
  <c r="E133" i="9" a="1"/>
  <c r="E133" i="9"/>
  <c r="E486" i="8" a="1"/>
  <c r="E486" i="8"/>
  <c r="E130" i="8" a="1"/>
  <c r="E130" i="8"/>
  <c r="E56" i="5" a="1"/>
  <c r="E56" i="5"/>
  <c r="E271" i="5" a="1"/>
  <c r="E271" i="5"/>
  <c r="E236" i="8" a="1"/>
  <c r="E236" i="8"/>
  <c r="E13" i="8" a="1"/>
  <c r="E13" i="8"/>
  <c r="E230" i="8" a="1"/>
  <c r="E230" i="8"/>
  <c r="E362" i="8" a="1"/>
  <c r="E362" i="8"/>
  <c r="E216" i="9" a="1"/>
  <c r="E216" i="9"/>
  <c r="E285" i="8" a="1"/>
  <c r="E285" i="8"/>
  <c r="E166" i="5" a="1"/>
  <c r="E166" i="5"/>
  <c r="E203" i="8" a="1"/>
  <c r="E203" i="8"/>
  <c r="E129" i="9" a="1"/>
  <c r="E129" i="9"/>
  <c r="E75" i="5" a="1"/>
  <c r="E75" i="5"/>
  <c r="E468" i="8" a="1"/>
  <c r="E468" i="8"/>
  <c r="D121" i="10" a="1"/>
  <c r="D121" i="10"/>
  <c r="E456" i="8" a="1"/>
  <c r="E456" i="8"/>
  <c r="E302" i="5" a="1"/>
  <c r="E302" i="5"/>
  <c r="E427" i="9" a="1"/>
  <c r="E427" i="9"/>
  <c r="E131" i="8" a="1"/>
  <c r="E131" i="8"/>
  <c r="E164" i="9" a="1"/>
  <c r="E164" i="9"/>
  <c r="D114" i="10" a="1"/>
  <c r="D114" i="10"/>
  <c r="E326" i="8" a="1"/>
  <c r="E326" i="8"/>
  <c r="E7" i="8" a="1"/>
  <c r="E7" i="8"/>
  <c r="E452" i="9" a="1"/>
  <c r="E452" i="9"/>
  <c r="E337" i="9" a="1"/>
  <c r="E337" i="9"/>
  <c r="E309" i="5" a="1"/>
  <c r="E309" i="5"/>
  <c r="E313" i="9" a="1"/>
  <c r="E313" i="9"/>
  <c r="E49" i="5" a="1"/>
  <c r="E49" i="5"/>
  <c r="E230" i="9" a="1"/>
  <c r="E230" i="9"/>
  <c r="D93" i="10" a="1"/>
  <c r="D93" i="10"/>
  <c r="E321" i="9" a="1"/>
  <c r="E321" i="9"/>
  <c r="E202" i="5" a="1"/>
  <c r="E202" i="5"/>
  <c r="E290" i="9" a="1"/>
  <c r="E290" i="9"/>
  <c r="E175" i="5" a="1"/>
  <c r="E175" i="5"/>
  <c r="E122" i="9" a="1"/>
  <c r="E122" i="9"/>
  <c r="E357" i="9" a="1"/>
  <c r="E357" i="9"/>
  <c r="E171" i="8" a="1"/>
  <c r="E171" i="8"/>
  <c r="D107" i="10" a="1"/>
  <c r="D107" i="10"/>
  <c r="E305" i="9" a="1"/>
  <c r="E305" i="9"/>
  <c r="D15" i="7" a="1"/>
  <c r="D15" i="7"/>
  <c r="E265" i="9" a="1"/>
  <c r="E265" i="9"/>
  <c r="E14" i="5" a="1"/>
  <c r="E14" i="5"/>
  <c r="E214" i="8" a="1"/>
  <c r="E214" i="8"/>
  <c r="E243" i="9" a="1"/>
  <c r="E243" i="9"/>
  <c r="E181" i="8" a="1"/>
  <c r="E181" i="8"/>
  <c r="E128" i="8" a="1"/>
  <c r="E128" i="8"/>
  <c r="E118" i="5" a="1"/>
  <c r="E118" i="5"/>
  <c r="E268" i="5" a="1"/>
  <c r="E268" i="5"/>
  <c r="E441" i="8" a="1"/>
  <c r="E441" i="8"/>
  <c r="E193" i="9" a="1"/>
  <c r="E193" i="9"/>
  <c r="E35" i="5" a="1"/>
  <c r="E35" i="5"/>
  <c r="D117" i="10" a="1"/>
  <c r="D117" i="10"/>
  <c r="E342" i="9" a="1"/>
  <c r="E342" i="9"/>
  <c r="E133" i="5" a="1"/>
  <c r="E133" i="5"/>
  <c r="E12" i="9" a="1"/>
  <c r="E12" i="9"/>
  <c r="E540" i="9" a="1"/>
  <c r="E540" i="9"/>
  <c r="E422" i="8" a="1"/>
  <c r="E422" i="8"/>
  <c r="E344" i="8" a="1"/>
  <c r="E344" i="8"/>
  <c r="D50" i="10" a="1"/>
  <c r="D50" i="10"/>
  <c r="E168" i="8" a="1"/>
  <c r="E168" i="8"/>
  <c r="E356" i="9" a="1"/>
  <c r="E356" i="9"/>
  <c r="E465" i="9" a="1"/>
  <c r="E465" i="9"/>
  <c r="E317" i="5" a="1"/>
  <c r="E317" i="5"/>
  <c r="D110" i="10" a="1"/>
  <c r="D110" i="10"/>
  <c r="E509" i="9" a="1"/>
  <c r="E509" i="9"/>
  <c r="E263" i="8" a="1"/>
  <c r="E263" i="8"/>
  <c r="E535" i="9" a="1"/>
  <c r="E535" i="9"/>
  <c r="E19" i="9" a="1"/>
  <c r="E19" i="9"/>
  <c r="E316" i="8" a="1"/>
  <c r="E316" i="8"/>
  <c r="E43" i="8" a="1"/>
  <c r="E43" i="8"/>
  <c r="E194" i="8" a="1"/>
  <c r="E194" i="8"/>
  <c r="E412" i="9" a="1"/>
  <c r="E412" i="9"/>
  <c r="E378" i="9" a="1"/>
  <c r="E378" i="9"/>
  <c r="E7" i="9" a="1"/>
  <c r="E7" i="9"/>
  <c r="E381" i="9" a="1"/>
  <c r="E381" i="9"/>
  <c r="E421" i="9" a="1"/>
  <c r="E421" i="9"/>
  <c r="E204" i="8" a="1"/>
  <c r="E204" i="8"/>
  <c r="E217" i="9" a="1"/>
  <c r="E217" i="9"/>
  <c r="E462" i="9" a="1"/>
  <c r="E462" i="9"/>
  <c r="E401" i="8" a="1"/>
  <c r="E401" i="8"/>
  <c r="E499" i="8" a="1"/>
  <c r="E499" i="8"/>
  <c r="E416" i="9" a="1"/>
  <c r="E416" i="9"/>
  <c r="E183" i="9" a="1"/>
  <c r="E183" i="9"/>
  <c r="E360" i="8" a="1"/>
  <c r="E360" i="8"/>
  <c r="E252" i="8" a="1"/>
  <c r="E252" i="8"/>
  <c r="E224" i="9" a="1"/>
  <c r="E224" i="9"/>
  <c r="E551" i="9" a="1"/>
  <c r="E551" i="9"/>
  <c r="E88" i="5" a="1"/>
  <c r="E88" i="5"/>
  <c r="E368" i="8" a="1"/>
  <c r="E368" i="8"/>
  <c r="E224" i="8" a="1"/>
  <c r="E224" i="8"/>
  <c r="E78" i="5" a="1"/>
  <c r="E78" i="5"/>
  <c r="E256" i="8" a="1"/>
  <c r="E256" i="8"/>
  <c r="E355" i="9" a="1"/>
  <c r="E355" i="9"/>
  <c r="E352" i="5" a="1"/>
  <c r="E352" i="5"/>
  <c r="E314" i="5" a="1"/>
  <c r="E314" i="5"/>
  <c r="E437" i="8" a="1"/>
  <c r="E437" i="8"/>
  <c r="E475" i="9" a="1"/>
  <c r="E475" i="9"/>
  <c r="E91" i="5" a="1"/>
  <c r="E91" i="5"/>
  <c r="E3" i="9" a="1"/>
  <c r="E3" i="9"/>
  <c r="E46" i="8" a="1"/>
  <c r="E46" i="8"/>
  <c r="E374" i="8" a="1"/>
  <c r="E374" i="8"/>
  <c r="E232" i="9" a="1"/>
  <c r="E232" i="9"/>
  <c r="E159" i="8" a="1"/>
  <c r="E159" i="8"/>
  <c r="E40" i="5" a="1"/>
  <c r="E40" i="5"/>
  <c r="E145" i="8" a="1"/>
  <c r="E145" i="8"/>
  <c r="E171" i="9" a="1"/>
  <c r="E171" i="9"/>
  <c r="E119" i="9" a="1"/>
  <c r="E119" i="9"/>
  <c r="E489" i="9" a="1"/>
  <c r="E489" i="9"/>
  <c r="E96" i="9" a="1"/>
  <c r="E96" i="9"/>
  <c r="E347" i="9" a="1"/>
  <c r="E347" i="9"/>
  <c r="E289" i="5" a="1"/>
  <c r="E289" i="5"/>
  <c r="E85" i="9" a="1"/>
  <c r="E85" i="9"/>
  <c r="E206" i="5" a="1"/>
  <c r="E206" i="5"/>
  <c r="D65" i="10" a="1"/>
  <c r="D65" i="10"/>
  <c r="E194" i="5" a="1"/>
  <c r="E194" i="5"/>
  <c r="D18" i="7" a="1"/>
  <c r="D18" i="7"/>
  <c r="E108" i="5" a="1"/>
  <c r="E108" i="5"/>
  <c r="E31" i="8" a="1"/>
  <c r="E31" i="8"/>
  <c r="E307" i="5" a="1"/>
  <c r="E307" i="5"/>
  <c r="E294" i="5" a="1"/>
  <c r="E294" i="5"/>
  <c r="E6" i="8" a="1"/>
  <c r="E6" i="8"/>
  <c r="D95" i="10" a="1"/>
  <c r="D95" i="10"/>
  <c r="D122" i="10" a="1"/>
  <c r="D122" i="10"/>
  <c r="E306" i="8" a="1"/>
  <c r="E306" i="8"/>
  <c r="E42" i="8" a="1"/>
  <c r="E42" i="8"/>
  <c r="E92" i="9" a="1"/>
  <c r="E92" i="9"/>
  <c r="E568" i="9" a="1"/>
  <c r="E568" i="9"/>
  <c r="E89" i="5" a="1"/>
  <c r="E89" i="5"/>
  <c r="D173" i="10" a="1"/>
  <c r="D173" i="10"/>
  <c r="E116" i="9" a="1"/>
  <c r="E116" i="9"/>
  <c r="E191" i="5" a="1"/>
  <c r="E191" i="5"/>
  <c r="E589" i="9" a="1"/>
  <c r="E589" i="9"/>
  <c r="E246" i="8" a="1"/>
  <c r="E246" i="8"/>
  <c r="E562" i="9" a="1"/>
  <c r="E562" i="9"/>
  <c r="E176" i="5" a="1"/>
  <c r="E176" i="5"/>
  <c r="E303" i="8" a="1"/>
  <c r="E303" i="8"/>
  <c r="E351" i="5" a="1"/>
  <c r="E351" i="5"/>
  <c r="E480" i="9" a="1"/>
  <c r="E480" i="9"/>
  <c r="E92" i="8" a="1"/>
  <c r="E92" i="8"/>
  <c r="E279" i="9" a="1"/>
  <c r="E279" i="9"/>
  <c r="E164" i="5" a="1"/>
  <c r="E164" i="5"/>
  <c r="E337" i="8" a="1"/>
  <c r="E337" i="8"/>
  <c r="E7" i="5" a="1"/>
  <c r="E7" i="5"/>
  <c r="E434" i="8" a="1"/>
  <c r="E434" i="8"/>
  <c r="E521" i="9" a="1"/>
  <c r="E521" i="9"/>
  <c r="E240" i="8" a="1"/>
  <c r="E240" i="8"/>
  <c r="E231" i="9" a="1"/>
  <c r="E231" i="9"/>
  <c r="E285" i="5" a="1"/>
  <c r="E285" i="5"/>
  <c r="E388" i="8" a="1"/>
  <c r="E388" i="8"/>
  <c r="E195" i="8" a="1"/>
  <c r="E195" i="8"/>
  <c r="E459" i="8" a="1"/>
  <c r="E459" i="8"/>
  <c r="E36" i="8" a="1"/>
  <c r="E36" i="8"/>
  <c r="E579" i="9" a="1"/>
  <c r="E579" i="9"/>
  <c r="E34" i="5" a="1"/>
  <c r="E34" i="5"/>
  <c r="E43" i="9" a="1"/>
  <c r="E43" i="9"/>
  <c r="E282" i="5" a="1"/>
  <c r="E282" i="5"/>
  <c r="E136" i="9" a="1"/>
  <c r="E136" i="9"/>
  <c r="E195" i="9" a="1"/>
  <c r="E195" i="9"/>
  <c r="E95" i="9" a="1"/>
  <c r="E95" i="9"/>
  <c r="E167" i="9" a="1"/>
  <c r="E167" i="9"/>
  <c r="E424" i="9" a="1"/>
  <c r="E424" i="9"/>
  <c r="E411" i="8" a="1"/>
  <c r="E411" i="8"/>
  <c r="E327" i="9" a="1"/>
  <c r="E327" i="9"/>
  <c r="E14" i="8" a="1"/>
  <c r="E14" i="8"/>
  <c r="E298" i="9" a="1"/>
  <c r="E298" i="9"/>
  <c r="E196" i="9" a="1"/>
  <c r="E196" i="9"/>
  <c r="E320" i="8" a="1"/>
  <c r="E320" i="8"/>
  <c r="E155" i="8" a="1"/>
  <c r="E155" i="8"/>
  <c r="E62" i="8" a="1"/>
  <c r="E62" i="8"/>
  <c r="E570" i="9" a="1"/>
  <c r="E570" i="9"/>
  <c r="E51" i="8" a="1"/>
  <c r="E51" i="8"/>
  <c r="E165" i="9" a="1"/>
  <c r="E165" i="9"/>
  <c r="E412" i="8" a="1"/>
  <c r="E412" i="8"/>
  <c r="E139" i="9" a="1"/>
  <c r="E139" i="9"/>
  <c r="E291" i="5" a="1"/>
  <c r="E291" i="5"/>
  <c r="E122" i="5" a="1"/>
  <c r="E122" i="5"/>
  <c r="E364" i="8" a="1"/>
  <c r="E364" i="8"/>
  <c r="E546" i="9" a="1"/>
  <c r="E546" i="9"/>
  <c r="E415" i="8" a="1"/>
  <c r="E415" i="8"/>
  <c r="E423" i="9" a="1"/>
  <c r="E423" i="9"/>
  <c r="D178" i="10" a="1"/>
  <c r="D178" i="10"/>
  <c r="E223" i="8" a="1"/>
  <c r="E223" i="8"/>
  <c r="D99" i="10" a="1"/>
  <c r="D99" i="10"/>
  <c r="E187" i="8" a="1"/>
  <c r="E187" i="8"/>
  <c r="E402" i="9" a="1"/>
  <c r="E402" i="9"/>
  <c r="E32" i="8" a="1"/>
  <c r="E32" i="8"/>
  <c r="E185" i="8" a="1"/>
  <c r="E185" i="8"/>
  <c r="E68" i="8" a="1"/>
  <c r="E68" i="8"/>
  <c r="E65" i="9" a="1"/>
  <c r="E65" i="9"/>
  <c r="E461" i="9" a="1"/>
  <c r="E461" i="9"/>
  <c r="E451" i="9" a="1"/>
  <c r="E451" i="9"/>
  <c r="E238" i="9" a="1"/>
  <c r="E238" i="9"/>
  <c r="E76" i="5" a="1"/>
  <c r="E76" i="5"/>
  <c r="E252" i="9" a="1"/>
  <c r="E252" i="9"/>
  <c r="E255" i="8" a="1"/>
  <c r="E255" i="8"/>
  <c r="E105" i="9" a="1"/>
  <c r="E105" i="9"/>
  <c r="D174" i="10" a="1"/>
  <c r="D174" i="10"/>
  <c r="E17" i="9" a="1"/>
  <c r="E17" i="9"/>
  <c r="E367" i="8" a="1"/>
  <c r="E367" i="8"/>
  <c r="D61" i="10" a="1"/>
  <c r="D61" i="10"/>
  <c r="D62" i="10" a="1"/>
  <c r="D62" i="10"/>
  <c r="E180" i="9" a="1"/>
  <c r="E180" i="9"/>
  <c r="E153" i="5" a="1"/>
  <c r="E153" i="5"/>
  <c r="D88" i="10" a="1"/>
  <c r="D88" i="10"/>
  <c r="E184" i="5" a="1"/>
  <c r="E184" i="5"/>
  <c r="E275" i="9" a="1"/>
  <c r="E275" i="9"/>
  <c r="E463" i="9" a="1"/>
  <c r="E463" i="9"/>
  <c r="E274" i="8" a="1"/>
  <c r="E274" i="8"/>
  <c r="E8" i="5" a="1"/>
  <c r="E8" i="5"/>
  <c r="D15" i="10" a="1"/>
  <c r="D15" i="10"/>
  <c r="E27" i="5" a="1"/>
  <c r="E27" i="5"/>
  <c r="D151" i="10" a="1"/>
  <c r="D151" i="10"/>
  <c r="E516" i="9" a="1"/>
  <c r="E516" i="9"/>
  <c r="E30" i="8" a="1"/>
  <c r="E30" i="8"/>
  <c r="E498" i="9" a="1"/>
  <c r="E498" i="9"/>
  <c r="E157" i="5" a="1"/>
  <c r="E157" i="5"/>
  <c r="E24" i="8" a="1"/>
  <c r="E24" i="8"/>
  <c r="E353" i="9" a="1"/>
  <c r="E353" i="9"/>
  <c r="E207" i="5" a="1"/>
  <c r="E207" i="5"/>
  <c r="E236" i="5" a="1"/>
  <c r="E236" i="5"/>
  <c r="E465" i="8" a="1"/>
  <c r="E465" i="8"/>
  <c r="E483" i="9" a="1"/>
  <c r="E483" i="9"/>
  <c r="E305" i="5" a="1"/>
  <c r="E305" i="5"/>
  <c r="E209" i="9" a="1"/>
  <c r="E209" i="9"/>
  <c r="E329" i="8" a="1"/>
  <c r="E329" i="8"/>
  <c r="E91" i="9" a="1"/>
  <c r="E91" i="9"/>
  <c r="E356" i="8" a="1"/>
  <c r="E356" i="8"/>
  <c r="E526" i="9" a="1"/>
  <c r="E526" i="9"/>
  <c r="E173" i="5" a="1"/>
  <c r="E173" i="5"/>
  <c r="E248" i="8" a="1"/>
  <c r="E248" i="8"/>
  <c r="E451" i="8" a="1"/>
  <c r="E451" i="8"/>
  <c r="E231" i="5" a="1"/>
  <c r="E231" i="5"/>
  <c r="E111" i="8" a="1"/>
  <c r="E111" i="8"/>
  <c r="D6" i="7" a="1"/>
  <c r="D6" i="7"/>
  <c r="E250" i="9" a="1"/>
  <c r="E250" i="9"/>
  <c r="E251" i="5" a="1"/>
  <c r="E251" i="5"/>
  <c r="E192" i="8" a="1"/>
  <c r="E192" i="8"/>
  <c r="E398" i="9" a="1"/>
  <c r="E398" i="9"/>
  <c r="E110" i="8" a="1"/>
  <c r="E110" i="8"/>
  <c r="E158" i="9" a="1"/>
  <c r="E158" i="9"/>
  <c r="D20" i="7" a="1"/>
  <c r="D20" i="7"/>
  <c r="E83" i="9" a="1"/>
  <c r="E83" i="9"/>
  <c r="E289" i="8" a="1"/>
  <c r="E289" i="8"/>
  <c r="E176" i="9" a="1"/>
  <c r="E176" i="9"/>
  <c r="E209" i="8" a="1"/>
  <c r="E209" i="8"/>
  <c r="E434" i="9" a="1"/>
  <c r="E434" i="9"/>
  <c r="E53" i="5" a="1"/>
  <c r="E53" i="5"/>
  <c r="E418" i="9" a="1"/>
  <c r="E418" i="9"/>
  <c r="D31" i="10" a="1"/>
  <c r="D31" i="10"/>
  <c r="D167" i="10" a="1"/>
  <c r="D167" i="10"/>
  <c r="E144" i="8" a="1"/>
  <c r="E144" i="8"/>
  <c r="E185" i="5" a="1"/>
  <c r="E185" i="5"/>
  <c r="D132" i="10" a="1"/>
  <c r="D132" i="10"/>
  <c r="E284" i="8" a="1"/>
  <c r="E284" i="8"/>
  <c r="E207" i="9" a="1"/>
  <c r="E207" i="9"/>
  <c r="E125" i="8" a="1"/>
  <c r="E125" i="8"/>
  <c r="E177" i="9" a="1"/>
  <c r="E177" i="9"/>
  <c r="E455" i="9" a="1"/>
  <c r="E455" i="9"/>
  <c r="D12" i="6" a="1"/>
  <c r="D12" i="6"/>
  <c r="E107" i="5" a="1"/>
  <c r="E107" i="5"/>
  <c r="D137" i="10" a="1"/>
  <c r="D137" i="10"/>
  <c r="E574" i="9" a="1"/>
  <c r="E574" i="9"/>
  <c r="E190" i="9" a="1"/>
  <c r="E190" i="9"/>
  <c r="E480" i="8" a="1"/>
  <c r="E480" i="8"/>
  <c r="E403" i="9" a="1"/>
  <c r="E403" i="9"/>
  <c r="D181" i="10" a="1"/>
  <c r="D181" i="10"/>
  <c r="D11" i="12" a="1"/>
  <c r="D11" i="12"/>
  <c r="E534" i="9" a="1"/>
  <c r="E534" i="9"/>
  <c r="E311" i="8" a="1"/>
  <c r="E311" i="8"/>
  <c r="E438" i="8" a="1"/>
  <c r="E438" i="8"/>
  <c r="E21" i="9" a="1"/>
  <c r="E21" i="9"/>
  <c r="E383" i="9" a="1"/>
  <c r="E383" i="9"/>
  <c r="E41" i="9" a="1"/>
  <c r="E41" i="9"/>
  <c r="E264" i="5" a="1"/>
  <c r="E264" i="5"/>
  <c r="E120" i="9" a="1"/>
  <c r="E120" i="9"/>
  <c r="E399" i="9" a="1"/>
  <c r="E399" i="9"/>
  <c r="E217" i="5" a="1"/>
  <c r="E217" i="5"/>
  <c r="E490" i="8" a="1"/>
  <c r="E490" i="8"/>
  <c r="E443" i="9" a="1"/>
  <c r="E443" i="9"/>
  <c r="E312" i="5" a="1"/>
  <c r="E312" i="5"/>
  <c r="E11" i="5" a="1"/>
  <c r="E11" i="5"/>
  <c r="E156" i="8" a="1"/>
  <c r="E156" i="8"/>
  <c r="E519" i="9" a="1"/>
  <c r="E519" i="9"/>
  <c r="D60" i="10" a="1"/>
  <c r="D60" i="10"/>
  <c r="E396" i="9" a="1"/>
  <c r="E396" i="9"/>
  <c r="E287" i="5" a="1"/>
  <c r="E287" i="5"/>
  <c r="E375" i="8" a="1"/>
  <c r="E375" i="8"/>
  <c r="E495" i="9" a="1"/>
  <c r="E495" i="9"/>
  <c r="E66" i="9" a="1"/>
  <c r="E66" i="9"/>
  <c r="E233" i="9" a="1"/>
  <c r="E233" i="9"/>
  <c r="E179" i="8" a="1"/>
  <c r="E179" i="8"/>
  <c r="E325" i="8" a="1"/>
  <c r="E325" i="8"/>
  <c r="E233" i="5" a="1"/>
  <c r="E233" i="5"/>
  <c r="E352" i="9" a="1"/>
  <c r="E352" i="9"/>
  <c r="D70" i="10" a="1"/>
  <c r="D70" i="10"/>
  <c r="E331" i="5" a="1"/>
  <c r="E331" i="5"/>
  <c r="E353" i="8" a="1"/>
  <c r="E353" i="8"/>
  <c r="E345" i="9" a="1"/>
  <c r="E345" i="9"/>
  <c r="E372" i="8" a="1"/>
  <c r="E372" i="8"/>
  <c r="E118" i="8" a="1"/>
  <c r="E118" i="8"/>
  <c r="E197" i="5" a="1"/>
  <c r="E197" i="5"/>
  <c r="E38" i="8" a="1"/>
  <c r="E38" i="8"/>
  <c r="E285" i="9" a="1"/>
  <c r="E285" i="9"/>
  <c r="E346" i="8" a="1"/>
  <c r="E346" i="8"/>
  <c r="E350" i="5" a="1"/>
  <c r="E350" i="5"/>
  <c r="E382" i="9" a="1"/>
  <c r="E382" i="9"/>
  <c r="E267" i="8" a="1"/>
  <c r="E267" i="8"/>
  <c r="E445" i="9" a="1"/>
  <c r="E445" i="9"/>
  <c r="D126" i="10" a="1"/>
  <c r="D126" i="10"/>
  <c r="D168" i="10" a="1"/>
  <c r="D168" i="10"/>
  <c r="E351" i="9" a="1"/>
  <c r="E351" i="9"/>
  <c r="E345" i="8" a="1"/>
  <c r="E345" i="8"/>
  <c r="E208" i="5" a="1"/>
  <c r="E208" i="5"/>
  <c r="E141" i="8" a="1"/>
  <c r="E141" i="8"/>
  <c r="E372" i="9" a="1"/>
  <c r="E372" i="9"/>
  <c r="E311" i="5" a="1"/>
  <c r="E311" i="5"/>
  <c r="E343" i="8" a="1"/>
  <c r="E343" i="8"/>
  <c r="E328" i="5" a="1"/>
  <c r="E328" i="5"/>
  <c r="E35" i="8" a="1"/>
  <c r="E35" i="8"/>
  <c r="E567" i="9" a="1"/>
  <c r="E567" i="9"/>
  <c r="E16" i="8" a="1"/>
  <c r="E16" i="8"/>
  <c r="E162" i="5" a="1"/>
  <c r="E162" i="5"/>
  <c r="E157" i="8" a="1"/>
  <c r="E157" i="8"/>
  <c r="E46" i="9" a="1"/>
  <c r="E46" i="9"/>
  <c r="D144" i="10" a="1"/>
  <c r="D144" i="10"/>
  <c r="E332" i="5" a="1"/>
  <c r="E332" i="5"/>
  <c r="E272" i="8" a="1"/>
  <c r="E272" i="8"/>
  <c r="E302" i="8" a="1"/>
  <c r="E302" i="8"/>
  <c r="E316" i="5" a="1"/>
  <c r="E316" i="5"/>
  <c r="E159" i="5" a="1"/>
  <c r="E159" i="5"/>
  <c r="E21" i="8" a="1"/>
  <c r="E21" i="8"/>
  <c r="E153" i="9" a="1"/>
  <c r="E153" i="9"/>
  <c r="E56" i="9" a="1"/>
  <c r="E56" i="9"/>
  <c r="E263" i="5" a="1"/>
  <c r="E263" i="5"/>
  <c r="E447" i="8" a="1"/>
  <c r="E447" i="8"/>
  <c r="E170" i="5" a="1"/>
  <c r="E170" i="5"/>
  <c r="E168" i="5" a="1"/>
  <c r="E168" i="5"/>
  <c r="E460" i="8" a="1"/>
  <c r="E460" i="8"/>
  <c r="E79" i="8" a="1"/>
  <c r="E79" i="8"/>
  <c r="E371" i="9" a="1"/>
  <c r="E371" i="9"/>
  <c r="E455" i="8" a="1"/>
  <c r="E455" i="8"/>
  <c r="E93" i="5" a="1"/>
  <c r="E93" i="5"/>
  <c r="E9" i="9" a="1"/>
  <c r="E9" i="9"/>
  <c r="E171" i="5" a="1"/>
  <c r="E171" i="5"/>
  <c r="E566" i="9" a="1"/>
  <c r="E566" i="9"/>
  <c r="E125" i="5" a="1"/>
  <c r="E125" i="5"/>
  <c r="E212" i="8" a="1"/>
  <c r="E212" i="8"/>
  <c r="D57" i="10" a="1"/>
  <c r="D57" i="10"/>
  <c r="E494" i="9" a="1"/>
  <c r="E494" i="9"/>
  <c r="E66" i="5" a="1"/>
  <c r="E66" i="5"/>
  <c r="D158" i="10" a="1"/>
  <c r="D158" i="10"/>
  <c r="D20" i="10" a="1"/>
  <c r="D20" i="10"/>
  <c r="E79" i="5" a="1"/>
  <c r="E79" i="5"/>
  <c r="D59" i="10" a="1"/>
  <c r="D59" i="10"/>
  <c r="E78" i="8" a="1"/>
  <c r="E78" i="8"/>
  <c r="E40" i="9" a="1"/>
  <c r="E40" i="9"/>
  <c r="E255" i="5" a="1"/>
  <c r="E255" i="5"/>
  <c r="E95" i="8" a="1"/>
  <c r="E95" i="8"/>
  <c r="D38" i="10" a="1"/>
  <c r="D38" i="10"/>
  <c r="E71" i="8" a="1"/>
  <c r="E71" i="8"/>
  <c r="D12" i="12" a="1"/>
  <c r="D12" i="12"/>
  <c r="E294" i="8" a="1"/>
  <c r="E294" i="8"/>
  <c r="E392" i="8" a="1"/>
  <c r="E392" i="8"/>
  <c r="E318" i="9" a="1"/>
  <c r="E318" i="9"/>
  <c r="E180" i="5" a="1"/>
  <c r="E180" i="5"/>
  <c r="E9" i="8" a="1"/>
  <c r="E9" i="8"/>
  <c r="E85" i="8" a="1"/>
  <c r="E85" i="8"/>
  <c r="E580" i="9" a="1"/>
  <c r="E580" i="9"/>
  <c r="E265" i="8" a="1"/>
  <c r="E265" i="8"/>
  <c r="E47" i="8" a="1"/>
  <c r="E47" i="8"/>
  <c r="D164" i="10" a="1"/>
  <c r="D164" i="10"/>
  <c r="E139" i="5" a="1"/>
  <c r="E139" i="5"/>
  <c r="E313" i="5" a="1"/>
  <c r="E313" i="5"/>
  <c r="E242" i="8" a="1"/>
  <c r="E242" i="8"/>
  <c r="E106" i="9" a="1"/>
  <c r="E106" i="9"/>
  <c r="E4" i="5" a="1"/>
  <c r="E4" i="5"/>
  <c r="E4" i="9" a="1"/>
  <c r="E4" i="9"/>
  <c r="E114" i="9" a="1"/>
  <c r="E114" i="9"/>
  <c r="E44" i="9" a="1"/>
  <c r="E44" i="9"/>
  <c r="D136" i="10" a="1"/>
  <c r="D136" i="10"/>
  <c r="E486" i="9" a="1"/>
  <c r="E486" i="9"/>
  <c r="E167" i="5" a="1"/>
  <c r="E167" i="5"/>
  <c r="E428" i="9" a="1"/>
  <c r="E428" i="9"/>
  <c r="E82" i="8" a="1"/>
  <c r="E82" i="8"/>
  <c r="D128" i="10" a="1"/>
  <c r="D128" i="10"/>
  <c r="D74" i="10" a="1"/>
  <c r="D74" i="10"/>
  <c r="E361" i="8" a="1"/>
  <c r="E361" i="8"/>
  <c r="D6" i="6" a="1"/>
  <c r="D6" i="6"/>
  <c r="E500" i="9" a="1"/>
  <c r="E500" i="9"/>
  <c r="D64" i="10" a="1"/>
  <c r="D64" i="10"/>
  <c r="E208" i="9" a="1"/>
  <c r="E208" i="9"/>
  <c r="E417" i="9" a="1"/>
  <c r="E417" i="9"/>
  <c r="E327" i="8" a="1"/>
  <c r="E327" i="8"/>
  <c r="D30" i="10" a="1"/>
  <c r="D30" i="10"/>
  <c r="D87" i="10" a="1"/>
  <c r="D87" i="10"/>
  <c r="D94" i="10" a="1"/>
  <c r="D94" i="10"/>
  <c r="E124" i="8" a="1"/>
  <c r="E124" i="8"/>
  <c r="D109" i="10" a="1"/>
  <c r="D109" i="10"/>
  <c r="E145" i="5" a="1"/>
  <c r="E145" i="5"/>
  <c r="E499" i="9" a="1"/>
  <c r="E499" i="9"/>
  <c r="E106" i="8" a="1"/>
  <c r="E106" i="8"/>
  <c r="D21" i="7" a="1"/>
  <c r="D21" i="7"/>
  <c r="E279" i="5" a="1"/>
  <c r="E279" i="5"/>
  <c r="D52" i="10" a="1"/>
  <c r="D52" i="10"/>
  <c r="D11" i="10" a="1"/>
  <c r="D11" i="10"/>
  <c r="E24" i="5" a="1"/>
  <c r="E24" i="5"/>
  <c r="E321" i="8" a="1"/>
  <c r="E321" i="8"/>
  <c r="E254" i="5" a="1"/>
  <c r="E254" i="5"/>
  <c r="E484" i="9" a="1"/>
  <c r="E484" i="9"/>
  <c r="E206" i="8" a="1"/>
  <c r="E206" i="8"/>
  <c r="E407" i="8" a="1"/>
  <c r="E407" i="8"/>
  <c r="E301" i="8" a="1"/>
  <c r="E301" i="8"/>
  <c r="E67" i="5" a="1"/>
  <c r="E67" i="5"/>
  <c r="E350" i="8" a="1"/>
  <c r="E350" i="8"/>
  <c r="E177" i="8" a="1"/>
  <c r="E177" i="8"/>
  <c r="E221" i="9" a="1"/>
  <c r="E221" i="9"/>
  <c r="E262" i="9" a="1"/>
  <c r="E262" i="9"/>
  <c r="E219" i="5" a="1"/>
  <c r="E219" i="5"/>
  <c r="E148" i="8" a="1"/>
  <c r="E148" i="8"/>
  <c r="E309" i="9" a="1"/>
  <c r="E309" i="9"/>
  <c r="E296" i="9" a="1"/>
  <c r="E296" i="9"/>
  <c r="E183" i="8" a="1"/>
  <c r="E183" i="8"/>
  <c r="F417" i="8" a="1"/>
  <c r="F417" i="8"/>
  <c r="F509" i="9" a="1"/>
  <c r="F509" i="9"/>
  <c r="F183" i="9" a="1"/>
  <c r="F183" i="9"/>
  <c r="F111" i="9" a="1"/>
  <c r="F111" i="9"/>
  <c r="E177" i="10" a="1"/>
  <c r="E177" i="10"/>
  <c r="F454" i="9" a="1"/>
  <c r="F454" i="9"/>
  <c r="E106" i="10" a="1"/>
  <c r="E106" i="10"/>
  <c r="F72" i="5" a="1"/>
  <c r="F72" i="5"/>
  <c r="F38" i="9" a="1"/>
  <c r="F38" i="9"/>
  <c r="E587" i="9" a="1"/>
  <c r="E587" i="9"/>
  <c r="E260" i="5" a="1"/>
  <c r="E260" i="5"/>
  <c r="E558" i="9" a="1"/>
  <c r="E558" i="9"/>
  <c r="E37" i="8" a="1"/>
  <c r="E37" i="8"/>
  <c r="E217" i="8" a="1"/>
  <c r="E217" i="8"/>
  <c r="D131" i="10" a="1"/>
  <c r="D131" i="10"/>
  <c r="D19" i="10" a="1"/>
  <c r="D19" i="10"/>
  <c r="E189" i="9" a="1"/>
  <c r="E189" i="9"/>
  <c r="E488" i="9" a="1"/>
  <c r="E488" i="9"/>
  <c r="E235" i="9" a="1"/>
  <c r="E235" i="9"/>
  <c r="E293" i="5" a="1"/>
  <c r="E293" i="5"/>
  <c r="E583" i="9" a="1"/>
  <c r="E583" i="9"/>
  <c r="D166" i="10" a="1"/>
  <c r="D166" i="10"/>
  <c r="E427" i="8" a="1"/>
  <c r="E427" i="8"/>
  <c r="E382" i="8" a="1"/>
  <c r="E382" i="8"/>
  <c r="E472" i="8" a="1"/>
  <c r="E472" i="8"/>
  <c r="E80" i="9" a="1"/>
  <c r="E80" i="9"/>
  <c r="E413" i="8" a="1"/>
  <c r="E413" i="8"/>
  <c r="E49" i="9" a="1"/>
  <c r="E49" i="9"/>
  <c r="D6" i="12" a="1"/>
  <c r="D6" i="12"/>
  <c r="E162" i="9" a="1"/>
  <c r="E162" i="9"/>
  <c r="D157" i="10" a="1"/>
  <c r="D157" i="10"/>
  <c r="E563" i="9" a="1"/>
  <c r="E563" i="9"/>
  <c r="E128" i="5" a="1"/>
  <c r="E128" i="5"/>
  <c r="E512" i="9" a="1"/>
  <c r="E512" i="9"/>
  <c r="E283" i="8" a="1"/>
  <c r="E283" i="8"/>
  <c r="E62" i="9" a="1"/>
  <c r="E62" i="9"/>
  <c r="E237" i="9" a="1"/>
  <c r="E237" i="9"/>
  <c r="E270" i="8" a="1"/>
  <c r="E270" i="8"/>
  <c r="D96" i="10" a="1"/>
  <c r="D96" i="10"/>
  <c r="E265" i="5" a="1"/>
  <c r="E265" i="5"/>
  <c r="E439" i="9" a="1"/>
  <c r="E439" i="9"/>
  <c r="E317" i="8" a="1"/>
  <c r="E317" i="8"/>
  <c r="E142" i="5" a="1"/>
  <c r="E142" i="5"/>
  <c r="E420" i="8" a="1"/>
  <c r="E420" i="8"/>
  <c r="E188" i="9" a="1"/>
  <c r="E188" i="9"/>
  <c r="D9" i="12" a="1"/>
  <c r="D9" i="12"/>
  <c r="D22" i="7" a="1"/>
  <c r="D22" i="7"/>
  <c r="E572" i="9" a="1"/>
  <c r="E572" i="9"/>
  <c r="E404" i="9" a="1"/>
  <c r="E404" i="9"/>
  <c r="E258" i="9" a="1"/>
  <c r="E258" i="9"/>
  <c r="E203" i="5" a="1"/>
  <c r="E203" i="5"/>
  <c r="E352" i="8" a="1"/>
  <c r="E352" i="8"/>
  <c r="E461" i="8" a="1"/>
  <c r="E461" i="8"/>
  <c r="E401" i="9" a="1"/>
  <c r="E401" i="9"/>
  <c r="E93" i="8" a="1"/>
  <c r="E93" i="8"/>
  <c r="E153" i="8" a="1"/>
  <c r="E153" i="8"/>
  <c r="E286" i="8" a="1"/>
  <c r="E286" i="8"/>
  <c r="E249" i="9" a="1"/>
  <c r="E249" i="9"/>
  <c r="E326" i="5" a="1"/>
  <c r="E326" i="5"/>
  <c r="E289" i="9" a="1"/>
  <c r="E289" i="9"/>
  <c r="E94" i="5" a="1"/>
  <c r="E94" i="5"/>
  <c r="E578" i="9" a="1"/>
  <c r="E578" i="9"/>
  <c r="E61" i="5" a="1"/>
  <c r="E61" i="5"/>
  <c r="E312" i="8" a="1"/>
  <c r="E312" i="8"/>
  <c r="E126" i="5" a="1"/>
  <c r="E126" i="5"/>
  <c r="E175" i="8" a="1"/>
  <c r="E175" i="8"/>
  <c r="E134" i="8" a="1"/>
  <c r="E134" i="8"/>
  <c r="E267" i="5" a="1"/>
  <c r="E267" i="5"/>
  <c r="F36" i="8" a="1"/>
  <c r="F36" i="8"/>
  <c r="F427" i="8" a="1"/>
  <c r="F427" i="8"/>
  <c r="F436" i="8" a="1"/>
  <c r="F436" i="8"/>
  <c r="F77" i="8" a="1"/>
  <c r="F77" i="8"/>
  <c r="E20" i="10" a="1"/>
  <c r="E20" i="10"/>
  <c r="F259" i="9" a="1"/>
  <c r="F259" i="9"/>
  <c r="F257" i="5" a="1"/>
  <c r="F257" i="5"/>
  <c r="F262" i="9" a="1"/>
  <c r="F262" i="9"/>
  <c r="F191" i="8" a="1"/>
  <c r="F191" i="8"/>
  <c r="E22" i="10" a="1"/>
  <c r="E22" i="10"/>
  <c r="F357" i="9" a="1"/>
  <c r="F357" i="9"/>
  <c r="E15" i="7" a="1"/>
  <c r="E15" i="7"/>
  <c r="E81" i="10" a="1"/>
  <c r="E81" i="10"/>
  <c r="F185" i="9" a="1"/>
  <c r="F185" i="9"/>
  <c r="F504" i="9" a="1"/>
  <c r="F504" i="9"/>
  <c r="F379" i="8" a="1"/>
  <c r="F379" i="8"/>
  <c r="F502" i="9" a="1"/>
  <c r="F502" i="9"/>
  <c r="F229" i="9" a="1"/>
  <c r="F229" i="9"/>
  <c r="E109" i="10" a="1"/>
  <c r="E109" i="10"/>
  <c r="F293" i="9" a="1"/>
  <c r="F293" i="9"/>
  <c r="E86" i="10" a="1"/>
  <c r="E86" i="10"/>
  <c r="F104" i="5" a="1"/>
  <c r="F104" i="5"/>
  <c r="F86" i="9" a="1"/>
  <c r="F86" i="9"/>
  <c r="F140" i="5" a="1"/>
  <c r="F140" i="5"/>
  <c r="F563" i="9" a="1"/>
  <c r="F563" i="9"/>
  <c r="F128" i="5" a="1"/>
  <c r="F128" i="5"/>
  <c r="F335" i="8" a="1"/>
  <c r="F335" i="8"/>
  <c r="F471" i="9" a="1"/>
  <c r="F471" i="9"/>
  <c r="F192" i="9" a="1"/>
  <c r="F192" i="9"/>
  <c r="F278" i="9" a="1"/>
  <c r="F278" i="9"/>
  <c r="F235" i="5" a="1"/>
  <c r="F235" i="5"/>
  <c r="E73" i="10" a="1"/>
  <c r="E73" i="10"/>
  <c r="F573" i="9" a="1"/>
  <c r="F573" i="9"/>
  <c r="F212" i="5" a="1"/>
  <c r="F212" i="5"/>
  <c r="F115" i="8" a="1"/>
  <c r="F115" i="8"/>
  <c r="F155" i="5" a="1"/>
  <c r="F155" i="5"/>
  <c r="F36" i="5" a="1"/>
  <c r="F36" i="5"/>
  <c r="F160" i="9" a="1"/>
  <c r="F160" i="9"/>
  <c r="F60" i="5" a="1"/>
  <c r="F60" i="5"/>
  <c r="F303" i="9" a="1"/>
  <c r="F303" i="9"/>
  <c r="F52" i="9" a="1"/>
  <c r="F52" i="9"/>
  <c r="F111" i="5" a="1"/>
  <c r="F111" i="5"/>
  <c r="F491" i="9" a="1"/>
  <c r="F491" i="9"/>
  <c r="F291" i="5" a="1"/>
  <c r="F291" i="5"/>
  <c r="F70" i="9" a="1"/>
  <c r="F70" i="9"/>
  <c r="F117" i="9" a="1"/>
  <c r="F117" i="9"/>
  <c r="F425" i="9" a="1"/>
  <c r="F425" i="9"/>
  <c r="F349" i="9" a="1"/>
  <c r="F349" i="9"/>
  <c r="F275" i="9" a="1"/>
  <c r="F275" i="9"/>
  <c r="F452" i="9" a="1"/>
  <c r="F452" i="9"/>
  <c r="F502" i="8" a="1"/>
  <c r="F502" i="8"/>
  <c r="F287" i="9" a="1"/>
  <c r="F287" i="9"/>
  <c r="E74" i="10" a="1"/>
  <c r="E74" i="10"/>
  <c r="F260" i="8" a="1"/>
  <c r="F260" i="8"/>
  <c r="F95" i="5" a="1"/>
  <c r="F95" i="5"/>
  <c r="F277" i="8" a="1"/>
  <c r="F277" i="8"/>
  <c r="F302" i="8" a="1"/>
  <c r="F302" i="8"/>
  <c r="E7" i="6" a="1"/>
  <c r="E7" i="6"/>
  <c r="F317" i="8" a="1"/>
  <c r="F317" i="8"/>
  <c r="F491" i="8" a="1"/>
  <c r="F491" i="8"/>
  <c r="E184" i="10" a="1"/>
  <c r="E184" i="10"/>
  <c r="F493" i="8" a="1"/>
  <c r="F493" i="8"/>
  <c r="F67" i="8" a="1"/>
  <c r="F67" i="8"/>
  <c r="F29" i="5" a="1"/>
  <c r="F29" i="5"/>
  <c r="F63" i="5" a="1"/>
  <c r="F63" i="5"/>
  <c r="F166" i="8" a="1"/>
  <c r="F166" i="8"/>
  <c r="F97" i="5" a="1"/>
  <c r="F97" i="5"/>
  <c r="E147" i="10" a="1"/>
  <c r="E147" i="10"/>
  <c r="F249" i="9" a="1"/>
  <c r="F249" i="9"/>
  <c r="F326" i="5" a="1"/>
  <c r="F326" i="5"/>
  <c r="F245" i="5" a="1"/>
  <c r="F245" i="5"/>
  <c r="F53" i="5" a="1"/>
  <c r="F53" i="5"/>
  <c r="F20" i="8" a="1"/>
  <c r="F20" i="8"/>
  <c r="F45" i="9" a="1"/>
  <c r="F45" i="9"/>
  <c r="F26" i="9" a="1"/>
  <c r="F26" i="9"/>
  <c r="F50" i="8" a="1"/>
  <c r="F50" i="8"/>
  <c r="F226" i="5" a="1"/>
  <c r="F226" i="5"/>
  <c r="F299" i="8" a="1"/>
  <c r="F299" i="8"/>
  <c r="F310" i="8" a="1"/>
  <c r="F310" i="8"/>
  <c r="F486" i="8" a="1"/>
  <c r="F486" i="8"/>
  <c r="F280" i="9" a="1"/>
  <c r="F280" i="9"/>
  <c r="F218" i="8" a="1"/>
  <c r="F218" i="8"/>
  <c r="F350" i="9" a="1"/>
  <c r="F350" i="9"/>
  <c r="F211" i="8" a="1"/>
  <c r="F211" i="8"/>
  <c r="F2" i="9" a="1"/>
  <c r="F2" i="9"/>
  <c r="F327" i="9" a="1"/>
  <c r="F327" i="9"/>
  <c r="F69" i="9" a="1"/>
  <c r="F69" i="9"/>
  <c r="E87" i="10" a="1"/>
  <c r="E87" i="10"/>
  <c r="E24" i="10" a="1"/>
  <c r="E24" i="10"/>
  <c r="F105" i="9" a="1"/>
  <c r="F105" i="9"/>
  <c r="F8" i="8" a="1"/>
  <c r="F8" i="8"/>
  <c r="F400" i="8" a="1"/>
  <c r="F400" i="8"/>
  <c r="F65" i="9" a="1"/>
  <c r="F65" i="9"/>
  <c r="F381" i="8" a="1"/>
  <c r="F381" i="8"/>
  <c r="E8" i="12" a="1"/>
  <c r="E8" i="12"/>
  <c r="F570" i="9" a="1"/>
  <c r="F570" i="9"/>
  <c r="F44" i="8" a="1"/>
  <c r="F44" i="8"/>
  <c r="E11" i="6" a="1"/>
  <c r="E11" i="6"/>
  <c r="F170" i="8" a="1"/>
  <c r="F170" i="8"/>
  <c r="F499" i="8" a="1"/>
  <c r="F499" i="8"/>
  <c r="F457" i="9" a="1"/>
  <c r="F457" i="9"/>
  <c r="F140" i="8" a="1"/>
  <c r="F140" i="8"/>
  <c r="F115" i="5" a="1"/>
  <c r="F115" i="5"/>
  <c r="F166" i="9" a="1"/>
  <c r="F166" i="9"/>
  <c r="E183" i="10" a="1"/>
  <c r="E183" i="10"/>
  <c r="F289" i="8" a="1"/>
  <c r="F289" i="8"/>
  <c r="E127" i="10" a="1"/>
  <c r="E127" i="10"/>
  <c r="F426" i="9" a="1"/>
  <c r="F426" i="9"/>
  <c r="F304" i="5" a="1"/>
  <c r="F304" i="5"/>
  <c r="F22" i="8" a="1"/>
  <c r="F22" i="8"/>
  <c r="F87" i="9" a="1"/>
  <c r="F87" i="9"/>
  <c r="F176" i="8" a="1"/>
  <c r="F176" i="8"/>
  <c r="E17" i="10" a="1"/>
  <c r="E17" i="10"/>
  <c r="E105" i="10" a="1"/>
  <c r="E105" i="10"/>
  <c r="F66" i="9" a="1"/>
  <c r="F66" i="9"/>
  <c r="F252" i="9" a="1"/>
  <c r="F252" i="9"/>
  <c r="F215" i="9" a="1"/>
  <c r="F215" i="9"/>
  <c r="E144" i="10" a="1"/>
  <c r="E144" i="10"/>
  <c r="F221" i="9" a="1"/>
  <c r="F221" i="9"/>
  <c r="F209" i="8" a="1"/>
  <c r="F209" i="8"/>
  <c r="F56" i="8" a="1"/>
  <c r="F56" i="8"/>
  <c r="F79" i="8" a="1"/>
  <c r="F79" i="8"/>
  <c r="F524" i="9" a="1"/>
  <c r="F524" i="9"/>
  <c r="F381" i="9" a="1"/>
  <c r="F381" i="9"/>
  <c r="F408" i="8" a="1"/>
  <c r="F408" i="8"/>
  <c r="F110" i="5" a="1"/>
  <c r="F110" i="5"/>
  <c r="F84" i="8" a="1"/>
  <c r="F84" i="8"/>
  <c r="E4" i="10" a="1"/>
  <c r="E4" i="10"/>
  <c r="F99" i="5" a="1"/>
  <c r="F99" i="5"/>
  <c r="F151" i="8" a="1"/>
  <c r="F151" i="8"/>
  <c r="F71" i="8" a="1"/>
  <c r="F71" i="8"/>
  <c r="E80" i="10" a="1"/>
  <c r="E80" i="10"/>
  <c r="F337" i="9" a="1"/>
  <c r="F337" i="9"/>
  <c r="F262" i="8" a="1"/>
  <c r="F262" i="8"/>
  <c r="F461" i="9" a="1"/>
  <c r="F461" i="9"/>
  <c r="E164" i="10" a="1"/>
  <c r="E164" i="10"/>
  <c r="F160" i="5" a="1"/>
  <c r="F160" i="5"/>
  <c r="F463" i="8" a="1"/>
  <c r="F463" i="8"/>
  <c r="F183" i="8" a="1"/>
  <c r="F183" i="8"/>
  <c r="F519" i="9" a="1"/>
  <c r="F519" i="9"/>
  <c r="F228" i="9" a="1"/>
  <c r="F228" i="9"/>
  <c r="F529" i="9" a="1"/>
  <c r="F529" i="9"/>
  <c r="F121" i="8" a="1"/>
  <c r="F121" i="8"/>
  <c r="F564" i="9" a="1"/>
  <c r="F564" i="9"/>
  <c r="F339" i="8" a="1"/>
  <c r="F339" i="8"/>
  <c r="F80" i="8" a="1"/>
  <c r="F80" i="8"/>
  <c r="F60" i="9" a="1"/>
  <c r="F60" i="9"/>
  <c r="F376" i="8" a="1"/>
  <c r="F376" i="8"/>
  <c r="F241" i="5" a="1"/>
  <c r="F241" i="5"/>
  <c r="F501" i="8" a="1"/>
  <c r="F501" i="8"/>
  <c r="F40" i="5" a="1"/>
  <c r="F40" i="5"/>
  <c r="F145" i="8" a="1"/>
  <c r="F145" i="8"/>
  <c r="F231" i="8" a="1"/>
  <c r="F231" i="8"/>
  <c r="F115" i="9" a="1"/>
  <c r="F115" i="9"/>
  <c r="F299" i="9" a="1"/>
  <c r="F299" i="9"/>
  <c r="E6" i="7" a="1"/>
  <c r="E6" i="7"/>
  <c r="E85" i="10" a="1"/>
  <c r="E85" i="10"/>
  <c r="E148" i="10" a="1"/>
  <c r="E148" i="10"/>
  <c r="F54" i="8" a="1"/>
  <c r="F54" i="8"/>
  <c r="F208" i="5" a="1"/>
  <c r="F208" i="5"/>
  <c r="F141" i="8" a="1"/>
  <c r="F141" i="8"/>
  <c r="F213" i="8" a="1"/>
  <c r="F213" i="8"/>
  <c r="F323" i="8" a="1"/>
  <c r="F323" i="8"/>
  <c r="F218" i="9" a="1"/>
  <c r="F218" i="9"/>
  <c r="E13" i="12" a="1"/>
  <c r="E13" i="12"/>
  <c r="F580" i="9" a="1"/>
  <c r="F580" i="9"/>
  <c r="E62" i="10" a="1"/>
  <c r="E62" i="10"/>
  <c r="F486" i="9" a="1"/>
  <c r="F486" i="9"/>
  <c r="F88" i="5" a="1"/>
  <c r="F88" i="5"/>
  <c r="F368" i="8" a="1"/>
  <c r="F368" i="8"/>
  <c r="F284" i="9" a="1"/>
  <c r="F284" i="9"/>
  <c r="F336" i="9" a="1"/>
  <c r="F336" i="9"/>
  <c r="F131" i="5" a="1"/>
  <c r="F131" i="5"/>
  <c r="E90" i="10" a="1"/>
  <c r="E90" i="10"/>
  <c r="F243" i="9" a="1"/>
  <c r="F243" i="9"/>
  <c r="E19" i="7" a="1"/>
  <c r="E19" i="7"/>
  <c r="F14" i="5" a="1"/>
  <c r="F14" i="5"/>
  <c r="F148" i="8" a="1"/>
  <c r="F148" i="8"/>
  <c r="E125" i="10" a="1"/>
  <c r="E125" i="10"/>
  <c r="F29" i="8" a="1"/>
  <c r="F29" i="8"/>
  <c r="F447" i="9" a="1"/>
  <c r="F447" i="9"/>
  <c r="F387" i="9" a="1"/>
  <c r="F387" i="9"/>
  <c r="F220" i="9" a="1"/>
  <c r="F220" i="9"/>
  <c r="F41" i="5" a="1"/>
  <c r="F41" i="5"/>
  <c r="F482" i="8" a="1"/>
  <c r="F482" i="8"/>
  <c r="F186" i="9" a="1"/>
  <c r="F186" i="9"/>
  <c r="F592" i="9" a="1"/>
  <c r="F592" i="9"/>
  <c r="E138" i="10" a="1"/>
  <c r="E138" i="10"/>
  <c r="F62" i="8" a="1"/>
  <c r="F62" i="8"/>
  <c r="F597" i="9" a="1"/>
  <c r="F597" i="9"/>
  <c r="F113" i="8" a="1"/>
  <c r="F113" i="8"/>
  <c r="F68" i="5" a="1"/>
  <c r="F68" i="5"/>
  <c r="F42" i="9" a="1"/>
  <c r="F42" i="9"/>
  <c r="F281" i="5" a="1"/>
  <c r="F281" i="5"/>
  <c r="E3" i="12" a="1"/>
  <c r="E3" i="12"/>
  <c r="F27" i="9" a="1"/>
  <c r="F27" i="9"/>
  <c r="F156" i="5" a="1"/>
  <c r="F156" i="5"/>
  <c r="F280" i="5" a="1"/>
  <c r="F280" i="5"/>
  <c r="F424" i="9" a="1"/>
  <c r="F424" i="9"/>
  <c r="F185" i="8" a="1"/>
  <c r="F185" i="8"/>
  <c r="F139" i="5" a="1"/>
  <c r="F139" i="5"/>
  <c r="F331" i="5" a="1"/>
  <c r="F331" i="5"/>
  <c r="F353" i="8" a="1"/>
  <c r="F353" i="8"/>
  <c r="E4" i="6" a="1"/>
  <c r="E4" i="6"/>
  <c r="F459" i="8" a="1"/>
  <c r="F459" i="8"/>
  <c r="F225" i="8" a="1"/>
  <c r="F225" i="8"/>
  <c r="F251" i="9" a="1"/>
  <c r="F251" i="9"/>
  <c r="F170" i="9" a="1"/>
  <c r="F170" i="9"/>
  <c r="F503" i="9" a="1"/>
  <c r="F503" i="9"/>
  <c r="F98" i="8" a="1"/>
  <c r="F98" i="8"/>
  <c r="F186" i="5" a="1"/>
  <c r="F186" i="5"/>
  <c r="F167" i="9" a="1"/>
  <c r="F167" i="9"/>
  <c r="F531" i="9" a="1"/>
  <c r="F531" i="9"/>
  <c r="F388" i="9" a="1"/>
  <c r="F388" i="9"/>
  <c r="F235" i="8" a="1"/>
  <c r="F235" i="8"/>
  <c r="F320" i="8" a="1"/>
  <c r="F320" i="8"/>
  <c r="F164" i="5" a="1"/>
  <c r="F164" i="5"/>
  <c r="F265" i="8" a="1"/>
  <c r="F265" i="8"/>
  <c r="F554" i="9" a="1"/>
  <c r="F554" i="9"/>
  <c r="E35" i="10" a="1"/>
  <c r="E35" i="10"/>
  <c r="F507" i="9" a="1"/>
  <c r="F507" i="9"/>
  <c r="F15" i="5" a="1"/>
  <c r="F15" i="5"/>
  <c r="F594" i="9" a="1"/>
  <c r="F594" i="9"/>
  <c r="E4" i="7" a="1"/>
  <c r="E4" i="7"/>
  <c r="F57" i="9" a="1"/>
  <c r="F57" i="9"/>
  <c r="F96" i="9" a="1"/>
  <c r="F96" i="9"/>
  <c r="F44" i="9" a="1"/>
  <c r="F44" i="9"/>
  <c r="F593" i="9" a="1"/>
  <c r="F593" i="9"/>
  <c r="F93" i="9" a="1"/>
  <c r="F93" i="9"/>
  <c r="F212" i="8" a="1"/>
  <c r="F212" i="8"/>
  <c r="F123" i="9" a="1"/>
  <c r="F123" i="9"/>
  <c r="F276" i="5" a="1"/>
  <c r="F276" i="5"/>
  <c r="F227" i="9" a="1"/>
  <c r="F227" i="9"/>
  <c r="F365" i="8" a="1"/>
  <c r="F365" i="8"/>
  <c r="F275" i="5" a="1"/>
  <c r="F275" i="5"/>
  <c r="F173" i="8" a="1"/>
  <c r="F173" i="8"/>
  <c r="F97" i="9" a="1"/>
  <c r="F97" i="9"/>
  <c r="F50" i="9" a="1"/>
  <c r="F50" i="9"/>
  <c r="F244" i="5" a="1"/>
  <c r="F244" i="5"/>
  <c r="F169" i="5" a="1"/>
  <c r="F169" i="5"/>
  <c r="F446" i="8" a="1"/>
  <c r="F446" i="8"/>
  <c r="E121" i="10" a="1"/>
  <c r="E121" i="10"/>
  <c r="F125" i="9" a="1"/>
  <c r="F125" i="9"/>
  <c r="F443" i="8" a="1"/>
  <c r="F443" i="8"/>
  <c r="F142" i="8" a="1"/>
  <c r="F142" i="8"/>
  <c r="F177" i="5" a="1"/>
  <c r="F177" i="5"/>
  <c r="F338" i="9" a="1"/>
  <c r="F338" i="9"/>
  <c r="E5" i="7" a="1"/>
  <c r="E5" i="7"/>
  <c r="F201" i="8" a="1"/>
  <c r="F201" i="8"/>
  <c r="F458" i="9" a="1"/>
  <c r="F458" i="9"/>
  <c r="E185" i="10" a="1"/>
  <c r="E185" i="10"/>
  <c r="F259" i="5" a="1"/>
  <c r="F259" i="5"/>
  <c r="F116" i="9" a="1"/>
  <c r="F116" i="9"/>
  <c r="F191" i="5" a="1"/>
  <c r="F191" i="5"/>
  <c r="F355" i="5" a="1"/>
  <c r="F355" i="5"/>
  <c r="F73" i="9" a="1"/>
  <c r="F73" i="9"/>
  <c r="F224" i="9" a="1"/>
  <c r="F224" i="9"/>
  <c r="F6" i="9" a="1"/>
  <c r="F6" i="9"/>
  <c r="F135" i="8" a="1"/>
  <c r="F135" i="8"/>
  <c r="F123" i="8" a="1"/>
  <c r="F123" i="8"/>
  <c r="F83" i="9" a="1"/>
  <c r="F83" i="9"/>
  <c r="F139" i="9" a="1"/>
  <c r="F139" i="9"/>
  <c r="F153" i="5" a="1"/>
  <c r="F153" i="5"/>
  <c r="E14" i="7" a="1"/>
  <c r="E14" i="7"/>
  <c r="F63" i="9" a="1"/>
  <c r="F63" i="9"/>
  <c r="F178" i="5" a="1"/>
  <c r="F178" i="5"/>
  <c r="E123" i="10" a="1"/>
  <c r="E123" i="10"/>
  <c r="E6" i="10" a="1"/>
  <c r="E6" i="10"/>
  <c r="F586" i="9" a="1"/>
  <c r="F586" i="9"/>
  <c r="F28" i="9" a="1"/>
  <c r="F28" i="9"/>
  <c r="F142" i="5" a="1"/>
  <c r="F142" i="5"/>
  <c r="F420" i="8" a="1"/>
  <c r="F420" i="8"/>
  <c r="F429" i="9" a="1"/>
  <c r="F429" i="9"/>
  <c r="F316" i="9" a="1"/>
  <c r="F316" i="9"/>
  <c r="E133" i="10" a="1"/>
  <c r="E133" i="10"/>
  <c r="F55" i="8" a="1"/>
  <c r="F55" i="8"/>
  <c r="F495" i="8" a="1"/>
  <c r="F495" i="8"/>
  <c r="F32" i="9" a="1"/>
  <c r="F32" i="9"/>
  <c r="F154" i="9" a="1"/>
  <c r="F154" i="9"/>
  <c r="F232" i="5" a="1"/>
  <c r="F232" i="5"/>
  <c r="F163" i="9" a="1"/>
  <c r="F163" i="9"/>
  <c r="F100" i="9" a="1"/>
  <c r="F100" i="9"/>
  <c r="F37" i="8" a="1"/>
  <c r="F37" i="8"/>
  <c r="F294" i="8" a="1"/>
  <c r="F294" i="8"/>
  <c r="F232" i="9" a="1"/>
  <c r="F232" i="9"/>
  <c r="F372" i="9" a="1"/>
  <c r="F372" i="9"/>
  <c r="F47" i="5" a="1"/>
  <c r="F47" i="5"/>
  <c r="F220" i="8" a="1"/>
  <c r="F220" i="8"/>
  <c r="E37" i="10" a="1"/>
  <c r="E37" i="10"/>
  <c r="F263" i="5" a="1"/>
  <c r="F263" i="5"/>
  <c r="F447" i="8" a="1"/>
  <c r="F447" i="8"/>
  <c r="F93" i="5" a="1"/>
  <c r="F93" i="5"/>
  <c r="F43" i="5" a="1"/>
  <c r="F43" i="5"/>
  <c r="F197" i="8" a="1"/>
  <c r="F197" i="8"/>
  <c r="F370" i="8" a="1"/>
  <c r="F370" i="8"/>
  <c r="F560" i="9" a="1"/>
  <c r="F560" i="9"/>
  <c r="F161" i="5" a="1"/>
  <c r="F161" i="5"/>
  <c r="F120" i="8" a="1"/>
  <c r="F120" i="8"/>
  <c r="F2" i="8" a="1"/>
  <c r="F2" i="8"/>
  <c r="E63" i="10" a="1"/>
  <c r="E63" i="10"/>
  <c r="E47" i="10" a="1"/>
  <c r="E47" i="10"/>
  <c r="F496" i="8" a="1"/>
  <c r="F496" i="8"/>
  <c r="E146" i="10" a="1"/>
  <c r="E146" i="10"/>
  <c r="F119" i="5" a="1"/>
  <c r="F119" i="5"/>
  <c r="F46" i="8" a="1"/>
  <c r="F46" i="8"/>
  <c r="F359" i="9" a="1"/>
  <c r="F359" i="9"/>
  <c r="F598" i="9" a="1"/>
  <c r="F598" i="9"/>
  <c r="E11" i="7" a="1"/>
  <c r="E11" i="7"/>
  <c r="E11" i="12" a="1"/>
  <c r="E11" i="12"/>
  <c r="F138" i="9" a="1"/>
  <c r="F138" i="9"/>
  <c r="F375" i="9" a="1"/>
  <c r="F375" i="9"/>
  <c r="F475" i="8" a="1"/>
  <c r="F475" i="8"/>
  <c r="F177" i="8" a="1"/>
  <c r="F177" i="8"/>
  <c r="F313" i="8" a="1"/>
  <c r="F313" i="8"/>
  <c r="F10" i="8" a="1"/>
  <c r="F10" i="8"/>
  <c r="F270" i="5" a="1"/>
  <c r="F270" i="5"/>
  <c r="F425" i="8" a="1"/>
  <c r="F425" i="8"/>
  <c r="F220" i="5" a="1"/>
  <c r="F220" i="5"/>
  <c r="F428" i="8" a="1"/>
  <c r="F428" i="8"/>
  <c r="F119" i="9" a="1"/>
  <c r="F119" i="9"/>
  <c r="F588" i="9" a="1"/>
  <c r="F588" i="9"/>
  <c r="F283" i="9" a="1"/>
  <c r="F283" i="9"/>
  <c r="F270" i="9" a="1"/>
  <c r="F270" i="9"/>
  <c r="E26" i="10" a="1"/>
  <c r="E26" i="10"/>
  <c r="F292" i="9" a="1"/>
  <c r="F292" i="9"/>
  <c r="F286" i="5" a="1"/>
  <c r="F286" i="5"/>
  <c r="F96" i="5" a="1"/>
  <c r="F96" i="5"/>
  <c r="F481" i="8" a="1"/>
  <c r="F481" i="8"/>
  <c r="F590" i="9" a="1"/>
  <c r="F590" i="9"/>
  <c r="F51" i="8" a="1"/>
  <c r="F51" i="8"/>
  <c r="F137" i="5" a="1"/>
  <c r="F137" i="5"/>
  <c r="F104" i="8" a="1"/>
  <c r="F104" i="8"/>
  <c r="F222" i="8" a="1"/>
  <c r="F222" i="8"/>
  <c r="F53" i="9" a="1"/>
  <c r="F53" i="9"/>
  <c r="F479" i="8" a="1"/>
  <c r="F479" i="8"/>
  <c r="E54" i="10" a="1"/>
  <c r="E54" i="10"/>
  <c r="F307" i="5" a="1"/>
  <c r="F307" i="5"/>
  <c r="F331" i="8" a="1"/>
  <c r="F331" i="8"/>
  <c r="F192" i="8" a="1"/>
  <c r="F192" i="8"/>
  <c r="F367" i="8" a="1"/>
  <c r="F367" i="8"/>
  <c r="F45" i="8" a="1"/>
  <c r="F45" i="8"/>
  <c r="F269" i="9" a="1"/>
  <c r="F269" i="9"/>
  <c r="F358" i="8" a="1"/>
  <c r="F358" i="8"/>
  <c r="F282" i="9" a="1"/>
  <c r="F282" i="9"/>
  <c r="F253" i="5" a="1"/>
  <c r="F253" i="5"/>
  <c r="F382" i="9" a="1"/>
  <c r="F382" i="9"/>
  <c r="E70" i="10" a="1"/>
  <c r="E70" i="10"/>
  <c r="F330" i="9" a="1"/>
  <c r="F330" i="9"/>
  <c r="F348" i="5" a="1"/>
  <c r="F348" i="5"/>
  <c r="F470" i="8" a="1"/>
  <c r="F470" i="8"/>
  <c r="F448" i="8" a="1"/>
  <c r="F448" i="8"/>
  <c r="F130" i="9" a="1"/>
  <c r="F130" i="9"/>
  <c r="E58" i="10" a="1"/>
  <c r="E58" i="10"/>
  <c r="F138" i="5" a="1"/>
  <c r="F138" i="5"/>
  <c r="F413" i="9" a="1"/>
  <c r="F413" i="9"/>
  <c r="F116" i="5" a="1"/>
  <c r="F116" i="5"/>
  <c r="F172" i="5" a="1"/>
  <c r="F172" i="5"/>
  <c r="F11" i="8" a="1"/>
  <c r="F11" i="8"/>
  <c r="F203" i="8" a="1"/>
  <c r="F203" i="8"/>
  <c r="F130" i="8" a="1"/>
  <c r="F130" i="8"/>
  <c r="E12" i="12" a="1"/>
  <c r="E12" i="12"/>
  <c r="F398" i="9" a="1"/>
  <c r="F398" i="9"/>
  <c r="E76" i="10" a="1"/>
  <c r="E76" i="10"/>
  <c r="E94" i="10" a="1"/>
  <c r="E94" i="10"/>
  <c r="F126" i="9" a="1"/>
  <c r="F126" i="9"/>
  <c r="F488" i="8" a="1"/>
  <c r="F488" i="8"/>
  <c r="E52" i="10" a="1"/>
  <c r="E52" i="10"/>
  <c r="F233" i="9" a="1"/>
  <c r="F233" i="9"/>
  <c r="F370" i="9" a="1"/>
  <c r="F370" i="9"/>
  <c r="E12" i="10" a="1"/>
  <c r="E12" i="10"/>
  <c r="F601" i="9" a="1"/>
  <c r="F601" i="9"/>
  <c r="E110" i="10" a="1"/>
  <c r="E110" i="10"/>
  <c r="F337" i="8" a="1"/>
  <c r="F337" i="8"/>
  <c r="F436" i="9" a="1"/>
  <c r="F436" i="9"/>
  <c r="F296" i="9" a="1"/>
  <c r="F296" i="9"/>
  <c r="F340" i="5" a="1"/>
  <c r="F340" i="5"/>
  <c r="E16" i="10" a="1"/>
  <c r="E16" i="10"/>
  <c r="F5" i="9" a="1"/>
  <c r="F5" i="9"/>
  <c r="F186" i="8" a="1"/>
  <c r="F186" i="8"/>
  <c r="F518" i="9" a="1"/>
  <c r="F518" i="9"/>
  <c r="F396" i="8" a="1"/>
  <c r="F396" i="8"/>
  <c r="F334" i="5" a="1"/>
  <c r="F334" i="5"/>
  <c r="F26" i="8" a="1"/>
  <c r="F26" i="8"/>
  <c r="F438" i="8" a="1"/>
  <c r="F438" i="8"/>
  <c r="E140" i="10" a="1"/>
  <c r="E140" i="10"/>
  <c r="F13" i="9" a="1"/>
  <c r="F13" i="9"/>
  <c r="F388" i="8" a="1"/>
  <c r="F388" i="8"/>
  <c r="F109" i="8" a="1"/>
  <c r="F109" i="8"/>
  <c r="F7" i="9" a="1"/>
  <c r="F7" i="9"/>
  <c r="F81" i="8" a="1"/>
  <c r="F81" i="8"/>
  <c r="F389" i="8" a="1"/>
  <c r="F389" i="8"/>
  <c r="F501" i="9" a="1"/>
  <c r="F501" i="9"/>
  <c r="F535" i="9" a="1"/>
  <c r="F535" i="9"/>
  <c r="E113" i="10" a="1"/>
  <c r="E113" i="10"/>
  <c r="F21" i="9" a="1"/>
  <c r="F21" i="9"/>
  <c r="F558" i="9" a="1"/>
  <c r="F558" i="9"/>
  <c r="F165" i="5" a="1"/>
  <c r="F165" i="5"/>
  <c r="F260" i="9" a="1"/>
  <c r="F260" i="9"/>
  <c r="F562" i="9" a="1"/>
  <c r="F562" i="9"/>
  <c r="F176" i="5" a="1"/>
  <c r="F176" i="5"/>
  <c r="F20" i="9" a="1"/>
  <c r="F20" i="9"/>
  <c r="F150" i="9" a="1"/>
  <c r="F150" i="9"/>
  <c r="F584" i="9" a="1"/>
  <c r="F584" i="9"/>
  <c r="F72" i="9" a="1"/>
  <c r="F72" i="9"/>
  <c r="F330" i="5" a="1"/>
  <c r="F330" i="5"/>
  <c r="F197" i="5" a="1"/>
  <c r="F197" i="5"/>
  <c r="F38" i="8" a="1"/>
  <c r="F38" i="8"/>
  <c r="F273" i="9" a="1"/>
  <c r="F273" i="9"/>
  <c r="F492" i="9" a="1"/>
  <c r="F492" i="9"/>
  <c r="F75" i="9" a="1"/>
  <c r="F75" i="9"/>
  <c r="F431" i="9" a="1"/>
  <c r="F431" i="9"/>
  <c r="F231" i="9" a="1"/>
  <c r="F231" i="9"/>
  <c r="F285" i="5" a="1"/>
  <c r="F285" i="5"/>
  <c r="F300" i="8" a="1"/>
  <c r="F300" i="8"/>
  <c r="F217" i="8" a="1"/>
  <c r="F217" i="8"/>
  <c r="F129" i="9" a="1"/>
  <c r="F129" i="9"/>
  <c r="F75" i="5" a="1"/>
  <c r="F75" i="5"/>
  <c r="E101" i="10" a="1"/>
  <c r="E101" i="10"/>
  <c r="F591" i="9" a="1"/>
  <c r="F591" i="9"/>
  <c r="F456" i="9" a="1"/>
  <c r="F456" i="9"/>
  <c r="E168" i="10" a="1"/>
  <c r="E168" i="10"/>
  <c r="E64" i="10" a="1"/>
  <c r="E64" i="10"/>
  <c r="F306" i="8" a="1"/>
  <c r="F306" i="8"/>
  <c r="F261" i="9" a="1"/>
  <c r="F261" i="9"/>
  <c r="F78" i="5" a="1"/>
  <c r="F78" i="5"/>
  <c r="F122" i="5" a="1"/>
  <c r="F122" i="5"/>
  <c r="F364" i="8" a="1"/>
  <c r="F364" i="8"/>
  <c r="E49" i="10" a="1"/>
  <c r="E49" i="10"/>
  <c r="F65" i="8" a="1"/>
  <c r="F65" i="8"/>
  <c r="F127" i="9" a="1"/>
  <c r="F127" i="9"/>
  <c r="F18" i="5" a="1"/>
  <c r="F18" i="5"/>
  <c r="F18" i="8" a="1"/>
  <c r="F18" i="8"/>
  <c r="F495" i="9" a="1"/>
  <c r="F495" i="9"/>
  <c r="F406" i="8" a="1"/>
  <c r="F406" i="8"/>
  <c r="F339" i="9" a="1"/>
  <c r="F339" i="9"/>
  <c r="F134" i="8" a="1"/>
  <c r="F134" i="8"/>
  <c r="F312" i="9" a="1"/>
  <c r="F312" i="9"/>
  <c r="F90" i="5" a="1"/>
  <c r="F90" i="5"/>
  <c r="F427" i="9" a="1"/>
  <c r="F427" i="9"/>
  <c r="F464" i="9" a="1"/>
  <c r="F464" i="9"/>
  <c r="F57" i="5" a="1"/>
  <c r="F57" i="5"/>
  <c r="F340" i="9" a="1"/>
  <c r="F340" i="9"/>
  <c r="F314" i="9" a="1"/>
  <c r="F314" i="9"/>
  <c r="E10" i="6" a="1"/>
  <c r="E10" i="6"/>
  <c r="F467" i="9" a="1"/>
  <c r="F467" i="9"/>
  <c r="F108" i="9" a="1"/>
  <c r="F108" i="9"/>
  <c r="F191" i="9" a="1"/>
  <c r="F191" i="9"/>
  <c r="E128" i="10" a="1"/>
  <c r="E128" i="10"/>
  <c r="F583" i="9" a="1"/>
  <c r="F583" i="9"/>
  <c r="F416" i="9" a="1"/>
  <c r="F416" i="9"/>
  <c r="F473" i="8" a="1"/>
  <c r="F473" i="8"/>
  <c r="F71" i="9" a="1"/>
  <c r="F71" i="9"/>
  <c r="F239" i="5" a="1"/>
  <c r="F239" i="5"/>
  <c r="F210" i="9" a="1"/>
  <c r="F210" i="9"/>
  <c r="F129" i="8" a="1"/>
  <c r="F129" i="8"/>
  <c r="E137" i="10" a="1"/>
  <c r="E137" i="10"/>
  <c r="F35" i="9" a="1"/>
  <c r="F35" i="9"/>
  <c r="F71" i="5" a="1"/>
  <c r="F71" i="5"/>
  <c r="F171" i="8" a="1"/>
  <c r="F171" i="8"/>
  <c r="F321" i="8" a="1"/>
  <c r="F321" i="8"/>
  <c r="F379" i="9" a="1"/>
  <c r="F379" i="9"/>
  <c r="F12" i="5" a="1"/>
  <c r="F12" i="5"/>
  <c r="F290" i="8" a="1"/>
  <c r="F290" i="8"/>
  <c r="F81" i="5" a="1"/>
  <c r="F81" i="5"/>
  <c r="F208" i="9" a="1"/>
  <c r="F208" i="9"/>
  <c r="F294" i="9" a="1"/>
  <c r="F294" i="9"/>
  <c r="F124" i="8" a="1"/>
  <c r="F124" i="8"/>
  <c r="F412" i="8" a="1"/>
  <c r="F412" i="8"/>
  <c r="E159" i="10" a="1"/>
  <c r="E159" i="10"/>
  <c r="F62" i="9" a="1"/>
  <c r="F62" i="9"/>
  <c r="E172" i="10" a="1"/>
  <c r="E172" i="10"/>
  <c r="F341" i="5" a="1"/>
  <c r="F341" i="5"/>
  <c r="E136" i="10" a="1"/>
  <c r="E136" i="10"/>
  <c r="F25" i="9" a="1"/>
  <c r="F25" i="9"/>
  <c r="F266" i="8" a="1"/>
  <c r="F266" i="8"/>
  <c r="E13" i="6" a="1"/>
  <c r="E13" i="6"/>
  <c r="E7" i="12" a="1"/>
  <c r="E7" i="12"/>
  <c r="F353" i="5" a="1"/>
  <c r="F353" i="5"/>
  <c r="F281" i="9" a="1"/>
  <c r="F281" i="9"/>
  <c r="F423" i="8" a="1"/>
  <c r="F423" i="8"/>
  <c r="F539" i="9" a="1"/>
  <c r="F539" i="9"/>
  <c r="F47" i="8" a="1"/>
  <c r="F47" i="8"/>
  <c r="F551" i="9" a="1"/>
  <c r="F551" i="9"/>
  <c r="F102" i="5" a="1"/>
  <c r="F102" i="5"/>
  <c r="F466" i="8" a="1"/>
  <c r="F466" i="8"/>
  <c r="F276" i="8" a="1"/>
  <c r="F276" i="8"/>
  <c r="F171" i="9" a="1"/>
  <c r="F171" i="9"/>
  <c r="F463" i="9" a="1"/>
  <c r="F463" i="9"/>
  <c r="F521" i="9" a="1"/>
  <c r="F521" i="9"/>
  <c r="F179" i="5" a="1"/>
  <c r="F179" i="5"/>
  <c r="F150" i="8" a="1"/>
  <c r="F150" i="8"/>
  <c r="F195" i="5" a="1"/>
  <c r="F195" i="5"/>
  <c r="F198" i="9" a="1"/>
  <c r="F198" i="9"/>
  <c r="F286" i="8" a="1"/>
  <c r="F286" i="8"/>
  <c r="F419" i="8" a="1"/>
  <c r="F419" i="8"/>
  <c r="E170" i="10" a="1"/>
  <c r="E170" i="10"/>
  <c r="F285" i="9" a="1"/>
  <c r="F285" i="9"/>
  <c r="F119" i="8" a="1"/>
  <c r="F119" i="8"/>
  <c r="F301" i="8" a="1"/>
  <c r="F301" i="8"/>
  <c r="F506" i="9" a="1"/>
  <c r="F506" i="9"/>
  <c r="F37" i="9" a="1"/>
  <c r="F37" i="9"/>
  <c r="F344" i="8" a="1"/>
  <c r="F344" i="8"/>
  <c r="F287" i="8" a="1"/>
  <c r="F287" i="8"/>
  <c r="F378" i="8" a="1"/>
  <c r="F378" i="8"/>
  <c r="F275" i="8" a="1"/>
  <c r="F275" i="8"/>
  <c r="F99" i="8" a="1"/>
  <c r="F99" i="8"/>
  <c r="F498" i="9" a="1"/>
  <c r="F498" i="9"/>
  <c r="F249" i="8" a="1"/>
  <c r="F249" i="8"/>
  <c r="E46" i="10" a="1"/>
  <c r="E46" i="10"/>
  <c r="E88" i="10" a="1"/>
  <c r="E88" i="10"/>
  <c r="F398" i="8" a="1"/>
  <c r="F398" i="8"/>
  <c r="F330" i="8" a="1"/>
  <c r="F330" i="8"/>
  <c r="F449" i="9" a="1"/>
  <c r="F449" i="9"/>
  <c r="F233" i="8" a="1"/>
  <c r="F233" i="8"/>
  <c r="F453" i="8" a="1"/>
  <c r="F453" i="8"/>
  <c r="F207" i="8" a="1"/>
  <c r="F207" i="8"/>
  <c r="F361" i="9" a="1"/>
  <c r="F361" i="9"/>
  <c r="F117" i="8" a="1"/>
  <c r="F117" i="8"/>
  <c r="F392" i="8" a="1"/>
  <c r="F392" i="8"/>
  <c r="F574" i="9" a="1"/>
  <c r="F574" i="9"/>
  <c r="F354" i="5" a="1"/>
  <c r="F354" i="5"/>
  <c r="F348" i="9" a="1"/>
  <c r="F348" i="9"/>
  <c r="F392" i="9" a="1"/>
  <c r="F392" i="9"/>
  <c r="F228" i="5" a="1"/>
  <c r="F228" i="5"/>
  <c r="E91" i="10" a="1"/>
  <c r="E91" i="10"/>
  <c r="E95" i="10" a="1"/>
  <c r="E95" i="10"/>
  <c r="F237" i="9" a="1"/>
  <c r="F237" i="9"/>
  <c r="F426" i="8" a="1"/>
  <c r="F426" i="8"/>
  <c r="F333" i="9" a="1"/>
  <c r="F333" i="9"/>
  <c r="F290" i="9" a="1"/>
  <c r="F290" i="9"/>
  <c r="F175" i="5" a="1"/>
  <c r="F175" i="5"/>
  <c r="F66" i="8" a="1"/>
  <c r="F66" i="8"/>
  <c r="F350" i="5" a="1"/>
  <c r="F350" i="5"/>
  <c r="F40" i="9" a="1"/>
  <c r="F40" i="9"/>
  <c r="F12" i="9" a="1"/>
  <c r="F12" i="9"/>
  <c r="F286" i="9" a="1"/>
  <c r="F286" i="9"/>
  <c r="F150" i="5" a="1"/>
  <c r="F150" i="5"/>
  <c r="F257" i="9" a="1"/>
  <c r="F257" i="9"/>
  <c r="F256" i="9" a="1"/>
  <c r="F256" i="9"/>
  <c r="E173" i="10" a="1"/>
  <c r="E173" i="10"/>
  <c r="F151" i="9" a="1"/>
  <c r="F151" i="9"/>
  <c r="F298" i="9" a="1"/>
  <c r="F298" i="9"/>
  <c r="F221" i="8" a="1"/>
  <c r="F221" i="8"/>
  <c r="F322" i="9" a="1"/>
  <c r="F322" i="9"/>
  <c r="F329" i="5" a="1"/>
  <c r="F329" i="5"/>
  <c r="F238" i="8" a="1"/>
  <c r="F238" i="8"/>
  <c r="F157" i="5" a="1"/>
  <c r="F157" i="5"/>
  <c r="F24" i="8" a="1"/>
  <c r="F24" i="8"/>
  <c r="F530" i="9" a="1"/>
  <c r="F530" i="9"/>
  <c r="F74" i="5" a="1"/>
  <c r="F74" i="5"/>
  <c r="E141" i="10" a="1"/>
  <c r="E141" i="10"/>
  <c r="F17" i="9" a="1"/>
  <c r="F17" i="9"/>
  <c r="E149" i="10" a="1"/>
  <c r="E149" i="10"/>
  <c r="F63" i="8" a="1"/>
  <c r="F63" i="8"/>
  <c r="F327" i="5" a="1"/>
  <c r="F327" i="5"/>
  <c r="F57" i="8" a="1"/>
  <c r="F57" i="8"/>
  <c r="F101" i="8" a="1"/>
  <c r="F101" i="8"/>
  <c r="F444" i="9" a="1"/>
  <c r="F444" i="9"/>
  <c r="F328" i="9" a="1"/>
  <c r="F328" i="9"/>
  <c r="F83" i="5" a="1"/>
  <c r="F83" i="5"/>
  <c r="F197" i="9" a="1"/>
  <c r="F197" i="9"/>
  <c r="F19" i="5" a="1"/>
  <c r="F19" i="5"/>
  <c r="F540" i="9" a="1"/>
  <c r="F540" i="9"/>
  <c r="F320" i="5" a="1"/>
  <c r="F320" i="5"/>
  <c r="F127" i="5" a="1"/>
  <c r="F127" i="5"/>
  <c r="F385" i="8" a="1"/>
  <c r="F385" i="8"/>
  <c r="F129" i="5" a="1"/>
  <c r="F129" i="5"/>
  <c r="F174" i="8" a="1"/>
  <c r="F174" i="8"/>
  <c r="F92" i="9" a="1"/>
  <c r="F92" i="9"/>
  <c r="F112" i="9" a="1"/>
  <c r="F112" i="9"/>
  <c r="F6" i="5" a="1"/>
  <c r="F6" i="5"/>
  <c r="E176" i="10" a="1"/>
  <c r="E176" i="10"/>
  <c r="F46" i="5" a="1"/>
  <c r="F46" i="5"/>
  <c r="F323" i="9" a="1"/>
  <c r="F323" i="9"/>
  <c r="F190" i="8" a="1"/>
  <c r="F190" i="8"/>
  <c r="F440" i="8" a="1"/>
  <c r="F440" i="8"/>
  <c r="F400" i="9" a="1"/>
  <c r="F400" i="9"/>
  <c r="F182" i="5" a="1"/>
  <c r="F182" i="5"/>
  <c r="F550" i="9" a="1"/>
  <c r="F550" i="9"/>
  <c r="F534" i="9" a="1"/>
  <c r="F534" i="9"/>
  <c r="F227" i="5" a="1"/>
  <c r="F227" i="5"/>
  <c r="F444" i="8" a="1"/>
  <c r="F444" i="8"/>
  <c r="F85" i="8" a="1"/>
  <c r="F85" i="8"/>
  <c r="F229" i="5" a="1"/>
  <c r="F229" i="5"/>
  <c r="F311" i="9" a="1"/>
  <c r="F311" i="9"/>
  <c r="E151" i="10" a="1"/>
  <c r="E151" i="10"/>
  <c r="F289" i="5" a="1"/>
  <c r="F289" i="5"/>
  <c r="F596" i="9" a="1"/>
  <c r="F596" i="9"/>
  <c r="F200" i="9" a="1"/>
  <c r="F200" i="9"/>
  <c r="F190" i="9" a="1"/>
  <c r="F190" i="9"/>
  <c r="F484" i="8" a="1"/>
  <c r="F484" i="8"/>
  <c r="F437" i="9" a="1"/>
  <c r="F437" i="9"/>
  <c r="F59" i="5" a="1"/>
  <c r="F59" i="5"/>
  <c r="F299" i="5" a="1"/>
  <c r="F299" i="5"/>
  <c r="F3" i="8" a="1"/>
  <c r="F3" i="8"/>
  <c r="F210" i="8" a="1"/>
  <c r="F210" i="8"/>
  <c r="F600" i="9" a="1"/>
  <c r="F600" i="9"/>
  <c r="F223" i="5" a="1"/>
  <c r="F223" i="5"/>
  <c r="F575" i="9" a="1"/>
  <c r="F575" i="9"/>
  <c r="F64" i="5" a="1"/>
  <c r="F64" i="5"/>
  <c r="F364" i="9" a="1"/>
  <c r="F364" i="9"/>
  <c r="F13" i="8" a="1"/>
  <c r="F13" i="8"/>
  <c r="F80" i="5" a="1"/>
  <c r="F80" i="5"/>
  <c r="F513" i="9" a="1"/>
  <c r="F513" i="9"/>
  <c r="F340" i="8" a="1"/>
  <c r="F340" i="8"/>
  <c r="F440" i="9" a="1"/>
  <c r="F440" i="9"/>
  <c r="F101" i="5" a="1"/>
  <c r="F101" i="5"/>
  <c r="F343" i="9" a="1"/>
  <c r="F343" i="9"/>
  <c r="F233" i="5" a="1"/>
  <c r="F233" i="5"/>
  <c r="F87" i="5" a="1"/>
  <c r="F87" i="5"/>
  <c r="F34" i="8" a="1"/>
  <c r="F34" i="8"/>
  <c r="F253" i="9" a="1"/>
  <c r="F253" i="9"/>
  <c r="F595" i="9" a="1"/>
  <c r="F595" i="9"/>
  <c r="F312" i="8" a="1"/>
  <c r="F312" i="8"/>
  <c r="F311" i="8" a="1"/>
  <c r="F311" i="8"/>
  <c r="F258" i="5" a="1"/>
  <c r="F258" i="5"/>
  <c r="F451" i="9" a="1"/>
  <c r="F451" i="9"/>
  <c r="F126" i="8" a="1"/>
  <c r="F126" i="8"/>
  <c r="F345" i="5" a="1"/>
  <c r="F345" i="5"/>
  <c r="F525" i="9" a="1"/>
  <c r="F525" i="9"/>
  <c r="F297" i="8" a="1"/>
  <c r="F297" i="8"/>
  <c r="F401" i="8" a="1"/>
  <c r="F401" i="8"/>
  <c r="F552" i="9" a="1"/>
  <c r="F552" i="9"/>
  <c r="F110" i="8" a="1"/>
  <c r="F110" i="8"/>
  <c r="F156" i="9" a="1"/>
  <c r="F156" i="9"/>
  <c r="F42" i="5" a="1"/>
  <c r="F42" i="5"/>
  <c r="F496" i="9" a="1"/>
  <c r="F496" i="9"/>
  <c r="F82" i="8" a="1"/>
  <c r="F82" i="8"/>
  <c r="F461" i="8" a="1"/>
  <c r="F461" i="8"/>
  <c r="F56" i="5" a="1"/>
  <c r="F56" i="5"/>
  <c r="F285" i="8" a="1"/>
  <c r="F285" i="8"/>
  <c r="F556" i="9" a="1"/>
  <c r="F556" i="9"/>
  <c r="F523" i="9" a="1"/>
  <c r="F523" i="9"/>
  <c r="E160" i="10" a="1"/>
  <c r="E160" i="10"/>
  <c r="F101" i="9" a="1"/>
  <c r="F101" i="9"/>
  <c r="F15" i="8" a="1"/>
  <c r="F15" i="8"/>
  <c r="F58" i="9" a="1"/>
  <c r="F58" i="9"/>
  <c r="F325" i="5" a="1"/>
  <c r="F325" i="5"/>
  <c r="F244" i="8" a="1"/>
  <c r="F244" i="8"/>
  <c r="F281" i="8" a="1"/>
  <c r="F281" i="8"/>
  <c r="F42" i="8" a="1"/>
  <c r="F42" i="8"/>
  <c r="E108" i="10" a="1"/>
  <c r="E108" i="10"/>
  <c r="F133" i="9" a="1"/>
  <c r="F133" i="9"/>
  <c r="F246" i="9" a="1"/>
  <c r="F246" i="9"/>
  <c r="F84" i="5" a="1"/>
  <c r="F84" i="5"/>
  <c r="F401" i="9" a="1"/>
  <c r="F401" i="9"/>
  <c r="F41" i="9" a="1"/>
  <c r="F41" i="9"/>
  <c r="F264" i="5" a="1"/>
  <c r="F264" i="5"/>
  <c r="F332" i="9" a="1"/>
  <c r="F332" i="9"/>
  <c r="E30" i="10" a="1"/>
  <c r="E30" i="10"/>
  <c r="F305" i="8" a="1"/>
  <c r="F305" i="8"/>
  <c r="F309" i="5" a="1"/>
  <c r="F309" i="5"/>
  <c r="F271" i="9" a="1"/>
  <c r="F271" i="9"/>
  <c r="F86" i="5" a="1"/>
  <c r="F86" i="5"/>
  <c r="F30" i="8" a="1"/>
  <c r="F30" i="8"/>
  <c r="F327" i="8" a="1"/>
  <c r="F327" i="8"/>
  <c r="F477" i="9" a="1"/>
  <c r="F477" i="9"/>
  <c r="F95" i="9" a="1"/>
  <c r="F95" i="9"/>
  <c r="F515" i="9" a="1"/>
  <c r="F515" i="9"/>
  <c r="F179" i="8" a="1"/>
  <c r="F179" i="8"/>
  <c r="F193" i="5" a="1"/>
  <c r="F193" i="5"/>
  <c r="F468" i="8" a="1"/>
  <c r="F468" i="8"/>
  <c r="F120" i="5" a="1"/>
  <c r="F120" i="5"/>
  <c r="E117" i="10" a="1"/>
  <c r="E117" i="10"/>
  <c r="F237" i="5" a="1"/>
  <c r="F237" i="5"/>
  <c r="F479" i="9" a="1"/>
  <c r="F479" i="9"/>
  <c r="F22" i="9" a="1"/>
  <c r="F22" i="9"/>
  <c r="F322" i="5" a="1"/>
  <c r="F322" i="5"/>
  <c r="F128" i="9" a="1"/>
  <c r="F128" i="9"/>
  <c r="F471" i="8" a="1"/>
  <c r="F471" i="8"/>
  <c r="F107" i="9" a="1"/>
  <c r="F107" i="9"/>
  <c r="F205" i="5" a="1"/>
  <c r="F205" i="5"/>
  <c r="F386" i="9" a="1"/>
  <c r="F386" i="9"/>
  <c r="F180" i="8" a="1"/>
  <c r="F180" i="8"/>
  <c r="F325" i="8" a="1"/>
  <c r="F325" i="8"/>
  <c r="F201" i="9" a="1"/>
  <c r="F201" i="9"/>
  <c r="F272" i="8" a="1"/>
  <c r="F272" i="8"/>
  <c r="F356" i="9" a="1"/>
  <c r="F356" i="9"/>
  <c r="F219" i="8" a="1"/>
  <c r="F219" i="8"/>
  <c r="E50" i="10" a="1"/>
  <c r="E50" i="10"/>
  <c r="F389" i="9" a="1"/>
  <c r="F389" i="9"/>
  <c r="F331" i="9" a="1"/>
  <c r="F331" i="9"/>
  <c r="F204" i="9" a="1"/>
  <c r="F204" i="9"/>
  <c r="F17" i="8" a="1"/>
  <c r="F17" i="8"/>
  <c r="F51" i="5" a="1"/>
  <c r="F51" i="5"/>
  <c r="F362" i="9" a="1"/>
  <c r="F362" i="9"/>
  <c r="F152" i="8" a="1"/>
  <c r="F152" i="8"/>
  <c r="F317" i="9" a="1"/>
  <c r="F317" i="9"/>
  <c r="F318" i="9" a="1"/>
  <c r="F318" i="9"/>
  <c r="F250" i="5" a="1"/>
  <c r="F250" i="5"/>
  <c r="F184" i="9" a="1"/>
  <c r="F184" i="9"/>
  <c r="F216" i="5" a="1"/>
  <c r="F216" i="5"/>
  <c r="F41" i="8" a="1"/>
  <c r="F41" i="8"/>
  <c r="F153" i="9" a="1"/>
  <c r="F153" i="9"/>
  <c r="F194" i="8" a="1"/>
  <c r="F194" i="8"/>
  <c r="F391" i="9" a="1"/>
  <c r="F391" i="9"/>
  <c r="F149" i="8" a="1"/>
  <c r="F149" i="8"/>
  <c r="F435" i="9" a="1"/>
  <c r="F435" i="9"/>
  <c r="F347" i="9" a="1"/>
  <c r="F347" i="9"/>
  <c r="E10" i="12" a="1"/>
  <c r="E10" i="12"/>
  <c r="F325" i="9" a="1"/>
  <c r="F325" i="9"/>
  <c r="F11" i="5" a="1"/>
  <c r="F11" i="5"/>
  <c r="F202" i="9" a="1"/>
  <c r="F202" i="9"/>
  <c r="F429" i="8" a="1"/>
  <c r="F429" i="8"/>
  <c r="F112" i="8" a="1"/>
  <c r="F112" i="8"/>
  <c r="F134" i="9" a="1"/>
  <c r="F134" i="9"/>
  <c r="F378" i="9" a="1"/>
  <c r="F378" i="9"/>
  <c r="E21" i="10" a="1"/>
  <c r="E21" i="10"/>
  <c r="F49" i="8" a="1"/>
  <c r="F49" i="8"/>
  <c r="F81" i="9" a="1"/>
  <c r="F81" i="9"/>
  <c r="F460" i="9" a="1"/>
  <c r="F460" i="9"/>
  <c r="F89" i="9" a="1"/>
  <c r="F89" i="9"/>
  <c r="F334" i="9" a="1"/>
  <c r="F334" i="9"/>
  <c r="F202" i="8" a="1"/>
  <c r="F202" i="8"/>
  <c r="F435" i="8" a="1"/>
  <c r="F435" i="8"/>
  <c r="F462" i="9" a="1"/>
  <c r="F462" i="9"/>
  <c r="F371" i="8" a="1"/>
  <c r="F371" i="8"/>
  <c r="F453" i="9" a="1"/>
  <c r="F453" i="9"/>
  <c r="F224" i="5" a="1"/>
  <c r="F224" i="5"/>
  <c r="F269" i="8" a="1"/>
  <c r="F269" i="8"/>
  <c r="F188" i="8" a="1"/>
  <c r="F188" i="8"/>
  <c r="F414" i="9" a="1"/>
  <c r="F414" i="9"/>
  <c r="F256" i="5" a="1"/>
  <c r="F256" i="5"/>
  <c r="F135" i="9" a="1"/>
  <c r="F135" i="9"/>
  <c r="F465" i="9" a="1"/>
  <c r="F465" i="9"/>
  <c r="F367" i="9" a="1"/>
  <c r="F367" i="9"/>
  <c r="F242" i="5" a="1"/>
  <c r="F242" i="5"/>
  <c r="F306" i="5" a="1"/>
  <c r="F306" i="5"/>
  <c r="F338" i="8" a="1"/>
  <c r="F338" i="8"/>
  <c r="F11" i="9" a="1"/>
  <c r="F11" i="9"/>
  <c r="E11" i="10" a="1"/>
  <c r="E11" i="10"/>
  <c r="F346" i="9" a="1"/>
  <c r="F346" i="9"/>
  <c r="E13" i="7" a="1"/>
  <c r="E13" i="7"/>
  <c r="F553" i="9" a="1"/>
  <c r="F553" i="9"/>
  <c r="F147" i="8" a="1"/>
  <c r="F147" i="8"/>
  <c r="F196" i="9" a="1"/>
  <c r="F196" i="9"/>
  <c r="F201" i="5" a="1"/>
  <c r="F201" i="5"/>
  <c r="F91" i="8" a="1"/>
  <c r="F91" i="8"/>
  <c r="E17" i="7" a="1"/>
  <c r="E17" i="7"/>
  <c r="F517" i="9" a="1"/>
  <c r="F517" i="9"/>
  <c r="E114" i="10" a="1"/>
  <c r="E114" i="10"/>
  <c r="F209" i="9" a="1"/>
  <c r="F209" i="9"/>
  <c r="F322" i="8" a="1"/>
  <c r="F322" i="8"/>
  <c r="F204" i="8" a="1"/>
  <c r="F204" i="8"/>
  <c r="E2" i="12" a="1"/>
  <c r="E2" i="12"/>
  <c r="F213" i="9" a="1"/>
  <c r="F213" i="9"/>
  <c r="F318" i="8" a="1"/>
  <c r="F318" i="8"/>
  <c r="E41" i="10" a="1"/>
  <c r="E41" i="10"/>
  <c r="F445" i="9" a="1"/>
  <c r="F445" i="9"/>
  <c r="F149" i="9" a="1"/>
  <c r="F149" i="9"/>
  <c r="F85" i="5" a="1"/>
  <c r="F85" i="5"/>
  <c r="F55" i="9" a="1"/>
  <c r="F55" i="9"/>
  <c r="F362" i="8" a="1"/>
  <c r="F362" i="8"/>
  <c r="F145" i="9" a="1"/>
  <c r="F145" i="9"/>
  <c r="F277" i="9" a="1"/>
  <c r="F277" i="9"/>
  <c r="F212" i="9" a="1"/>
  <c r="F212" i="9"/>
  <c r="F228" i="8" a="1"/>
  <c r="F228" i="8"/>
  <c r="F234" i="8" a="1"/>
  <c r="F234" i="8"/>
  <c r="E163" i="10" a="1"/>
  <c r="E163" i="10"/>
  <c r="E4" i="12" a="1"/>
  <c r="E4" i="12"/>
  <c r="F247" i="8" a="1"/>
  <c r="F247" i="8"/>
  <c r="F189" i="9" a="1"/>
  <c r="F189" i="9"/>
  <c r="F347" i="5" a="1"/>
  <c r="F347" i="5"/>
  <c r="E116" i="10" a="1"/>
  <c r="E116" i="10"/>
  <c r="E169" i="10" a="1"/>
  <c r="E169" i="10"/>
  <c r="F368" i="9" a="1"/>
  <c r="F368" i="9"/>
  <c r="F569" i="9" a="1"/>
  <c r="F569" i="9"/>
  <c r="F56" i="9" a="1"/>
  <c r="F56" i="9"/>
  <c r="F384" i="9" a="1"/>
  <c r="F384" i="9"/>
  <c r="F174" i="9" a="1"/>
  <c r="F174" i="9"/>
  <c r="F341" i="9" a="1"/>
  <c r="F341" i="9"/>
  <c r="E111" i="10" a="1"/>
  <c r="E111" i="10"/>
  <c r="E100" i="10" a="1"/>
  <c r="E100" i="10"/>
  <c r="F548" i="9" a="1"/>
  <c r="F548" i="9"/>
  <c r="E66" i="10" a="1"/>
  <c r="E66" i="10"/>
  <c r="F61" i="9" a="1"/>
  <c r="F61" i="9"/>
  <c r="F302" i="5" a="1"/>
  <c r="F302" i="5"/>
  <c r="F29" i="9" a="1"/>
  <c r="F29" i="9"/>
  <c r="F250" i="9" a="1"/>
  <c r="F250" i="9"/>
  <c r="F251" i="5" a="1"/>
  <c r="F251" i="5"/>
  <c r="F316" i="8" a="1"/>
  <c r="F316" i="8"/>
  <c r="F199" i="9" a="1"/>
  <c r="F199" i="9"/>
  <c r="F335" i="5" a="1"/>
  <c r="F335" i="5"/>
  <c r="F12" i="8" a="1"/>
  <c r="F12" i="8"/>
  <c r="F162" i="5" a="1"/>
  <c r="F162" i="5"/>
  <c r="F157" i="8" a="1"/>
  <c r="F157" i="8"/>
  <c r="F237" i="8" a="1"/>
  <c r="F237" i="8"/>
  <c r="E69" i="10" a="1"/>
  <c r="E69" i="10"/>
  <c r="F399" i="8" a="1"/>
  <c r="F399" i="8"/>
  <c r="F473" i="9" a="1"/>
  <c r="F473" i="9"/>
  <c r="F124" i="5" a="1"/>
  <c r="F124" i="5"/>
  <c r="F428" i="9" a="1"/>
  <c r="F428" i="9"/>
  <c r="F211" i="9" a="1"/>
  <c r="F211" i="9"/>
  <c r="E130" i="10" a="1"/>
  <c r="E130" i="10"/>
  <c r="F442" i="9" a="1"/>
  <c r="F442" i="9"/>
  <c r="F292" i="5" a="1"/>
  <c r="F292" i="5"/>
  <c r="F73" i="8" a="1"/>
  <c r="F73" i="8"/>
  <c r="F404" i="9" a="1"/>
  <c r="F404" i="9"/>
  <c r="F54" i="5" a="1"/>
  <c r="F54" i="5"/>
  <c r="E174" i="10" a="1"/>
  <c r="E174" i="10"/>
  <c r="F415" i="9" a="1"/>
  <c r="F415" i="9"/>
  <c r="E158" i="10" a="1"/>
  <c r="E158" i="10"/>
  <c r="F406" i="9" a="1"/>
  <c r="F406" i="9"/>
  <c r="F148" i="9" a="1"/>
  <c r="F148" i="9"/>
  <c r="F20" i="5" a="1"/>
  <c r="F20" i="5"/>
  <c r="F146" i="9" a="1"/>
  <c r="F146" i="9"/>
  <c r="F16" i="9" a="1"/>
  <c r="F16" i="9"/>
  <c r="F417" i="9" a="1"/>
  <c r="F417" i="9"/>
  <c r="F103" i="8" a="1"/>
  <c r="F103" i="8"/>
  <c r="F254" i="8" a="1"/>
  <c r="F254" i="8"/>
  <c r="E175" i="10" a="1"/>
  <c r="E175" i="10"/>
  <c r="F557" i="9" a="1"/>
  <c r="F557" i="9"/>
  <c r="F383" i="9" a="1"/>
  <c r="F383" i="9"/>
  <c r="F270" i="8" a="1"/>
  <c r="F270" i="8"/>
  <c r="F441" i="9" a="1"/>
  <c r="F441" i="9"/>
  <c r="F302" i="9" a="1"/>
  <c r="F302" i="9"/>
  <c r="F112" i="5" a="1"/>
  <c r="F112" i="5"/>
  <c r="F296" i="5" a="1"/>
  <c r="F296" i="5"/>
  <c r="F159" i="9" a="1"/>
  <c r="F159" i="9"/>
  <c r="F64" i="8" a="1"/>
  <c r="F64" i="8"/>
  <c r="F566" i="9" a="1"/>
  <c r="F566" i="9"/>
  <c r="F125" i="5" a="1"/>
  <c r="F125" i="5"/>
  <c r="F307" i="9" a="1"/>
  <c r="F307" i="9"/>
  <c r="F241" i="8" a="1"/>
  <c r="F241" i="8"/>
  <c r="F87" i="8" a="1"/>
  <c r="F87" i="8"/>
  <c r="F314" i="8" a="1"/>
  <c r="F314" i="8"/>
  <c r="F315" i="5" a="1"/>
  <c r="F315" i="5"/>
  <c r="F257" i="8" a="1"/>
  <c r="F257" i="8"/>
  <c r="E7" i="7" a="1"/>
  <c r="E7" i="7"/>
  <c r="F448" i="9" a="1"/>
  <c r="F448" i="9"/>
  <c r="F23" i="9" a="1"/>
  <c r="F23" i="9"/>
  <c r="F346" i="8" a="1"/>
  <c r="F346" i="8"/>
  <c r="F274" i="8" a="1"/>
  <c r="F274" i="8"/>
  <c r="F84" i="9" a="1"/>
  <c r="F84" i="9"/>
  <c r="F543" i="9" a="1"/>
  <c r="F543" i="9"/>
  <c r="F26" i="5" a="1"/>
  <c r="F26" i="5"/>
  <c r="F432" i="8" a="1"/>
  <c r="F432" i="8"/>
  <c r="F288" i="5" a="1"/>
  <c r="F288" i="5"/>
  <c r="F383" i="8" a="1"/>
  <c r="F383" i="8"/>
  <c r="F230" i="5" a="1"/>
  <c r="F230" i="5"/>
  <c r="F301" i="9" a="1"/>
  <c r="F301" i="9"/>
  <c r="F13" i="5" a="1"/>
  <c r="F13" i="5"/>
  <c r="F414" i="8" a="1"/>
  <c r="F414" i="8"/>
  <c r="F291" i="8" a="1"/>
  <c r="F291" i="8"/>
  <c r="E9" i="6" a="1"/>
  <c r="E9" i="6"/>
  <c r="F351" i="9" a="1"/>
  <c r="F351" i="9"/>
  <c r="E12" i="6" a="1"/>
  <c r="E12" i="6"/>
  <c r="F326" i="8" a="1"/>
  <c r="F326" i="8"/>
  <c r="F18" i="9" a="1"/>
  <c r="F18" i="9"/>
  <c r="F108" i="5" a="1"/>
  <c r="F108" i="5"/>
  <c r="F31" i="8" a="1"/>
  <c r="F31" i="8"/>
  <c r="F363" i="9" a="1"/>
  <c r="F363" i="9"/>
  <c r="E61" i="10" a="1"/>
  <c r="E61" i="10"/>
  <c r="F182" i="9" a="1"/>
  <c r="F182" i="9"/>
  <c r="F505" i="9" a="1"/>
  <c r="F505" i="9"/>
  <c r="F188" i="9" a="1"/>
  <c r="F188" i="9"/>
  <c r="F108" i="8" a="1"/>
  <c r="F108" i="8"/>
  <c r="F255" i="9" a="1"/>
  <c r="F255" i="9"/>
  <c r="F151" i="5" a="1"/>
  <c r="F151" i="5"/>
  <c r="F208" i="8" a="1"/>
  <c r="F208" i="8"/>
  <c r="F314" i="5" a="1"/>
  <c r="F314" i="5"/>
  <c r="F437" i="8" a="1"/>
  <c r="F437" i="8"/>
  <c r="F386" i="8" a="1"/>
  <c r="F386" i="8"/>
  <c r="E42" i="10" a="1"/>
  <c r="E42" i="10"/>
  <c r="F31" i="9" a="1"/>
  <c r="F31" i="9"/>
  <c r="F390" i="9" a="1"/>
  <c r="F390" i="9"/>
  <c r="F246" i="8" a="1"/>
  <c r="F246" i="8"/>
  <c r="F488" i="9" a="1"/>
  <c r="F488" i="9"/>
  <c r="F218" i="5" a="1"/>
  <c r="F218" i="5"/>
  <c r="F34" i="9" a="1"/>
  <c r="F34" i="9"/>
  <c r="F7" i="8" a="1"/>
  <c r="F7" i="8"/>
  <c r="F164" i="8" a="1"/>
  <c r="F164" i="8"/>
  <c r="F449" i="8" a="1"/>
  <c r="F449" i="8"/>
  <c r="F92" i="5" a="1"/>
  <c r="F92" i="5"/>
  <c r="F342" i="8" a="1"/>
  <c r="F342" i="8"/>
  <c r="E78" i="10" a="1"/>
  <c r="E78" i="10"/>
  <c r="F477" i="8" a="1"/>
  <c r="F477" i="8"/>
  <c r="F236" i="9" a="1"/>
  <c r="F236" i="9"/>
  <c r="F209" i="5" a="1"/>
  <c r="F209" i="5"/>
  <c r="F352" i="5" a="1"/>
  <c r="F352" i="5"/>
  <c r="F263" i="8" a="1"/>
  <c r="F263" i="8"/>
  <c r="F468" i="9" a="1"/>
  <c r="F468" i="9"/>
  <c r="E104" i="10" a="1"/>
  <c r="E104" i="10"/>
  <c r="F289" i="9" a="1"/>
  <c r="F289" i="9"/>
  <c r="F94" i="5" a="1"/>
  <c r="F94" i="5"/>
  <c r="F214" i="9" a="1"/>
  <c r="F214" i="9"/>
  <c r="F446" i="9" a="1"/>
  <c r="F446" i="9"/>
  <c r="F216" i="9" a="1"/>
  <c r="F216" i="9"/>
  <c r="F339" i="5" a="1"/>
  <c r="F339" i="5"/>
  <c r="F252" i="8" a="1"/>
  <c r="F252" i="8"/>
  <c r="F223" i="9" a="1"/>
  <c r="F223" i="9"/>
  <c r="F193" i="9" a="1"/>
  <c r="F193" i="9"/>
  <c r="F376" i="9" a="1"/>
  <c r="F376" i="9"/>
  <c r="F321" i="9" a="1"/>
  <c r="F321" i="9"/>
  <c r="F202" i="5" a="1"/>
  <c r="F202" i="5"/>
  <c r="E134" i="10" a="1"/>
  <c r="E134" i="10"/>
  <c r="F457" i="8" a="1"/>
  <c r="F457" i="8"/>
  <c r="F230" i="9" a="1"/>
  <c r="F230" i="9"/>
  <c r="F466" i="9" a="1"/>
  <c r="F466" i="9"/>
  <c r="F123" i="5" a="1"/>
  <c r="F123" i="5"/>
  <c r="E124" i="10" a="1"/>
  <c r="E124" i="10"/>
  <c r="F210" i="5" a="1"/>
  <c r="F210" i="5"/>
  <c r="F316" i="5" a="1"/>
  <c r="F316" i="5"/>
  <c r="F35" i="5" a="1"/>
  <c r="F35" i="5"/>
  <c r="F236" i="5" a="1"/>
  <c r="F236" i="5"/>
  <c r="F319" i="8" a="1"/>
  <c r="F319" i="8"/>
  <c r="F242" i="9" a="1"/>
  <c r="F242" i="9"/>
  <c r="F134" i="5" a="1"/>
  <c r="F134" i="5"/>
  <c r="F40" i="8" a="1"/>
  <c r="F40" i="8"/>
  <c r="E40" i="10" a="1"/>
  <c r="E40" i="10"/>
  <c r="F239" i="8" a="1"/>
  <c r="F239" i="8"/>
  <c r="F113" i="5" a="1"/>
  <c r="F113" i="5"/>
  <c r="E8" i="7" a="1"/>
  <c r="E8" i="7"/>
  <c r="F88" i="9" a="1"/>
  <c r="F88" i="9"/>
  <c r="F31" i="5" a="1"/>
  <c r="F31" i="5"/>
  <c r="F419" i="9" a="1"/>
  <c r="F419" i="9"/>
  <c r="F254" i="9" a="1"/>
  <c r="F254" i="9"/>
  <c r="F315" i="8" a="1"/>
  <c r="F315" i="8"/>
  <c r="F454" i="8" a="1"/>
  <c r="F454" i="8"/>
  <c r="F420" i="9" a="1"/>
  <c r="F420" i="9"/>
  <c r="F410" i="9" a="1"/>
  <c r="F410" i="9"/>
  <c r="E142" i="10" a="1"/>
  <c r="E142" i="10"/>
  <c r="F224" i="8" a="1"/>
  <c r="F224" i="8"/>
  <c r="E13" i="10" a="1"/>
  <c r="E13" i="10"/>
  <c r="F284" i="5" a="1"/>
  <c r="F284" i="5"/>
  <c r="F75" i="8" a="1"/>
  <c r="F75" i="8"/>
  <c r="F380" i="8" a="1"/>
  <c r="F380" i="8"/>
  <c r="E71" i="10" a="1"/>
  <c r="E71" i="10"/>
  <c r="F433" i="8" a="1"/>
  <c r="F433" i="8"/>
  <c r="F266" i="9" a="1"/>
  <c r="F266" i="9"/>
  <c r="F246" i="5" a="1"/>
  <c r="F246" i="5"/>
  <c r="F470" i="9" a="1"/>
  <c r="F470" i="9"/>
  <c r="F48" i="5" a="1"/>
  <c r="F48" i="5"/>
  <c r="E3" i="6" a="1"/>
  <c r="E3" i="6"/>
  <c r="F411" i="8" a="1"/>
  <c r="F411" i="8"/>
  <c r="E150" i="10" a="1"/>
  <c r="E150" i="10"/>
  <c r="F165" i="8" a="1"/>
  <c r="F165" i="8"/>
  <c r="F303" i="5" a="1"/>
  <c r="F303" i="5"/>
  <c r="F487" i="8" a="1"/>
  <c r="F487" i="8"/>
  <c r="E155" i="10" a="1"/>
  <c r="E155" i="10"/>
  <c r="F214" i="5" a="1"/>
  <c r="F214" i="5"/>
  <c r="F52" i="8" a="1"/>
  <c r="F52" i="8"/>
  <c r="E156" i="10" a="1"/>
  <c r="E156" i="10"/>
  <c r="F288" i="8" a="1"/>
  <c r="F288" i="8"/>
  <c r="F421" i="8" a="1"/>
  <c r="F421" i="8"/>
  <c r="F520" i="9" a="1"/>
  <c r="F520" i="9"/>
  <c r="E68" i="10" a="1"/>
  <c r="E68" i="10"/>
  <c r="F179" i="9" a="1"/>
  <c r="F179" i="9"/>
  <c r="F152" i="5" a="1"/>
  <c r="F152" i="5"/>
  <c r="F219" i="9" a="1"/>
  <c r="F219" i="9"/>
  <c r="F25" i="5" a="1"/>
  <c r="F25" i="5"/>
  <c r="F341" i="8" a="1"/>
  <c r="F341" i="8"/>
  <c r="F90" i="8" a="1"/>
  <c r="F90" i="8"/>
  <c r="F546" i="9" a="1"/>
  <c r="F546" i="9"/>
  <c r="F14" i="9" a="1"/>
  <c r="F14" i="9"/>
  <c r="F59" i="9" a="1"/>
  <c r="F59" i="9"/>
  <c r="F268" i="8" a="1"/>
  <c r="F268" i="8"/>
  <c r="F250" i="8" a="1"/>
  <c r="F250" i="8"/>
  <c r="F90" i="9" a="1"/>
  <c r="F90" i="9"/>
  <c r="F579" i="9" a="1"/>
  <c r="F579" i="9"/>
  <c r="F34" i="5" a="1"/>
  <c r="F34" i="5"/>
  <c r="F226" i="8" a="1"/>
  <c r="F226" i="8"/>
  <c r="F100" i="5" a="1"/>
  <c r="F100" i="5"/>
  <c r="F324" i="9" a="1"/>
  <c r="F324" i="9"/>
  <c r="F227" i="8" a="1"/>
  <c r="F227" i="8"/>
  <c r="E82" i="10" a="1"/>
  <c r="E82" i="10"/>
  <c r="F181" i="9" a="1"/>
  <c r="F181" i="9"/>
  <c r="F103" i="9" a="1"/>
  <c r="F103" i="9"/>
  <c r="F511" i="9" a="1"/>
  <c r="F511" i="9"/>
  <c r="F317" i="5" a="1"/>
  <c r="F317" i="5"/>
  <c r="F296" i="8" a="1"/>
  <c r="F296" i="8"/>
  <c r="F434" i="9" a="1"/>
  <c r="F434" i="9"/>
  <c r="F143" i="8" a="1"/>
  <c r="F143" i="8"/>
  <c r="F239" i="9" a="1"/>
  <c r="F239" i="9"/>
  <c r="F537" i="9" a="1"/>
  <c r="F537" i="9"/>
  <c r="F187" i="5" a="1"/>
  <c r="F187" i="5"/>
  <c r="F8" i="9" a="1"/>
  <c r="F8" i="9"/>
  <c r="F198" i="5" a="1"/>
  <c r="F198" i="5"/>
  <c r="F146" i="8" a="1"/>
  <c r="F146" i="8"/>
  <c r="F173" i="9" a="1"/>
  <c r="F173" i="9"/>
  <c r="F278" i="5" a="1"/>
  <c r="F278" i="5"/>
  <c r="F72" i="8" a="1"/>
  <c r="F72" i="8"/>
  <c r="F33" i="8" a="1"/>
  <c r="F33" i="8"/>
  <c r="F335" i="9" a="1"/>
  <c r="F335" i="9"/>
  <c r="F103" i="5" a="1"/>
  <c r="F103" i="5"/>
  <c r="F77" i="9" a="1"/>
  <c r="F77" i="9"/>
  <c r="F295" i="5" a="1"/>
  <c r="F295" i="5"/>
  <c r="F59" i="8" a="1"/>
  <c r="F59" i="8"/>
  <c r="F277" i="5" a="1"/>
  <c r="F277" i="5"/>
  <c r="F74" i="8" a="1"/>
  <c r="F74" i="8"/>
  <c r="E126" i="10" a="1"/>
  <c r="E126" i="10"/>
  <c r="F121" i="9" a="1"/>
  <c r="F121" i="9"/>
  <c r="F222" i="9" a="1"/>
  <c r="F222" i="9"/>
  <c r="F215" i="5" a="1"/>
  <c r="F215" i="5"/>
  <c r="F390" i="8" a="1"/>
  <c r="F390" i="8"/>
  <c r="F188" i="5" a="1"/>
  <c r="F188" i="5"/>
  <c r="F175" i="9" a="1"/>
  <c r="F175" i="9"/>
  <c r="F323" i="5" a="1"/>
  <c r="F323" i="5"/>
  <c r="F351" i="5" a="1"/>
  <c r="F351" i="5"/>
  <c r="F489" i="8" a="1"/>
  <c r="F489" i="8"/>
  <c r="F408" i="9" a="1"/>
  <c r="F408" i="9"/>
  <c r="F162" i="9" a="1"/>
  <c r="F162" i="9"/>
  <c r="F347" i="8" a="1"/>
  <c r="F347" i="8"/>
  <c r="E166" i="10" a="1"/>
  <c r="E166" i="10"/>
  <c r="F443" i="9" a="1"/>
  <c r="F443" i="9"/>
  <c r="F312" i="5" a="1"/>
  <c r="F312" i="5"/>
  <c r="F122" i="9" a="1"/>
  <c r="F122" i="9"/>
  <c r="F114" i="9" a="1"/>
  <c r="F114" i="9"/>
  <c r="F19" i="8" a="1"/>
  <c r="F19" i="8"/>
  <c r="F213" i="5" a="1"/>
  <c r="F213" i="5"/>
  <c r="F196" i="5" a="1"/>
  <c r="F196" i="5"/>
  <c r="F293" i="8" a="1"/>
  <c r="F293" i="8"/>
  <c r="F247" i="9" a="1"/>
  <c r="F247" i="9"/>
  <c r="F273" i="8" a="1"/>
  <c r="F273" i="8"/>
  <c r="F374" i="9" a="1"/>
  <c r="F374" i="9"/>
  <c r="E178" i="10" a="1"/>
  <c r="E178" i="10"/>
  <c r="F156" i="8" a="1"/>
  <c r="F156" i="8"/>
  <c r="E23" i="10" a="1"/>
  <c r="E23" i="10"/>
  <c r="F167" i="5" a="1"/>
  <c r="F167" i="5"/>
  <c r="E179" i="10" a="1"/>
  <c r="E179" i="10"/>
  <c r="F460" i="8" a="1"/>
  <c r="F460" i="8"/>
  <c r="F89" i="8" a="1"/>
  <c r="F89" i="8"/>
  <c r="F168" i="9" a="1"/>
  <c r="F168" i="9"/>
  <c r="F300" i="5" a="1"/>
  <c r="F300" i="5"/>
  <c r="F28" i="8" a="1"/>
  <c r="F28" i="8"/>
  <c r="F135" i="5" a="1"/>
  <c r="F135" i="5"/>
  <c r="E96" i="10" a="1"/>
  <c r="E96" i="10"/>
  <c r="F161" i="9" a="1"/>
  <c r="F161" i="9"/>
  <c r="F8" i="5" a="1"/>
  <c r="F8" i="5"/>
  <c r="F58" i="8" a="1"/>
  <c r="F58" i="8"/>
  <c r="F369" i="8" a="1"/>
  <c r="F369" i="8"/>
  <c r="F10" i="5" a="1"/>
  <c r="F10" i="5"/>
  <c r="F261" i="5" a="1"/>
  <c r="F261" i="5"/>
  <c r="F541" i="9" a="1"/>
  <c r="F541" i="9"/>
  <c r="F24" i="9" a="1"/>
  <c r="F24" i="9"/>
  <c r="F494" i="8" a="1"/>
  <c r="F494" i="8"/>
  <c r="F60" i="8" a="1"/>
  <c r="F60" i="8"/>
  <c r="F67" i="5" a="1"/>
  <c r="F67" i="5"/>
  <c r="F350" i="8" a="1"/>
  <c r="F350" i="8"/>
  <c r="F102" i="8" a="1"/>
  <c r="F102" i="8"/>
  <c r="F499" i="9" a="1"/>
  <c r="F499" i="9"/>
  <c r="F46" i="9" a="1"/>
  <c r="F46" i="9"/>
  <c r="E8" i="10" a="1"/>
  <c r="E8" i="10"/>
  <c r="E2" i="7" a="1"/>
  <c r="E2" i="7"/>
  <c r="F310" i="5" a="1"/>
  <c r="F310" i="5"/>
  <c r="F215" i="8" a="1"/>
  <c r="F215" i="8"/>
  <c r="F196" i="8" a="1"/>
  <c r="F196" i="8"/>
  <c r="F169" i="9" a="1"/>
  <c r="F169" i="9"/>
  <c r="F369" i="9" a="1"/>
  <c r="F369" i="9"/>
  <c r="F249" i="5" a="1"/>
  <c r="F249" i="5"/>
  <c r="F105" i="8" a="1"/>
  <c r="F105" i="8"/>
  <c r="F265" i="9" a="1"/>
  <c r="F265" i="9"/>
  <c r="F365" i="9" a="1"/>
  <c r="F365" i="9"/>
  <c r="F132" i="8" a="1"/>
  <c r="F132" i="8"/>
  <c r="F565" i="9" a="1"/>
  <c r="F565" i="9"/>
  <c r="F559" i="9" a="1"/>
  <c r="F559" i="9"/>
  <c r="F342" i="5" a="1"/>
  <c r="F342" i="5"/>
  <c r="E9" i="7" a="1"/>
  <c r="E9" i="7"/>
  <c r="E181" i="10" a="1"/>
  <c r="E181" i="10"/>
  <c r="F431" i="8" a="1"/>
  <c r="F431" i="8"/>
  <c r="F92" i="8" a="1"/>
  <c r="F92" i="8"/>
  <c r="F185" i="5" a="1"/>
  <c r="F185" i="5"/>
  <c r="F301" i="5" a="1"/>
  <c r="F301" i="5"/>
  <c r="F5" i="8" a="1"/>
  <c r="F5" i="8"/>
  <c r="F475" i="9" a="1"/>
  <c r="F475" i="9"/>
  <c r="F91" i="5" a="1"/>
  <c r="F91" i="5"/>
  <c r="F189" i="8" a="1"/>
  <c r="F189" i="8"/>
  <c r="E131" i="10" a="1"/>
  <c r="E131" i="10"/>
  <c r="F571" i="9" a="1"/>
  <c r="F571" i="9"/>
  <c r="F423" i="9" a="1"/>
  <c r="F423" i="9"/>
  <c r="F69" i="5" a="1"/>
  <c r="F69" i="5"/>
  <c r="F118" i="8" a="1"/>
  <c r="F118" i="8"/>
  <c r="F158" i="8" a="1"/>
  <c r="F158" i="8"/>
  <c r="F164" i="9" a="1"/>
  <c r="F164" i="9"/>
  <c r="F240" i="9" a="1"/>
  <c r="F240" i="9"/>
  <c r="F127" i="8" a="1"/>
  <c r="F127" i="8"/>
  <c r="F79" i="5" a="1"/>
  <c r="F79" i="5"/>
  <c r="F145" i="5" a="1"/>
  <c r="F145" i="5"/>
  <c r="F153" i="8" a="1"/>
  <c r="F153" i="8"/>
  <c r="F27" i="8" a="1"/>
  <c r="F27" i="8"/>
  <c r="F232" i="8" a="1"/>
  <c r="F232" i="8"/>
  <c r="F106" i="8" a="1"/>
  <c r="F106" i="8"/>
  <c r="F195" i="8" a="1"/>
  <c r="F195" i="8"/>
  <c r="F282" i="8" a="1"/>
  <c r="F282" i="8"/>
  <c r="E59" i="10" a="1"/>
  <c r="E59" i="10"/>
  <c r="F377" i="8" a="1"/>
  <c r="F377" i="8"/>
  <c r="F319" i="5" a="1"/>
  <c r="F319" i="5"/>
  <c r="F430" i="8" a="1"/>
  <c r="F430" i="8"/>
  <c r="F43" i="9" a="1"/>
  <c r="F43" i="9"/>
  <c r="F282" i="5" a="1"/>
  <c r="F282" i="5"/>
  <c r="F433" i="9" a="1"/>
  <c r="F433" i="9"/>
  <c r="F384" i="8" a="1"/>
  <c r="F384" i="8"/>
  <c r="E18" i="10" a="1"/>
  <c r="E18" i="10"/>
  <c r="F333" i="5" a="1"/>
  <c r="F333" i="5"/>
  <c r="E122" i="10" a="1"/>
  <c r="E122" i="10"/>
  <c r="F149" i="5" a="1"/>
  <c r="F149" i="5"/>
  <c r="F373" i="8" a="1"/>
  <c r="F373" i="8"/>
  <c r="F585" i="9" a="1"/>
  <c r="F585" i="9"/>
  <c r="F27" i="5" a="1"/>
  <c r="F27" i="5"/>
  <c r="F291" i="9" a="1"/>
  <c r="F291" i="9"/>
  <c r="F163" i="8" a="1"/>
  <c r="F163" i="8"/>
  <c r="F107" i="8" a="1"/>
  <c r="F107" i="8"/>
  <c r="F172" i="9" a="1"/>
  <c r="F172" i="9"/>
  <c r="F387" i="8" a="1"/>
  <c r="F387" i="8"/>
  <c r="E77" i="10" a="1"/>
  <c r="E77" i="10"/>
  <c r="F349" i="8" a="1"/>
  <c r="F349" i="8"/>
  <c r="F567" i="9" a="1"/>
  <c r="F567" i="9"/>
  <c r="F14" i="8" a="1"/>
  <c r="F14" i="8"/>
  <c r="F205" i="9" a="1"/>
  <c r="F205" i="9"/>
  <c r="F187" i="9" a="1"/>
  <c r="F187" i="9"/>
  <c r="E33" i="10" a="1"/>
  <c r="E33" i="10"/>
  <c r="F235" i="9" a="1"/>
  <c r="F235" i="9"/>
  <c r="F293" i="5" a="1"/>
  <c r="F293" i="5"/>
  <c r="F144" i="9" a="1"/>
  <c r="F144" i="9"/>
  <c r="F465" i="8" a="1"/>
  <c r="F465" i="8"/>
  <c r="F442" i="8" a="1"/>
  <c r="F442" i="8"/>
  <c r="F272" i="5" a="1"/>
  <c r="F272" i="5"/>
  <c r="F154" i="5" a="1"/>
  <c r="F154" i="5"/>
  <c r="F410" i="8" a="1"/>
  <c r="F410" i="8"/>
  <c r="F125" i="8" a="1"/>
  <c r="F125" i="8"/>
  <c r="F44" i="5" a="1"/>
  <c r="F44" i="5"/>
  <c r="F136" i="8" a="1"/>
  <c r="F136" i="8"/>
  <c r="F184" i="8" a="1"/>
  <c r="F184" i="8"/>
  <c r="E8" i="6" a="1"/>
  <c r="E8" i="6"/>
  <c r="F161" i="8" a="1"/>
  <c r="F161" i="8"/>
  <c r="F55" i="5" a="1"/>
  <c r="F55" i="5"/>
  <c r="F104" i="9" a="1"/>
  <c r="F104" i="9"/>
  <c r="F143" i="9" a="1"/>
  <c r="F143" i="9"/>
  <c r="F159" i="8" a="1"/>
  <c r="F159" i="8"/>
  <c r="F70" i="5" a="1"/>
  <c r="F70" i="5"/>
  <c r="F308" i="8" a="1"/>
  <c r="F308" i="8"/>
  <c r="F303" i="8" a="1"/>
  <c r="F303" i="8"/>
  <c r="F382" i="8" a="1"/>
  <c r="F382" i="8"/>
  <c r="F229" i="8" a="1"/>
  <c r="F229" i="8"/>
  <c r="F230" i="8" a="1"/>
  <c r="F230" i="8"/>
  <c r="F5" i="5" a="1"/>
  <c r="F5" i="5"/>
  <c r="F355" i="8" a="1"/>
  <c r="F355" i="8"/>
  <c r="F407" i="8" a="1"/>
  <c r="F407" i="8"/>
  <c r="F226" i="9" a="1"/>
  <c r="F226" i="9"/>
  <c r="F416" i="8" a="1"/>
  <c r="F416" i="8"/>
  <c r="F86" i="8" a="1"/>
  <c r="F86" i="8"/>
  <c r="F451" i="8" a="1"/>
  <c r="F451" i="8"/>
  <c r="F295" i="8" a="1"/>
  <c r="F295" i="8"/>
  <c r="E65" i="10" a="1"/>
  <c r="E65" i="10"/>
  <c r="F61" i="8" a="1"/>
  <c r="F61" i="8"/>
  <c r="F474" i="8" a="1"/>
  <c r="F474" i="8"/>
  <c r="F82" i="9" a="1"/>
  <c r="F82" i="9"/>
  <c r="F403" i="8" a="1"/>
  <c r="F403" i="8"/>
  <c r="F424" i="8" a="1"/>
  <c r="F424" i="8"/>
  <c r="F110" i="9" a="1"/>
  <c r="F110" i="9"/>
  <c r="F58" i="5" a="1"/>
  <c r="F58" i="5"/>
  <c r="F98" i="5" a="1"/>
  <c r="F98" i="5"/>
  <c r="F359" i="8" a="1"/>
  <c r="F359" i="8"/>
  <c r="F234" i="9" a="1"/>
  <c r="F234" i="9"/>
  <c r="F136" i="5" a="1"/>
  <c r="F136" i="5"/>
  <c r="F445" i="8" a="1"/>
  <c r="F445" i="8"/>
  <c r="F106" i="9" a="1"/>
  <c r="F106" i="9"/>
  <c r="F4" i="5" a="1"/>
  <c r="F4" i="5"/>
  <c r="F432" i="9" a="1"/>
  <c r="F432" i="9"/>
  <c r="E7" i="10" a="1"/>
  <c r="E7" i="10"/>
  <c r="F225" i="9" a="1"/>
  <c r="F225" i="9"/>
  <c r="F266" i="5" a="1"/>
  <c r="F266" i="5"/>
  <c r="F238" i="5" a="1"/>
  <c r="F238" i="5"/>
  <c r="F404" i="8" a="1"/>
  <c r="F404" i="8"/>
  <c r="F478" i="9" a="1"/>
  <c r="F478" i="9"/>
  <c r="F173" i="5" a="1"/>
  <c r="F173" i="5"/>
  <c r="F248" i="8" a="1"/>
  <c r="F248" i="8"/>
  <c r="F53" i="8" a="1"/>
  <c r="F53" i="8"/>
  <c r="F114" i="5" a="1"/>
  <c r="F114" i="5"/>
  <c r="F421" i="9" a="1"/>
  <c r="F421" i="9"/>
  <c r="F336" i="8" a="1"/>
  <c r="F336" i="8"/>
  <c r="F16" i="8" a="1"/>
  <c r="F16" i="8"/>
  <c r="F308" i="5" a="1"/>
  <c r="F308" i="5"/>
  <c r="F165" i="9" a="1"/>
  <c r="F165" i="9"/>
  <c r="F353" i="9" a="1"/>
  <c r="F353" i="9"/>
  <c r="F207" i="5" a="1"/>
  <c r="F207" i="5"/>
  <c r="F240" i="8" a="1"/>
  <c r="F240" i="8"/>
  <c r="E99" i="10" a="1"/>
  <c r="E99" i="10"/>
  <c r="E44" i="10" a="1"/>
  <c r="E44" i="10"/>
  <c r="F581" i="9" a="1"/>
  <c r="F581" i="9"/>
  <c r="F561" i="9" a="1"/>
  <c r="F561" i="9"/>
  <c r="F450" i="8" a="1"/>
  <c r="F450" i="8"/>
  <c r="F487" i="9" a="1"/>
  <c r="F487" i="9"/>
  <c r="F147" i="5" a="1"/>
  <c r="F147" i="5"/>
  <c r="E6" i="6" a="1"/>
  <c r="E6" i="6"/>
  <c r="F258" i="8" a="1"/>
  <c r="F258" i="8"/>
  <c r="F10" i="9" a="1"/>
  <c r="F10" i="9"/>
  <c r="F130" i="5" a="1"/>
  <c r="F130" i="5"/>
  <c r="E167" i="10" a="1"/>
  <c r="E167" i="10"/>
  <c r="F284" i="8" a="1"/>
  <c r="F284" i="8"/>
  <c r="F455" i="8" a="1"/>
  <c r="F455" i="8"/>
  <c r="F309" i="8" a="1"/>
  <c r="F309" i="8"/>
  <c r="F478" i="8" a="1"/>
  <c r="F478" i="8"/>
  <c r="F144" i="8" a="1"/>
  <c r="F144" i="8"/>
  <c r="F19" i="9" a="1"/>
  <c r="F19" i="9"/>
  <c r="F194" i="5" a="1"/>
  <c r="F194" i="5"/>
  <c r="E143" i="10" a="1"/>
  <c r="E143" i="10"/>
  <c r="F276" i="9" a="1"/>
  <c r="F276" i="9"/>
  <c r="F50" i="5" a="1"/>
  <c r="F50" i="5"/>
  <c r="F354" i="8" a="1"/>
  <c r="F354" i="8"/>
  <c r="E97" i="10" a="1"/>
  <c r="E97" i="10"/>
  <c r="F394" i="9" a="1"/>
  <c r="F394" i="9"/>
  <c r="F241" i="9" a="1"/>
  <c r="F241" i="9"/>
  <c r="F482" i="9" a="1"/>
  <c r="F482" i="9"/>
  <c r="F459" i="9" a="1"/>
  <c r="F459" i="9"/>
  <c r="F500" i="8" a="1"/>
  <c r="F500" i="8"/>
  <c r="E92" i="10" a="1"/>
  <c r="E92" i="10"/>
  <c r="F251" i="8" a="1"/>
  <c r="F251" i="8"/>
  <c r="F54" i="9" a="1"/>
  <c r="F54" i="9"/>
  <c r="F452" i="8" a="1"/>
  <c r="F452" i="8"/>
  <c r="E27" i="10" a="1"/>
  <c r="E27" i="10"/>
  <c r="F199" i="8" a="1"/>
  <c r="F199" i="8"/>
  <c r="F68" i="9" a="1"/>
  <c r="F68" i="9"/>
  <c r="F77" i="5" a="1"/>
  <c r="F77" i="5"/>
  <c r="E89" i="10" a="1"/>
  <c r="E89" i="10"/>
  <c r="F267" i="5" a="1"/>
  <c r="F267" i="5"/>
  <c r="F190" i="5" a="1"/>
  <c r="F190" i="5"/>
  <c r="F366" i="8" a="1"/>
  <c r="F366" i="8"/>
  <c r="F352" i="8" a="1"/>
  <c r="F352" i="8"/>
  <c r="F137" i="9" a="1"/>
  <c r="F137" i="9"/>
  <c r="F338" i="5" a="1"/>
  <c r="F338" i="5"/>
  <c r="F297" i="9" a="1"/>
  <c r="F297" i="9"/>
  <c r="F306" i="9" a="1"/>
  <c r="F306" i="9"/>
  <c r="F62" i="5" a="1"/>
  <c r="F62" i="5"/>
  <c r="F76" i="9" a="1"/>
  <c r="F76" i="9"/>
  <c r="F332" i="5" a="1"/>
  <c r="F332" i="5"/>
  <c r="F522" i="9" a="1"/>
  <c r="F522" i="9"/>
  <c r="F68" i="8" a="1"/>
  <c r="F68" i="8"/>
  <c r="F346" i="5" a="1"/>
  <c r="F346" i="5"/>
  <c r="F397" i="9" a="1"/>
  <c r="F397" i="9"/>
  <c r="F476" i="9" a="1"/>
  <c r="F476" i="9"/>
  <c r="F395" i="8" a="1"/>
  <c r="F395" i="8"/>
  <c r="F222" i="5" a="1"/>
  <c r="F222" i="5"/>
  <c r="F182" i="8" a="1"/>
  <c r="F182" i="8"/>
  <c r="F155" i="8" a="1"/>
  <c r="F155" i="8"/>
  <c r="E129" i="10" a="1"/>
  <c r="E129" i="10"/>
  <c r="F248" i="9" a="1"/>
  <c r="F248" i="9"/>
  <c r="F166" i="5" a="1"/>
  <c r="F166" i="5"/>
  <c r="F203" i="9" a="1"/>
  <c r="F203" i="9"/>
  <c r="F318" i="5" a="1"/>
  <c r="F318" i="5"/>
  <c r="G258" i="8" a="1"/>
  <c r="G258" i="8"/>
  <c r="F138" i="10" a="1"/>
  <c r="F138" i="10"/>
  <c r="G236" i="9" a="1"/>
  <c r="G236" i="9"/>
  <c r="G209" i="5" a="1"/>
  <c r="G209" i="5"/>
  <c r="G510" i="9" a="1"/>
  <c r="G510" i="9"/>
  <c r="F149" i="10" a="1"/>
  <c r="F149" i="10"/>
  <c r="G420" i="9" a="1"/>
  <c r="G420" i="9"/>
  <c r="G187" i="5" a="1"/>
  <c r="G187" i="5"/>
  <c r="G588" i="9" a="1"/>
  <c r="G588" i="9"/>
  <c r="G548" i="9" a="1"/>
  <c r="G548" i="9"/>
  <c r="G403" i="8" a="1"/>
  <c r="G403" i="8"/>
  <c r="E43" i="10" a="1"/>
  <c r="E43" i="10"/>
  <c r="F126" i="5" a="1"/>
  <c r="F126" i="5"/>
  <c r="F175" i="8" a="1"/>
  <c r="F175" i="8"/>
  <c r="F271" i="8" a="1"/>
  <c r="F271" i="8"/>
  <c r="F493" i="9" a="1"/>
  <c r="F493" i="9"/>
  <c r="F158" i="9" a="1"/>
  <c r="F158" i="9"/>
  <c r="F413" i="8" a="1"/>
  <c r="F413" i="8"/>
  <c r="F555" i="9" a="1"/>
  <c r="F555" i="9"/>
  <c r="E3" i="10" a="1"/>
  <c r="E3" i="10"/>
  <c r="F329" i="8" a="1"/>
  <c r="F329" i="8"/>
  <c r="E115" i="10" a="1"/>
  <c r="E115" i="10"/>
  <c r="F248" i="5" a="1"/>
  <c r="F248" i="5"/>
  <c r="F106" i="5" a="1"/>
  <c r="F106" i="5"/>
  <c r="F176" i="9" a="1"/>
  <c r="F176" i="9"/>
  <c r="F100" i="8" a="1"/>
  <c r="F100" i="8"/>
  <c r="F78" i="8" a="1"/>
  <c r="F78" i="8"/>
  <c r="F3" i="9" a="1"/>
  <c r="F3" i="9"/>
  <c r="E16" i="7" a="1"/>
  <c r="E16" i="7"/>
  <c r="F137" i="8" a="1"/>
  <c r="F137" i="8"/>
  <c r="F268" i="9" a="1"/>
  <c r="F268" i="9"/>
  <c r="F66" i="5" a="1"/>
  <c r="F66" i="5"/>
  <c r="F214" i="8" a="1"/>
  <c r="F214" i="8"/>
  <c r="F163" i="5" a="1"/>
  <c r="F163" i="5"/>
  <c r="F292" i="8" a="1"/>
  <c r="F292" i="8"/>
  <c r="F464" i="8" a="1"/>
  <c r="F464" i="8"/>
  <c r="F271" i="5" a="1"/>
  <c r="F271" i="5"/>
  <c r="F236" i="8" a="1"/>
  <c r="F236" i="8"/>
  <c r="F142" i="9" a="1"/>
  <c r="F142" i="9"/>
  <c r="F189" i="5" a="1"/>
  <c r="F189" i="5"/>
  <c r="F114" i="8" a="1"/>
  <c r="F114" i="8"/>
  <c r="F326" i="9" a="1"/>
  <c r="F326" i="9"/>
  <c r="F407" i="9" a="1"/>
  <c r="F407" i="9"/>
  <c r="F253" i="8" a="1"/>
  <c r="F253" i="8"/>
  <c r="E72" i="10" a="1"/>
  <c r="E72" i="10"/>
  <c r="F349" i="5" a="1"/>
  <c r="F349" i="5"/>
  <c r="E182" i="10" a="1"/>
  <c r="E182" i="10"/>
  <c r="F455" i="9" a="1"/>
  <c r="F455" i="9"/>
  <c r="F589" i="9" a="1"/>
  <c r="F589" i="9"/>
  <c r="F111" i="8" a="1"/>
  <c r="F111" i="8"/>
  <c r="F481" i="9" a="1"/>
  <c r="F481" i="9"/>
  <c r="E6" i="12" a="1"/>
  <c r="E6" i="12"/>
  <c r="F360" i="9" a="1"/>
  <c r="F360" i="9"/>
  <c r="F221" i="5" a="1"/>
  <c r="F221" i="5"/>
  <c r="F174" i="5" a="1"/>
  <c r="F174" i="5"/>
  <c r="F483" i="8" a="1"/>
  <c r="F483" i="8"/>
  <c r="E135" i="10" a="1"/>
  <c r="E135" i="10"/>
  <c r="F469" i="9" a="1"/>
  <c r="F469" i="9"/>
  <c r="F238" i="9" a="1"/>
  <c r="F238" i="9"/>
  <c r="F76" i="5" a="1"/>
  <c r="F76" i="5"/>
  <c r="F472" i="9" a="1"/>
  <c r="F472" i="9"/>
  <c r="F45" i="5" a="1"/>
  <c r="F45" i="5"/>
  <c r="E15" i="10" a="1"/>
  <c r="E15" i="10"/>
  <c r="F582" i="9" a="1"/>
  <c r="F582" i="9"/>
  <c r="F2" i="5" a="1"/>
  <c r="F2" i="5"/>
  <c r="F120" i="9" a="1"/>
  <c r="F120" i="9"/>
  <c r="E84" i="10" a="1"/>
  <c r="E84" i="10"/>
  <c r="E31" i="10" a="1"/>
  <c r="E31" i="10"/>
  <c r="F351" i="8" a="1"/>
  <c r="F351" i="8"/>
  <c r="F371" i="9" a="1"/>
  <c r="F371" i="9"/>
  <c r="F599" i="9" a="1"/>
  <c r="F599" i="9"/>
  <c r="F304" i="8" a="1"/>
  <c r="F304" i="8"/>
  <c r="E93" i="10" a="1"/>
  <c r="E93" i="10"/>
  <c r="F23" i="5" a="1"/>
  <c r="F23" i="5"/>
  <c r="F205" i="8" a="1"/>
  <c r="F205" i="8"/>
  <c r="F83" i="8" a="1"/>
  <c r="F83" i="8"/>
  <c r="F490" i="8" a="1"/>
  <c r="F490" i="8"/>
  <c r="F329" i="9" a="1"/>
  <c r="F329" i="9"/>
  <c r="F297" i="5" a="1"/>
  <c r="F297" i="5"/>
  <c r="F342" i="9" a="1"/>
  <c r="F342" i="9"/>
  <c r="F128" i="8" a="1"/>
  <c r="F128" i="8"/>
  <c r="F269" i="5" a="1"/>
  <c r="F269" i="5"/>
  <c r="F409" i="8" a="1"/>
  <c r="F409" i="8"/>
  <c r="F485" i="9" a="1"/>
  <c r="F485" i="9"/>
  <c r="F393" i="8" a="1"/>
  <c r="F393" i="8"/>
  <c r="F109" i="9" a="1"/>
  <c r="F109" i="9"/>
  <c r="F337" i="5" a="1"/>
  <c r="F337" i="5"/>
  <c r="F243" i="8" a="1"/>
  <c r="F243" i="8"/>
  <c r="F272" i="9" a="1"/>
  <c r="F272" i="9"/>
  <c r="F403" i="9" a="1"/>
  <c r="F403" i="9"/>
  <c r="F146" i="5" a="1"/>
  <c r="F146" i="5"/>
  <c r="F469" i="8" a="1"/>
  <c r="F469" i="8"/>
  <c r="F328" i="8" a="1"/>
  <c r="F328" i="8"/>
  <c r="E132" i="10" a="1"/>
  <c r="E132" i="10"/>
  <c r="F155" i="9" a="1"/>
  <c r="F155" i="9"/>
  <c r="F438" i="9" a="1"/>
  <c r="F438" i="9"/>
  <c r="F484" i="9" a="1"/>
  <c r="F484" i="9"/>
  <c r="E5" i="10" a="1"/>
  <c r="E5" i="10"/>
  <c r="F240" i="5" a="1"/>
  <c r="F240" i="5"/>
  <c r="F195" i="9" a="1"/>
  <c r="F195" i="9"/>
  <c r="F192" i="5" a="1"/>
  <c r="F192" i="5"/>
  <c r="F332" i="8" a="1"/>
  <c r="F332" i="8"/>
  <c r="F504" i="8" a="1"/>
  <c r="F504" i="8"/>
  <c r="F255" i="5" a="1"/>
  <c r="F255" i="5"/>
  <c r="F95" i="8" a="1"/>
  <c r="F95" i="8"/>
  <c r="F456" i="8" a="1"/>
  <c r="F456" i="8"/>
  <c r="F373" i="9" a="1"/>
  <c r="F373" i="9"/>
  <c r="F462" i="8" a="1"/>
  <c r="F462" i="8"/>
  <c r="F409" i="9" a="1"/>
  <c r="F409" i="9"/>
  <c r="F345" i="9" a="1"/>
  <c r="F345" i="9"/>
  <c r="F9" i="5" a="1"/>
  <c r="F9" i="5"/>
  <c r="F526" i="9" a="1"/>
  <c r="F526" i="9"/>
  <c r="F576" i="9" a="1"/>
  <c r="F576" i="9"/>
  <c r="F33" i="5" a="1"/>
  <c r="F33" i="5"/>
  <c r="E28" i="10" a="1"/>
  <c r="E28" i="10"/>
  <c r="F181" i="5" a="1"/>
  <c r="F181" i="5"/>
  <c r="F23" i="8" a="1"/>
  <c r="F23" i="8"/>
  <c r="F372" i="8" a="1"/>
  <c r="F372" i="8"/>
  <c r="E161" i="10" a="1"/>
  <c r="E161" i="10"/>
  <c r="F183" i="5" a="1"/>
  <c r="F183" i="5"/>
  <c r="F547" i="9" a="1"/>
  <c r="F547" i="9"/>
  <c r="F187" i="8" a="1"/>
  <c r="F187" i="8"/>
  <c r="E157" i="10" a="1"/>
  <c r="E157" i="10"/>
  <c r="E10" i="7" a="1"/>
  <c r="E10" i="7"/>
  <c r="F450" i="9" a="1"/>
  <c r="F450" i="9"/>
  <c r="F394" i="8" a="1"/>
  <c r="F394" i="8"/>
  <c r="E38" i="10" a="1"/>
  <c r="E38" i="10"/>
  <c r="F476" i="8" a="1"/>
  <c r="F476" i="8"/>
  <c r="F354" i="9" a="1"/>
  <c r="F354" i="9"/>
  <c r="F405" i="9" a="1"/>
  <c r="F405" i="9"/>
  <c r="F131" i="8" a="1"/>
  <c r="F131" i="8"/>
  <c r="F132" i="9" a="1"/>
  <c r="F132" i="9"/>
  <c r="F32" i="8" a="1"/>
  <c r="F32" i="8"/>
  <c r="E103" i="10" a="1"/>
  <c r="E103" i="10"/>
  <c r="F184" i="5" a="1"/>
  <c r="F184" i="5"/>
  <c r="F283" i="8" a="1"/>
  <c r="F283" i="8"/>
  <c r="E152" i="10" a="1"/>
  <c r="E152" i="10"/>
  <c r="F181" i="8" a="1"/>
  <c r="F181" i="8"/>
  <c r="F497" i="9" a="1"/>
  <c r="F497" i="9"/>
  <c r="F399" i="9" a="1"/>
  <c r="F399" i="9"/>
  <c r="F217" i="5" a="1"/>
  <c r="F217" i="5"/>
  <c r="F7" i="5" a="1"/>
  <c r="F7" i="5"/>
  <c r="F434" i="8" a="1"/>
  <c r="F434" i="8"/>
  <c r="F355" i="9" a="1"/>
  <c r="F355" i="9"/>
  <c r="F304" i="9" a="1"/>
  <c r="F304" i="9"/>
  <c r="F133" i="5" a="1"/>
  <c r="F133" i="5"/>
  <c r="F245" i="9" a="1"/>
  <c r="F245" i="9"/>
  <c r="F73" i="5" a="1"/>
  <c r="F73" i="5"/>
  <c r="F309" i="9" a="1"/>
  <c r="F309" i="9"/>
  <c r="F98" i="9" a="1"/>
  <c r="F98" i="9"/>
  <c r="F532" i="9" a="1"/>
  <c r="F532" i="9"/>
  <c r="F16" i="5" a="1"/>
  <c r="F16" i="5"/>
  <c r="E9" i="12" a="1"/>
  <c r="E9" i="12"/>
  <c r="E22" i="7" a="1"/>
  <c r="E22" i="7"/>
  <c r="E2" i="6" a="1"/>
  <c r="E2" i="6"/>
  <c r="F542" i="9" a="1"/>
  <c r="F542" i="9"/>
  <c r="F148" i="5" a="1"/>
  <c r="F148" i="5"/>
  <c r="F490" i="9" a="1"/>
  <c r="F490" i="9"/>
  <c r="F199" i="5" a="1"/>
  <c r="F199" i="5"/>
  <c r="F33" i="9" a="1"/>
  <c r="F33" i="9"/>
  <c r="E20" i="7" a="1"/>
  <c r="E20" i="7"/>
  <c r="F157" i="9" a="1"/>
  <c r="F157" i="9"/>
  <c r="E14" i="10" a="1"/>
  <c r="E14" i="10"/>
  <c r="F9" i="9" a="1"/>
  <c r="F9" i="9"/>
  <c r="F171" i="5" a="1"/>
  <c r="F171" i="5"/>
  <c r="F348" i="8" a="1"/>
  <c r="F348" i="8"/>
  <c r="F49" i="9" a="1"/>
  <c r="F49" i="9"/>
  <c r="F262" i="5" a="1"/>
  <c r="F262" i="5"/>
  <c r="F245" i="8" a="1"/>
  <c r="F245" i="8"/>
  <c r="F30" i="9" a="1"/>
  <c r="F30" i="9"/>
  <c r="F498" i="8" a="1"/>
  <c r="F498" i="8"/>
  <c r="F430" i="9" a="1"/>
  <c r="F430" i="9"/>
  <c r="F113" i="9" a="1"/>
  <c r="F113" i="9"/>
  <c r="F508" i="9" a="1"/>
  <c r="F508" i="9"/>
  <c r="F207" i="9" a="1"/>
  <c r="F207" i="9"/>
  <c r="F577" i="9" a="1"/>
  <c r="F577" i="9"/>
  <c r="F397" i="8" a="1"/>
  <c r="F397" i="8"/>
  <c r="F514" i="9" a="1"/>
  <c r="F514" i="9"/>
  <c r="F267" i="8" a="1"/>
  <c r="F267" i="8"/>
  <c r="F139" i="8" a="1"/>
  <c r="F139" i="8"/>
  <c r="F485" i="8" a="1"/>
  <c r="F485" i="8"/>
  <c r="F263" i="9" a="1"/>
  <c r="F263" i="9"/>
  <c r="F252" i="5" a="1"/>
  <c r="F252" i="5"/>
  <c r="F415" i="8" a="1"/>
  <c r="F415" i="8"/>
  <c r="F69" i="8" a="1"/>
  <c r="F69" i="8"/>
  <c r="F300" i="9" a="1"/>
  <c r="F300" i="9"/>
  <c r="F344" i="5" a="1"/>
  <c r="F344" i="5"/>
  <c r="F480" i="8" a="1"/>
  <c r="F480" i="8"/>
  <c r="F380" i="9" a="1"/>
  <c r="F380" i="9"/>
  <c r="F48" i="9" a="1"/>
  <c r="F48" i="9"/>
  <c r="F80" i="9" a="1"/>
  <c r="F80" i="9"/>
  <c r="F234" i="5" a="1"/>
  <c r="F234" i="5"/>
  <c r="F122" i="8" a="1"/>
  <c r="F122" i="8"/>
  <c r="F36" i="9" a="1"/>
  <c r="F36" i="9"/>
  <c r="F39" i="5" a="1"/>
  <c r="F39" i="5"/>
  <c r="E67" i="10" a="1"/>
  <c r="E67" i="10"/>
  <c r="F152" i="9" a="1"/>
  <c r="F152" i="9"/>
  <c r="F243" i="5" a="1"/>
  <c r="F243" i="5"/>
  <c r="F159" i="5" a="1"/>
  <c r="F159" i="5"/>
  <c r="F385" i="9" a="1"/>
  <c r="F385" i="9"/>
  <c r="F533" i="9" a="1"/>
  <c r="F533" i="9"/>
  <c r="F336" i="5" a="1"/>
  <c r="F336" i="5"/>
  <c r="F280" i="8" a="1"/>
  <c r="F280" i="8"/>
  <c r="F74" i="9" a="1"/>
  <c r="F74" i="9"/>
  <c r="F32" i="5" a="1"/>
  <c r="F32" i="5"/>
  <c r="F247" i="5" a="1"/>
  <c r="F247" i="5"/>
  <c r="F360" i="8" a="1"/>
  <c r="F360" i="8"/>
  <c r="F109" i="5" a="1"/>
  <c r="F109" i="5"/>
  <c r="F422" i="9" a="1"/>
  <c r="F422" i="9"/>
  <c r="F198" i="8" a="1"/>
  <c r="F198" i="8"/>
  <c r="F512" i="9" a="1"/>
  <c r="F512" i="9"/>
  <c r="F315" i="9" a="1"/>
  <c r="F315" i="9"/>
  <c r="F178" i="9" a="1"/>
  <c r="F178" i="9"/>
  <c r="F144" i="5" a="1"/>
  <c r="F144" i="5"/>
  <c r="F67" i="9" a="1"/>
  <c r="F67" i="9"/>
  <c r="F140" i="9" a="1"/>
  <c r="F140" i="9"/>
  <c r="E2" i="10" a="1"/>
  <c r="E2" i="10"/>
  <c r="F78" i="9" a="1"/>
  <c r="F78" i="9"/>
  <c r="F97" i="8" a="1"/>
  <c r="F97" i="8"/>
  <c r="F167" i="8" a="1"/>
  <c r="F167" i="8"/>
  <c r="E32" i="10" a="1"/>
  <c r="E32" i="10"/>
  <c r="F411" i="9" a="1"/>
  <c r="F411" i="9"/>
  <c r="F141" i="5" a="1"/>
  <c r="F141" i="5"/>
  <c r="F578" i="9" a="1"/>
  <c r="F578" i="9"/>
  <c r="F61" i="5" a="1"/>
  <c r="F61" i="5"/>
  <c r="F255" i="8" a="1"/>
  <c r="F255" i="8"/>
  <c r="F497" i="8" a="1"/>
  <c r="F497" i="8"/>
  <c r="F168" i="8" a="1"/>
  <c r="F168" i="8"/>
  <c r="E107" i="10" a="1"/>
  <c r="E107" i="10"/>
  <c r="E154" i="10" a="1"/>
  <c r="E154" i="10"/>
  <c r="E39" i="10" a="1"/>
  <c r="E39" i="10"/>
  <c r="F393" i="9" a="1"/>
  <c r="F393" i="9"/>
  <c r="F219" i="5" a="1"/>
  <c r="F219" i="5"/>
  <c r="F259" i="8" a="1"/>
  <c r="F259" i="8"/>
  <c r="E12" i="7" a="1"/>
  <c r="E12" i="7"/>
  <c r="E5" i="6" a="1"/>
  <c r="E5" i="6"/>
  <c r="F366" i="9" a="1"/>
  <c r="F366" i="9"/>
  <c r="E29" i="10" a="1"/>
  <c r="E29" i="10"/>
  <c r="F211" i="5" a="1"/>
  <c r="F211" i="5"/>
  <c r="E145" i="10" a="1"/>
  <c r="E145" i="10"/>
  <c r="F328" i="5" a="1"/>
  <c r="F328" i="5"/>
  <c r="F35" i="8" a="1"/>
  <c r="F35" i="8"/>
  <c r="F96" i="8" a="1"/>
  <c r="F96" i="8"/>
  <c r="E162" i="10" a="1"/>
  <c r="E162" i="10"/>
  <c r="F313" i="9" a="1"/>
  <c r="F313" i="9"/>
  <c r="F49" i="5" a="1"/>
  <c r="F49" i="5"/>
  <c r="F118" i="5" a="1"/>
  <c r="F118" i="5"/>
  <c r="F160" i="8" a="1"/>
  <c r="F160" i="8"/>
  <c r="F320" i="9" a="1"/>
  <c r="F320" i="9"/>
  <c r="F38" i="5" a="1"/>
  <c r="F38" i="5"/>
  <c r="F264" i="8" a="1"/>
  <c r="F264" i="8"/>
  <c r="F528" i="9" a="1"/>
  <c r="F528" i="9"/>
  <c r="F51" i="9" a="1"/>
  <c r="F51" i="9"/>
  <c r="F158" i="5" a="1"/>
  <c r="F158" i="5"/>
  <c r="F395" i="9" a="1"/>
  <c r="F395" i="9"/>
  <c r="F279" i="9" a="1"/>
  <c r="F279" i="9"/>
  <c r="F43" i="8" a="1"/>
  <c r="F43" i="8"/>
  <c r="F298" i="5" a="1"/>
  <c r="F298" i="5"/>
  <c r="F65" i="5" a="1"/>
  <c r="F65" i="5"/>
  <c r="F141" i="9" a="1"/>
  <c r="F141" i="9"/>
  <c r="F352" i="9" a="1"/>
  <c r="F352" i="9"/>
  <c r="F310" i="9" a="1"/>
  <c r="F310" i="9"/>
  <c r="F180" i="9" a="1"/>
  <c r="F180" i="9"/>
  <c r="F294" i="5" a="1"/>
  <c r="F294" i="5"/>
  <c r="F6" i="8" a="1"/>
  <c r="F6" i="8"/>
  <c r="F587" i="9" a="1"/>
  <c r="F587" i="9"/>
  <c r="F256" i="8" a="1"/>
  <c r="F256" i="8"/>
  <c r="E119" i="10" a="1"/>
  <c r="E119" i="10"/>
  <c r="F15" i="9" a="1"/>
  <c r="F15" i="9"/>
  <c r="F274" i="5" a="1"/>
  <c r="F274" i="5"/>
  <c r="F117" i="5" a="1"/>
  <c r="F117" i="5"/>
  <c r="F3" i="5" a="1"/>
  <c r="F3" i="5"/>
  <c r="E139" i="10" a="1"/>
  <c r="E139" i="10"/>
  <c r="E5" i="12" a="1"/>
  <c r="E5" i="12"/>
  <c r="F244" i="9" a="1"/>
  <c r="F244" i="9"/>
  <c r="F132" i="5" a="1"/>
  <c r="F132" i="5"/>
  <c r="F357" i="8" a="1"/>
  <c r="F357" i="8"/>
  <c r="F200" i="5" a="1"/>
  <c r="F200" i="5"/>
  <c r="F307" i="8" a="1"/>
  <c r="F307" i="8"/>
  <c r="F305" i="9" a="1"/>
  <c r="F305" i="9"/>
  <c r="F147" i="9" a="1"/>
  <c r="F147" i="9"/>
  <c r="E83" i="10" a="1"/>
  <c r="E83" i="10"/>
  <c r="F333" i="8" a="1"/>
  <c r="F333" i="8"/>
  <c r="F273" i="5" a="1"/>
  <c r="F273" i="5"/>
  <c r="F334" i="8" a="1"/>
  <c r="F334" i="8"/>
  <c r="F168" i="5" a="1"/>
  <c r="F168" i="5"/>
  <c r="F510" i="9" a="1"/>
  <c r="F510" i="9"/>
  <c r="E53" i="10" a="1"/>
  <c r="E53" i="10"/>
  <c r="F402" i="8" a="1"/>
  <c r="F402" i="8"/>
  <c r="F39" i="9" a="1"/>
  <c r="F39" i="9"/>
  <c r="F133" i="8" a="1"/>
  <c r="F133" i="8"/>
  <c r="F544" i="9" a="1"/>
  <c r="F544" i="9"/>
  <c r="F178" i="8" a="1"/>
  <c r="F178" i="8"/>
  <c r="F308" i="9" a="1"/>
  <c r="F308" i="9"/>
  <c r="F480" i="9" a="1"/>
  <c r="F480" i="9"/>
  <c r="F264" i="9" a="1"/>
  <c r="F264" i="9"/>
  <c r="F439" i="8" a="1"/>
  <c r="F439" i="8"/>
  <c r="F162" i="8" a="1"/>
  <c r="F162" i="8"/>
  <c r="F47" i="9" a="1"/>
  <c r="F47" i="9"/>
  <c r="F268" i="5" a="1"/>
  <c r="F268" i="5"/>
  <c r="F441" i="8" a="1"/>
  <c r="F441" i="8"/>
  <c r="F536" i="9" a="1"/>
  <c r="F536" i="9"/>
  <c r="F52" i="5" a="1"/>
  <c r="F52" i="5"/>
  <c r="F22" i="5" a="1"/>
  <c r="F22" i="5"/>
  <c r="F516" i="9" a="1"/>
  <c r="F516" i="9"/>
  <c r="F231" i="5" a="1"/>
  <c r="F231" i="5"/>
  <c r="E21" i="7" a="1"/>
  <c r="E21" i="7"/>
  <c r="E165" i="10" a="1"/>
  <c r="E165" i="10"/>
  <c r="E55" i="10" a="1"/>
  <c r="E55" i="10"/>
  <c r="E36" i="10" a="1"/>
  <c r="E36" i="10"/>
  <c r="E118" i="10" a="1"/>
  <c r="E118" i="10"/>
  <c r="F311" i="5" a="1"/>
  <c r="F311" i="5"/>
  <c r="F343" i="8" a="1"/>
  <c r="F343" i="8"/>
  <c r="F177" i="9" a="1"/>
  <c r="F177" i="9"/>
  <c r="F93" i="8" a="1"/>
  <c r="F93" i="8"/>
  <c r="E56" i="10" a="1"/>
  <c r="E56" i="10"/>
  <c r="F136" i="9" a="1"/>
  <c r="F136" i="9"/>
  <c r="F48" i="8" a="1"/>
  <c r="F48" i="8"/>
  <c r="F472" i="8" a="1"/>
  <c r="F472" i="8"/>
  <c r="E18" i="7" a="1"/>
  <c r="E18" i="7"/>
  <c r="F261" i="8" a="1"/>
  <c r="F261" i="8"/>
  <c r="E9" i="10" a="1"/>
  <c r="E9" i="10"/>
  <c r="F94" i="9" a="1"/>
  <c r="F94" i="9"/>
  <c r="F79" i="9" a="1"/>
  <c r="F79" i="9"/>
  <c r="F319" i="9" a="1"/>
  <c r="F319" i="9"/>
  <c r="F483" i="9" a="1"/>
  <c r="F483" i="9"/>
  <c r="F305" i="5" a="1"/>
  <c r="F305" i="5"/>
  <c r="F527" i="9" a="1"/>
  <c r="F527" i="9"/>
  <c r="F572" i="9" a="1"/>
  <c r="F572" i="9"/>
  <c r="E112" i="10" a="1"/>
  <c r="E112" i="10"/>
  <c r="F194" i="9" a="1"/>
  <c r="F194" i="9"/>
  <c r="F313" i="5" a="1"/>
  <c r="F313" i="5"/>
  <c r="F242" i="8" a="1"/>
  <c r="F242" i="8"/>
  <c r="E79" i="10" a="1"/>
  <c r="E79" i="10"/>
  <c r="F4" i="9" a="1"/>
  <c r="F4" i="9"/>
  <c r="F265" i="5" a="1"/>
  <c r="F265" i="5"/>
  <c r="F82" i="5" a="1"/>
  <c r="F82" i="5"/>
  <c r="F206" i="8" a="1"/>
  <c r="F206" i="8"/>
  <c r="F278" i="8" a="1"/>
  <c r="F278" i="8"/>
  <c r="F116" i="8" a="1"/>
  <c r="F116" i="8"/>
  <c r="F274" i="9" a="1"/>
  <c r="F274" i="9"/>
  <c r="F418" i="9" a="1"/>
  <c r="F418" i="9"/>
  <c r="F374" i="8" a="1"/>
  <c r="F374" i="8"/>
  <c r="F412" i="9" a="1"/>
  <c r="F412" i="9"/>
  <c r="F290" i="5" a="1"/>
  <c r="F290" i="5"/>
  <c r="F287" i="5" a="1"/>
  <c r="F287" i="5"/>
  <c r="F375" i="8" a="1"/>
  <c r="F375" i="8"/>
  <c r="F21" i="8" a="1"/>
  <c r="F21" i="8"/>
  <c r="F154" i="8" a="1"/>
  <c r="F154" i="8"/>
  <c r="F489" i="9" a="1"/>
  <c r="F489" i="9"/>
  <c r="F21" i="5" a="1"/>
  <c r="F21" i="5"/>
  <c r="E34" i="10" a="1"/>
  <c r="E34" i="10"/>
  <c r="F25" i="8" a="1"/>
  <c r="F25" i="8"/>
  <c r="F402" i="9" a="1"/>
  <c r="F402" i="9"/>
  <c r="F439" i="9" a="1"/>
  <c r="F439" i="9"/>
  <c r="F99" i="9" a="1"/>
  <c r="F99" i="9"/>
  <c r="F124" i="9" a="1"/>
  <c r="F124" i="9"/>
  <c r="F361" i="8" a="1"/>
  <c r="F361" i="8"/>
  <c r="F356" i="8" a="1"/>
  <c r="F356" i="8"/>
  <c r="F288" i="9" a="1"/>
  <c r="F288" i="9"/>
  <c r="F396" i="9" a="1"/>
  <c r="F396" i="9"/>
  <c r="G220" i="5" a="1"/>
  <c r="G220" i="5"/>
  <c r="G428" i="8" a="1"/>
  <c r="G428" i="8"/>
  <c r="F13" i="7" a="1"/>
  <c r="F13" i="7"/>
  <c r="G181" i="8" a="1"/>
  <c r="G181" i="8"/>
  <c r="G285" i="9" a="1"/>
  <c r="G285" i="9"/>
  <c r="G544" i="9" a="1"/>
  <c r="G544" i="9"/>
  <c r="G407" i="9" a="1"/>
  <c r="G407" i="9"/>
  <c r="G340" i="9" a="1"/>
  <c r="G340" i="9"/>
  <c r="G241" i="8" a="1"/>
  <c r="G241" i="8"/>
  <c r="F76" i="10" a="1"/>
  <c r="F76" i="10"/>
  <c r="G598" i="9" a="1"/>
  <c r="G598" i="9"/>
  <c r="F193" i="8" a="1"/>
  <c r="F193" i="8"/>
  <c r="F121" i="5" a="1"/>
  <c r="F121" i="5"/>
  <c r="F64" i="9" a="1"/>
  <c r="F64" i="9"/>
  <c r="E98" i="10" a="1"/>
  <c r="E98" i="10"/>
  <c r="F295" i="9" a="1"/>
  <c r="F295" i="9"/>
  <c r="F549" i="9" a="1"/>
  <c r="F549" i="9"/>
  <c r="F225" i="5" a="1"/>
  <c r="F225" i="5"/>
  <c r="F17" i="5" a="1"/>
  <c r="F17" i="5"/>
  <c r="F467" i="8" a="1"/>
  <c r="F467" i="8"/>
  <c r="F39" i="8" a="1"/>
  <c r="F39" i="8"/>
  <c r="F279" i="5" a="1"/>
  <c r="F279" i="5"/>
  <c r="E19" i="10" a="1"/>
  <c r="E19" i="10"/>
  <c r="G320" i="8" a="1"/>
  <c r="G320" i="8"/>
  <c r="G296" i="5" a="1"/>
  <c r="G296" i="5"/>
  <c r="G458" i="8" a="1"/>
  <c r="G458" i="8"/>
  <c r="F51" i="10" a="1"/>
  <c r="F51" i="10"/>
  <c r="G360" i="8" a="1"/>
  <c r="G360" i="8"/>
  <c r="G18" i="9" a="1"/>
  <c r="G18" i="9"/>
  <c r="G231" i="8" a="1"/>
  <c r="G231" i="8"/>
  <c r="G107" i="5" a="1"/>
  <c r="G107" i="5"/>
  <c r="G82" i="9" a="1"/>
  <c r="G82" i="9"/>
  <c r="G140" i="8" a="1"/>
  <c r="G140" i="8"/>
  <c r="F324" i="8" a="1"/>
  <c r="F324" i="8"/>
  <c r="F172" i="8" a="1"/>
  <c r="F172" i="8"/>
  <c r="F169" i="8" a="1"/>
  <c r="F169" i="8"/>
  <c r="F76" i="8" a="1"/>
  <c r="F76" i="8"/>
  <c r="F204" i="5" a="1"/>
  <c r="F204" i="5"/>
  <c r="F279" i="8" a="1"/>
  <c r="F279" i="8"/>
  <c r="F143" i="5" a="1"/>
  <c r="F143" i="5"/>
  <c r="F494" i="9" a="1"/>
  <c r="F494" i="9"/>
  <c r="E171" i="10" a="1"/>
  <c r="E171" i="10"/>
  <c r="F474" i="9" a="1"/>
  <c r="F474" i="9"/>
  <c r="F503" i="8" a="1"/>
  <c r="F503" i="8"/>
  <c r="F4" i="8" a="1"/>
  <c r="F4" i="8"/>
  <c r="E25" i="10" a="1"/>
  <c r="E25" i="10"/>
  <c r="F324" i="5" a="1"/>
  <c r="F324" i="5"/>
  <c r="F258" i="9" a="1"/>
  <c r="F258" i="9"/>
  <c r="F203" i="5" a="1"/>
  <c r="F203" i="5"/>
  <c r="E3" i="7" a="1"/>
  <c r="E3" i="7"/>
  <c r="E10" i="10" a="1"/>
  <c r="E10" i="10"/>
  <c r="F85" i="9" a="1"/>
  <c r="F85" i="9"/>
  <c r="F206" i="5" a="1"/>
  <c r="F206" i="5"/>
  <c r="F37" i="5" a="1"/>
  <c r="F37" i="5"/>
  <c r="F94" i="8" a="1"/>
  <c r="F94" i="8"/>
  <c r="F118" i="9" a="1"/>
  <c r="F118" i="9"/>
  <c r="G179" i="5" a="1"/>
  <c r="G179" i="5"/>
  <c r="F183" i="10" a="1"/>
  <c r="F183" i="10"/>
  <c r="G297" i="9" a="1"/>
  <c r="G297" i="9"/>
  <c r="G457" i="8" a="1"/>
  <c r="G457" i="8"/>
  <c r="F7" i="6" a="1"/>
  <c r="F7" i="6"/>
  <c r="G97" i="9" a="1"/>
  <c r="G97" i="9"/>
  <c r="G403" i="9" a="1"/>
  <c r="G403" i="9"/>
  <c r="G486" i="8" a="1"/>
  <c r="G486" i="8"/>
  <c r="G302" i="9" a="1"/>
  <c r="G302" i="9"/>
  <c r="G112" i="5" a="1"/>
  <c r="G112" i="5"/>
  <c r="G299" i="5" a="1"/>
  <c r="G299" i="5"/>
  <c r="G3" i="8" a="1"/>
  <c r="G3" i="8"/>
  <c r="G500" i="8" a="1"/>
  <c r="G500" i="8"/>
  <c r="G324" i="5" a="1"/>
  <c r="G324" i="5"/>
  <c r="G578" i="9" a="1"/>
  <c r="G578" i="9"/>
  <c r="G61" i="5" a="1"/>
  <c r="G61" i="5"/>
  <c r="G222" i="9" a="1"/>
  <c r="G222" i="9"/>
  <c r="G215" i="5" a="1"/>
  <c r="G215" i="5"/>
  <c r="G272" i="8" a="1"/>
  <c r="G272" i="8"/>
  <c r="G503" i="9" a="1"/>
  <c r="G503" i="9"/>
  <c r="G87" i="8" a="1"/>
  <c r="G87" i="8"/>
  <c r="G101" i="8" a="1"/>
  <c r="G101" i="8"/>
  <c r="G59" i="9" a="1"/>
  <c r="G59" i="9"/>
  <c r="G372" i="9" a="1"/>
  <c r="G372" i="9"/>
  <c r="F545" i="9" a="1"/>
  <c r="F545" i="9"/>
  <c r="E153" i="10" a="1"/>
  <c r="E153" i="10"/>
  <c r="E48" i="10" a="1"/>
  <c r="E48" i="10"/>
  <c r="F254" i="5" a="1"/>
  <c r="F254" i="5"/>
  <c r="E57" i="10" a="1"/>
  <c r="E57" i="10"/>
  <c r="F418" i="8" a="1"/>
  <c r="F418" i="8"/>
  <c r="F28" i="5" a="1"/>
  <c r="F28" i="5"/>
  <c r="E75" i="10" a="1"/>
  <c r="E75" i="10"/>
  <c r="F88" i="8" a="1"/>
  <c r="F88" i="8"/>
  <c r="E60" i="10" a="1"/>
  <c r="E60" i="10"/>
  <c r="F114" i="10" a="1"/>
  <c r="F114" i="10"/>
  <c r="G117" i="5" a="1"/>
  <c r="G117" i="5"/>
  <c r="G184" i="8" a="1"/>
  <c r="G184" i="8"/>
  <c r="G494" i="9" a="1"/>
  <c r="G494" i="9"/>
  <c r="F137" i="10" a="1"/>
  <c r="F137" i="10"/>
  <c r="G498" i="9" a="1"/>
  <c r="G498" i="9"/>
  <c r="G567" i="9" a="1"/>
  <c r="G567" i="9"/>
  <c r="G444" i="9" a="1"/>
  <c r="G444" i="9"/>
  <c r="G58" i="8" a="1"/>
  <c r="G58" i="8"/>
  <c r="G487" i="8" a="1"/>
  <c r="G487" i="8"/>
  <c r="G47" i="5" a="1"/>
  <c r="G47" i="5"/>
  <c r="G220" i="8" a="1"/>
  <c r="G220" i="8"/>
  <c r="G589" i="9" a="1"/>
  <c r="G589" i="9"/>
  <c r="G449" i="9" a="1"/>
  <c r="G449" i="9"/>
  <c r="G151" i="8" a="1"/>
  <c r="G151" i="8"/>
  <c r="G208" i="8" a="1"/>
  <c r="G208" i="8"/>
  <c r="G468" i="8" a="1"/>
  <c r="G468" i="8"/>
  <c r="F96" i="10" a="1"/>
  <c r="F96" i="10"/>
  <c r="F70" i="8" a="1"/>
  <c r="F70" i="8"/>
  <c r="F176" i="10" a="1"/>
  <c r="F176" i="10"/>
  <c r="G136" i="8" a="1"/>
  <c r="G136" i="8"/>
  <c r="F180" i="5" a="1"/>
  <c r="F180" i="5"/>
  <c r="F9" i="8" a="1"/>
  <c r="F9" i="8"/>
  <c r="G202" i="9" a="1"/>
  <c r="G202" i="9"/>
  <c r="E51" i="10" a="1"/>
  <c r="E51" i="10"/>
  <c r="F24" i="5" a="1"/>
  <c r="F24" i="5"/>
  <c r="F405" i="8" a="1"/>
  <c r="F405" i="8"/>
  <c r="F217" i="9" a="1"/>
  <c r="F217" i="9"/>
  <c r="F105" i="5" a="1"/>
  <c r="F105" i="5"/>
  <c r="F206" i="9" a="1"/>
  <c r="F206" i="9"/>
  <c r="F223" i="8" a="1"/>
  <c r="F223" i="8"/>
  <c r="F170" i="5" a="1"/>
  <c r="F170" i="5"/>
  <c r="E120" i="10" a="1"/>
  <c r="E120" i="10"/>
  <c r="F344" i="9" a="1"/>
  <c r="F344" i="9"/>
  <c r="F363" i="8" a="1"/>
  <c r="F363" i="8"/>
  <c r="F422" i="8" a="1"/>
  <c r="F422" i="8"/>
  <c r="F216" i="8" a="1"/>
  <c r="F216" i="8"/>
  <c r="E45" i="10" a="1"/>
  <c r="E45" i="10"/>
  <c r="F138" i="8" a="1"/>
  <c r="F138" i="8"/>
  <c r="F107" i="5" a="1"/>
  <c r="F107" i="5"/>
  <c r="F568" i="9" a="1"/>
  <c r="F568" i="9"/>
  <c r="F89" i="5" a="1"/>
  <c r="F89" i="5"/>
  <c r="F200" i="8" a="1"/>
  <c r="F200" i="8"/>
  <c r="F391" i="8" a="1"/>
  <c r="F391" i="8"/>
  <c r="F260" i="5" a="1"/>
  <c r="F260" i="5"/>
  <c r="F500" i="9" a="1"/>
  <c r="F500" i="9"/>
  <c r="F538" i="9" a="1"/>
  <c r="F538" i="9"/>
  <c r="E180" i="10" a="1"/>
  <c r="E180" i="10"/>
  <c r="F30" i="5" a="1"/>
  <c r="F30" i="5"/>
  <c r="F91" i="9" a="1"/>
  <c r="F91" i="9"/>
  <c r="E102" i="10" a="1"/>
  <c r="E102" i="10"/>
  <c r="F492" i="8" a="1"/>
  <c r="F492" i="8"/>
  <c r="F102" i="9" a="1"/>
  <c r="F102" i="9"/>
  <c r="F345" i="8" a="1"/>
  <c r="F345" i="8"/>
  <c r="F458" i="8" a="1"/>
  <c r="F458" i="8"/>
  <c r="F343" i="5" a="1"/>
  <c r="F343" i="5"/>
  <c r="F283" i="5" a="1"/>
  <c r="F283" i="5"/>
  <c r="F131" i="9" a="1"/>
  <c r="F131" i="9"/>
  <c r="F321" i="5" a="1"/>
  <c r="F321" i="5"/>
  <c r="F298" i="8" a="1"/>
  <c r="F298" i="8"/>
  <c r="F358" i="9" a="1"/>
  <c r="F358" i="9"/>
  <c r="F267" i="9" a="1"/>
  <c r="F267" i="9"/>
  <c r="F377" i="9" a="1"/>
  <c r="F377" i="9"/>
  <c r="G232" i="9" a="1"/>
  <c r="G232" i="9"/>
  <c r="G126" i="9" a="1"/>
  <c r="G126" i="9"/>
  <c r="F99" i="10" a="1"/>
  <c r="F99" i="10"/>
  <c r="G264" i="8" a="1"/>
  <c r="G264" i="8"/>
  <c r="G485" i="9" a="1"/>
  <c r="G485" i="9"/>
  <c r="G265" i="8" a="1"/>
  <c r="G265" i="8"/>
  <c r="G183" i="9" a="1"/>
  <c r="G183" i="9"/>
  <c r="G224" i="9" a="1"/>
  <c r="G224" i="9"/>
  <c r="G601" i="9" a="1"/>
  <c r="G601" i="9"/>
  <c r="G421" i="8" a="1"/>
  <c r="G421" i="8"/>
  <c r="G333" i="5" a="1"/>
  <c r="G333" i="5"/>
  <c r="F11" i="10" a="1"/>
  <c r="F11" i="10"/>
  <c r="G237" i="5" a="1"/>
  <c r="G237" i="5"/>
  <c r="G10" i="9" a="1"/>
  <c r="G10" i="9"/>
  <c r="G130" i="5" a="1"/>
  <c r="G130" i="5"/>
  <c r="G19" i="8" a="1"/>
  <c r="G19" i="8"/>
  <c r="G453" i="9" a="1"/>
  <c r="G453" i="9"/>
  <c r="G117" i="8" a="1"/>
  <c r="G117" i="8"/>
  <c r="G98" i="8" a="1"/>
  <c r="G98" i="8"/>
  <c r="G48" i="9" a="1"/>
  <c r="G48" i="9"/>
  <c r="G3" i="9" a="1"/>
  <c r="G3" i="9"/>
  <c r="G157" i="9" a="1"/>
  <c r="G157" i="9"/>
  <c r="G254" i="8" a="1"/>
  <c r="G254" i="8"/>
  <c r="G196" i="8" a="1"/>
  <c r="G196" i="8"/>
  <c r="G329" i="5" a="1"/>
  <c r="G329" i="5"/>
  <c r="G238" i="8" a="1"/>
  <c r="G238" i="8"/>
  <c r="G267" i="8" a="1"/>
  <c r="G267" i="8"/>
  <c r="G497" i="9" a="1"/>
  <c r="G497" i="9"/>
  <c r="G94" i="8" a="1"/>
  <c r="G94" i="8"/>
  <c r="G54" i="5" a="1"/>
  <c r="G54" i="5"/>
  <c r="G63" i="9" a="1"/>
  <c r="G63" i="9"/>
  <c r="G187" i="9" a="1"/>
  <c r="G187" i="9"/>
  <c r="G476" i="8" a="1"/>
  <c r="G476" i="8"/>
  <c r="F15" i="10" a="1"/>
  <c r="F15" i="10"/>
  <c r="F49" i="10" a="1"/>
  <c r="F49" i="10"/>
  <c r="G200" i="9" a="1"/>
  <c r="G200" i="9"/>
  <c r="G50" i="8" a="1"/>
  <c r="G50" i="8"/>
  <c r="G106" i="5" a="1"/>
  <c r="G106" i="5"/>
  <c r="G170" i="5" a="1"/>
  <c r="G170" i="5"/>
  <c r="G329" i="8" a="1"/>
  <c r="G329" i="8"/>
  <c r="G212" i="5" a="1"/>
  <c r="G212" i="5"/>
  <c r="F161" i="10" a="1"/>
  <c r="F161" i="10"/>
  <c r="G491" i="9" a="1"/>
  <c r="G491" i="9"/>
  <c r="G140" i="5" a="1"/>
  <c r="G140" i="5"/>
  <c r="G144" i="9" a="1"/>
  <c r="G144" i="9"/>
  <c r="G250" i="5" a="1"/>
  <c r="G250" i="5"/>
  <c r="G186" i="5" a="1"/>
  <c r="G186" i="5"/>
  <c r="F11" i="7" a="1"/>
  <c r="F11" i="7"/>
  <c r="G205" i="5" a="1"/>
  <c r="G205" i="5"/>
  <c r="G55" i="5" a="1"/>
  <c r="G55" i="5"/>
  <c r="G472" i="8" a="1"/>
  <c r="G472" i="8"/>
  <c r="F11" i="6" a="1"/>
  <c r="F11" i="6"/>
  <c r="G303" i="9" a="1"/>
  <c r="G303" i="9"/>
  <c r="G82" i="5" a="1"/>
  <c r="G82" i="5"/>
  <c r="G18" i="8" a="1"/>
  <c r="G18" i="8"/>
  <c r="G260" i="9" a="1"/>
  <c r="G260" i="9"/>
  <c r="G144" i="8" a="1"/>
  <c r="G144" i="8"/>
  <c r="G154" i="9" a="1"/>
  <c r="G154" i="9"/>
  <c r="G199" i="8" a="1"/>
  <c r="G199" i="8"/>
  <c r="G399" i="9" a="1"/>
  <c r="G399" i="9"/>
  <c r="G217" i="5" a="1"/>
  <c r="G217" i="5"/>
  <c r="G22" i="8" a="1"/>
  <c r="G22" i="8"/>
  <c r="G429" i="8" a="1"/>
  <c r="G429" i="8"/>
  <c r="G51" i="9" a="1"/>
  <c r="G51" i="9"/>
  <c r="G158" i="5" a="1"/>
  <c r="G158" i="5"/>
  <c r="G274" i="8" a="1"/>
  <c r="G274" i="8"/>
  <c r="F37" i="10" a="1"/>
  <c r="F37" i="10"/>
  <c r="G58" i="9" a="1"/>
  <c r="G58" i="9"/>
  <c r="G294" i="9" a="1"/>
  <c r="G294" i="9"/>
  <c r="G319" i="9" a="1"/>
  <c r="G319" i="9"/>
  <c r="G492" i="8" a="1"/>
  <c r="G492" i="8"/>
  <c r="G60" i="9" a="1"/>
  <c r="G60" i="9"/>
  <c r="G110" i="5" a="1"/>
  <c r="G110" i="5"/>
  <c r="G84" i="8" a="1"/>
  <c r="G84" i="8"/>
  <c r="F12" i="7" a="1"/>
  <c r="F12" i="7"/>
  <c r="G397" i="9" a="1"/>
  <c r="G397" i="9"/>
  <c r="G575" i="9" a="1"/>
  <c r="G575" i="9"/>
  <c r="G64" i="5" a="1"/>
  <c r="G64" i="5"/>
  <c r="G503" i="8" a="1"/>
  <c r="G503" i="8"/>
  <c r="G451" i="9" a="1"/>
  <c r="G451" i="9"/>
  <c r="G481" i="9" a="1"/>
  <c r="G481" i="9"/>
  <c r="G131" i="5" a="1"/>
  <c r="G131" i="5"/>
  <c r="G353" i="5" a="1"/>
  <c r="G353" i="5"/>
  <c r="G135" i="5" a="1"/>
  <c r="G135" i="5"/>
  <c r="G380" i="9" a="1"/>
  <c r="G380" i="9"/>
  <c r="G279" i="5" a="1"/>
  <c r="G279" i="5"/>
  <c r="F60" i="10" a="1"/>
  <c r="F60" i="10"/>
  <c r="G502" i="9" a="1"/>
  <c r="G502" i="9"/>
  <c r="F113" i="10" a="1"/>
  <c r="F113" i="10"/>
  <c r="G145" i="9" a="1"/>
  <c r="G145" i="9"/>
  <c r="G473" i="9" a="1"/>
  <c r="G473" i="9"/>
  <c r="G124" i="5" a="1"/>
  <c r="G124" i="5"/>
  <c r="F175" i="10" a="1"/>
  <c r="F175" i="10"/>
  <c r="G226" i="9" a="1"/>
  <c r="G226" i="9"/>
  <c r="G22" i="9" a="1"/>
  <c r="G22" i="9"/>
  <c r="G322" i="5" a="1"/>
  <c r="G322" i="5"/>
  <c r="G72" i="5" a="1"/>
  <c r="G72" i="5"/>
  <c r="G164" i="9" a="1"/>
  <c r="G164" i="9"/>
  <c r="G331" i="9" a="1"/>
  <c r="G331" i="9"/>
  <c r="G79" i="9" a="1"/>
  <c r="G79" i="9"/>
  <c r="G252" i="8" a="1"/>
  <c r="G252" i="8"/>
  <c r="G337" i="5" a="1"/>
  <c r="G337" i="5"/>
  <c r="G243" i="8" a="1"/>
  <c r="G243" i="8"/>
  <c r="G477" i="9" a="1"/>
  <c r="G477" i="9"/>
  <c r="G418" i="8" a="1"/>
  <c r="G418" i="8"/>
  <c r="G496" i="8" a="1"/>
  <c r="G496" i="8"/>
  <c r="F163" i="10" a="1"/>
  <c r="F163" i="10"/>
  <c r="G600" i="9" a="1"/>
  <c r="G600" i="9"/>
  <c r="G223" i="5" a="1"/>
  <c r="G223" i="5"/>
  <c r="G191" i="8" a="1"/>
  <c r="G191" i="8"/>
  <c r="F3" i="7" a="1"/>
  <c r="F3" i="7"/>
  <c r="G104" i="9" a="1"/>
  <c r="G104" i="9"/>
  <c r="G399" i="8" a="1"/>
  <c r="G399" i="8"/>
  <c r="G271" i="8" a="1"/>
  <c r="G271" i="8"/>
  <c r="G287" i="9" a="1"/>
  <c r="G287" i="9"/>
  <c r="G87" i="9" a="1"/>
  <c r="G87" i="9"/>
  <c r="F107" i="10" a="1"/>
  <c r="F107" i="10"/>
  <c r="G92" i="5" a="1"/>
  <c r="G92" i="5"/>
  <c r="G342" i="8" a="1"/>
  <c r="G342" i="8"/>
  <c r="G129" i="5" a="1"/>
  <c r="G129" i="5"/>
  <c r="G174" i="8" a="1"/>
  <c r="G174" i="8"/>
  <c r="G318" i="9" a="1"/>
  <c r="G318" i="9"/>
  <c r="G231" i="5" a="1"/>
  <c r="G231" i="5"/>
  <c r="G267" i="9" a="1"/>
  <c r="G267" i="9"/>
  <c r="F38" i="10" a="1"/>
  <c r="F38" i="10"/>
  <c r="G85" i="9" a="1"/>
  <c r="G85" i="9"/>
  <c r="G206" i="5" a="1"/>
  <c r="G206" i="5"/>
  <c r="F91" i="10" a="1"/>
  <c r="F91" i="10"/>
  <c r="G214" i="9" a="1"/>
  <c r="G214" i="9"/>
  <c r="G169" i="5" a="1"/>
  <c r="G169" i="5"/>
  <c r="G143" i="5" a="1"/>
  <c r="G143" i="5"/>
  <c r="G109" i="9" a="1"/>
  <c r="G109" i="9"/>
  <c r="G475" i="8" a="1"/>
  <c r="G475" i="8"/>
  <c r="G193" i="8" a="1"/>
  <c r="G193" i="8"/>
  <c r="F168" i="10" a="1"/>
  <c r="F168" i="10"/>
  <c r="F17" i="10" a="1"/>
  <c r="F17" i="10"/>
  <c r="G164" i="8" a="1"/>
  <c r="G164" i="8"/>
  <c r="G449" i="8" a="1"/>
  <c r="G449" i="8"/>
  <c r="G154" i="5" a="1"/>
  <c r="G154" i="5"/>
  <c r="G410" i="8" a="1"/>
  <c r="G410" i="8"/>
  <c r="G270" i="5" a="1"/>
  <c r="G270" i="5"/>
  <c r="G425" i="8" a="1"/>
  <c r="G425" i="8"/>
  <c r="G270" i="8" a="1"/>
  <c r="G270" i="8"/>
  <c r="F132" i="10" a="1"/>
  <c r="F132" i="10"/>
  <c r="G205" i="9" a="1"/>
  <c r="G205" i="9"/>
  <c r="G472" i="9" a="1"/>
  <c r="G472" i="9"/>
  <c r="G45" i="5" a="1"/>
  <c r="G45" i="5"/>
  <c r="G576" i="9" a="1"/>
  <c r="G576" i="9"/>
  <c r="G33" i="5" a="1"/>
  <c r="G33" i="5"/>
  <c r="G22" i="5" a="1"/>
  <c r="G22" i="5"/>
  <c r="G21" i="8" a="1"/>
  <c r="G21" i="8"/>
  <c r="G76" i="9" a="1"/>
  <c r="G76" i="9"/>
  <c r="G291" i="5" a="1"/>
  <c r="G291" i="5"/>
  <c r="F185" i="10" a="1"/>
  <c r="F185" i="10"/>
  <c r="G77" i="8" a="1"/>
  <c r="G77" i="8"/>
  <c r="F101" i="10" a="1"/>
  <c r="F101" i="10"/>
  <c r="G330" i="9" a="1"/>
  <c r="G330" i="9"/>
  <c r="G416" i="8" a="1"/>
  <c r="G416" i="8"/>
  <c r="G192" i="8" a="1"/>
  <c r="G192" i="8"/>
  <c r="G260" i="8" a="1"/>
  <c r="G260" i="8"/>
  <c r="G148" i="9" a="1"/>
  <c r="G148" i="9"/>
  <c r="G20" i="5" a="1"/>
  <c r="G20" i="5"/>
  <c r="G125" i="9" a="1"/>
  <c r="G125" i="9"/>
  <c r="F14" i="10" a="1"/>
  <c r="F14" i="10"/>
  <c r="G312" i="8" a="1"/>
  <c r="G312" i="8"/>
  <c r="F154" i="10" a="1"/>
  <c r="F154" i="10"/>
  <c r="G318" i="8" a="1"/>
  <c r="G318" i="8"/>
  <c r="F9" i="12" a="1"/>
  <c r="F9" i="12"/>
  <c r="F22" i="7" a="1"/>
  <c r="F22" i="7"/>
  <c r="G291" i="9" a="1"/>
  <c r="G291" i="9"/>
  <c r="G377" i="9" a="1"/>
  <c r="G377" i="9"/>
  <c r="G148" i="5" a="1"/>
  <c r="G148" i="5"/>
  <c r="F78" i="10" a="1"/>
  <c r="F78" i="10"/>
  <c r="G253" i="5" a="1"/>
  <c r="G253" i="5"/>
  <c r="F125" i="10" a="1"/>
  <c r="F125" i="10"/>
  <c r="G438" i="9" a="1"/>
  <c r="G438" i="9"/>
  <c r="G272" i="5" a="1"/>
  <c r="G272" i="5"/>
  <c r="F86" i="10" a="1"/>
  <c r="F86" i="10"/>
  <c r="F21" i="10" a="1"/>
  <c r="F21" i="10"/>
  <c r="G493" i="8" a="1"/>
  <c r="G493" i="8"/>
  <c r="F77" i="10" a="1"/>
  <c r="F77" i="10"/>
  <c r="G4" i="8" a="1"/>
  <c r="G4" i="8"/>
  <c r="G245" i="5" a="1"/>
  <c r="G245" i="5"/>
  <c r="G221" i="8" a="1"/>
  <c r="G221" i="8"/>
  <c r="G219" i="5" a="1"/>
  <c r="G219" i="5"/>
  <c r="F160" i="10" a="1"/>
  <c r="F160" i="10"/>
  <c r="G30" i="8" a="1"/>
  <c r="G30" i="8"/>
  <c r="G112" i="8" a="1"/>
  <c r="G112" i="8"/>
  <c r="G344" i="9" a="1"/>
  <c r="G344" i="9"/>
  <c r="G301" i="8" a="1"/>
  <c r="G301" i="8"/>
  <c r="G133" i="5" a="1"/>
  <c r="G133" i="5"/>
  <c r="F169" i="10" a="1"/>
  <c r="F169" i="10"/>
  <c r="G367" i="8" a="1"/>
  <c r="G367" i="8"/>
  <c r="G242" i="9" a="1"/>
  <c r="G242" i="9"/>
  <c r="G181" i="5" a="1"/>
  <c r="G181" i="5"/>
  <c r="G23" i="8" a="1"/>
  <c r="G23" i="8"/>
  <c r="G114" i="5" a="1"/>
  <c r="G114" i="5"/>
  <c r="G396" i="9" a="1"/>
  <c r="G396" i="9"/>
  <c r="G486" i="9" a="1"/>
  <c r="G486" i="9"/>
  <c r="G456" i="9" a="1"/>
  <c r="G456" i="9"/>
  <c r="G526" i="9" a="1"/>
  <c r="G526" i="9"/>
  <c r="G572" i="9" a="1"/>
  <c r="G572" i="9"/>
  <c r="G85" i="8" a="1"/>
  <c r="G85" i="8"/>
  <c r="G194" i="5" a="1"/>
  <c r="G194" i="5"/>
  <c r="G311" i="9" a="1"/>
  <c r="G311" i="9"/>
  <c r="F13" i="12" a="1"/>
  <c r="F13" i="12"/>
  <c r="F16" i="10" a="1"/>
  <c r="F16" i="10"/>
  <c r="F153" i="10" a="1"/>
  <c r="F153" i="10"/>
  <c r="G5" i="5" a="1"/>
  <c r="G5" i="5"/>
  <c r="G355" i="8" a="1"/>
  <c r="G355" i="8"/>
  <c r="G460" i="9" a="1"/>
  <c r="G460" i="9"/>
  <c r="G149" i="9" a="1"/>
  <c r="G149" i="9"/>
  <c r="G85" i="5" a="1"/>
  <c r="G85" i="5"/>
  <c r="G188" i="9" a="1"/>
  <c r="G188" i="9"/>
  <c r="G37" i="9" a="1"/>
  <c r="G37" i="9"/>
  <c r="G128" i="8" a="1"/>
  <c r="G128" i="8"/>
  <c r="G225" i="8" a="1"/>
  <c r="G225" i="8"/>
  <c r="F74" i="10" a="1"/>
  <c r="F74" i="10"/>
  <c r="G596" i="9" a="1"/>
  <c r="G596" i="9"/>
  <c r="G560" i="9" a="1"/>
  <c r="G560" i="9"/>
  <c r="G161" i="5" a="1"/>
  <c r="G161" i="5"/>
  <c r="G185" i="9" a="1"/>
  <c r="G185" i="9"/>
  <c r="F118" i="10" a="1"/>
  <c r="F118" i="10"/>
  <c r="G325" i="5" a="1"/>
  <c r="G325" i="5"/>
  <c r="G244" i="8" a="1"/>
  <c r="G244" i="8"/>
  <c r="F75" i="10" a="1"/>
  <c r="F75" i="10"/>
  <c r="G365" i="9" a="1"/>
  <c r="G365" i="9"/>
  <c r="G337" i="9" a="1"/>
  <c r="G337" i="9"/>
  <c r="F9" i="7" a="1"/>
  <c r="F9" i="7"/>
  <c r="G153" i="8" a="1"/>
  <c r="G153" i="8"/>
  <c r="G316" i="8" a="1"/>
  <c r="G316" i="8"/>
  <c r="F144" i="10" a="1"/>
  <c r="F144" i="10"/>
  <c r="G562" i="9" a="1"/>
  <c r="G562" i="9"/>
  <c r="G176" i="5" a="1"/>
  <c r="G176" i="5"/>
  <c r="G370" i="9" a="1"/>
  <c r="G370" i="9"/>
  <c r="G555" i="9" a="1"/>
  <c r="G555" i="9"/>
  <c r="G286" i="8" a="1"/>
  <c r="G286" i="8"/>
  <c r="G68" i="5" a="1"/>
  <c r="G68" i="5"/>
  <c r="F141" i="10" a="1"/>
  <c r="F141" i="10"/>
  <c r="G254" i="5" a="1"/>
  <c r="G254" i="5"/>
  <c r="F2" i="12" a="1"/>
  <c r="F2" i="12"/>
  <c r="G265" i="9" a="1"/>
  <c r="G265" i="9"/>
  <c r="G249" i="9" a="1"/>
  <c r="G249" i="9"/>
  <c r="G326" i="5" a="1"/>
  <c r="G326" i="5"/>
  <c r="G464" i="8" a="1"/>
  <c r="G464" i="8"/>
  <c r="G584" i="9" a="1"/>
  <c r="G584" i="9"/>
  <c r="G26" i="9" a="1"/>
  <c r="G26" i="9"/>
  <c r="G21" i="9" a="1"/>
  <c r="G21" i="9"/>
  <c r="F18" i="10" a="1"/>
  <c r="F18" i="10"/>
  <c r="G253" i="9" a="1"/>
  <c r="G253" i="9"/>
  <c r="F124" i="10" a="1"/>
  <c r="F124" i="10"/>
  <c r="G184" i="5" a="1"/>
  <c r="G184" i="5"/>
  <c r="G522" i="9" a="1"/>
  <c r="G522" i="9"/>
  <c r="G243" i="9" a="1"/>
  <c r="G243" i="9"/>
  <c r="G236" i="5" a="1"/>
  <c r="G236" i="5"/>
  <c r="G542" i="9" a="1"/>
  <c r="G542" i="9"/>
  <c r="G36" i="5" a="1"/>
  <c r="G36" i="5"/>
  <c r="G46" i="9" a="1"/>
  <c r="G46" i="9"/>
  <c r="G423" i="9" a="1"/>
  <c r="G423" i="9"/>
  <c r="G35" i="9" a="1"/>
  <c r="G35" i="9"/>
  <c r="G268" i="8" a="1"/>
  <c r="G268" i="8"/>
  <c r="G259" i="9" a="1"/>
  <c r="G259" i="9"/>
  <c r="G257" i="5" a="1"/>
  <c r="G257" i="5"/>
  <c r="G49" i="9" a="1"/>
  <c r="G49" i="9"/>
  <c r="G46" i="8" a="1"/>
  <c r="G46" i="8"/>
  <c r="G435" i="8" a="1"/>
  <c r="G435" i="8"/>
  <c r="G118" i="5" a="1"/>
  <c r="G118" i="5"/>
  <c r="G414" i="9" a="1"/>
  <c r="G414" i="9"/>
  <c r="G256" i="5" a="1"/>
  <c r="G256" i="5"/>
  <c r="F45" i="10" a="1"/>
  <c r="F45" i="10"/>
  <c r="G100" i="8" a="1"/>
  <c r="G100" i="8"/>
  <c r="G273" i="8" a="1"/>
  <c r="G273" i="8"/>
  <c r="G433" i="9" a="1"/>
  <c r="G433" i="9"/>
  <c r="G127" i="9" a="1"/>
  <c r="G127" i="9"/>
  <c r="G240" i="8" a="1"/>
  <c r="G240" i="8"/>
  <c r="G177" i="8" a="1"/>
  <c r="G177" i="8"/>
  <c r="G338" i="9" a="1"/>
  <c r="G338" i="9"/>
  <c r="G190" i="8" a="1"/>
  <c r="G190" i="8"/>
  <c r="G178" i="8" a="1"/>
  <c r="G178" i="8"/>
  <c r="G402" i="8" a="1"/>
  <c r="G402" i="8"/>
  <c r="G354" i="5" a="1"/>
  <c r="G354" i="5"/>
  <c r="G121" i="5" a="1"/>
  <c r="G121" i="5"/>
  <c r="F10" i="12" a="1"/>
  <c r="F10" i="12"/>
  <c r="G337" i="8" a="1"/>
  <c r="G337" i="8"/>
  <c r="G335" i="9" a="1"/>
  <c r="G335" i="9"/>
  <c r="G103" i="5" a="1"/>
  <c r="G103" i="5"/>
  <c r="G8" i="8" a="1"/>
  <c r="G8" i="8"/>
  <c r="G213" i="8" a="1"/>
  <c r="G213" i="8"/>
  <c r="G146" i="8" a="1"/>
  <c r="G146" i="8"/>
  <c r="G256" i="8" a="1"/>
  <c r="G256" i="8"/>
  <c r="G223" i="8" a="1"/>
  <c r="G223" i="8"/>
  <c r="G106" i="9" a="1"/>
  <c r="G106" i="9"/>
  <c r="G4" i="5" a="1"/>
  <c r="G4" i="5"/>
  <c r="G344" i="8" a="1"/>
  <c r="G344" i="8"/>
  <c r="G16" i="5" a="1"/>
  <c r="G16" i="5"/>
  <c r="G552" i="9" a="1"/>
  <c r="G552" i="9"/>
  <c r="G345" i="9" a="1"/>
  <c r="G345" i="9"/>
  <c r="G141" i="9" a="1"/>
  <c r="G141" i="9"/>
  <c r="G398" i="8" a="1"/>
  <c r="G398" i="8"/>
  <c r="G213" i="9" a="1"/>
  <c r="G213" i="9"/>
  <c r="G187" i="8" a="1"/>
  <c r="G187" i="8"/>
  <c r="G144" i="5" a="1"/>
  <c r="G144" i="5"/>
  <c r="G500" i="9" a="1"/>
  <c r="G500" i="9"/>
  <c r="G541" i="9" a="1"/>
  <c r="G541" i="9"/>
  <c r="F11" i="12" a="1"/>
  <c r="F11" i="12"/>
  <c r="G278" i="8" a="1"/>
  <c r="G278" i="8"/>
  <c r="G105" i="9" a="1"/>
  <c r="G105" i="9"/>
  <c r="F27" i="10" a="1"/>
  <c r="F27" i="10"/>
  <c r="G446" i="8" a="1"/>
  <c r="G446" i="8"/>
  <c r="G198" i="9" a="1"/>
  <c r="G198" i="9"/>
  <c r="G328" i="9" a="1"/>
  <c r="G328" i="9"/>
  <c r="F69" i="10" a="1"/>
  <c r="F69" i="10"/>
  <c r="G263" i="9" a="1"/>
  <c r="G263" i="9"/>
  <c r="G52" i="9" a="1"/>
  <c r="G52" i="9"/>
  <c r="G352" i="5" a="1"/>
  <c r="G352" i="5"/>
  <c r="G436" i="9" a="1"/>
  <c r="G436" i="9"/>
  <c r="G227" i="5" a="1"/>
  <c r="G227" i="5"/>
  <c r="G444" i="8" a="1"/>
  <c r="G444" i="8"/>
  <c r="G326" i="8" a="1"/>
  <c r="G326" i="8"/>
  <c r="G345" i="5" a="1"/>
  <c r="G345" i="5"/>
  <c r="G225" i="9" a="1"/>
  <c r="G225" i="9"/>
  <c r="G142" i="5" a="1"/>
  <c r="G142" i="5"/>
  <c r="G420" i="8" a="1"/>
  <c r="G420" i="8"/>
  <c r="G391" i="9" a="1"/>
  <c r="G391" i="9"/>
  <c r="G29" i="5" a="1"/>
  <c r="G29" i="5"/>
  <c r="G212" i="9" a="1"/>
  <c r="G212" i="9"/>
  <c r="G501" i="9" a="1"/>
  <c r="G501" i="9"/>
  <c r="G413" i="9" a="1"/>
  <c r="G413" i="9"/>
  <c r="G116" i="5" a="1"/>
  <c r="G116" i="5"/>
  <c r="G470" i="8" a="1"/>
  <c r="G470" i="8"/>
  <c r="G2" i="8" a="1"/>
  <c r="G2" i="8"/>
  <c r="F31" i="10" a="1"/>
  <c r="F31" i="10"/>
  <c r="F5" i="12" a="1"/>
  <c r="F5" i="12"/>
  <c r="G108" i="8" a="1"/>
  <c r="G108" i="8"/>
  <c r="G240" i="5" a="1"/>
  <c r="G240" i="5"/>
  <c r="G9" i="5" a="1"/>
  <c r="G9" i="5"/>
  <c r="F119" i="10" a="1"/>
  <c r="F119" i="10"/>
  <c r="G128" i="9" a="1"/>
  <c r="G128" i="9"/>
  <c r="G334" i="5" a="1"/>
  <c r="G334" i="5"/>
  <c r="G207" i="9" a="1"/>
  <c r="G207" i="9"/>
  <c r="G393" i="9" a="1"/>
  <c r="G393" i="9"/>
  <c r="F165" i="10" a="1"/>
  <c r="F165" i="10"/>
  <c r="G263" i="5" a="1"/>
  <c r="G263" i="5"/>
  <c r="G447" i="8" a="1"/>
  <c r="G447" i="8"/>
  <c r="G88" i="9" a="1"/>
  <c r="G88" i="9"/>
  <c r="G31" i="5" a="1"/>
  <c r="G31" i="5"/>
  <c r="G49" i="8" a="1"/>
  <c r="G49" i="8"/>
  <c r="G353" i="9" a="1"/>
  <c r="G353" i="9"/>
  <c r="G207" i="5" a="1"/>
  <c r="G207" i="5"/>
  <c r="G255" i="8" a="1"/>
  <c r="G255" i="8"/>
  <c r="G274" i="5" a="1"/>
  <c r="G274" i="5"/>
  <c r="G384" i="8" a="1"/>
  <c r="G384" i="8"/>
  <c r="G289" i="8" a="1"/>
  <c r="G289" i="8"/>
  <c r="G135" i="9" a="1"/>
  <c r="G135" i="9"/>
  <c r="G358" i="9" a="1"/>
  <c r="G358" i="9"/>
  <c r="G189" i="5" a="1"/>
  <c r="G189" i="5"/>
  <c r="G114" i="8" a="1"/>
  <c r="G114" i="8"/>
  <c r="G52" i="8" a="1"/>
  <c r="G52" i="8"/>
  <c r="G29" i="8" a="1"/>
  <c r="G29" i="8"/>
  <c r="G416" i="9" a="1"/>
  <c r="G416" i="9"/>
  <c r="G126" i="5" a="1"/>
  <c r="G126" i="5"/>
  <c r="G175" i="8" a="1"/>
  <c r="G175" i="8"/>
  <c r="F16" i="7" a="1"/>
  <c r="F16" i="7"/>
  <c r="G280" i="5" a="1"/>
  <c r="G280" i="5"/>
  <c r="F9" i="6" a="1"/>
  <c r="F9" i="6"/>
  <c r="G121" i="9" a="1"/>
  <c r="G121" i="9"/>
  <c r="G343" i="5" a="1"/>
  <c r="G343" i="5"/>
  <c r="G61" i="8" a="1"/>
  <c r="G61" i="8"/>
  <c r="G306" i="9" a="1"/>
  <c r="G306" i="9"/>
  <c r="G199" i="5" a="1"/>
  <c r="G199" i="5"/>
  <c r="G519" i="9" a="1"/>
  <c r="G519" i="9"/>
  <c r="G239" i="8" a="1"/>
  <c r="G239" i="8"/>
  <c r="G233" i="8" a="1"/>
  <c r="G233" i="8"/>
  <c r="G89" i="8" a="1"/>
  <c r="G89" i="8"/>
  <c r="G154" i="8" a="1"/>
  <c r="G154" i="8"/>
  <c r="G368" i="9" a="1"/>
  <c r="G368" i="9"/>
  <c r="G412" i="8" a="1"/>
  <c r="G412" i="8"/>
  <c r="G63" i="8" a="1"/>
  <c r="G63" i="8"/>
  <c r="G288" i="5" a="1"/>
  <c r="G288" i="5"/>
  <c r="G115" i="9" a="1"/>
  <c r="G115" i="9"/>
  <c r="G392" i="8" a="1"/>
  <c r="G392" i="8"/>
  <c r="G218" i="5" a="1"/>
  <c r="G218" i="5"/>
  <c r="G591" i="9" a="1"/>
  <c r="G591" i="9"/>
  <c r="G490" i="9" a="1"/>
  <c r="G490" i="9"/>
  <c r="F72" i="10" a="1"/>
  <c r="F72" i="10"/>
  <c r="G188" i="8" a="1"/>
  <c r="G188" i="8"/>
  <c r="F4" i="10" a="1"/>
  <c r="F4" i="10"/>
  <c r="G266" i="5" a="1"/>
  <c r="G266" i="5"/>
  <c r="G11" i="5" a="1"/>
  <c r="G11" i="5"/>
  <c r="G315" i="9" a="1"/>
  <c r="G315" i="9"/>
  <c r="G246" i="9" a="1"/>
  <c r="G246" i="9"/>
  <c r="G84" i="5" a="1"/>
  <c r="G84" i="5"/>
  <c r="G261" i="5" a="1"/>
  <c r="G261" i="5"/>
  <c r="G412" i="9" a="1"/>
  <c r="G412" i="9"/>
  <c r="G19" i="5" a="1"/>
  <c r="G19" i="5"/>
  <c r="G324" i="9" a="1"/>
  <c r="G324" i="9"/>
  <c r="F23" i="10" a="1"/>
  <c r="F23" i="10"/>
  <c r="G182" i="8" a="1"/>
  <c r="G182" i="8"/>
  <c r="G38" i="9" a="1"/>
  <c r="G38" i="9"/>
  <c r="G149" i="5" a="1"/>
  <c r="G149" i="5"/>
  <c r="G373" i="8" a="1"/>
  <c r="G373" i="8"/>
  <c r="F46" i="10" a="1"/>
  <c r="F46" i="10"/>
  <c r="G494" i="8" a="1"/>
  <c r="G494" i="8"/>
  <c r="G245" i="9" a="1"/>
  <c r="G245" i="9"/>
  <c r="G155" i="8" a="1"/>
  <c r="G155" i="8"/>
  <c r="G114" i="9" a="1"/>
  <c r="G114" i="9"/>
  <c r="G443" i="8" a="1"/>
  <c r="G443" i="8"/>
  <c r="G216" i="5" a="1"/>
  <c r="G216" i="5"/>
  <c r="F156" i="10" a="1"/>
  <c r="F156" i="10"/>
  <c r="G169" i="9" a="1"/>
  <c r="G169" i="9"/>
  <c r="G210" i="8" a="1"/>
  <c r="G210" i="8"/>
  <c r="G259" i="5" a="1"/>
  <c r="G259" i="5"/>
  <c r="G193" i="9" a="1"/>
  <c r="G193" i="9"/>
  <c r="G506" i="9" a="1"/>
  <c r="G506" i="9"/>
  <c r="G110" i="9" a="1"/>
  <c r="G110" i="9"/>
  <c r="F173" i="10" a="1"/>
  <c r="F173" i="10"/>
  <c r="G235" i="8" a="1"/>
  <c r="G235" i="8"/>
  <c r="G339" i="5" a="1"/>
  <c r="G339" i="5"/>
  <c r="F120" i="10" a="1"/>
  <c r="F120" i="10"/>
  <c r="G268" i="5" a="1"/>
  <c r="G268" i="5"/>
  <c r="G441" i="8" a="1"/>
  <c r="G441" i="8"/>
  <c r="G355" i="5" a="1"/>
  <c r="G355" i="5"/>
  <c r="G452" i="9" a="1"/>
  <c r="G452" i="9"/>
  <c r="G176" i="9" a="1"/>
  <c r="G176" i="9"/>
  <c r="G196" i="5" a="1"/>
  <c r="G196" i="5"/>
  <c r="G293" i="8" a="1"/>
  <c r="G293" i="8"/>
  <c r="G439" i="9" a="1"/>
  <c r="G439" i="9"/>
  <c r="G351" i="8" a="1"/>
  <c r="G351" i="8"/>
  <c r="F20" i="7" a="1"/>
  <c r="F20" i="7"/>
  <c r="G497" i="8" a="1"/>
  <c r="G497" i="8"/>
  <c r="G414" i="8" a="1"/>
  <c r="G414" i="8"/>
  <c r="G516" i="9" a="1"/>
  <c r="G516" i="9"/>
  <c r="F3" i="6" a="1"/>
  <c r="F3" i="6"/>
  <c r="F43" i="10" a="1"/>
  <c r="F43" i="10"/>
  <c r="G41" i="8" a="1"/>
  <c r="G41" i="8"/>
  <c r="G65" i="9" a="1"/>
  <c r="G65" i="9"/>
  <c r="G190" i="9" a="1"/>
  <c r="G190" i="9"/>
  <c r="G454" i="8" a="1"/>
  <c r="G454" i="8"/>
  <c r="G42" i="9" a="1"/>
  <c r="G42" i="9"/>
  <c r="G281" i="5" a="1"/>
  <c r="G281" i="5"/>
  <c r="G170" i="8" a="1"/>
  <c r="G170" i="8"/>
  <c r="G342" i="5" a="1"/>
  <c r="G342" i="5"/>
  <c r="G50" i="9" a="1"/>
  <c r="G50" i="9"/>
  <c r="G244" i="5" a="1"/>
  <c r="G244" i="5"/>
  <c r="G286" i="9" a="1"/>
  <c r="G286" i="9"/>
  <c r="G150" i="5" a="1"/>
  <c r="G150" i="5"/>
  <c r="G547" i="9" a="1"/>
  <c r="G547" i="9"/>
  <c r="F5" i="6" a="1"/>
  <c r="F5" i="6"/>
  <c r="G565" i="9" a="1"/>
  <c r="G565" i="9"/>
  <c r="F64" i="10" a="1"/>
  <c r="F64" i="10"/>
  <c r="G335" i="5" a="1"/>
  <c r="G335" i="5"/>
  <c r="G12" i="8" a="1"/>
  <c r="G12" i="8"/>
  <c r="G460" i="8" a="1"/>
  <c r="G460" i="8"/>
  <c r="G471" i="8" a="1"/>
  <c r="G471" i="8"/>
  <c r="F28" i="10" a="1"/>
  <c r="F28" i="10"/>
  <c r="G206" i="8" a="1"/>
  <c r="G206" i="8"/>
  <c r="G518" i="9" a="1"/>
  <c r="G518" i="9"/>
  <c r="G146" i="5" a="1"/>
  <c r="G146" i="5"/>
  <c r="G469" i="8" a="1"/>
  <c r="G469" i="8"/>
  <c r="G147" i="5" a="1"/>
  <c r="G147" i="5"/>
  <c r="G398" i="9" a="1"/>
  <c r="G398" i="9"/>
  <c r="G440" i="9" a="1"/>
  <c r="G440" i="9"/>
  <c r="G101" i="5" a="1"/>
  <c r="G101" i="5"/>
  <c r="G89" i="9" a="1"/>
  <c r="G89" i="9"/>
  <c r="G152" i="9" a="1"/>
  <c r="G152" i="9"/>
  <c r="G243" i="5" a="1"/>
  <c r="G243" i="5"/>
  <c r="G370" i="8" a="1"/>
  <c r="G370" i="8"/>
  <c r="G554" i="9" a="1"/>
  <c r="G554" i="9"/>
  <c r="G166" i="9" a="1"/>
  <c r="G166" i="9"/>
  <c r="G143" i="9" a="1"/>
  <c r="G143" i="9"/>
  <c r="G556" i="9" a="1"/>
  <c r="G556" i="9"/>
  <c r="G405" i="9" a="1"/>
  <c r="G405" i="9"/>
  <c r="G14" i="5" a="1"/>
  <c r="G14" i="5"/>
  <c r="F4" i="12" a="1"/>
  <c r="F4" i="12"/>
  <c r="F130" i="10" a="1"/>
  <c r="F130" i="10"/>
  <c r="F17" i="7" a="1"/>
  <c r="F17" i="7"/>
  <c r="G271" i="5" a="1"/>
  <c r="G271" i="5"/>
  <c r="G236" i="8" a="1"/>
  <c r="G236" i="8"/>
  <c r="G287" i="5" a="1"/>
  <c r="G287" i="5"/>
  <c r="G375" i="8" a="1"/>
  <c r="G375" i="8"/>
  <c r="G44" i="5" a="1"/>
  <c r="G44" i="5"/>
  <c r="G195" i="5" a="1"/>
  <c r="G195" i="5"/>
  <c r="F133" i="10" a="1"/>
  <c r="F133" i="10"/>
  <c r="F179" i="10" a="1"/>
  <c r="F179" i="10"/>
  <c r="G7" i="5" a="1"/>
  <c r="G7" i="5"/>
  <c r="G434" i="8" a="1"/>
  <c r="G434" i="8"/>
  <c r="G409" i="9" a="1"/>
  <c r="G409" i="9"/>
  <c r="G336" i="9" a="1"/>
  <c r="G336" i="9"/>
  <c r="G119" i="5" a="1"/>
  <c r="G119" i="5"/>
  <c r="G16" i="9" a="1"/>
  <c r="G16" i="9"/>
  <c r="G30" i="9" a="1"/>
  <c r="G30" i="9"/>
  <c r="G163" i="5" a="1"/>
  <c r="G163" i="5"/>
  <c r="G289" i="5" a="1"/>
  <c r="G289" i="5"/>
  <c r="G15" i="8" a="1"/>
  <c r="G15" i="8"/>
  <c r="G281" i="9" a="1"/>
  <c r="G281" i="9"/>
  <c r="G25" i="8" a="1"/>
  <c r="G25" i="8"/>
  <c r="G477" i="8" a="1"/>
  <c r="G477" i="8"/>
  <c r="G115" i="8" a="1"/>
  <c r="G115" i="8"/>
  <c r="G32" i="9" a="1"/>
  <c r="G32" i="9"/>
  <c r="G332" i="5" a="1"/>
  <c r="G332" i="5"/>
  <c r="G369" i="9" a="1"/>
  <c r="G369" i="9"/>
  <c r="F159" i="10" a="1"/>
  <c r="F159" i="10"/>
  <c r="G81" i="9" a="1"/>
  <c r="G81" i="9"/>
  <c r="G40" i="5" a="1"/>
  <c r="G40" i="5"/>
  <c r="G145" i="8" a="1"/>
  <c r="G145" i="8"/>
  <c r="G523" i="9" a="1"/>
  <c r="G523" i="9"/>
  <c r="G495" i="9" a="1"/>
  <c r="G495" i="9"/>
  <c r="G204" i="9" a="1"/>
  <c r="G204" i="9"/>
  <c r="G203" i="9" a="1"/>
  <c r="G203" i="9"/>
  <c r="G318" i="5" a="1"/>
  <c r="G318" i="5"/>
  <c r="G118" i="8" a="1"/>
  <c r="G118" i="8"/>
  <c r="G376" i="8" a="1"/>
  <c r="G376" i="8"/>
  <c r="G164" i="5" a="1"/>
  <c r="G164" i="5"/>
  <c r="G186" i="8" a="1"/>
  <c r="G186" i="8"/>
  <c r="F95" i="10" a="1"/>
  <c r="F95" i="10"/>
  <c r="G328" i="8" a="1"/>
  <c r="G328" i="8"/>
  <c r="G235" i="5" a="1"/>
  <c r="G235" i="5"/>
  <c r="G109" i="8" a="1"/>
  <c r="G109" i="8"/>
  <c r="G79" i="8" a="1"/>
  <c r="G79" i="8"/>
  <c r="F33" i="10" a="1"/>
  <c r="F33" i="10"/>
  <c r="G210" i="9" a="1"/>
  <c r="G210" i="9"/>
  <c r="G7" i="9" a="1"/>
  <c r="G7" i="9"/>
  <c r="G309" i="9" a="1"/>
  <c r="G309" i="9"/>
  <c r="G247" i="9" a="1"/>
  <c r="G247" i="9"/>
  <c r="G384" i="9" a="1"/>
  <c r="G384" i="9"/>
  <c r="G213" i="5" a="1"/>
  <c r="G213" i="5"/>
  <c r="G19" i="9" a="1"/>
  <c r="G19" i="9"/>
  <c r="G285" i="8" a="1"/>
  <c r="G285" i="8"/>
  <c r="G234" i="5" a="1"/>
  <c r="G234" i="5"/>
  <c r="G122" i="8" a="1"/>
  <c r="G122" i="8"/>
  <c r="G122" i="5" a="1"/>
  <c r="G122" i="5"/>
  <c r="G364" i="8" a="1"/>
  <c r="G364" i="8"/>
  <c r="G71" i="9" a="1"/>
  <c r="G71" i="9"/>
  <c r="G239" i="5" a="1"/>
  <c r="G239" i="5"/>
  <c r="F18" i="7" a="1"/>
  <c r="F18" i="7"/>
  <c r="G107" i="9" a="1"/>
  <c r="G107" i="9"/>
  <c r="G303" i="5" a="1"/>
  <c r="G303" i="5"/>
  <c r="G138" i="9" a="1"/>
  <c r="G138" i="9"/>
  <c r="F158" i="10" a="1"/>
  <c r="F158" i="10"/>
  <c r="G116" i="8" a="1"/>
  <c r="G116" i="8"/>
  <c r="F73" i="10" a="1"/>
  <c r="F73" i="10"/>
  <c r="G159" i="8" a="1"/>
  <c r="G159" i="8"/>
  <c r="G438" i="8" a="1"/>
  <c r="G438" i="8"/>
  <c r="G309" i="8" a="1"/>
  <c r="G309" i="8"/>
  <c r="G92" i="8" a="1"/>
  <c r="G92" i="8"/>
  <c r="G292" i="9" a="1"/>
  <c r="G292" i="9"/>
  <c r="G573" i="9" a="1"/>
  <c r="G573" i="9"/>
  <c r="G147" i="9" a="1"/>
  <c r="G147" i="9"/>
  <c r="G110" i="8" a="1"/>
  <c r="G110" i="8"/>
  <c r="F4" i="6" a="1"/>
  <c r="F4" i="6"/>
  <c r="G185" i="5" a="1"/>
  <c r="G185" i="5"/>
  <c r="G234" i="9" a="1"/>
  <c r="G234" i="9"/>
  <c r="G479" i="9" a="1"/>
  <c r="G479" i="9"/>
  <c r="G419" i="8" a="1"/>
  <c r="G419" i="8"/>
  <c r="G386" i="8" a="1"/>
  <c r="G386" i="8"/>
  <c r="G176" i="8" a="1"/>
  <c r="G176" i="8"/>
  <c r="G79" i="5" a="1"/>
  <c r="G79" i="5"/>
  <c r="G448" i="8" a="1"/>
  <c r="G448" i="8"/>
  <c r="G487" i="9" a="1"/>
  <c r="G487" i="9"/>
  <c r="G310" i="9" a="1"/>
  <c r="G310" i="9"/>
  <c r="G140" i="9" a="1"/>
  <c r="G140" i="9"/>
  <c r="G101" i="9" a="1"/>
  <c r="G101" i="9"/>
  <c r="G26" i="5" a="1"/>
  <c r="G26" i="5"/>
  <c r="G432" i="8" a="1"/>
  <c r="G432" i="8"/>
  <c r="G328" i="5" a="1"/>
  <c r="G328" i="5"/>
  <c r="G35" i="8" a="1"/>
  <c r="G35" i="8"/>
  <c r="G203" i="8" a="1"/>
  <c r="G203" i="8"/>
  <c r="G178" i="5" a="1"/>
  <c r="G178" i="5"/>
  <c r="G247" i="8" a="1"/>
  <c r="G247" i="8"/>
  <c r="G290" i="5" a="1"/>
  <c r="G290" i="5"/>
  <c r="G169" i="8" a="1"/>
  <c r="G169" i="8"/>
  <c r="G378" i="9" a="1"/>
  <c r="G378" i="9"/>
  <c r="G377" i="8" a="1"/>
  <c r="G377" i="8"/>
  <c r="G18" i="5" a="1"/>
  <c r="G18" i="5"/>
  <c r="G454" i="9" a="1"/>
  <c r="G454" i="9"/>
  <c r="F164" i="10" a="1"/>
  <c r="F164" i="10"/>
  <c r="G123" i="8" a="1"/>
  <c r="G123" i="8"/>
  <c r="G396" i="8" a="1"/>
  <c r="G396" i="8"/>
  <c r="G173" i="5" a="1"/>
  <c r="G173" i="5"/>
  <c r="G248" i="8" a="1"/>
  <c r="G248" i="8"/>
  <c r="G464" i="9" a="1"/>
  <c r="G464" i="9"/>
  <c r="G57" i="5" a="1"/>
  <c r="G57" i="5"/>
  <c r="G68" i="9" a="1"/>
  <c r="G68" i="9"/>
  <c r="G77" i="5" a="1"/>
  <c r="G77" i="5"/>
  <c r="G393" i="8" a="1"/>
  <c r="G393" i="8"/>
  <c r="G246" i="5" a="1"/>
  <c r="G246" i="5"/>
  <c r="G246" i="8" a="1"/>
  <c r="G246" i="8"/>
  <c r="G355" i="9" a="1"/>
  <c r="G355" i="9"/>
  <c r="G361" i="9" a="1"/>
  <c r="G361" i="9"/>
  <c r="G113" i="8" a="1"/>
  <c r="G113" i="8"/>
  <c r="G450" i="8" a="1"/>
  <c r="G450" i="8"/>
  <c r="G350" i="9" a="1"/>
  <c r="G350" i="9"/>
  <c r="G93" i="8" a="1"/>
  <c r="G93" i="8"/>
  <c r="G415" i="9" a="1"/>
  <c r="G415" i="9"/>
  <c r="G174" i="5" a="1"/>
  <c r="G174" i="5"/>
  <c r="G483" i="8" a="1"/>
  <c r="G483" i="8"/>
  <c r="F67" i="10" a="1"/>
  <c r="F67" i="10"/>
  <c r="F39" i="10" a="1"/>
  <c r="F39" i="10"/>
  <c r="G88" i="8" a="1"/>
  <c r="G88" i="8"/>
  <c r="F2" i="7" a="1"/>
  <c r="F2" i="7"/>
  <c r="G219" i="8" a="1"/>
  <c r="G219" i="8"/>
  <c r="G352" i="9" a="1"/>
  <c r="G352" i="9"/>
  <c r="G119" i="8" a="1"/>
  <c r="G119" i="8"/>
  <c r="G64" i="8" a="1"/>
  <c r="G64" i="8"/>
  <c r="G260" i="5" a="1"/>
  <c r="G260" i="5"/>
  <c r="G150" i="9" a="1"/>
  <c r="G150" i="9"/>
  <c r="G558" i="9" a="1"/>
  <c r="G558" i="9"/>
  <c r="G93" i="5" a="1"/>
  <c r="G93" i="5"/>
  <c r="G229" i="9" a="1"/>
  <c r="G229" i="9"/>
  <c r="G165" i="8" a="1"/>
  <c r="G165" i="8"/>
  <c r="G345" i="8" a="1"/>
  <c r="G345" i="8"/>
  <c r="G70" i="8" a="1"/>
  <c r="G70" i="8"/>
  <c r="G56" i="5" a="1"/>
  <c r="G56" i="5"/>
  <c r="G91" i="8" a="1"/>
  <c r="G91" i="8"/>
  <c r="G153" i="5" a="1"/>
  <c r="G153" i="5"/>
  <c r="G320" i="5" a="1"/>
  <c r="G320" i="5"/>
  <c r="G442" i="9" a="1"/>
  <c r="G442" i="9"/>
  <c r="G253" i="8" a="1"/>
  <c r="G253" i="8"/>
  <c r="F152" i="10" a="1"/>
  <c r="F152" i="10"/>
  <c r="G344" i="5" a="1"/>
  <c r="G344" i="5"/>
  <c r="G530" i="9" a="1"/>
  <c r="G530" i="9"/>
  <c r="G74" i="5" a="1"/>
  <c r="G74" i="5"/>
  <c r="G47" i="9" a="1"/>
  <c r="G47" i="9"/>
  <c r="G248" i="9" a="1"/>
  <c r="G248" i="9"/>
  <c r="G411" i="8" a="1"/>
  <c r="G411" i="8"/>
  <c r="G367" i="9" a="1"/>
  <c r="G367" i="9"/>
  <c r="G242" i="5" a="1"/>
  <c r="G242" i="5"/>
  <c r="G383" i="9" a="1"/>
  <c r="G383" i="9"/>
  <c r="G189" i="8" a="1"/>
  <c r="G189" i="8"/>
  <c r="G446" i="9" a="1"/>
  <c r="G446" i="9"/>
  <c r="G104" i="5" a="1"/>
  <c r="G104" i="5"/>
  <c r="G284" i="8" a="1"/>
  <c r="G284" i="8"/>
  <c r="G224" i="8" a="1"/>
  <c r="G224" i="8"/>
  <c r="G97" i="5" a="1"/>
  <c r="G97" i="5"/>
  <c r="G39" i="8" a="1"/>
  <c r="G39" i="8"/>
  <c r="G395" i="8" a="1"/>
  <c r="G395" i="8"/>
  <c r="G490" i="8" a="1"/>
  <c r="G490" i="8"/>
  <c r="G80" i="8" a="1"/>
  <c r="G80" i="8"/>
  <c r="G424" i="9" a="1"/>
  <c r="G424" i="9"/>
  <c r="G136" i="5" a="1"/>
  <c r="G136" i="5"/>
  <c r="G445" i="8" a="1"/>
  <c r="G445" i="8"/>
  <c r="G293" i="9" a="1"/>
  <c r="G293" i="9"/>
  <c r="G341" i="8" a="1"/>
  <c r="G341" i="8"/>
  <c r="G421" i="9" a="1"/>
  <c r="G421" i="9"/>
  <c r="G139" i="5" a="1"/>
  <c r="G139" i="5"/>
  <c r="G306" i="5" a="1"/>
  <c r="G306" i="5"/>
  <c r="G467" i="9" a="1"/>
  <c r="G467" i="9"/>
  <c r="G329" i="9" a="1"/>
  <c r="G329" i="9"/>
  <c r="G297" i="5" a="1"/>
  <c r="G297" i="5"/>
  <c r="F10" i="6" a="1"/>
  <c r="F10" i="6"/>
  <c r="G200" i="5" a="1"/>
  <c r="G200" i="5"/>
  <c r="G307" i="8" a="1"/>
  <c r="G307" i="8"/>
  <c r="G356" i="8" a="1"/>
  <c r="G356" i="8"/>
  <c r="G357" i="8" a="1"/>
  <c r="G357" i="8"/>
  <c r="G264" i="9" a="1"/>
  <c r="G264" i="9"/>
  <c r="G321" i="5" a="1"/>
  <c r="G321" i="5"/>
  <c r="G382" i="9" a="1"/>
  <c r="G382" i="9"/>
  <c r="G262" i="5" a="1"/>
  <c r="G262" i="5"/>
  <c r="G245" i="8" a="1"/>
  <c r="G245" i="8"/>
  <c r="G546" i="9" a="1"/>
  <c r="G546" i="9"/>
  <c r="G196" i="9" a="1"/>
  <c r="G196" i="9"/>
  <c r="F52" i="10" a="1"/>
  <c r="F52" i="10"/>
  <c r="G359" i="9" a="1"/>
  <c r="G359" i="9"/>
  <c r="G333" i="8" a="1"/>
  <c r="G333" i="8"/>
  <c r="G307" i="5" a="1"/>
  <c r="G307" i="5"/>
  <c r="G330" i="8" a="1"/>
  <c r="G330" i="8"/>
  <c r="G258" i="5" a="1"/>
  <c r="G258" i="5"/>
  <c r="G162" i="8" a="1"/>
  <c r="G162" i="8"/>
  <c r="G436" i="8" a="1"/>
  <c r="G436" i="8"/>
  <c r="G58" i="5" a="1"/>
  <c r="G58" i="5"/>
  <c r="G295" i="8" a="1"/>
  <c r="G295" i="8"/>
  <c r="F58" i="10" a="1"/>
  <c r="F58" i="10"/>
  <c r="F30" i="10" a="1"/>
  <c r="F30" i="10"/>
  <c r="G44" i="8" a="1"/>
  <c r="G44" i="8"/>
  <c r="F7" i="7" a="1"/>
  <c r="F7" i="7"/>
  <c r="G17" i="5" a="1"/>
  <c r="G17" i="5"/>
  <c r="G467" i="8" a="1"/>
  <c r="G467" i="8"/>
  <c r="G431" i="9" a="1"/>
  <c r="G431" i="9"/>
  <c r="G406" i="8" a="1"/>
  <c r="G406" i="8"/>
  <c r="G37" i="5" a="1"/>
  <c r="G37" i="5"/>
  <c r="G340" i="8" a="1"/>
  <c r="G340" i="8"/>
  <c r="G210" i="5" a="1"/>
  <c r="G210" i="5"/>
  <c r="G473" i="8" a="1"/>
  <c r="G473" i="8"/>
  <c r="G238" i="5" a="1"/>
  <c r="G238" i="5"/>
  <c r="G404" i="8" a="1"/>
  <c r="G404" i="8"/>
  <c r="F62" i="10" a="1"/>
  <c r="F62" i="10"/>
  <c r="G202" i="8" a="1"/>
  <c r="G202" i="8"/>
  <c r="G366" i="9" a="1"/>
  <c r="G366" i="9"/>
  <c r="F88" i="10" a="1"/>
  <c r="F88" i="10"/>
  <c r="G407" i="8" a="1"/>
  <c r="G407" i="8"/>
  <c r="G499" i="9" a="1"/>
  <c r="G499" i="9"/>
  <c r="F79" i="10" a="1"/>
  <c r="F79" i="10"/>
  <c r="F92" i="10" a="1"/>
  <c r="F92" i="10"/>
  <c r="F89" i="10" a="1"/>
  <c r="F89" i="10"/>
  <c r="G204" i="5" a="1"/>
  <c r="G204" i="5"/>
  <c r="G279" i="8" a="1"/>
  <c r="G279" i="8"/>
  <c r="G266" i="9" a="1"/>
  <c r="G266" i="9"/>
  <c r="G173" i="9" a="1"/>
  <c r="G173" i="9"/>
  <c r="G360" i="9" a="1"/>
  <c r="G360" i="9"/>
  <c r="G221" i="5" a="1"/>
  <c r="G221" i="5"/>
  <c r="G230" i="8" a="1"/>
  <c r="G230" i="8"/>
  <c r="G307" i="9" a="1"/>
  <c r="G307" i="9"/>
  <c r="G569" i="9" a="1"/>
  <c r="G569" i="9"/>
  <c r="G385" i="9" a="1"/>
  <c r="G385" i="9"/>
  <c r="G336" i="8" a="1"/>
  <c r="G336" i="8"/>
  <c r="F54" i="10" a="1"/>
  <c r="F54" i="10"/>
  <c r="G426" i="8" a="1"/>
  <c r="G426" i="8"/>
  <c r="G489" i="8" a="1"/>
  <c r="G489" i="8"/>
  <c r="G474" i="9" a="1"/>
  <c r="G474" i="9"/>
  <c r="G54" i="9" a="1"/>
  <c r="G54" i="9"/>
  <c r="G122" i="9" a="1"/>
  <c r="G122" i="9"/>
  <c r="F139" i="10" a="1"/>
  <c r="F139" i="10"/>
  <c r="G327" i="9" a="1"/>
  <c r="G327" i="9"/>
  <c r="G534" i="9" a="1"/>
  <c r="G534" i="9"/>
  <c r="F110" i="10" a="1"/>
  <c r="F110" i="10"/>
  <c r="G162" i="9" a="1"/>
  <c r="G162" i="9"/>
  <c r="G126" i="8" a="1"/>
  <c r="G126" i="8"/>
  <c r="F131" i="10" a="1"/>
  <c r="F131" i="10"/>
  <c r="G197" i="5" a="1"/>
  <c r="G197" i="5"/>
  <c r="G38" i="8" a="1"/>
  <c r="G38" i="8"/>
  <c r="G106" i="8" a="1"/>
  <c r="G106" i="8"/>
  <c r="G207" i="8" a="1"/>
  <c r="G207" i="8"/>
  <c r="G587" i="9" a="1"/>
  <c r="G587" i="9"/>
  <c r="G211" i="5" a="1"/>
  <c r="G211" i="5"/>
  <c r="G305" i="8" a="1"/>
  <c r="G305" i="8"/>
  <c r="G156" i="8" a="1"/>
  <c r="G156" i="8"/>
  <c r="G205" i="8" a="1"/>
  <c r="G205" i="8"/>
  <c r="F12" i="6" a="1"/>
  <c r="F12" i="6"/>
  <c r="G177" i="5" a="1"/>
  <c r="G177" i="5"/>
  <c r="G254" i="9" a="1"/>
  <c r="G254" i="9"/>
  <c r="G561" i="9" a="1"/>
  <c r="G561" i="9"/>
  <c r="G582" i="9" a="1"/>
  <c r="G582" i="9"/>
  <c r="G2" i="5" a="1"/>
  <c r="G2" i="5"/>
  <c r="F3" i="10" a="1"/>
  <c r="F3" i="10"/>
  <c r="G160" i="8" a="1"/>
  <c r="G160" i="8"/>
  <c r="G8" i="9" a="1"/>
  <c r="G8" i="9"/>
  <c r="G198" i="5" a="1"/>
  <c r="G198" i="5"/>
  <c r="F103" i="10" a="1"/>
  <c r="F103" i="10"/>
  <c r="F81" i="10" a="1"/>
  <c r="F81" i="10"/>
  <c r="G428" i="9" a="1"/>
  <c r="G428" i="9"/>
  <c r="F32" i="10" a="1"/>
  <c r="F32" i="10"/>
  <c r="G137" i="9" a="1"/>
  <c r="G137" i="9"/>
  <c r="G348" i="8" a="1"/>
  <c r="G348" i="8"/>
  <c r="G563" i="9" a="1"/>
  <c r="G563" i="9"/>
  <c r="G128" i="5" a="1"/>
  <c r="G128" i="5"/>
  <c r="G44" i="9" a="1"/>
  <c r="G44" i="9"/>
  <c r="G29" i="9" a="1"/>
  <c r="G29" i="9"/>
  <c r="G204" i="8" a="1"/>
  <c r="G204" i="8"/>
  <c r="F8" i="12" a="1"/>
  <c r="F8" i="12"/>
  <c r="G305" i="9" a="1"/>
  <c r="G305" i="9"/>
  <c r="G200" i="8" a="1"/>
  <c r="G200" i="8"/>
  <c r="G47" i="8" a="1"/>
  <c r="G47" i="8"/>
  <c r="G515" i="9" a="1"/>
  <c r="G515" i="9"/>
  <c r="G327" i="8" a="1"/>
  <c r="G327" i="8"/>
  <c r="G20" i="9" a="1"/>
  <c r="G20" i="9"/>
  <c r="G238" i="9" a="1"/>
  <c r="G238" i="9"/>
  <c r="G76" i="5" a="1"/>
  <c r="G76" i="5"/>
  <c r="F143" i="10" a="1"/>
  <c r="F143" i="10"/>
  <c r="G341" i="5" a="1"/>
  <c r="G341" i="5"/>
  <c r="G284" i="5" a="1"/>
  <c r="G284" i="5"/>
  <c r="G75" i="8" a="1"/>
  <c r="G75" i="8"/>
  <c r="G143" i="8" a="1"/>
  <c r="G143" i="8"/>
  <c r="G475" i="9" a="1"/>
  <c r="G475" i="9"/>
  <c r="G91" i="5" a="1"/>
  <c r="G91" i="5"/>
  <c r="G156" i="5" a="1"/>
  <c r="G156" i="5"/>
  <c r="G81" i="8" a="1"/>
  <c r="G81" i="8"/>
  <c r="G124" i="8" a="1"/>
  <c r="G124" i="8"/>
  <c r="F40" i="10" a="1"/>
  <c r="F40" i="10"/>
  <c r="G63" i="5" a="1"/>
  <c r="G63" i="5"/>
  <c r="G166" i="8" a="1"/>
  <c r="G166" i="8"/>
  <c r="G127" i="5" a="1"/>
  <c r="G127" i="5"/>
  <c r="G385" i="8" a="1"/>
  <c r="G385" i="8"/>
  <c r="F85" i="10" a="1"/>
  <c r="F85" i="10"/>
  <c r="G302" i="5" a="1"/>
  <c r="G302" i="5"/>
  <c r="F9" i="10" a="1"/>
  <c r="F9" i="10"/>
  <c r="F55" i="10" a="1"/>
  <c r="F55" i="10"/>
  <c r="F20" i="10" a="1"/>
  <c r="F20" i="10"/>
  <c r="F7" i="10" a="1"/>
  <c r="F7" i="10"/>
  <c r="G216" i="9" a="1"/>
  <c r="G216" i="9"/>
  <c r="G34" i="9" a="1"/>
  <c r="G34" i="9"/>
  <c r="G192" i="9" a="1"/>
  <c r="G192" i="9"/>
  <c r="G488" i="8" a="1"/>
  <c r="G488" i="8"/>
  <c r="G331" i="5" a="1"/>
  <c r="G331" i="5"/>
  <c r="G353" i="8" a="1"/>
  <c r="G353" i="8"/>
  <c r="G229" i="8" a="1"/>
  <c r="G229" i="8"/>
  <c r="G273" i="5" a="1"/>
  <c r="G273" i="5"/>
  <c r="G334" i="8" a="1"/>
  <c r="G334" i="8"/>
  <c r="G311" i="5" a="1"/>
  <c r="G311" i="5"/>
  <c r="G343" i="8" a="1"/>
  <c r="G343" i="8"/>
  <c r="G104" i="8" a="1"/>
  <c r="G104" i="8"/>
  <c r="F117" i="10" a="1"/>
  <c r="F117" i="10"/>
  <c r="G227" i="9" a="1"/>
  <c r="G227" i="9"/>
  <c r="G192" i="5" a="1"/>
  <c r="G192" i="5"/>
  <c r="G332" i="8" a="1"/>
  <c r="G332" i="8"/>
  <c r="G31" i="9" a="1"/>
  <c r="G31" i="9"/>
  <c r="F84" i="10" a="1"/>
  <c r="F84" i="10"/>
  <c r="G430" i="9" a="1"/>
  <c r="G430" i="9"/>
  <c r="G284" i="9" a="1"/>
  <c r="G284" i="9"/>
  <c r="G392" i="9" a="1"/>
  <c r="G392" i="9"/>
  <c r="G289" i="9" a="1"/>
  <c r="G289" i="9"/>
  <c r="G94" i="5" a="1"/>
  <c r="G94" i="5"/>
  <c r="F109" i="10" a="1"/>
  <c r="F109" i="10"/>
  <c r="F5" i="10" a="1"/>
  <c r="F5" i="10"/>
  <c r="G261" i="8" a="1"/>
  <c r="G261" i="8"/>
  <c r="G349" i="8" a="1"/>
  <c r="G349" i="8"/>
  <c r="G299" i="9" a="1"/>
  <c r="G299" i="9"/>
  <c r="G415" i="8" a="1"/>
  <c r="G415" i="8"/>
  <c r="G361" i="8" a="1"/>
  <c r="G361" i="8"/>
  <c r="G194" i="9" a="1"/>
  <c r="G194" i="9"/>
  <c r="G583" i="9" a="1"/>
  <c r="G583" i="9"/>
  <c r="G120" i="8" a="1"/>
  <c r="G120" i="8"/>
  <c r="G66" i="8" a="1"/>
  <c r="G66" i="8"/>
  <c r="G332" i="9" a="1"/>
  <c r="G332" i="9"/>
  <c r="F128" i="10" a="1"/>
  <c r="F128" i="10"/>
  <c r="F140" i="10" a="1"/>
  <c r="F140" i="10"/>
  <c r="F170" i="10" a="1"/>
  <c r="F170" i="10"/>
  <c r="F66" i="10" a="1"/>
  <c r="F66" i="10"/>
  <c r="G27" i="9" a="1"/>
  <c r="G27" i="9"/>
  <c r="G301" i="5" a="1"/>
  <c r="G301" i="5"/>
  <c r="G5" i="8" a="1"/>
  <c r="G5" i="8"/>
  <c r="F6" i="12" a="1"/>
  <c r="F6" i="12"/>
  <c r="G511" i="9" a="1"/>
  <c r="G511" i="9"/>
  <c r="G28" i="5" a="1"/>
  <c r="G28" i="5"/>
  <c r="G389" i="8" a="1"/>
  <c r="G389" i="8"/>
  <c r="G132" i="9" a="1"/>
  <c r="G132" i="9"/>
  <c r="G24" i="9" a="1"/>
  <c r="G24" i="9"/>
  <c r="G331" i="8" a="1"/>
  <c r="G331" i="8"/>
  <c r="G308" i="5" a="1"/>
  <c r="G308" i="5"/>
  <c r="G255" i="5" a="1"/>
  <c r="G255" i="5"/>
  <c r="G95" i="8" a="1"/>
  <c r="G95" i="8"/>
  <c r="G84" i="9" a="1"/>
  <c r="G84" i="9"/>
  <c r="G215" i="9" a="1"/>
  <c r="G215" i="9"/>
  <c r="G524" i="9" a="1"/>
  <c r="G524" i="9"/>
  <c r="G226" i="8" a="1"/>
  <c r="G226" i="8"/>
  <c r="G317" i="9" a="1"/>
  <c r="G317" i="9"/>
  <c r="G308" i="9" a="1"/>
  <c r="G308" i="9"/>
  <c r="F53" i="10" a="1"/>
  <c r="F53" i="10"/>
  <c r="G27" i="5" a="1"/>
  <c r="G27" i="5"/>
  <c r="G380" i="8" a="1"/>
  <c r="G380" i="8"/>
  <c r="G168" i="5" a="1"/>
  <c r="G168" i="5"/>
  <c r="G100" i="9" a="1"/>
  <c r="G100" i="9"/>
  <c r="G180" i="8" a="1"/>
  <c r="G180" i="8"/>
  <c r="G304" i="8" a="1"/>
  <c r="G304" i="8"/>
  <c r="G43" i="9" a="1"/>
  <c r="G43" i="9"/>
  <c r="G282" i="5" a="1"/>
  <c r="G282" i="5"/>
  <c r="G233" i="9" a="1"/>
  <c r="G233" i="9"/>
  <c r="G277" i="9" a="1"/>
  <c r="G277" i="9"/>
  <c r="G83" i="9" a="1"/>
  <c r="G83" i="9"/>
  <c r="G166" i="5" a="1"/>
  <c r="G166" i="5"/>
  <c r="G93" i="9" a="1"/>
  <c r="G93" i="9"/>
  <c r="G301" i="9" a="1"/>
  <c r="G301" i="9"/>
  <c r="G13" i="5" a="1"/>
  <c r="G13" i="5"/>
  <c r="G296" i="9" a="1"/>
  <c r="G296" i="9"/>
  <c r="G135" i="8" a="1"/>
  <c r="G135" i="8"/>
  <c r="G174" i="9" a="1"/>
  <c r="G174" i="9"/>
  <c r="G159" i="9" a="1"/>
  <c r="G159" i="9"/>
  <c r="G457" i="9" a="1"/>
  <c r="G457" i="9"/>
  <c r="G326" i="9" a="1"/>
  <c r="G326" i="9"/>
  <c r="G102" i="9" a="1"/>
  <c r="G102" i="9"/>
  <c r="G258" i="9" a="1"/>
  <c r="G258" i="9"/>
  <c r="G203" i="5" a="1"/>
  <c r="G203" i="5"/>
  <c r="G206" i="9" a="1"/>
  <c r="G206" i="9"/>
  <c r="G590" i="9" a="1"/>
  <c r="G590" i="9"/>
  <c r="G67" i="5" a="1"/>
  <c r="G67" i="5"/>
  <c r="G350" i="8" a="1"/>
  <c r="G350" i="8"/>
  <c r="G551" i="9" a="1"/>
  <c r="G551" i="9"/>
  <c r="G161" i="8" a="1"/>
  <c r="G161" i="8"/>
  <c r="G599" i="9" a="1"/>
  <c r="G599" i="9"/>
  <c r="G570" i="9" a="1"/>
  <c r="G570" i="9"/>
  <c r="G324" i="8" a="1"/>
  <c r="G324" i="8"/>
  <c r="G391" i="8" a="1"/>
  <c r="G391" i="8"/>
  <c r="G459" i="9" a="1"/>
  <c r="G459" i="9"/>
  <c r="G504" i="9" a="1"/>
  <c r="G504" i="9"/>
  <c r="G294" i="5" a="1"/>
  <c r="G294" i="5"/>
  <c r="G6" i="8" a="1"/>
  <c r="G6" i="8"/>
  <c r="G218" i="8" a="1"/>
  <c r="G218" i="8"/>
  <c r="G14" i="8" a="1"/>
  <c r="G14" i="8"/>
  <c r="G310" i="5" a="1"/>
  <c r="G310" i="5"/>
  <c r="G215" i="8" a="1"/>
  <c r="G215" i="8"/>
  <c r="F22" i="10" a="1"/>
  <c r="F22" i="10"/>
  <c r="G6" i="5" a="1"/>
  <c r="G6" i="5"/>
  <c r="G362" i="8" a="1"/>
  <c r="G362" i="8"/>
  <c r="G479" i="8" a="1"/>
  <c r="G479" i="8"/>
  <c r="G35" i="5" a="1"/>
  <c r="G35" i="5"/>
  <c r="G297" i="8" a="1"/>
  <c r="G297" i="8"/>
  <c r="G304" i="9" a="1"/>
  <c r="G304" i="9"/>
  <c r="G442" i="8" a="1"/>
  <c r="G442" i="8"/>
  <c r="G440" i="8" a="1"/>
  <c r="G440" i="8"/>
  <c r="G379" i="9" a="1"/>
  <c r="G379" i="9"/>
  <c r="G96" i="9" a="1"/>
  <c r="G96" i="9"/>
  <c r="G514" i="9" a="1"/>
  <c r="G514" i="9"/>
  <c r="G209" i="9" a="1"/>
  <c r="G209" i="9"/>
  <c r="G181" i="9" a="1"/>
  <c r="G181" i="9"/>
  <c r="G319" i="8" a="1"/>
  <c r="G319" i="8"/>
  <c r="G402" i="9" a="1"/>
  <c r="G402" i="9"/>
  <c r="F98" i="10" a="1"/>
  <c r="F98" i="10"/>
  <c r="F166" i="10" a="1"/>
  <c r="F166" i="10"/>
  <c r="G87" i="5" a="1"/>
  <c r="G87" i="5"/>
  <c r="G34" i="8" a="1"/>
  <c r="G34" i="8"/>
  <c r="G278" i="5" a="1"/>
  <c r="G278" i="5"/>
  <c r="G72" i="8" a="1"/>
  <c r="G72" i="8"/>
  <c r="G50" i="5" a="1"/>
  <c r="G50" i="5"/>
  <c r="G354" i="8" a="1"/>
  <c r="G354" i="8"/>
  <c r="G410" i="9" a="1"/>
  <c r="G410" i="9"/>
  <c r="G78" i="5" a="1"/>
  <c r="G78" i="5"/>
  <c r="G208" i="9" a="1"/>
  <c r="G208" i="9"/>
  <c r="G132" i="8" a="1"/>
  <c r="G132" i="8"/>
  <c r="G218" i="9" a="1"/>
  <c r="G218" i="9"/>
  <c r="F93" i="10" a="1"/>
  <c r="F93" i="10"/>
  <c r="G124" i="9" a="1"/>
  <c r="G124" i="9"/>
  <c r="G95" i="9" a="1"/>
  <c r="G95" i="9"/>
  <c r="G378" i="8" a="1"/>
  <c r="G378" i="8"/>
  <c r="F105" i="10" a="1"/>
  <c r="F105" i="10"/>
  <c r="G564" i="9" a="1"/>
  <c r="G564" i="9"/>
  <c r="G507" i="9" a="1"/>
  <c r="G507" i="9"/>
  <c r="G119" i="9" a="1"/>
  <c r="G119" i="9"/>
  <c r="G249" i="5" a="1"/>
  <c r="G249" i="5"/>
  <c r="G105" i="8" a="1"/>
  <c r="G105" i="8"/>
  <c r="G55" i="9" a="1"/>
  <c r="G55" i="9"/>
  <c r="G103" i="9" a="1"/>
  <c r="G103" i="9"/>
  <c r="F106" i="10" a="1"/>
  <c r="F106" i="10"/>
  <c r="G520" i="9" a="1"/>
  <c r="G520" i="9"/>
  <c r="G352" i="8" a="1"/>
  <c r="G352" i="8"/>
  <c r="G36" i="8" a="1"/>
  <c r="G36" i="8"/>
  <c r="G228" i="5" a="1"/>
  <c r="G228" i="5"/>
  <c r="G347" i="5" a="1"/>
  <c r="G347" i="5"/>
  <c r="F15" i="7" a="1"/>
  <c r="F15" i="7"/>
  <c r="G295" i="5" a="1"/>
  <c r="G295" i="5"/>
  <c r="G59" i="8" a="1"/>
  <c r="G59" i="8"/>
  <c r="F112" i="10" a="1"/>
  <c r="F112" i="10"/>
  <c r="G456" i="8" a="1"/>
  <c r="G456" i="8"/>
  <c r="G39" i="9" a="1"/>
  <c r="G39" i="9"/>
  <c r="G78" i="9" a="1"/>
  <c r="G78" i="9"/>
  <c r="G171" i="8" a="1"/>
  <c r="G171" i="8"/>
  <c r="G314" i="8" a="1"/>
  <c r="G314" i="8"/>
  <c r="F71" i="10" a="1"/>
  <c r="F71" i="10"/>
  <c r="G222" i="8" a="1"/>
  <c r="G222" i="8"/>
  <c r="G224" i="5" a="1"/>
  <c r="G224" i="5"/>
  <c r="G269" i="8" a="1"/>
  <c r="G269" i="8"/>
  <c r="G111" i="9" a="1"/>
  <c r="G111" i="9"/>
  <c r="G309" i="5" a="1"/>
  <c r="G309" i="5"/>
  <c r="G160" i="5" a="1"/>
  <c r="G160" i="5"/>
  <c r="G463" i="8" a="1"/>
  <c r="G463" i="8"/>
  <c r="F150" i="10" a="1"/>
  <c r="F150" i="10"/>
  <c r="G134" i="5" a="1"/>
  <c r="G134" i="5"/>
  <c r="G40" i="8" a="1"/>
  <c r="G40" i="8"/>
  <c r="G76" i="8" a="1"/>
  <c r="G76" i="8"/>
  <c r="G201" i="8" a="1"/>
  <c r="G201" i="8"/>
  <c r="G231" i="9" a="1"/>
  <c r="G231" i="9"/>
  <c r="G285" i="5" a="1"/>
  <c r="G285" i="5"/>
  <c r="G300" i="5" a="1"/>
  <c r="G300" i="5"/>
  <c r="G28" i="8" a="1"/>
  <c r="G28" i="8"/>
  <c r="G24" i="5" a="1"/>
  <c r="G24" i="5"/>
  <c r="G163" i="8" a="1"/>
  <c r="G163" i="8"/>
  <c r="G335" i="8" a="1"/>
  <c r="G335" i="8"/>
  <c r="G156" i="9" a="1"/>
  <c r="G156" i="9"/>
  <c r="G42" i="5" a="1"/>
  <c r="G42" i="5"/>
  <c r="G262" i="9" a="1"/>
  <c r="G262" i="9"/>
  <c r="G60" i="8" a="1"/>
  <c r="G60" i="8"/>
  <c r="G103" i="8" a="1"/>
  <c r="G103" i="8"/>
  <c r="G495" i="8" a="1"/>
  <c r="G495" i="8"/>
  <c r="G183" i="8" a="1"/>
  <c r="G183" i="8"/>
  <c r="G291" i="8" a="1"/>
  <c r="G291" i="8"/>
  <c r="G262" i="8" a="1"/>
  <c r="G262" i="8"/>
  <c r="G434" i="9" a="1"/>
  <c r="G434" i="9"/>
  <c r="G317" i="8" a="1"/>
  <c r="G317" i="8"/>
  <c r="F12" i="10" a="1"/>
  <c r="F12" i="10"/>
  <c r="G62" i="8" a="1"/>
  <c r="G62" i="8"/>
  <c r="F155" i="10" a="1"/>
  <c r="F155" i="10"/>
  <c r="G484" i="9" a="1"/>
  <c r="G484" i="9"/>
  <c r="G233" i="5" a="1"/>
  <c r="G233" i="5"/>
  <c r="F50" i="10" a="1"/>
  <c r="F50" i="10"/>
  <c r="G99" i="9" a="1"/>
  <c r="G99" i="9"/>
  <c r="G252" i="9" a="1"/>
  <c r="G252" i="9"/>
  <c r="G28" i="9" a="1"/>
  <c r="G28" i="9"/>
  <c r="G311" i="8" a="1"/>
  <c r="G311" i="8"/>
  <c r="G397" i="8" a="1"/>
  <c r="G397" i="8"/>
  <c r="G313" i="9" a="1"/>
  <c r="G313" i="9"/>
  <c r="G49" i="5" a="1"/>
  <c r="G49" i="5"/>
  <c r="G228" i="9" a="1"/>
  <c r="G228" i="9"/>
  <c r="G343" i="9" a="1"/>
  <c r="G343" i="9"/>
  <c r="G175" i="9" a="1"/>
  <c r="G175" i="9"/>
  <c r="G323" i="5" a="1"/>
  <c r="G323" i="5"/>
  <c r="F4" i="7" a="1"/>
  <c r="F4" i="7"/>
  <c r="G241" i="5" a="1"/>
  <c r="G241" i="5"/>
  <c r="G501" i="8" a="1"/>
  <c r="G501" i="8"/>
  <c r="F68" i="10" a="1"/>
  <c r="F68" i="10"/>
  <c r="G17" i="8" a="1"/>
  <c r="G17" i="8"/>
  <c r="G476" i="9" a="1"/>
  <c r="G476" i="9"/>
  <c r="G443" i="9" a="1"/>
  <c r="G443" i="9"/>
  <c r="G312" i="5" a="1"/>
  <c r="G312" i="5"/>
  <c r="G270" i="9" a="1"/>
  <c r="G270" i="9"/>
  <c r="G244" i="9" a="1"/>
  <c r="G244" i="9"/>
  <c r="G132" i="5" a="1"/>
  <c r="G132" i="5"/>
  <c r="G388" i="9" a="1"/>
  <c r="G388" i="9"/>
  <c r="F82" i="10" a="1"/>
  <c r="F82" i="10"/>
  <c r="G276" i="5" a="1"/>
  <c r="G276" i="5"/>
  <c r="G70" i="5" a="1"/>
  <c r="G70" i="5"/>
  <c r="G315" i="5" a="1"/>
  <c r="G315" i="5"/>
  <c r="G257" i="8" a="1"/>
  <c r="G257" i="8"/>
  <c r="G387" i="8" a="1"/>
  <c r="G387" i="8"/>
  <c r="G488" i="9" a="1"/>
  <c r="G488" i="9"/>
  <c r="G432" i="9" a="1"/>
  <c r="G432" i="9"/>
  <c r="G139" i="9" a="1"/>
  <c r="G139" i="9"/>
  <c r="G423" i="8" a="1"/>
  <c r="G423" i="8"/>
  <c r="G357" i="9" a="1"/>
  <c r="G357" i="9"/>
  <c r="G214" i="8" a="1"/>
  <c r="G214" i="8"/>
  <c r="G493" i="9" a="1"/>
  <c r="G493" i="9"/>
  <c r="G197" i="9" a="1"/>
  <c r="G197" i="9"/>
  <c r="G422" i="9" a="1"/>
  <c r="G422" i="9"/>
  <c r="G10" i="5" a="1"/>
  <c r="G10" i="5"/>
  <c r="F135" i="10" a="1"/>
  <c r="F135" i="10"/>
  <c r="G595" i="9" a="1"/>
  <c r="G595" i="9"/>
  <c r="F180" i="10" a="1"/>
  <c r="F180" i="10"/>
  <c r="G279" i="9" a="1"/>
  <c r="G279" i="9"/>
  <c r="G182" i="5" a="1"/>
  <c r="G182" i="5"/>
  <c r="G129" i="9" a="1"/>
  <c r="G129" i="9"/>
  <c r="G75" i="5" a="1"/>
  <c r="G75" i="5"/>
  <c r="F8" i="10" a="1"/>
  <c r="F8" i="10"/>
  <c r="F136" i="10" a="1"/>
  <c r="F136" i="10"/>
  <c r="G66" i="5" a="1"/>
  <c r="G66" i="5"/>
  <c r="G527" i="9" a="1"/>
  <c r="G527" i="9"/>
  <c r="G390" i="8" a="1"/>
  <c r="G390" i="8"/>
  <c r="F8" i="6" a="1"/>
  <c r="F8" i="6"/>
  <c r="G266" i="8" a="1"/>
  <c r="G266" i="8"/>
  <c r="G112" i="9" a="1"/>
  <c r="G112" i="9"/>
  <c r="G325" i="9" a="1"/>
  <c r="G325" i="9"/>
  <c r="G531" i="9" a="1"/>
  <c r="G531" i="9"/>
  <c r="F122" i="10" a="1"/>
  <c r="F122" i="10"/>
  <c r="G286" i="5" a="1"/>
  <c r="G286" i="5"/>
  <c r="G194" i="8" a="1"/>
  <c r="G194" i="8"/>
  <c r="G484" i="8" a="1"/>
  <c r="G484" i="8"/>
  <c r="G521" i="9" a="1"/>
  <c r="G521" i="9"/>
  <c r="G13" i="9" a="1"/>
  <c r="G13" i="9"/>
  <c r="G182" i="9" a="1"/>
  <c r="G182" i="9"/>
  <c r="G133" i="9" a="1"/>
  <c r="G133" i="9"/>
  <c r="G95" i="5" a="1"/>
  <c r="G95" i="5"/>
  <c r="G277" i="8" a="1"/>
  <c r="G277" i="8"/>
  <c r="F129" i="10" a="1"/>
  <c r="F129" i="10"/>
  <c r="G131" i="8" a="1"/>
  <c r="G131" i="8"/>
  <c r="G553" i="9" a="1"/>
  <c r="G553" i="9"/>
  <c r="G167" i="5" a="1"/>
  <c r="G167" i="5"/>
  <c r="G70" i="9" a="1"/>
  <c r="G70" i="9"/>
  <c r="F14" i="7" a="1"/>
  <c r="F14" i="7"/>
  <c r="G509" i="9" a="1"/>
  <c r="G509" i="9"/>
  <c r="G120" i="5" a="1"/>
  <c r="G120" i="5"/>
  <c r="G11" i="9" a="1"/>
  <c r="G11" i="9"/>
  <c r="F108" i="10" a="1"/>
  <c r="F108" i="10"/>
  <c r="G91" i="9" a="1"/>
  <c r="G91" i="9"/>
  <c r="G448" i="9" a="1"/>
  <c r="G448" i="9"/>
  <c r="G158" i="8" a="1"/>
  <c r="G158" i="8"/>
  <c r="G406" i="9" a="1"/>
  <c r="G406" i="9"/>
  <c r="G109" i="5" a="1"/>
  <c r="G109" i="5"/>
  <c r="F167" i="10" a="1"/>
  <c r="F167" i="10"/>
  <c r="G179" i="8" a="1"/>
  <c r="G179" i="8"/>
  <c r="G439" i="8" a="1"/>
  <c r="G439" i="8"/>
  <c r="F57" i="10" a="1"/>
  <c r="F57" i="10"/>
  <c r="G316" i="5" a="1"/>
  <c r="G316" i="5"/>
  <c r="G288" i="8" a="1"/>
  <c r="G288" i="8"/>
  <c r="G220" i="9" a="1"/>
  <c r="G220" i="9"/>
  <c r="G177" i="9" a="1"/>
  <c r="G177" i="9"/>
  <c r="G51" i="8" a="1"/>
  <c r="G51" i="8"/>
  <c r="G273" i="9" a="1"/>
  <c r="G273" i="9"/>
  <c r="G62" i="9" a="1"/>
  <c r="G62" i="9"/>
  <c r="G69" i="8" a="1"/>
  <c r="G69" i="8"/>
  <c r="G275" i="9" a="1"/>
  <c r="G275" i="9"/>
  <c r="G234" i="8" a="1"/>
  <c r="G234" i="8"/>
  <c r="G232" i="5" a="1"/>
  <c r="G232" i="5"/>
  <c r="F59" i="10" a="1"/>
  <c r="F59" i="10"/>
  <c r="G80" i="9" a="1"/>
  <c r="G80" i="9"/>
  <c r="G375" i="9" a="1"/>
  <c r="G375" i="9"/>
  <c r="G437" i="9" a="1"/>
  <c r="G437" i="9"/>
  <c r="G59" i="5" a="1"/>
  <c r="G59" i="5"/>
  <c r="G147" i="8" a="1"/>
  <c r="G147" i="8"/>
  <c r="G471" i="9" a="1"/>
  <c r="G471" i="9"/>
  <c r="G417" i="9" a="1"/>
  <c r="G417" i="9"/>
  <c r="G371" i="9" a="1"/>
  <c r="G371" i="9"/>
  <c r="G339" i="9" a="1"/>
  <c r="G339" i="9"/>
  <c r="G269" i="5" a="1"/>
  <c r="G269" i="5"/>
  <c r="G585" i="9" a="1"/>
  <c r="G585" i="9"/>
  <c r="F8" i="7" a="1"/>
  <c r="F8" i="7"/>
  <c r="G145" i="5" a="1"/>
  <c r="G145" i="5"/>
  <c r="G429" i="9" a="1"/>
  <c r="G429" i="9"/>
  <c r="G321" i="8" a="1"/>
  <c r="G321" i="8"/>
  <c r="G71" i="5" a="1"/>
  <c r="G71" i="5"/>
  <c r="G348" i="5" a="1"/>
  <c r="G348" i="5"/>
  <c r="G422" i="8" a="1"/>
  <c r="G422" i="8"/>
  <c r="G349" i="9" a="1"/>
  <c r="G349" i="9"/>
  <c r="G302" i="8" a="1"/>
  <c r="G302" i="8"/>
  <c r="G142" i="9" a="1"/>
  <c r="G142" i="9"/>
  <c r="G3" i="5" a="1"/>
  <c r="G3" i="5"/>
  <c r="F63" i="10" a="1"/>
  <c r="F63" i="10"/>
  <c r="G195" i="8" a="1"/>
  <c r="G195" i="8"/>
  <c r="G363" i="8" a="1"/>
  <c r="G363" i="8"/>
  <c r="G540" i="9" a="1"/>
  <c r="G540" i="9"/>
  <c r="G306" i="8" a="1"/>
  <c r="G306" i="8"/>
  <c r="G424" i="8" a="1"/>
  <c r="G424" i="8"/>
  <c r="G45" i="8" a="1"/>
  <c r="G45" i="8"/>
  <c r="G278" i="9" a="1"/>
  <c r="G278" i="9"/>
  <c r="G537" i="9" a="1"/>
  <c r="G537" i="9"/>
  <c r="F13" i="10" a="1"/>
  <c r="F13" i="10"/>
  <c r="G597" i="9" a="1"/>
  <c r="G597" i="9"/>
  <c r="G389" i="9" a="1"/>
  <c r="G389" i="9"/>
  <c r="G371" i="8" a="1"/>
  <c r="G371" i="8"/>
  <c r="G165" i="9" a="1"/>
  <c r="G165" i="9"/>
  <c r="G108" i="9" a="1"/>
  <c r="G108" i="9"/>
  <c r="G571" i="9" a="1"/>
  <c r="G571" i="9"/>
  <c r="G108" i="5" a="1"/>
  <c r="G108" i="5"/>
  <c r="G31" i="8" a="1"/>
  <c r="G31" i="8"/>
  <c r="G269" i="9" a="1"/>
  <c r="G269" i="9"/>
  <c r="G474" i="8" a="1"/>
  <c r="G474" i="8"/>
  <c r="G65" i="5" a="1"/>
  <c r="G65" i="5"/>
  <c r="F162" i="10" a="1"/>
  <c r="F162" i="10"/>
  <c r="G167" i="8" a="1"/>
  <c r="G167" i="8"/>
  <c r="G298" i="9" a="1"/>
  <c r="G298" i="9"/>
  <c r="F19" i="10" a="1"/>
  <c r="F19" i="10"/>
  <c r="G23" i="9" a="1"/>
  <c r="G23" i="9"/>
  <c r="G75" i="9" a="1"/>
  <c r="G75" i="9"/>
  <c r="F10" i="10" a="1"/>
  <c r="F10" i="10"/>
  <c r="G290" i="9" a="1"/>
  <c r="G290" i="9"/>
  <c r="G175" i="5" a="1"/>
  <c r="G175" i="5"/>
  <c r="G51" i="5" a="1"/>
  <c r="G51" i="5"/>
  <c r="G69" i="9" a="1"/>
  <c r="G69" i="9"/>
  <c r="G478" i="8" a="1"/>
  <c r="G478" i="8"/>
  <c r="G453" i="8" a="1"/>
  <c r="G453" i="8"/>
  <c r="G272" i="9" a="1"/>
  <c r="G272" i="9"/>
  <c r="G528" i="9" a="1"/>
  <c r="G528" i="9"/>
  <c r="G214" i="5" a="1"/>
  <c r="G214" i="5"/>
  <c r="G401" i="9" a="1"/>
  <c r="G401" i="9"/>
  <c r="G90" i="9" a="1"/>
  <c r="G90" i="9"/>
  <c r="F19" i="7" a="1"/>
  <c r="F19" i="7"/>
  <c r="G57" i="9" a="1"/>
  <c r="G57" i="9"/>
  <c r="G123" i="9" a="1"/>
  <c r="G123" i="9"/>
  <c r="G163" i="9" a="1"/>
  <c r="G163" i="9"/>
  <c r="G298" i="5" a="1"/>
  <c r="G298" i="5"/>
  <c r="G356" i="9" a="1"/>
  <c r="G356" i="9"/>
  <c r="G288" i="9" a="1"/>
  <c r="G288" i="9"/>
  <c r="G461" i="9" a="1"/>
  <c r="G461" i="9"/>
  <c r="G394" i="9" a="1"/>
  <c r="G394" i="9"/>
  <c r="G68" i="8" a="1"/>
  <c r="G68" i="8"/>
  <c r="F116" i="10" a="1"/>
  <c r="F116" i="10"/>
  <c r="G594" i="9" a="1"/>
  <c r="G594" i="9"/>
  <c r="G48" i="5" a="1"/>
  <c r="G48" i="5"/>
  <c r="G468" i="9" a="1"/>
  <c r="G468" i="9"/>
  <c r="G381" i="8" a="1"/>
  <c r="G381" i="8"/>
  <c r="G42" i="8" a="1"/>
  <c r="G42" i="8"/>
  <c r="G222" i="5" a="1"/>
  <c r="G222" i="5"/>
  <c r="G229" i="5" a="1"/>
  <c r="G229" i="5"/>
  <c r="F181" i="10" a="1"/>
  <c r="F181" i="10"/>
  <c r="G33" i="9" a="1"/>
  <c r="G33" i="9"/>
  <c r="G419" i="9" a="1"/>
  <c r="G419" i="9"/>
  <c r="G247" i="5" a="1"/>
  <c r="G247" i="5"/>
  <c r="G64" i="9" a="1"/>
  <c r="G64" i="9"/>
  <c r="G94" i="9" a="1"/>
  <c r="G94" i="9"/>
  <c r="G61" i="9" a="1"/>
  <c r="G61" i="9"/>
  <c r="G146" i="9" a="1"/>
  <c r="G146" i="9"/>
  <c r="G308" i="8" a="1"/>
  <c r="G308" i="8"/>
  <c r="G280" i="9" a="1"/>
  <c r="G280" i="9"/>
  <c r="G549" i="9" a="1"/>
  <c r="G549" i="9"/>
  <c r="G225" i="5" a="1"/>
  <c r="G225" i="5"/>
  <c r="G513" i="9" a="1"/>
  <c r="G513" i="9"/>
  <c r="G88" i="5" a="1"/>
  <c r="G88" i="5"/>
  <c r="G368" i="8" a="1"/>
  <c r="G368" i="8"/>
  <c r="G251" i="9" a="1"/>
  <c r="G251" i="9"/>
  <c r="F35" i="10" a="1"/>
  <c r="F35" i="10"/>
  <c r="F3" i="12" a="1"/>
  <c r="F3" i="12"/>
  <c r="G256" i="9" a="1"/>
  <c r="G256" i="9"/>
  <c r="F127" i="10" a="1"/>
  <c r="F127" i="10"/>
  <c r="G274" i="9" a="1"/>
  <c r="G274" i="9"/>
  <c r="G280" i="8" a="1"/>
  <c r="G280" i="8"/>
  <c r="G351" i="9" a="1"/>
  <c r="G351" i="9"/>
  <c r="F134" i="10" a="1"/>
  <c r="F134" i="10"/>
  <c r="G316" i="9" a="1"/>
  <c r="G316" i="9"/>
  <c r="G32" i="8" a="1"/>
  <c r="G32" i="8"/>
  <c r="G435" i="9" a="1"/>
  <c r="G435" i="9"/>
  <c r="G96" i="8" a="1"/>
  <c r="G96" i="8"/>
  <c r="G365" i="8" a="1"/>
  <c r="G365" i="8"/>
  <c r="G161" i="9" a="1"/>
  <c r="G161" i="9"/>
  <c r="G496" i="9" a="1"/>
  <c r="G496" i="9"/>
  <c r="G351" i="5" a="1"/>
  <c r="G351" i="5"/>
  <c r="G400" i="8" a="1"/>
  <c r="G400" i="8"/>
  <c r="G137" i="5" a="1"/>
  <c r="G137" i="5"/>
  <c r="G408" i="8" a="1"/>
  <c r="G408" i="8"/>
  <c r="F171" i="10" a="1"/>
  <c r="F171" i="10"/>
  <c r="G226" i="5" a="1"/>
  <c r="G226" i="5"/>
  <c r="G411" i="9" a="1"/>
  <c r="G411" i="9"/>
  <c r="G141" i="5" a="1"/>
  <c r="G141" i="5"/>
  <c r="G310" i="8" a="1"/>
  <c r="G310" i="8"/>
  <c r="G180" i="9" a="1"/>
  <c r="G180" i="9"/>
  <c r="G14" i="9" a="1"/>
  <c r="G14" i="9"/>
  <c r="G358" i="8" a="1"/>
  <c r="G358" i="8"/>
  <c r="G142" i="8" a="1"/>
  <c r="G142" i="8"/>
  <c r="F157" i="10" a="1"/>
  <c r="F157" i="10"/>
  <c r="F24" i="10" a="1"/>
  <c r="F24" i="10"/>
  <c r="F147" i="10" a="1"/>
  <c r="F147" i="10"/>
  <c r="G180" i="5" a="1"/>
  <c r="G180" i="5"/>
  <c r="G9" i="8" a="1"/>
  <c r="G9" i="8"/>
  <c r="F151" i="10" a="1"/>
  <c r="F151" i="10"/>
  <c r="G463" i="9" a="1"/>
  <c r="G463" i="9"/>
  <c r="G36" i="9" a="1"/>
  <c r="G36" i="9"/>
  <c r="G39" i="5" a="1"/>
  <c r="G39" i="5"/>
  <c r="G485" i="8" a="1"/>
  <c r="G485" i="8"/>
  <c r="G21" i="5" a="1"/>
  <c r="G21" i="5"/>
  <c r="G349" i="5" a="1"/>
  <c r="G349" i="5"/>
  <c r="G536" i="9" a="1"/>
  <c r="G536" i="9"/>
  <c r="G52" i="5" a="1"/>
  <c r="G52" i="5"/>
  <c r="G482" i="9" a="1"/>
  <c r="G482" i="9"/>
  <c r="G525" i="9" a="1"/>
  <c r="G525" i="9"/>
  <c r="G230" i="5" a="1"/>
  <c r="G230" i="5"/>
  <c r="G550" i="9" a="1"/>
  <c r="G550" i="9"/>
  <c r="G27" i="8" a="1"/>
  <c r="G27" i="8"/>
  <c r="G26" i="8" a="1"/>
  <c r="G26" i="8"/>
  <c r="F13" i="6" a="1"/>
  <c r="F13" i="6"/>
  <c r="F7" i="12" a="1"/>
  <c r="F7" i="12"/>
  <c r="G535" i="9" a="1"/>
  <c r="G535" i="9"/>
  <c r="G227" i="8" a="1"/>
  <c r="G227" i="8"/>
  <c r="G46" i="5" a="1"/>
  <c r="G46" i="5"/>
  <c r="G465" i="8" a="1"/>
  <c r="G465" i="8"/>
  <c r="G281" i="8" a="1"/>
  <c r="G281" i="8"/>
  <c r="G373" i="9" a="1"/>
  <c r="G373" i="9"/>
  <c r="G586" i="9" a="1"/>
  <c r="G586" i="9"/>
  <c r="G313" i="5" a="1"/>
  <c r="G313" i="5"/>
  <c r="G242" i="8" a="1"/>
  <c r="G242" i="8"/>
  <c r="F6" i="7" a="1"/>
  <c r="F6" i="7"/>
  <c r="G117" i="9" a="1"/>
  <c r="G117" i="9"/>
  <c r="G347" i="8" a="1"/>
  <c r="G347" i="8"/>
  <c r="G341" i="9" a="1"/>
  <c r="G341" i="9"/>
  <c r="G9" i="9" a="1"/>
  <c r="G9" i="9"/>
  <c r="G171" i="5" a="1"/>
  <c r="G171" i="5"/>
  <c r="G158" i="9" a="1"/>
  <c r="G158" i="9"/>
  <c r="G201" i="9" a="1"/>
  <c r="G201" i="9"/>
  <c r="G259" i="8" a="1"/>
  <c r="G259" i="8"/>
  <c r="G458" i="9" a="1"/>
  <c r="G458" i="9"/>
  <c r="G178" i="9" a="1"/>
  <c r="G178" i="9"/>
  <c r="F2" i="6" a="1"/>
  <c r="F2" i="6"/>
  <c r="G450" i="9" a="1"/>
  <c r="G450" i="9"/>
  <c r="G211" i="9" a="1"/>
  <c r="G211" i="9"/>
  <c r="G138" i="5" a="1"/>
  <c r="G138" i="5"/>
  <c r="G99" i="8" a="1"/>
  <c r="G99" i="8"/>
  <c r="G418" i="9" a="1"/>
  <c r="G418" i="9"/>
  <c r="G184" i="9" a="1"/>
  <c r="G184" i="9"/>
  <c r="G167" i="9" a="1"/>
  <c r="G167" i="9"/>
  <c r="F47" i="10" a="1"/>
  <c r="F47" i="10"/>
  <c r="G275" i="8" a="1"/>
  <c r="G275" i="8"/>
  <c r="G568" i="9" a="1"/>
  <c r="G568" i="9"/>
  <c r="G89" i="5" a="1"/>
  <c r="G89" i="5"/>
  <c r="G211" i="8" a="1"/>
  <c r="G211" i="8"/>
  <c r="F90" i="10" a="1"/>
  <c r="F90" i="10"/>
  <c r="G81" i="5" a="1"/>
  <c r="G81" i="5"/>
  <c r="G217" i="9" a="1"/>
  <c r="G217" i="9"/>
  <c r="G557" i="9" a="1"/>
  <c r="G557" i="9"/>
  <c r="G71" i="8" a="1"/>
  <c r="G71" i="8"/>
  <c r="F97" i="10" a="1"/>
  <c r="F97" i="10"/>
  <c r="F104" i="10" a="1"/>
  <c r="F104" i="10"/>
  <c r="F56" i="10" a="1"/>
  <c r="F56" i="10"/>
  <c r="F146" i="10" a="1"/>
  <c r="F146" i="10"/>
  <c r="G137" i="8" a="1"/>
  <c r="G137" i="8"/>
  <c r="F111" i="10" a="1"/>
  <c r="F111" i="10"/>
  <c r="G171" i="9" a="1"/>
  <c r="G171" i="9"/>
  <c r="G92" i="9" a="1"/>
  <c r="G92" i="9"/>
  <c r="G134" i="8" a="1"/>
  <c r="G134" i="8"/>
  <c r="G505" i="9" a="1"/>
  <c r="G505" i="9"/>
  <c r="G251" i="8" a="1"/>
  <c r="G251" i="8"/>
  <c r="F100" i="10" a="1"/>
  <c r="F100" i="10"/>
  <c r="G83" i="8" a="1"/>
  <c r="G83" i="8"/>
  <c r="G151" i="9" a="1"/>
  <c r="G151" i="9"/>
  <c r="F102" i="10" a="1"/>
  <c r="F102" i="10"/>
  <c r="G292" i="8" a="1"/>
  <c r="G292" i="8"/>
  <c r="G98" i="5" a="1"/>
  <c r="G98" i="5"/>
  <c r="G359" i="8" a="1"/>
  <c r="G359" i="8"/>
  <c r="F94" i="10" a="1"/>
  <c r="F94" i="10"/>
  <c r="G125" i="8" a="1"/>
  <c r="G125" i="8"/>
  <c r="F61" i="10" a="1"/>
  <c r="F61" i="10"/>
  <c r="G78" i="8" a="1"/>
  <c r="G78" i="8"/>
  <c r="G30" i="5" a="1"/>
  <c r="G30" i="5"/>
  <c r="G342" i="9" a="1"/>
  <c r="G342" i="9"/>
  <c r="G491" i="8" a="1"/>
  <c r="G491" i="8"/>
  <c r="G130" i="9" a="1"/>
  <c r="G130" i="9"/>
  <c r="F123" i="10" a="1"/>
  <c r="F123" i="10"/>
  <c r="G303" i="8" a="1"/>
  <c r="G303" i="8"/>
  <c r="F121" i="10" a="1"/>
  <c r="F121" i="10"/>
  <c r="F2" i="10" a="1"/>
  <c r="F2" i="10"/>
  <c r="G116" i="9" a="1"/>
  <c r="G116" i="9"/>
  <c r="G191" i="5" a="1"/>
  <c r="G191" i="5"/>
  <c r="G20" i="8" a="1"/>
  <c r="G20" i="8"/>
  <c r="G492" i="9" a="1"/>
  <c r="G492" i="9"/>
  <c r="G148" i="8" a="1"/>
  <c r="G148" i="8"/>
  <c r="G372" i="8" a="1"/>
  <c r="G372" i="8"/>
  <c r="G271" i="9" a="1"/>
  <c r="G271" i="9"/>
  <c r="G86" i="5" a="1"/>
  <c r="G86" i="5"/>
  <c r="G480" i="8" a="1"/>
  <c r="G480" i="8"/>
  <c r="G197" i="8" a="1"/>
  <c r="G197" i="8"/>
  <c r="G168" i="8" a="1"/>
  <c r="G168" i="8"/>
  <c r="G417" i="8" a="1"/>
  <c r="G417" i="8"/>
  <c r="G113" i="9" a="1"/>
  <c r="G113" i="9"/>
  <c r="G478" i="9" a="1"/>
  <c r="G478" i="9"/>
  <c r="G298" i="8" a="1"/>
  <c r="G298" i="8"/>
  <c r="G241" i="9" a="1"/>
  <c r="G241" i="9"/>
  <c r="G23" i="5" a="1"/>
  <c r="G23" i="5"/>
  <c r="G261" i="9" a="1"/>
  <c r="G261" i="9"/>
  <c r="G282" i="8" a="1"/>
  <c r="G282" i="8"/>
  <c r="G221" i="9" a="1"/>
  <c r="G221" i="9"/>
  <c r="G15" i="5" a="1"/>
  <c r="G15" i="5"/>
  <c r="G53" i="9" a="1"/>
  <c r="G53" i="9"/>
  <c r="G98" i="9" a="1"/>
  <c r="G98" i="9"/>
  <c r="G186" i="9" a="1"/>
  <c r="G186" i="9"/>
  <c r="G347" i="9" a="1"/>
  <c r="G347" i="9"/>
  <c r="G325" i="8" a="1"/>
  <c r="G325" i="8"/>
  <c r="G199" i="9" a="1"/>
  <c r="G199" i="9"/>
  <c r="G395" i="9" a="1"/>
  <c r="G395" i="9"/>
  <c r="G40" i="9" a="1"/>
  <c r="G40" i="9"/>
  <c r="F182" i="10" a="1"/>
  <c r="F182" i="10"/>
  <c r="G502" i="8" a="1"/>
  <c r="G502" i="8"/>
  <c r="G312" i="9" a="1"/>
  <c r="G312" i="9"/>
  <c r="G90" i="5" a="1"/>
  <c r="G90" i="5"/>
  <c r="G189" i="9" a="1"/>
  <c r="G189" i="9"/>
  <c r="G82" i="8" a="1"/>
  <c r="G82" i="8"/>
  <c r="G179" i="9" a="1"/>
  <c r="G179" i="9"/>
  <c r="G577" i="9" a="1"/>
  <c r="G577" i="9"/>
  <c r="F10" i="7" a="1"/>
  <c r="F10" i="7"/>
  <c r="G56" i="8" a="1"/>
  <c r="G56" i="8"/>
  <c r="G283" i="5" a="1"/>
  <c r="G283" i="5"/>
  <c r="G441" i="9" a="1"/>
  <c r="G441" i="9"/>
  <c r="G7" i="8" a="1"/>
  <c r="G7" i="8"/>
  <c r="G111" i="5" a="1"/>
  <c r="G111" i="5"/>
  <c r="G53" i="8" a="1"/>
  <c r="G53" i="8"/>
  <c r="G465" i="9" a="1"/>
  <c r="G465" i="9"/>
  <c r="G201" i="5" a="1"/>
  <c r="G201" i="5"/>
  <c r="G354" i="9" a="1"/>
  <c r="G354" i="9"/>
  <c r="F12" i="12" a="1"/>
  <c r="F12" i="12"/>
  <c r="G314" i="9" a="1"/>
  <c r="G314" i="9"/>
  <c r="G317" i="5" a="1"/>
  <c r="G317" i="5"/>
  <c r="G276" i="8" a="1"/>
  <c r="G276" i="8"/>
  <c r="G469" i="9" a="1"/>
  <c r="G469" i="9"/>
  <c r="G320" i="9" a="1"/>
  <c r="G320" i="9"/>
  <c r="G379" i="8" a="1"/>
  <c r="G379" i="8"/>
  <c r="G394" i="8" a="1"/>
  <c r="G394" i="8"/>
  <c r="G466" i="9" a="1"/>
  <c r="G466" i="9"/>
  <c r="G123" i="5" a="1"/>
  <c r="G123" i="5"/>
  <c r="G130" i="8" a="1"/>
  <c r="G130" i="8"/>
  <c r="G16" i="8" a="1"/>
  <c r="G16" i="8"/>
  <c r="G54" i="8" a="1"/>
  <c r="G54" i="8"/>
  <c r="G111" i="8" a="1"/>
  <c r="G111" i="8"/>
  <c r="G529" i="9" a="1"/>
  <c r="G529" i="9"/>
  <c r="F48" i="10" a="1"/>
  <c r="F48" i="10"/>
  <c r="G41" i="5" a="1"/>
  <c r="G41" i="5"/>
  <c r="G482" i="8" a="1"/>
  <c r="G482" i="8"/>
  <c r="G237" i="8" a="1"/>
  <c r="G237" i="8"/>
  <c r="G430" i="8" a="1"/>
  <c r="G430" i="8"/>
  <c r="G480" i="9" a="1"/>
  <c r="G480" i="9"/>
  <c r="G136" i="9" a="1"/>
  <c r="G136" i="9"/>
  <c r="F6" i="10" a="1"/>
  <c r="F6" i="10"/>
  <c r="G100" i="5" a="1"/>
  <c r="G100" i="5"/>
  <c r="G219" i="9" a="1"/>
  <c r="G219" i="9"/>
  <c r="G25" i="5" a="1"/>
  <c r="G25" i="5"/>
  <c r="G545" i="9" a="1"/>
  <c r="G545" i="9"/>
  <c r="G425" i="9" a="1"/>
  <c r="G425" i="9"/>
  <c r="F42" i="10" a="1"/>
  <c r="F42" i="10"/>
  <c r="G369" i="8" a="1"/>
  <c r="G369" i="8"/>
  <c r="G139" i="8" a="1"/>
  <c r="G139" i="8"/>
  <c r="G157" i="5" a="1"/>
  <c r="G157" i="5"/>
  <c r="G24" i="8" a="1"/>
  <c r="G24" i="8"/>
  <c r="G67" i="8" a="1"/>
  <c r="G67" i="8"/>
  <c r="G53" i="5" a="1"/>
  <c r="G53" i="5"/>
  <c r="G265" i="5" a="1"/>
  <c r="G265" i="5"/>
  <c r="G216" i="8" a="1"/>
  <c r="G216" i="8"/>
  <c r="G83" i="5" a="1"/>
  <c r="G83" i="5"/>
  <c r="G489" i="9" a="1"/>
  <c r="G489" i="9"/>
  <c r="G208" i="5" a="1"/>
  <c r="G208" i="5"/>
  <c r="G141" i="8" a="1"/>
  <c r="G141" i="8"/>
  <c r="G517" i="9" a="1"/>
  <c r="G517" i="9"/>
  <c r="G170" i="9" a="1"/>
  <c r="G170" i="9"/>
  <c r="G6" i="9" a="1"/>
  <c r="G6" i="9"/>
  <c r="F148" i="10" a="1"/>
  <c r="F148" i="10"/>
  <c r="G323" i="9" a="1"/>
  <c r="G323" i="9"/>
  <c r="G191" i="9" a="1"/>
  <c r="G191" i="9"/>
  <c r="G153" i="9" a="1"/>
  <c r="G153" i="9"/>
  <c r="G198" i="8" a="1"/>
  <c r="G198" i="8"/>
  <c r="G413" i="8" a="1"/>
  <c r="G413" i="8"/>
  <c r="G574" i="9" a="1"/>
  <c r="G574" i="9"/>
  <c r="G8" i="5" a="1"/>
  <c r="G8" i="5"/>
  <c r="F142" i="10" a="1"/>
  <c r="F142" i="10"/>
  <c r="G134" i="9" a="1"/>
  <c r="G134" i="9"/>
  <c r="G185" i="8" a="1"/>
  <c r="G185" i="8"/>
  <c r="G121" i="8" a="1"/>
  <c r="G121" i="8"/>
  <c r="G263" i="8" a="1"/>
  <c r="G263" i="8"/>
  <c r="G230" i="9" a="1"/>
  <c r="G230" i="9"/>
  <c r="G383" i="8" a="1"/>
  <c r="G383" i="8"/>
  <c r="G250" i="8" a="1"/>
  <c r="G250" i="8"/>
  <c r="G499" i="8" a="1"/>
  <c r="G499" i="8"/>
  <c r="G80" i="5" a="1"/>
  <c r="G80" i="5"/>
  <c r="G401" i="8" a="1"/>
  <c r="G401" i="8"/>
  <c r="G252" i="5" a="1"/>
  <c r="G252" i="5"/>
  <c r="F178" i="10" a="1"/>
  <c r="F178" i="10"/>
  <c r="G346" i="8" a="1"/>
  <c r="G346" i="8"/>
  <c r="G15" i="9" a="1"/>
  <c r="G15" i="9"/>
  <c r="G188" i="5" a="1"/>
  <c r="G188" i="5"/>
  <c r="G5" i="9" a="1"/>
  <c r="G5" i="9"/>
  <c r="G209" i="8" a="1"/>
  <c r="G209" i="8"/>
  <c r="G127" i="8" a="1"/>
  <c r="G127" i="8"/>
  <c r="G250" i="9" a="1"/>
  <c r="G250" i="9"/>
  <c r="G251" i="5" a="1"/>
  <c r="G251" i="5"/>
  <c r="G38" i="5" a="1"/>
  <c r="G38" i="5"/>
  <c r="G129" i="8" a="1"/>
  <c r="G129" i="8"/>
  <c r="G43" i="5" a="1"/>
  <c r="G43" i="5"/>
  <c r="G405" i="8" a="1"/>
  <c r="G405" i="8"/>
  <c r="G376" i="9" a="1"/>
  <c r="G376" i="9"/>
  <c r="G408" i="9" a="1"/>
  <c r="G408" i="9"/>
  <c r="G172" i="9" a="1"/>
  <c r="G172" i="9"/>
  <c r="G138" i="8" a="1"/>
  <c r="G138" i="8"/>
  <c r="G433" i="8" a="1"/>
  <c r="G433" i="8"/>
  <c r="G455" i="9" a="1"/>
  <c r="G455" i="9"/>
  <c r="G67" i="9" a="1"/>
  <c r="G67" i="9"/>
  <c r="G483" i="9" a="1"/>
  <c r="G483" i="9"/>
  <c r="G305" i="5" a="1"/>
  <c r="G305" i="5"/>
  <c r="G539" i="9" a="1"/>
  <c r="G539" i="9"/>
  <c r="G4" i="9" a="1"/>
  <c r="G4" i="9"/>
  <c r="G99" i="5" a="1"/>
  <c r="G99" i="5"/>
  <c r="G346" i="5" a="1"/>
  <c r="G346" i="5"/>
  <c r="G172" i="5" a="1"/>
  <c r="G172" i="5"/>
  <c r="G11" i="8" a="1"/>
  <c r="G11" i="8"/>
  <c r="G248" i="5" a="1"/>
  <c r="G248" i="5"/>
  <c r="G276" i="9" a="1"/>
  <c r="G276" i="9"/>
  <c r="G313" i="8" a="1"/>
  <c r="G313" i="8"/>
  <c r="G86" i="9" a="1"/>
  <c r="G86" i="9"/>
  <c r="G282" i="9" a="1"/>
  <c r="G282" i="9"/>
  <c r="G340" i="5" a="1"/>
  <c r="G340" i="5"/>
  <c r="G190" i="5" a="1"/>
  <c r="G190" i="5"/>
  <c r="G366" i="8" a="1"/>
  <c r="G366" i="8"/>
  <c r="F26" i="10" a="1"/>
  <c r="F26" i="10"/>
  <c r="G275" i="5" a="1"/>
  <c r="G275" i="5"/>
  <c r="G173" i="8" a="1"/>
  <c r="G173" i="8"/>
  <c r="G160" i="9" a="1"/>
  <c r="G160" i="9"/>
  <c r="G60" i="5" a="1"/>
  <c r="G60" i="5"/>
  <c r="G73" i="5" a="1"/>
  <c r="G73" i="5"/>
  <c r="F145" i="10" a="1"/>
  <c r="F145" i="10"/>
  <c r="F5" i="7" a="1"/>
  <c r="F5" i="7"/>
  <c r="G512" i="9" a="1"/>
  <c r="G512" i="9"/>
  <c r="G96" i="5" a="1"/>
  <c r="G96" i="5"/>
  <c r="G481" i="8" a="1"/>
  <c r="G481" i="8"/>
  <c r="G155" i="9" a="1"/>
  <c r="G155" i="9"/>
  <c r="G533" i="9" a="1"/>
  <c r="G533" i="9"/>
  <c r="G336" i="5" a="1"/>
  <c r="G336" i="5"/>
  <c r="F41" i="10" a="1"/>
  <c r="F41" i="10"/>
  <c r="G249" i="8" a="1"/>
  <c r="G249" i="8"/>
  <c r="G255" i="9" a="1"/>
  <c r="G255" i="9"/>
  <c r="G151" i="5" a="1"/>
  <c r="G151" i="5"/>
  <c r="G90" i="8" a="1"/>
  <c r="G90" i="8"/>
  <c r="G388" i="8" a="1"/>
  <c r="G388" i="8"/>
  <c r="G593" i="9" a="1"/>
  <c r="G593" i="9"/>
  <c r="G10" i="8" a="1"/>
  <c r="G10" i="8"/>
  <c r="G323" i="8" a="1"/>
  <c r="G323" i="8"/>
  <c r="F174" i="10" a="1"/>
  <c r="F174" i="10"/>
  <c r="F80" i="10" a="1"/>
  <c r="F80" i="10"/>
  <c r="G65" i="8" a="1"/>
  <c r="G65" i="8"/>
  <c r="G498" i="8" a="1"/>
  <c r="G498" i="8"/>
  <c r="F184" i="10" a="1"/>
  <c r="F184" i="10"/>
  <c r="G462" i="9" a="1"/>
  <c r="G462" i="9"/>
  <c r="G172" i="8" a="1"/>
  <c r="G172" i="8"/>
  <c r="G462" i="8" a="1"/>
  <c r="G462" i="8"/>
  <c r="G287" i="8" a="1"/>
  <c r="G287" i="8"/>
  <c r="G339" i="8" a="1"/>
  <c r="G339" i="8"/>
  <c r="G346" i="9" a="1"/>
  <c r="G346" i="9"/>
  <c r="G300" i="9" a="1"/>
  <c r="G300" i="9"/>
  <c r="G532" i="9" a="1"/>
  <c r="G532" i="9"/>
  <c r="G581" i="9" a="1"/>
  <c r="G581" i="9"/>
  <c r="G13" i="8" a="1"/>
  <c r="G13" i="8"/>
  <c r="G162" i="5" a="1"/>
  <c r="G162" i="5"/>
  <c r="G157" i="8" a="1"/>
  <c r="G157" i="8"/>
  <c r="F126" i="10" a="1"/>
  <c r="F126" i="10"/>
  <c r="G580" i="9" a="1"/>
  <c r="G580" i="9"/>
  <c r="F115" i="10" a="1"/>
  <c r="F115" i="10"/>
  <c r="G55" i="8" a="1"/>
  <c r="G55" i="8"/>
  <c r="G86" i="8" a="1"/>
  <c r="G86" i="8"/>
  <c r="G193" i="5" a="1"/>
  <c r="G193" i="5"/>
  <c r="G374" i="8" a="1"/>
  <c r="G374" i="8"/>
  <c r="G277" i="5" a="1"/>
  <c r="G277" i="5"/>
  <c r="G74" i="8" a="1"/>
  <c r="G74" i="8"/>
  <c r="F172" i="10" a="1"/>
  <c r="F172" i="10"/>
  <c r="G183" i="5" a="1"/>
  <c r="G183" i="5"/>
  <c r="G41" i="9" a="1"/>
  <c r="G41" i="9"/>
  <c r="G264" i="5" a="1"/>
  <c r="G264" i="5"/>
  <c r="G152" i="5" a="1"/>
  <c r="G152" i="5"/>
  <c r="G292" i="5" a="1"/>
  <c r="G292" i="5"/>
  <c r="G73" i="8" a="1"/>
  <c r="G73" i="8"/>
  <c r="G33" i="8" a="1"/>
  <c r="G33" i="8"/>
  <c r="G118" i="9" a="1"/>
  <c r="G118" i="9"/>
  <c r="G426" i="9" a="1"/>
  <c r="G426" i="9"/>
  <c r="G304" i="5" a="1"/>
  <c r="G304" i="5"/>
  <c r="G579" i="9" a="1"/>
  <c r="G579" i="9"/>
  <c r="G34" i="5" a="1"/>
  <c r="G34" i="5"/>
  <c r="G237" i="9" a="1"/>
  <c r="G237" i="9"/>
  <c r="F25" i="10" a="1"/>
  <c r="F25" i="10"/>
  <c r="F70" i="10" a="1"/>
  <c r="F70" i="10"/>
  <c r="G102" i="8" a="1"/>
  <c r="G102" i="8"/>
  <c r="G133" i="8" a="1"/>
  <c r="G133" i="8"/>
  <c r="G2" i="9" a="1"/>
  <c r="G2" i="9"/>
  <c r="G283" i="9" a="1"/>
  <c r="G283" i="9"/>
  <c r="G25" i="9" a="1"/>
  <c r="G25" i="9"/>
  <c r="G322" i="9" a="1"/>
  <c r="G322" i="9"/>
  <c r="G382" i="8" a="1"/>
  <c r="G382" i="8"/>
  <c r="G72" i="9" a="1"/>
  <c r="G72" i="9"/>
  <c r="G330" i="5" a="1"/>
  <c r="G330" i="5"/>
  <c r="G113" i="5" a="1"/>
  <c r="G113" i="5"/>
  <c r="F21" i="7" a="1"/>
  <c r="F21" i="7"/>
  <c r="G212" i="8" a="1"/>
  <c r="G212" i="8"/>
  <c r="G447" i="9" a="1"/>
  <c r="G447" i="9"/>
  <c r="G152" i="8" a="1"/>
  <c r="G152" i="8"/>
  <c r="F6" i="6" a="1"/>
  <c r="F6" i="6"/>
  <c r="G338" i="5" a="1"/>
  <c r="G338" i="5"/>
  <c r="G364" i="9" a="1"/>
  <c r="G364" i="9"/>
  <c r="G299" i="8" a="1"/>
  <c r="G299" i="8"/>
  <c r="G120" i="9" a="1"/>
  <c r="G120" i="9"/>
  <c r="G239" i="9" a="1"/>
  <c r="G239" i="9"/>
  <c r="G362" i="9" a="1"/>
  <c r="G362" i="9"/>
  <c r="G455" i="8" a="1"/>
  <c r="G455" i="8"/>
  <c r="G333" i="9" a="1"/>
  <c r="G333" i="9"/>
  <c r="G314" i="5" a="1"/>
  <c r="G314" i="5"/>
  <c r="G437" i="8" a="1"/>
  <c r="G437" i="8"/>
  <c r="G592" i="9" a="1"/>
  <c r="G592" i="9"/>
  <c r="G559" i="9" a="1"/>
  <c r="G559" i="9"/>
  <c r="G338" i="8" a="1"/>
  <c r="G338" i="8"/>
  <c r="G257" i="9" a="1"/>
  <c r="G257" i="9"/>
  <c r="G232" i="8" a="1"/>
  <c r="G232" i="8"/>
  <c r="G77" i="9" a="1"/>
  <c r="G77" i="9"/>
  <c r="G235" i="9" a="1"/>
  <c r="G235" i="9"/>
  <c r="G293" i="5" a="1"/>
  <c r="G293" i="5"/>
  <c r="G404" i="9" a="1"/>
  <c r="G404" i="9"/>
  <c r="G268" i="9" a="1"/>
  <c r="G268" i="9"/>
  <c r="G168" i="9" a="1"/>
  <c r="G168" i="9"/>
  <c r="G390" i="9" a="1"/>
  <c r="G390" i="9"/>
  <c r="F87" i="10" a="1"/>
  <c r="F87" i="10"/>
  <c r="G321" i="9" a="1"/>
  <c r="G321" i="9"/>
  <c r="G202" i="5" a="1"/>
  <c r="G202" i="5"/>
  <c r="G43" i="8" a="1"/>
  <c r="G43" i="8"/>
  <c r="G461" i="8" a="1"/>
  <c r="G461" i="8"/>
  <c r="G508" i="9" a="1"/>
  <c r="G508" i="9"/>
  <c r="G73" i="9" a="1"/>
  <c r="G73" i="9"/>
  <c r="G543" i="9" a="1"/>
  <c r="G543" i="9"/>
  <c r="G107" i="8" a="1"/>
  <c r="G107" i="8"/>
  <c r="G66" i="9" a="1"/>
  <c r="G66" i="9"/>
  <c r="G217" i="8" a="1"/>
  <c r="G217" i="8"/>
  <c r="G149" i="8" a="1"/>
  <c r="G149" i="8"/>
  <c r="G97" i="8" a="1"/>
  <c r="G97" i="8"/>
  <c r="G451" i="8" a="1"/>
  <c r="G451" i="8"/>
  <c r="G374" i="9" a="1"/>
  <c r="G374" i="9"/>
  <c r="G350" i="5" a="1"/>
  <c r="G350" i="5"/>
  <c r="G131" i="9" a="1"/>
  <c r="G131" i="9"/>
  <c r="G504" i="8" a="1"/>
  <c r="G504" i="8"/>
  <c r="G452" i="8" a="1"/>
  <c r="G452" i="8"/>
  <c r="G223" i="9" a="1"/>
  <c r="G223" i="9"/>
  <c r="F83" i="10" a="1"/>
  <c r="F83" i="10"/>
  <c r="F34" i="10" a="1"/>
  <c r="F34" i="10"/>
  <c r="G115" i="5" a="1"/>
  <c r="G115" i="5"/>
  <c r="G74" i="9" a="1"/>
  <c r="G74" i="9"/>
  <c r="G32" i="5" a="1"/>
  <c r="G32" i="5"/>
  <c r="G240" i="9" a="1"/>
  <c r="G240" i="9"/>
  <c r="G319" i="5" a="1"/>
  <c r="G319" i="5"/>
  <c r="G62" i="5" a="1"/>
  <c r="G62" i="5"/>
  <c r="G470" i="9" a="1"/>
  <c r="G470" i="9"/>
  <c r="G12" i="9" a="1"/>
  <c r="G12" i="9"/>
  <c r="G155" i="5" a="1"/>
  <c r="G155" i="5"/>
  <c r="G363" i="9" a="1"/>
  <c r="G363" i="9"/>
  <c r="G195" i="9" a="1"/>
  <c r="G195" i="9"/>
  <c r="G296" i="8" a="1"/>
  <c r="G296" i="8"/>
  <c r="G381" i="9" a="1"/>
  <c r="G381" i="9"/>
  <c r="G538" i="9" a="1"/>
  <c r="G538" i="9"/>
  <c r="G102" i="5" a="1"/>
  <c r="G102" i="5"/>
  <c r="G466" i="8" a="1"/>
  <c r="G466" i="8"/>
  <c r="G159" i="5" a="1"/>
  <c r="G159" i="5"/>
  <c r="G45" i="9" a="1"/>
  <c r="G45" i="9"/>
  <c r="G228" i="8" a="1"/>
  <c r="G228" i="8"/>
  <c r="G295" i="9" a="1"/>
  <c r="G295" i="9"/>
  <c r="G334" i="9" a="1"/>
  <c r="G334" i="9"/>
  <c r="G445" i="9" a="1"/>
  <c r="G445" i="9"/>
  <c r="F29" i="10" a="1"/>
  <c r="F29" i="10"/>
  <c r="G12" i="5" a="1"/>
  <c r="G12" i="5"/>
  <c r="G290" i="8" a="1"/>
  <c r="G290" i="8"/>
  <c r="G48" i="8" a="1"/>
  <c r="G48" i="8"/>
  <c r="G150" i="8" a="1"/>
  <c r="G150" i="8"/>
  <c r="G300" i="8" a="1"/>
  <c r="G300" i="8"/>
  <c r="G409" i="8" a="1"/>
  <c r="G409" i="8"/>
  <c r="F65" i="10" a="1"/>
  <c r="F65" i="10"/>
  <c r="G294" i="8" a="1"/>
  <c r="G294" i="8"/>
  <c r="G322" i="8" a="1"/>
  <c r="G322" i="8"/>
  <c r="G17" i="9" a="1"/>
  <c r="G17" i="9"/>
  <c r="G427" i="9" a="1"/>
  <c r="G427" i="9"/>
  <c r="G348" i="9" a="1"/>
  <c r="G348" i="9"/>
  <c r="F44" i="10" a="1"/>
  <c r="F44" i="10"/>
  <c r="G165" i="5" a="1"/>
  <c r="G165" i="5"/>
  <c r="G566" i="9" a="1"/>
  <c r="G566" i="9"/>
  <c r="G125" i="5" a="1"/>
  <c r="G125" i="5"/>
  <c r="G105" i="5" a="1"/>
  <c r="G105" i="5"/>
  <c r="G386" i="9" a="1"/>
  <c r="G386" i="9"/>
  <c r="G56" i="9" a="1"/>
  <c r="G56" i="9"/>
  <c r="G315" i="8" a="1"/>
  <c r="G315" i="8"/>
  <c r="G387" i="9" a="1"/>
  <c r="G387" i="9"/>
  <c r="G400" i="9" a="1"/>
  <c r="G400" i="9"/>
  <c r="G427" i="8" a="1"/>
  <c r="G427" i="8"/>
  <c r="G283" i="8" a="1"/>
  <c r="G283" i="8"/>
  <c r="G431" i="8" a="1"/>
  <c r="G431" i="8"/>
  <c r="G69" i="5" a="1"/>
  <c r="G69" i="5"/>
  <c r="G459" i="8" a="1"/>
  <c r="G459" i="8"/>
  <c r="G37" i="8" a="1"/>
  <c r="G37" i="8"/>
  <c r="F36" i="10" a="1"/>
  <c r="F36" i="10"/>
  <c r="G327" i="5" a="1"/>
  <c r="G327" i="5"/>
  <c r="G57" i="8" a="1"/>
  <c r="G57" i="8"/>
  <c r="F177" i="10" a="1"/>
  <c r="F177" i="10"/>
  <c r="G267" i="5" a="1"/>
  <c r="G267" i="5"/>
  <c r="H309" i="9" a="1"/>
  <c r="H309" i="9"/>
  <c r="I315" i="9" a="1"/>
  <c r="I315" i="9"/>
  <c r="I480" i="9" a="1"/>
  <c r="I480" i="9"/>
  <c r="H307" i="9" a="1"/>
  <c r="H307" i="9"/>
  <c r="I107" i="5" a="1"/>
  <c r="I107" i="5"/>
  <c r="G19" i="10" a="1"/>
  <c r="G19" i="10"/>
  <c r="H596" i="9" a="1"/>
  <c r="H596" i="9"/>
  <c r="I445" i="9" a="1"/>
  <c r="I445" i="9"/>
  <c r="H60" i="9" a="1"/>
  <c r="H60" i="9"/>
  <c r="I596" i="9" a="1"/>
  <c r="I596" i="9"/>
  <c r="H186" i="9" a="1"/>
  <c r="H186" i="9"/>
  <c r="I60" i="9" a="1"/>
  <c r="I60" i="9"/>
  <c r="H19" i="10" a="1"/>
  <c r="H19" i="10"/>
  <c r="H107" i="5" a="1"/>
  <c r="H107" i="5"/>
  <c r="I309" i="9" a="1"/>
  <c r="I309" i="9"/>
  <c r="H480" i="9" a="1"/>
  <c r="H480" i="9"/>
  <c r="I186" i="9" a="1"/>
  <c r="I186" i="9"/>
  <c r="H315" i="9" a="1"/>
  <c r="H315" i="9"/>
  <c r="I307" i="9" a="1"/>
  <c r="I307" i="9"/>
  <c r="H445" i="9" a="1"/>
  <c r="H445" i="9"/>
  <c r="I174" i="9" a="1"/>
  <c r="I174" i="9"/>
  <c r="H148" i="5" a="1"/>
  <c r="H148" i="5"/>
  <c r="H228" i="5" a="1"/>
  <c r="H228" i="5"/>
  <c r="H422" i="9" a="1"/>
  <c r="H422" i="9"/>
  <c r="I494" i="9" a="1"/>
  <c r="I494" i="9"/>
  <c r="H376" i="9" a="1"/>
  <c r="H376" i="9"/>
  <c r="H407" i="9" a="1"/>
  <c r="H407" i="9"/>
  <c r="I264" i="9" a="1"/>
  <c r="I264" i="9"/>
  <c r="I542" i="9" a="1"/>
  <c r="I542" i="9"/>
  <c r="I367" i="9" a="1"/>
  <c r="I367" i="9"/>
  <c r="I242" i="5" a="1"/>
  <c r="I242" i="5"/>
  <c r="H174" i="9" a="1"/>
  <c r="H174" i="9"/>
  <c r="I422" i="9" a="1"/>
  <c r="I422" i="9"/>
  <c r="I228" i="5" a="1"/>
  <c r="I228" i="5"/>
  <c r="H367" i="9" a="1"/>
  <c r="H367" i="9"/>
  <c r="H242" i="5" a="1"/>
  <c r="H242" i="5"/>
  <c r="I148" i="5" a="1"/>
  <c r="I148" i="5"/>
  <c r="H264" i="9" a="1"/>
  <c r="H264" i="9"/>
  <c r="H542" i="9" a="1"/>
  <c r="H542" i="9"/>
  <c r="I407" i="9" a="1"/>
  <c r="I407" i="9"/>
  <c r="I376" i="9" a="1"/>
  <c r="I376" i="9"/>
  <c r="H494" i="9" a="1"/>
  <c r="H494" i="9"/>
  <c r="I109" i="5" a="1"/>
  <c r="I109" i="5"/>
  <c r="H6" i="12" a="1"/>
  <c r="H6" i="12"/>
  <c r="H187" i="5" a="1"/>
  <c r="H187" i="5"/>
  <c r="I184" i="5" a="1"/>
  <c r="I184" i="5"/>
  <c r="H44" i="5" a="1"/>
  <c r="H44" i="5"/>
  <c r="I352" i="5" a="1"/>
  <c r="I352" i="5"/>
  <c r="I479" i="9" a="1"/>
  <c r="I479" i="9"/>
  <c r="I377" i="9" a="1"/>
  <c r="I377" i="9"/>
  <c r="H176" i="10" a="1"/>
  <c r="H176" i="10"/>
  <c r="I518" i="9" a="1"/>
  <c r="I518" i="9"/>
  <c r="H352" i="5" a="1"/>
  <c r="H352" i="5"/>
  <c r="H184" i="5" a="1"/>
  <c r="H184" i="5"/>
  <c r="G176" i="10" a="1"/>
  <c r="G176" i="10"/>
  <c r="H377" i="9" a="1"/>
  <c r="H377" i="9"/>
  <c r="G6" i="12" a="1"/>
  <c r="G6" i="12"/>
  <c r="H518" i="9" a="1"/>
  <c r="H518" i="9"/>
  <c r="H109" i="5" a="1"/>
  <c r="H109" i="5"/>
  <c r="I187" i="5" a="1"/>
  <c r="I187" i="5"/>
  <c r="H479" i="9" a="1"/>
  <c r="H479" i="9"/>
  <c r="I44" i="5" a="1"/>
  <c r="I44" i="5"/>
  <c r="H11" i="9" a="1"/>
  <c r="H11" i="9"/>
  <c r="H276" i="5" a="1"/>
  <c r="H276" i="5"/>
  <c r="I137" i="9" a="1"/>
  <c r="I137" i="9"/>
  <c r="H482" i="9" a="1"/>
  <c r="H482" i="9"/>
  <c r="H421" i="9" a="1"/>
  <c r="H421" i="9"/>
  <c r="I334" i="5" a="1"/>
  <c r="I334" i="5"/>
  <c r="H30" i="5" a="1"/>
  <c r="H30" i="5"/>
  <c r="H147" i="10" a="1"/>
  <c r="H147" i="10"/>
  <c r="I101" i="9" a="1"/>
  <c r="I101" i="9"/>
  <c r="I485" i="9" a="1"/>
  <c r="I485" i="9"/>
  <c r="H137" i="9" a="1"/>
  <c r="H137" i="9"/>
  <c r="G147" i="10" a="1"/>
  <c r="G147" i="10"/>
  <c r="I421" i="9" a="1"/>
  <c r="I421" i="9"/>
  <c r="H485" i="9" a="1"/>
  <c r="H485" i="9"/>
  <c r="I482" i="9" a="1"/>
  <c r="I482" i="9"/>
  <c r="I11" i="9" a="1"/>
  <c r="I11" i="9"/>
  <c r="I30" i="5" a="1"/>
  <c r="I30" i="5"/>
  <c r="H334" i="5" a="1"/>
  <c r="H334" i="5"/>
  <c r="I276" i="5" a="1"/>
  <c r="I276" i="5"/>
  <c r="H101" i="9" a="1"/>
  <c r="H101" i="9"/>
  <c r="H381" i="9" a="1"/>
  <c r="H381" i="9"/>
  <c r="H211" i="5" a="1"/>
  <c r="H211" i="5"/>
  <c r="I164" i="5" a="1"/>
  <c r="I164" i="5"/>
  <c r="H279" i="5" a="1"/>
  <c r="H279" i="5"/>
  <c r="I484" i="9" a="1"/>
  <c r="I484" i="9"/>
  <c r="I219" i="5" a="1"/>
  <c r="I219" i="5"/>
  <c r="H177" i="10" a="1"/>
  <c r="H177" i="10"/>
  <c r="H25" i="9" a="1"/>
  <c r="H25" i="9"/>
  <c r="I545" i="9" a="1"/>
  <c r="I545" i="9"/>
  <c r="H447" i="9" a="1"/>
  <c r="H447" i="9"/>
  <c r="H164" i="5" a="1"/>
  <c r="H164" i="5"/>
  <c r="I25" i="9" a="1"/>
  <c r="I25" i="9"/>
  <c r="I279" i="5" a="1"/>
  <c r="I279" i="5"/>
  <c r="H219" i="5" a="1"/>
  <c r="H219" i="5"/>
  <c r="H484" i="9" a="1"/>
  <c r="H484" i="9"/>
  <c r="H545" i="9" a="1"/>
  <c r="H545" i="9"/>
  <c r="I381" i="9" a="1"/>
  <c r="I381" i="9"/>
  <c r="G177" i="10" a="1"/>
  <c r="G177" i="10"/>
  <c r="I211" i="5" a="1"/>
  <c r="I211" i="5"/>
  <c r="I447" i="9" a="1"/>
  <c r="I447" i="9"/>
  <c r="I107" i="9" a="1"/>
  <c r="I107" i="9"/>
  <c r="H246" i="9" a="1"/>
  <c r="H246" i="9"/>
  <c r="H84" i="5" a="1"/>
  <c r="H84" i="5"/>
  <c r="I318" i="9" a="1"/>
  <c r="I318" i="9"/>
  <c r="H438" i="9" a="1"/>
  <c r="H438" i="9"/>
  <c r="G143" i="10" a="1"/>
  <c r="G143" i="10"/>
  <c r="I469" i="9" a="1"/>
  <c r="I469" i="9"/>
  <c r="H340" i="9" a="1"/>
  <c r="H340" i="9"/>
  <c r="I114" i="5" a="1"/>
  <c r="I114" i="5"/>
  <c r="G117" i="10" a="1"/>
  <c r="G117" i="10"/>
  <c r="I195" i="5" a="1"/>
  <c r="I195" i="5"/>
  <c r="H195" i="5" a="1"/>
  <c r="H195" i="5"/>
  <c r="H107" i="9" a="1"/>
  <c r="H107" i="9"/>
  <c r="H318" i="9" a="1"/>
  <c r="H318" i="9"/>
  <c r="I246" i="9" a="1"/>
  <c r="I246" i="9"/>
  <c r="I84" i="5" a="1"/>
  <c r="I84" i="5"/>
  <c r="H469" i="9" a="1"/>
  <c r="H469" i="9"/>
  <c r="H117" i="10" a="1"/>
  <c r="H117" i="10"/>
  <c r="I438" i="9" a="1"/>
  <c r="I438" i="9"/>
  <c r="I340" i="9" a="1"/>
  <c r="I340" i="9"/>
  <c r="H114" i="5" a="1"/>
  <c r="H114" i="5"/>
  <c r="H143" i="10" a="1"/>
  <c r="H143" i="10"/>
  <c r="H335" i="5" a="1"/>
  <c r="H335" i="5"/>
  <c r="I12" i="8" a="1"/>
  <c r="I12" i="8"/>
  <c r="H12" i="8" a="1"/>
  <c r="H12" i="8"/>
  <c r="H6" i="6" a="1"/>
  <c r="H6" i="6"/>
  <c r="G69" i="10" a="1"/>
  <c r="G69" i="10"/>
  <c r="H213" i="5" a="1"/>
  <c r="H213" i="5"/>
  <c r="I66" i="9" a="1"/>
  <c r="I66" i="9"/>
  <c r="H383" i="9" a="1"/>
  <c r="H383" i="9"/>
  <c r="I6" i="5" a="1"/>
  <c r="I6" i="5"/>
  <c r="I24" i="5" a="1"/>
  <c r="I24" i="5"/>
  <c r="I116" i="9" a="1"/>
  <c r="I116" i="9"/>
  <c r="I191" i="5" a="1"/>
  <c r="I191" i="5"/>
  <c r="I530" i="9" a="1"/>
  <c r="I530" i="9"/>
  <c r="I74" i="5" a="1"/>
  <c r="I74" i="5"/>
  <c r="H66" i="9" a="1"/>
  <c r="H66" i="9"/>
  <c r="I213" i="5" a="1"/>
  <c r="I213" i="5"/>
  <c r="H24" i="5" a="1"/>
  <c r="H24" i="5"/>
  <c r="H69" i="10" a="1"/>
  <c r="H69" i="10"/>
  <c r="G6" i="6" a="1"/>
  <c r="G6" i="6"/>
  <c r="I383" i="9" a="1"/>
  <c r="I383" i="9"/>
  <c r="I335" i="5" a="1"/>
  <c r="I335" i="5"/>
  <c r="H6" i="5" a="1"/>
  <c r="H6" i="5"/>
  <c r="H116" i="9" a="1"/>
  <c r="H116" i="9"/>
  <c r="H191" i="5" a="1"/>
  <c r="H191" i="5"/>
  <c r="H530" i="9" a="1"/>
  <c r="H530" i="9"/>
  <c r="H74" i="5" a="1"/>
  <c r="H74" i="5"/>
  <c r="H151" i="9" a="1"/>
  <c r="H151" i="9"/>
  <c r="H345" i="5" a="1"/>
  <c r="H345" i="5"/>
  <c r="G66" i="10" a="1"/>
  <c r="G66" i="10"/>
  <c r="I233" i="5" a="1"/>
  <c r="I233" i="5"/>
  <c r="I353" i="9" a="1"/>
  <c r="I353" i="9"/>
  <c r="I207" i="5" a="1"/>
  <c r="I207" i="5"/>
  <c r="H386" i="9" a="1"/>
  <c r="H386" i="9"/>
  <c r="I117" i="5" a="1"/>
  <c r="I117" i="5"/>
  <c r="H5" i="6" a="1"/>
  <c r="H5" i="6"/>
  <c r="H280" i="9" a="1"/>
  <c r="H280" i="9"/>
  <c r="H117" i="5" a="1"/>
  <c r="H117" i="5"/>
  <c r="I151" i="9" a="1"/>
  <c r="I151" i="9"/>
  <c r="G5" i="6" a="1"/>
  <c r="G5" i="6"/>
  <c r="H161" i="10" a="1"/>
  <c r="H161" i="10"/>
  <c r="I386" i="9" a="1"/>
  <c r="I386" i="9"/>
  <c r="I280" i="9" a="1"/>
  <c r="I280" i="9"/>
  <c r="H353" i="9" a="1"/>
  <c r="H353" i="9"/>
  <c r="H207" i="5" a="1"/>
  <c r="H207" i="5"/>
  <c r="H66" i="10" a="1"/>
  <c r="H66" i="10"/>
  <c r="H233" i="5" a="1"/>
  <c r="H233" i="5"/>
  <c r="I345" i="5" a="1"/>
  <c r="I345" i="5"/>
  <c r="G161" i="10" a="1"/>
  <c r="G161" i="10"/>
  <c r="G7" i="10" a="1"/>
  <c r="G7" i="10"/>
  <c r="H47" i="9" a="1"/>
  <c r="H47" i="9"/>
  <c r="H463" i="9" a="1"/>
  <c r="H463" i="9"/>
  <c r="I275" i="9" a="1"/>
  <c r="I275" i="9"/>
  <c r="H45" i="9" a="1"/>
  <c r="H45" i="9"/>
  <c r="I114" i="9" a="1"/>
  <c r="I114" i="9"/>
  <c r="H178" i="10" a="1"/>
  <c r="H178" i="10"/>
  <c r="H115" i="5" a="1"/>
  <c r="H115" i="5"/>
  <c r="I269" i="5" a="1"/>
  <c r="I269" i="5"/>
  <c r="I589" i="9" a="1"/>
  <c r="I589" i="9"/>
  <c r="H269" i="5" a="1"/>
  <c r="H269" i="5"/>
  <c r="H114" i="9" a="1"/>
  <c r="H114" i="9"/>
  <c r="I47" i="9" a="1"/>
  <c r="I47" i="9"/>
  <c r="H275" i="9" a="1"/>
  <c r="H275" i="9"/>
  <c r="I45" i="9" a="1"/>
  <c r="I45" i="9"/>
  <c r="I463" i="9" a="1"/>
  <c r="I463" i="9"/>
  <c r="H589" i="9" a="1"/>
  <c r="H589" i="9"/>
  <c r="H7" i="10" a="1"/>
  <c r="H7" i="10"/>
  <c r="G178" i="10" a="1"/>
  <c r="G178" i="10"/>
  <c r="I115" i="5" a="1"/>
  <c r="I115" i="5"/>
  <c r="I156" i="5" a="1"/>
  <c r="I156" i="5"/>
  <c r="I99" i="9" a="1"/>
  <c r="I99" i="9"/>
  <c r="H65" i="5" a="1"/>
  <c r="H65" i="5"/>
  <c r="G10" i="6" a="1"/>
  <c r="G10" i="6"/>
  <c r="I179" i="5" a="1"/>
  <c r="I179" i="5"/>
  <c r="G62" i="10" a="1"/>
  <c r="G62" i="10"/>
  <c r="H275" i="5" a="1"/>
  <c r="H275" i="5"/>
  <c r="I173" i="8" a="1"/>
  <c r="I173" i="8"/>
  <c r="H173" i="8" a="1"/>
  <c r="H173" i="8"/>
  <c r="I138" i="9" a="1"/>
  <c r="I138" i="9"/>
  <c r="I275" i="5" a="1"/>
  <c r="I275" i="5"/>
  <c r="H179" i="5" a="1"/>
  <c r="H179" i="5"/>
  <c r="I400" i="9" a="1"/>
  <c r="I400" i="9"/>
  <c r="H62" i="10" a="1"/>
  <c r="H62" i="10"/>
  <c r="H156" i="5" a="1"/>
  <c r="H156" i="5"/>
  <c r="H138" i="9" a="1"/>
  <c r="H138" i="9"/>
  <c r="H400" i="9" a="1"/>
  <c r="H400" i="9"/>
  <c r="H329" i="5" a="1"/>
  <c r="H329" i="5"/>
  <c r="I238" i="8" a="1"/>
  <c r="I238" i="8"/>
  <c r="H238" i="8" a="1"/>
  <c r="H238" i="8"/>
  <c r="H99" i="9" a="1"/>
  <c r="H99" i="9"/>
  <c r="I329" i="5" a="1"/>
  <c r="I329" i="5"/>
  <c r="H10" i="6" a="1"/>
  <c r="H10" i="6"/>
  <c r="I65" i="5" a="1"/>
  <c r="I65" i="5"/>
  <c r="I235" i="9" a="1"/>
  <c r="I235" i="9"/>
  <c r="I293" i="5" a="1"/>
  <c r="I293" i="5"/>
  <c r="H130" i="10" a="1"/>
  <c r="H130" i="10"/>
  <c r="H313" i="5" a="1"/>
  <c r="H313" i="5"/>
  <c r="I242" i="8" a="1"/>
  <c r="I242" i="8"/>
  <c r="H242" i="8" a="1"/>
  <c r="H242" i="8"/>
  <c r="I313" i="5" a="1"/>
  <c r="I313" i="5"/>
  <c r="I111" i="5" a="1"/>
  <c r="I111" i="5"/>
  <c r="H200" i="9" a="1"/>
  <c r="H200" i="9"/>
  <c r="I15" i="9" a="1"/>
  <c r="I15" i="9"/>
  <c r="H15" i="9" a="1"/>
  <c r="H15" i="9"/>
  <c r="G130" i="10" a="1"/>
  <c r="G130" i="10"/>
  <c r="H235" i="9" a="1"/>
  <c r="H235" i="9"/>
  <c r="H293" i="5" a="1"/>
  <c r="H293" i="5"/>
  <c r="I290" i="5" a="1"/>
  <c r="I290" i="5"/>
  <c r="I200" i="9" a="1"/>
  <c r="I200" i="9"/>
  <c r="I87" i="9" a="1"/>
  <c r="I87" i="9"/>
  <c r="H111" i="5" a="1"/>
  <c r="H111" i="5"/>
  <c r="H290" i="5" a="1"/>
  <c r="H290" i="5"/>
  <c r="H87" i="9" a="1"/>
  <c r="H87" i="9"/>
  <c r="I42" i="9" a="1"/>
  <c r="I42" i="9"/>
  <c r="I281" i="5" a="1"/>
  <c r="I281" i="5"/>
  <c r="H346" i="9" a="1"/>
  <c r="H346" i="9"/>
  <c r="H217" i="9" a="1"/>
  <c r="H217" i="9"/>
  <c r="I241" i="5" a="1"/>
  <c r="I241" i="5"/>
  <c r="I298" i="5" a="1"/>
  <c r="I298" i="5"/>
  <c r="I245" i="9" a="1"/>
  <c r="I245" i="9"/>
  <c r="H142" i="9" a="1"/>
  <c r="H142" i="9"/>
  <c r="I346" i="9" a="1"/>
  <c r="I346" i="9"/>
  <c r="I218" i="9" a="1"/>
  <c r="I218" i="9"/>
  <c r="H69" i="9" a="1"/>
  <c r="H69" i="9"/>
  <c r="H431" i="9" a="1"/>
  <c r="H431" i="9"/>
  <c r="H218" i="9" a="1"/>
  <c r="H218" i="9"/>
  <c r="I431" i="9" a="1"/>
  <c r="I431" i="9"/>
  <c r="I69" i="9" a="1"/>
  <c r="I69" i="9"/>
  <c r="H241" i="5" a="1"/>
  <c r="H241" i="5"/>
  <c r="I501" i="8" a="1"/>
  <c r="I501" i="8"/>
  <c r="H501" i="8" a="1"/>
  <c r="H501" i="8"/>
  <c r="H42" i="9" a="1"/>
  <c r="H42" i="9"/>
  <c r="H281" i="5" a="1"/>
  <c r="H281" i="5"/>
  <c r="I217" i="9" a="1"/>
  <c r="I217" i="9"/>
  <c r="I142" i="9" a="1"/>
  <c r="I142" i="9"/>
  <c r="H298" i="5" a="1"/>
  <c r="H298" i="5"/>
  <c r="H245" i="9" a="1"/>
  <c r="H245" i="9"/>
  <c r="H569" i="9" a="1"/>
  <c r="H569" i="9"/>
  <c r="G40" i="10" a="1"/>
  <c r="G40" i="10"/>
  <c r="H552" i="9" a="1"/>
  <c r="H552" i="9"/>
  <c r="I13" i="9" a="1"/>
  <c r="I13" i="9"/>
  <c r="I44" i="9" a="1"/>
  <c r="I44" i="9"/>
  <c r="H343" i="5" a="1"/>
  <c r="H343" i="5"/>
  <c r="G93" i="10" a="1"/>
  <c r="G93" i="10"/>
  <c r="I15" i="5" a="1"/>
  <c r="I15" i="5"/>
  <c r="I53" i="5" a="1"/>
  <c r="I53" i="5"/>
  <c r="H44" i="9" a="1"/>
  <c r="H44" i="9"/>
  <c r="I569" i="9" a="1"/>
  <c r="I569" i="9"/>
  <c r="I552" i="9" a="1"/>
  <c r="I552" i="9"/>
  <c r="I306" i="9" a="1"/>
  <c r="I306" i="9"/>
  <c r="H306" i="9" a="1"/>
  <c r="H306" i="9"/>
  <c r="I343" i="5" a="1"/>
  <c r="I343" i="5"/>
  <c r="H15" i="5" a="1"/>
  <c r="H15" i="5"/>
  <c r="H40" i="10" a="1"/>
  <c r="H40" i="10"/>
  <c r="H13" i="9" a="1"/>
  <c r="H13" i="9"/>
  <c r="H53" i="5" a="1"/>
  <c r="H53" i="5"/>
  <c r="H93" i="10" a="1"/>
  <c r="H93" i="10"/>
  <c r="I191" i="9" a="1"/>
  <c r="I191" i="9"/>
  <c r="H224" i="9" a="1"/>
  <c r="H224" i="9"/>
  <c r="G5" i="10" a="1"/>
  <c r="G5" i="10"/>
  <c r="H549" i="9" a="1"/>
  <c r="H549" i="9"/>
  <c r="H225" i="5" a="1"/>
  <c r="H225" i="5"/>
  <c r="I364" i="9" a="1"/>
  <c r="I364" i="9"/>
  <c r="I465" i="9" a="1"/>
  <c r="I465" i="9"/>
  <c r="H260" i="9" a="1"/>
  <c r="H260" i="9"/>
  <c r="I526" i="9" a="1"/>
  <c r="I526" i="9"/>
  <c r="H526" i="9" a="1"/>
  <c r="H526" i="9"/>
  <c r="H347" i="5" a="1"/>
  <c r="H347" i="5"/>
  <c r="H273" i="5" a="1"/>
  <c r="H273" i="5"/>
  <c r="I334" i="8" a="1"/>
  <c r="I334" i="8"/>
  <c r="H334" i="8" a="1"/>
  <c r="H334" i="8"/>
  <c r="I273" i="5" a="1"/>
  <c r="I273" i="5"/>
  <c r="H191" i="9" a="1"/>
  <c r="H191" i="9"/>
  <c r="H465" i="9" a="1"/>
  <c r="H465" i="9"/>
  <c r="H5" i="10" a="1"/>
  <c r="H5" i="10"/>
  <c r="I549" i="9" a="1"/>
  <c r="I549" i="9"/>
  <c r="I225" i="5" a="1"/>
  <c r="I225" i="5"/>
  <c r="I347" i="5" a="1"/>
  <c r="I347" i="5"/>
  <c r="I224" i="9" a="1"/>
  <c r="I224" i="9"/>
  <c r="H364" i="9" a="1"/>
  <c r="H364" i="9"/>
  <c r="I260" i="9" a="1"/>
  <c r="I260" i="9"/>
  <c r="I95" i="9" a="1"/>
  <c r="I95" i="9"/>
  <c r="G109" i="10" a="1"/>
  <c r="G109" i="10"/>
  <c r="H567" i="9" a="1"/>
  <c r="H567" i="9"/>
  <c r="H324" i="9" a="1"/>
  <c r="H324" i="9"/>
  <c r="I420" i="9" a="1"/>
  <c r="I420" i="9"/>
  <c r="I351" i="9" a="1"/>
  <c r="I351" i="9"/>
  <c r="H464" i="9" a="1"/>
  <c r="H464" i="9"/>
  <c r="H57" i="5" a="1"/>
  <c r="H57" i="5"/>
  <c r="I554" i="9" a="1"/>
  <c r="I554" i="9"/>
  <c r="H292" i="5" a="1"/>
  <c r="H292" i="5"/>
  <c r="I73" i="8" a="1"/>
  <c r="I73" i="8"/>
  <c r="H73" i="8" a="1"/>
  <c r="H73" i="8"/>
  <c r="I259" i="9" a="1"/>
  <c r="I259" i="9"/>
  <c r="I257" i="5" a="1"/>
  <c r="I257" i="5"/>
  <c r="H351" i="9" a="1"/>
  <c r="H351" i="9"/>
  <c r="H554" i="9" a="1"/>
  <c r="H554" i="9"/>
  <c r="I464" i="9" a="1"/>
  <c r="I464" i="9"/>
  <c r="I57" i="5" a="1"/>
  <c r="I57" i="5"/>
  <c r="H259" i="9" a="1"/>
  <c r="H259" i="9"/>
  <c r="H257" i="5" a="1"/>
  <c r="H257" i="5"/>
  <c r="I292" i="5" a="1"/>
  <c r="I292" i="5"/>
  <c r="H95" i="9" a="1"/>
  <c r="H95" i="9"/>
  <c r="I324" i="9" a="1"/>
  <c r="I324" i="9"/>
  <c r="H109" i="10" a="1"/>
  <c r="H109" i="10"/>
  <c r="H420" i="9" a="1"/>
  <c r="H420" i="9"/>
  <c r="I567" i="9" a="1"/>
  <c r="I567" i="9"/>
  <c r="H154" i="5" a="1"/>
  <c r="H154" i="5"/>
  <c r="I410" i="8" a="1"/>
  <c r="I410" i="8"/>
  <c r="H410" i="8" a="1"/>
  <c r="H410" i="8"/>
  <c r="I192" i="9" a="1"/>
  <c r="I192" i="9"/>
  <c r="I155" i="5" a="1"/>
  <c r="I155" i="5"/>
  <c r="G59" i="10" a="1"/>
  <c r="G59" i="10"/>
  <c r="H514" i="9" a="1"/>
  <c r="H514" i="9"/>
  <c r="I72" i="9" a="1"/>
  <c r="I72" i="9"/>
  <c r="I330" i="5" a="1"/>
  <c r="I330" i="5"/>
  <c r="G75" i="10" a="1"/>
  <c r="G75" i="10"/>
  <c r="H401" i="9" a="1"/>
  <c r="H401" i="9"/>
  <c r="I243" i="9" a="1"/>
  <c r="I243" i="9"/>
  <c r="I534" i="9" a="1"/>
  <c r="I534" i="9"/>
  <c r="H243" i="9" a="1"/>
  <c r="H243" i="9"/>
  <c r="I401" i="9" a="1"/>
  <c r="I401" i="9"/>
  <c r="H534" i="9" a="1"/>
  <c r="H534" i="9"/>
  <c r="I514" i="9" a="1"/>
  <c r="I514" i="9"/>
  <c r="H192" i="9" a="1"/>
  <c r="H192" i="9"/>
  <c r="I154" i="5" a="1"/>
  <c r="I154" i="5"/>
  <c r="H59" i="10" a="1"/>
  <c r="H59" i="10"/>
  <c r="H72" i="9" a="1"/>
  <c r="H72" i="9"/>
  <c r="H330" i="5" a="1"/>
  <c r="H330" i="5"/>
  <c r="H155" i="5" a="1"/>
  <c r="H155" i="5"/>
  <c r="H75" i="10" a="1"/>
  <c r="H75" i="10"/>
  <c r="I146" i="9" a="1"/>
  <c r="I146" i="9"/>
  <c r="H180" i="9" a="1"/>
  <c r="H180" i="9"/>
  <c r="H356" i="9" a="1"/>
  <c r="H356" i="9"/>
  <c r="I29" i="5" a="1"/>
  <c r="I29" i="5"/>
  <c r="G11" i="12" a="1"/>
  <c r="G11" i="12"/>
  <c r="H506" i="9" a="1"/>
  <c r="H506" i="9"/>
  <c r="I188" i="9" a="1"/>
  <c r="I188" i="9"/>
  <c r="H342" i="5" a="1"/>
  <c r="H342" i="5"/>
  <c r="H29" i="5" a="1"/>
  <c r="H29" i="5"/>
  <c r="H175" i="10" a="1"/>
  <c r="H175" i="10"/>
  <c r="I93" i="9" a="1"/>
  <c r="I93" i="9"/>
  <c r="I506" i="9" a="1"/>
  <c r="I506" i="9"/>
  <c r="H11" i="12" a="1"/>
  <c r="H11" i="12"/>
  <c r="I180" i="9" a="1"/>
  <c r="I180" i="9"/>
  <c r="G175" i="10" a="1"/>
  <c r="G175" i="10"/>
  <c r="H146" i="9" a="1"/>
  <c r="H146" i="9"/>
  <c r="I342" i="5" a="1"/>
  <c r="I342" i="5"/>
  <c r="H188" i="9" a="1"/>
  <c r="H188" i="9"/>
  <c r="I356" i="9" a="1"/>
  <c r="I356" i="9"/>
  <c r="H93" i="9" a="1"/>
  <c r="H93" i="9"/>
  <c r="H41" i="9" a="1"/>
  <c r="H41" i="9"/>
  <c r="H264" i="5" a="1"/>
  <c r="H264" i="5"/>
  <c r="H152" i="9" a="1"/>
  <c r="H152" i="9"/>
  <c r="H243" i="5" a="1"/>
  <c r="H243" i="5"/>
  <c r="I88" i="9" a="1"/>
  <c r="I88" i="9"/>
  <c r="I31" i="5" a="1"/>
  <c r="I31" i="5"/>
  <c r="H152" i="5" a="1"/>
  <c r="H152" i="5"/>
  <c r="I50" i="5" a="1"/>
  <c r="I50" i="5"/>
  <c r="H322" i="9" a="1"/>
  <c r="H322" i="9"/>
  <c r="H247" i="9" a="1"/>
  <c r="H247" i="9"/>
  <c r="H168" i="9" a="1"/>
  <c r="H168" i="9"/>
  <c r="G81" i="10" a="1"/>
  <c r="G81" i="10"/>
  <c r="H49" i="10" a="1"/>
  <c r="H49" i="10"/>
  <c r="H50" i="5" a="1"/>
  <c r="H50" i="5"/>
  <c r="I354" i="8" a="1"/>
  <c r="I354" i="8"/>
  <c r="H354" i="8" a="1"/>
  <c r="H354" i="8"/>
  <c r="I41" i="9" a="1"/>
  <c r="I41" i="9"/>
  <c r="I264" i="5" a="1"/>
  <c r="I264" i="5"/>
  <c r="I152" i="5" a="1"/>
  <c r="I152" i="5"/>
  <c r="I322" i="9" a="1"/>
  <c r="I322" i="9"/>
  <c r="I247" i="9" a="1"/>
  <c r="I247" i="9"/>
  <c r="I152" i="9" a="1"/>
  <c r="I152" i="9"/>
  <c r="I243" i="5" a="1"/>
  <c r="I243" i="5"/>
  <c r="H88" i="9" a="1"/>
  <c r="H88" i="9"/>
  <c r="H31" i="5" a="1"/>
  <c r="H31" i="5"/>
  <c r="I168" i="9" a="1"/>
  <c r="I168" i="9"/>
  <c r="G49" i="10" a="1"/>
  <c r="G49" i="10"/>
  <c r="H81" i="10" a="1"/>
  <c r="H81" i="10"/>
  <c r="G183" i="10" a="1"/>
  <c r="G183" i="10"/>
  <c r="H432" i="9" a="1"/>
  <c r="H432" i="9"/>
  <c r="I222" i="5" a="1"/>
  <c r="I222" i="5"/>
  <c r="I86" i="9" a="1"/>
  <c r="I86" i="9"/>
  <c r="G5" i="12" a="1"/>
  <c r="G5" i="12"/>
  <c r="H166" i="5" a="1"/>
  <c r="H166" i="5"/>
  <c r="I119" i="5" a="1"/>
  <c r="I119" i="5"/>
  <c r="I326" i="9" a="1"/>
  <c r="I326" i="9"/>
  <c r="H221" i="9" a="1"/>
  <c r="H221" i="9"/>
  <c r="I196" i="5" a="1"/>
  <c r="I196" i="5"/>
  <c r="H119" i="5" a="1"/>
  <c r="H119" i="5"/>
  <c r="I221" i="9" a="1"/>
  <c r="I221" i="9"/>
  <c r="H5" i="12" a="1"/>
  <c r="H5" i="12"/>
  <c r="H222" i="5" a="1"/>
  <c r="H222" i="5"/>
  <c r="I166" i="5" a="1"/>
  <c r="I166" i="5"/>
  <c r="I432" i="9" a="1"/>
  <c r="I432" i="9"/>
  <c r="H196" i="5" a="1"/>
  <c r="H196" i="5"/>
  <c r="I293" i="8" a="1"/>
  <c r="I293" i="8"/>
  <c r="H293" i="8" a="1"/>
  <c r="H293" i="8"/>
  <c r="H326" i="9" a="1"/>
  <c r="H326" i="9"/>
  <c r="H183" i="10" a="1"/>
  <c r="H183" i="10"/>
  <c r="H86" i="9" a="1"/>
  <c r="H86" i="9"/>
  <c r="H102" i="9" a="1"/>
  <c r="H102" i="9"/>
  <c r="I502" i="9" a="1"/>
  <c r="I502" i="9"/>
  <c r="H110" i="5" a="1"/>
  <c r="H110" i="5"/>
  <c r="I84" i="8" a="1"/>
  <c r="I84" i="8"/>
  <c r="H84" i="8" a="1"/>
  <c r="H84" i="8"/>
  <c r="H358" i="9" a="1"/>
  <c r="H358" i="9"/>
  <c r="H144" i="9" a="1"/>
  <c r="H144" i="9"/>
  <c r="G11" i="6" a="1"/>
  <c r="G11" i="6"/>
  <c r="I247" i="5" a="1"/>
  <c r="I247" i="5"/>
  <c r="I330" i="9" a="1"/>
  <c r="I330" i="9"/>
  <c r="H171" i="9" a="1"/>
  <c r="H171" i="9"/>
  <c r="H12" i="6" a="1"/>
  <c r="H12" i="6"/>
  <c r="I110" i="5" a="1"/>
  <c r="I110" i="5"/>
  <c r="I144" i="9" a="1"/>
  <c r="I144" i="9"/>
  <c r="H330" i="9" a="1"/>
  <c r="H330" i="9"/>
  <c r="I171" i="9" a="1"/>
  <c r="I171" i="9"/>
  <c r="H11" i="6" a="1"/>
  <c r="H11" i="6"/>
  <c r="G12" i="6" a="1"/>
  <c r="G12" i="6"/>
  <c r="I358" i="9" a="1"/>
  <c r="I358" i="9"/>
  <c r="H247" i="5" a="1"/>
  <c r="H247" i="5"/>
  <c r="I102" i="9" a="1"/>
  <c r="I102" i="9"/>
  <c r="H502" i="9" a="1"/>
  <c r="H502" i="9"/>
  <c r="I450" i="9" a="1"/>
  <c r="I450" i="9"/>
  <c r="H148" i="9" a="1"/>
  <c r="H148" i="9"/>
  <c r="H20" i="5" a="1"/>
  <c r="H20" i="5"/>
  <c r="H528" i="9" a="1"/>
  <c r="H528" i="9"/>
  <c r="H78" i="5" a="1"/>
  <c r="H78" i="5"/>
  <c r="H363" i="9" a="1"/>
  <c r="H363" i="9"/>
  <c r="I76" i="9" a="1"/>
  <c r="I76" i="9"/>
  <c r="H516" i="9" a="1"/>
  <c r="H516" i="9"/>
  <c r="H8" i="6" a="1"/>
  <c r="H8" i="6"/>
  <c r="I528" i="9" a="1"/>
  <c r="I528" i="9"/>
  <c r="H299" i="9" a="1"/>
  <c r="H299" i="9"/>
  <c r="I78" i="5" a="1"/>
  <c r="I78" i="5"/>
  <c r="I148" i="9" a="1"/>
  <c r="I148" i="9"/>
  <c r="I20" i="5" a="1"/>
  <c r="I20" i="5"/>
  <c r="I516" i="9" a="1"/>
  <c r="I516" i="9"/>
  <c r="I363" i="9" a="1"/>
  <c r="I363" i="9"/>
  <c r="H450" i="9" a="1"/>
  <c r="H450" i="9"/>
  <c r="H76" i="9" a="1"/>
  <c r="H76" i="9"/>
  <c r="H379" i="9" a="1"/>
  <c r="H379" i="9"/>
  <c r="I379" i="9" a="1"/>
  <c r="I379" i="9"/>
  <c r="G8" i="6" a="1"/>
  <c r="G8" i="6"/>
  <c r="I299" i="9" a="1"/>
  <c r="I299" i="9"/>
  <c r="I140" i="9" a="1"/>
  <c r="I140" i="9"/>
  <c r="H181" i="5" a="1"/>
  <c r="H181" i="5"/>
  <c r="I23" i="8" a="1"/>
  <c r="I23" i="8"/>
  <c r="H23" i="8" a="1"/>
  <c r="H23" i="8"/>
  <c r="H68" i="5" a="1"/>
  <c r="H68" i="5"/>
  <c r="H6" i="10" a="1"/>
  <c r="H6" i="10"/>
  <c r="I515" i="9" a="1"/>
  <c r="I515" i="9"/>
  <c r="I493" i="9" a="1"/>
  <c r="I493" i="9"/>
  <c r="G3" i="6" a="1"/>
  <c r="G3" i="6"/>
  <c r="G165" i="10" a="1"/>
  <c r="G165" i="10"/>
  <c r="G119" i="10" a="1"/>
  <c r="G119" i="10"/>
  <c r="H515" i="9" a="1"/>
  <c r="H515" i="9"/>
  <c r="H493" i="9" a="1"/>
  <c r="H493" i="9"/>
  <c r="H140" i="9" a="1"/>
  <c r="H140" i="9"/>
  <c r="H3" i="6" a="1"/>
  <c r="H3" i="6"/>
  <c r="I68" i="5" a="1"/>
  <c r="I68" i="5"/>
  <c r="G6" i="10" a="1"/>
  <c r="G6" i="10"/>
  <c r="H165" i="10" a="1"/>
  <c r="H165" i="10"/>
  <c r="I181" i="5" a="1"/>
  <c r="I181" i="5"/>
  <c r="G11" i="10" a="1"/>
  <c r="G11" i="10"/>
  <c r="H119" i="10" a="1"/>
  <c r="H119" i="10"/>
  <c r="H11" i="10" a="1"/>
  <c r="H11" i="10"/>
  <c r="I258" i="9" a="1"/>
  <c r="I258" i="9"/>
  <c r="I203" i="5" a="1"/>
  <c r="I203" i="5"/>
  <c r="I33" i="9" a="1"/>
  <c r="I33" i="9"/>
  <c r="H210" i="9" a="1"/>
  <c r="H210" i="9"/>
  <c r="I558" i="9" a="1"/>
  <c r="I558" i="9"/>
  <c r="I218" i="5" a="1"/>
  <c r="I218" i="5"/>
  <c r="H277" i="9" a="1"/>
  <c r="H277" i="9"/>
  <c r="I340" i="5" a="1"/>
  <c r="I340" i="5"/>
  <c r="H231" i="5" a="1"/>
  <c r="H231" i="5"/>
  <c r="H21" i="10" a="1"/>
  <c r="H21" i="10"/>
  <c r="H583" i="9" a="1"/>
  <c r="H583" i="9"/>
  <c r="H218" i="5" a="1"/>
  <c r="H218" i="5"/>
  <c r="I231" i="5" a="1"/>
  <c r="I231" i="5"/>
  <c r="H558" i="9" a="1"/>
  <c r="H558" i="9"/>
  <c r="G21" i="10" a="1"/>
  <c r="G21" i="10"/>
  <c r="I277" i="9" a="1"/>
  <c r="I277" i="9"/>
  <c r="H33" i="9" a="1"/>
  <c r="H33" i="9"/>
  <c r="I210" i="9" a="1"/>
  <c r="I210" i="9"/>
  <c r="H340" i="5" a="1"/>
  <c r="H340" i="5"/>
  <c r="H258" i="9" a="1"/>
  <c r="H258" i="9"/>
  <c r="H203" i="5" a="1"/>
  <c r="H203" i="5"/>
  <c r="I583" i="9" a="1"/>
  <c r="I583" i="9"/>
  <c r="H4" i="9" a="1"/>
  <c r="H4" i="9"/>
  <c r="H103" i="10" a="1"/>
  <c r="H103" i="10"/>
  <c r="I167" i="9" a="1"/>
  <c r="I167" i="9"/>
  <c r="H38" i="10" a="1"/>
  <c r="H38" i="10"/>
  <c r="H499" i="9" a="1"/>
  <c r="H499" i="9"/>
  <c r="H111" i="10" a="1"/>
  <c r="H111" i="10"/>
  <c r="H21" i="5" a="1"/>
  <c r="H21" i="5"/>
  <c r="H5" i="9" a="1"/>
  <c r="H5" i="9"/>
  <c r="G26" i="10" a="1"/>
  <c r="G26" i="10"/>
  <c r="I350" i="5" a="1"/>
  <c r="I350" i="5"/>
  <c r="I5" i="9" a="1"/>
  <c r="I5" i="9"/>
  <c r="H350" i="5" a="1"/>
  <c r="H350" i="5"/>
  <c r="I21" i="5" a="1"/>
  <c r="I21" i="5"/>
  <c r="G38" i="10" a="1"/>
  <c r="G38" i="10"/>
  <c r="G103" i="10" a="1"/>
  <c r="G103" i="10"/>
  <c r="G111" i="10" a="1"/>
  <c r="G111" i="10"/>
  <c r="H26" i="10" a="1"/>
  <c r="H26" i="10"/>
  <c r="I4" i="9" a="1"/>
  <c r="I4" i="9"/>
  <c r="I499" i="9" a="1"/>
  <c r="I499" i="9"/>
  <c r="H167" i="9" a="1"/>
  <c r="H167" i="9"/>
  <c r="H571" i="9" a="1"/>
  <c r="H571" i="9"/>
  <c r="I294" i="9" a="1"/>
  <c r="I294" i="9"/>
  <c r="H95" i="5" a="1"/>
  <c r="H95" i="5"/>
  <c r="I277" i="8" a="1"/>
  <c r="I277" i="8"/>
  <c r="H277" i="8" a="1"/>
  <c r="H277" i="8"/>
  <c r="H120" i="10" a="1"/>
  <c r="H120" i="10"/>
  <c r="G162" i="10" a="1"/>
  <c r="G162" i="10"/>
  <c r="H237" i="5" a="1"/>
  <c r="H237" i="5"/>
  <c r="H47" i="10" a="1"/>
  <c r="H47" i="10"/>
  <c r="I273" i="9" a="1"/>
  <c r="I273" i="9"/>
  <c r="H129" i="10" a="1"/>
  <c r="H129" i="10"/>
  <c r="I571" i="9" a="1"/>
  <c r="I571" i="9"/>
  <c r="H273" i="9" a="1"/>
  <c r="H273" i="9"/>
  <c r="I237" i="5" a="1"/>
  <c r="I237" i="5"/>
  <c r="G120" i="10" a="1"/>
  <c r="G120" i="10"/>
  <c r="I95" i="5" a="1"/>
  <c r="I95" i="5"/>
  <c r="I541" i="9" a="1"/>
  <c r="I541" i="9"/>
  <c r="H162" i="10" a="1"/>
  <c r="H162" i="10"/>
  <c r="H541" i="9" a="1"/>
  <c r="H541" i="9"/>
  <c r="H294" i="9" a="1"/>
  <c r="H294" i="9"/>
  <c r="G47" i="10" a="1"/>
  <c r="G47" i="10"/>
  <c r="G129" i="10" a="1"/>
  <c r="G129" i="10"/>
  <c r="H389" i="9" a="1"/>
  <c r="H389" i="9"/>
  <c r="I28" i="9" a="1"/>
  <c r="I28" i="9"/>
  <c r="H180" i="5" a="1"/>
  <c r="H180" i="5"/>
  <c r="I9" i="8" a="1"/>
  <c r="I9" i="8"/>
  <c r="H9" i="8" a="1"/>
  <c r="H9" i="8"/>
  <c r="H327" i="5" a="1"/>
  <c r="H327" i="5"/>
  <c r="I57" i="8" a="1"/>
  <c r="I57" i="8"/>
  <c r="H57" i="8" a="1"/>
  <c r="H57" i="8"/>
  <c r="G95" i="10" a="1"/>
  <c r="G95" i="10"/>
  <c r="I491" i="9" a="1"/>
  <c r="I491" i="9"/>
  <c r="H63" i="5" a="1"/>
  <c r="H63" i="5"/>
  <c r="I166" i="8" a="1"/>
  <c r="I166" i="8"/>
  <c r="H166" i="8" a="1"/>
  <c r="H166" i="8"/>
  <c r="I283" i="5" a="1"/>
  <c r="I283" i="5"/>
  <c r="I180" i="5" a="1"/>
  <c r="I180" i="5"/>
  <c r="H456" i="9" a="1"/>
  <c r="H456" i="9"/>
  <c r="I3" i="5" a="1"/>
  <c r="I3" i="5"/>
  <c r="I389" i="9" a="1"/>
  <c r="I389" i="9"/>
  <c r="I63" i="5" a="1"/>
  <c r="I63" i="5"/>
  <c r="H95" i="10" a="1"/>
  <c r="H95" i="10"/>
  <c r="H491" i="9" a="1"/>
  <c r="H491" i="9"/>
  <c r="I327" i="5" a="1"/>
  <c r="I327" i="5"/>
  <c r="H3" i="5" a="1"/>
  <c r="H3" i="5"/>
  <c r="H28" i="9" a="1"/>
  <c r="H28" i="9"/>
  <c r="H283" i="5" a="1"/>
  <c r="H283" i="5"/>
  <c r="I456" i="9" a="1"/>
  <c r="I456" i="9"/>
  <c r="H160" i="9" a="1"/>
  <c r="H160" i="9"/>
  <c r="H60" i="5" a="1"/>
  <c r="H60" i="5"/>
  <c r="I532" i="9" a="1"/>
  <c r="I532" i="9"/>
  <c r="H133" i="5" a="1"/>
  <c r="H133" i="5"/>
  <c r="I234" i="9" a="1"/>
  <c r="I234" i="9"/>
  <c r="I62" i="9" a="1"/>
  <c r="I62" i="9"/>
  <c r="H291" i="9" a="1"/>
  <c r="H291" i="9"/>
  <c r="H12" i="12" a="1"/>
  <c r="H12" i="12"/>
  <c r="I62" i="5" a="1"/>
  <c r="I62" i="5"/>
  <c r="H214" i="9" a="1"/>
  <c r="H214" i="9"/>
  <c r="H212" i="5" a="1"/>
  <c r="H212" i="5"/>
  <c r="G12" i="12" a="1"/>
  <c r="G12" i="12"/>
  <c r="H62" i="9" a="1"/>
  <c r="H62" i="9"/>
  <c r="H62" i="5" a="1"/>
  <c r="H62" i="5"/>
  <c r="I212" i="5" a="1"/>
  <c r="I212" i="5"/>
  <c r="I133" i="5" a="1"/>
  <c r="I133" i="5"/>
  <c r="I160" i="9" a="1"/>
  <c r="I160" i="9"/>
  <c r="I60" i="5" a="1"/>
  <c r="I60" i="5"/>
  <c r="H234" i="9" a="1"/>
  <c r="H234" i="9"/>
  <c r="I291" i="9" a="1"/>
  <c r="I291" i="9"/>
  <c r="I214" i="9" a="1"/>
  <c r="I214" i="9"/>
  <c r="H532" i="9" a="1"/>
  <c r="H532" i="9"/>
  <c r="I490" i="9" a="1"/>
  <c r="I490" i="9"/>
  <c r="G3" i="10" a="1"/>
  <c r="G3" i="10"/>
  <c r="H547" i="9" a="1"/>
  <c r="H547" i="9"/>
  <c r="I85" i="9" a="1"/>
  <c r="I85" i="9"/>
  <c r="I206" i="5" a="1"/>
  <c r="I206" i="5"/>
  <c r="H48" i="9" a="1"/>
  <c r="H48" i="9"/>
  <c r="H9" i="9" a="1"/>
  <c r="H9" i="9"/>
  <c r="H171" i="5" a="1"/>
  <c r="H171" i="5"/>
  <c r="I468" i="9" a="1"/>
  <c r="I468" i="9"/>
  <c r="H201" i="5" a="1"/>
  <c r="H201" i="5"/>
  <c r="I253" i="5" a="1"/>
  <c r="I253" i="5"/>
  <c r="I30" i="9" a="1"/>
  <c r="I30" i="9"/>
  <c r="H468" i="9" a="1"/>
  <c r="H468" i="9"/>
  <c r="I48" i="9" a="1"/>
  <c r="I48" i="9"/>
  <c r="H30" i="9" a="1"/>
  <c r="H30" i="9"/>
  <c r="H3" i="10" a="1"/>
  <c r="H3" i="10"/>
  <c r="H253" i="5" a="1"/>
  <c r="H253" i="5"/>
  <c r="H490" i="9" a="1"/>
  <c r="H490" i="9"/>
  <c r="I201" i="5" a="1"/>
  <c r="I201" i="5"/>
  <c r="I547" i="9" a="1"/>
  <c r="I547" i="9"/>
  <c r="H85" i="9" a="1"/>
  <c r="H85" i="9"/>
  <c r="H206" i="5" a="1"/>
  <c r="H206" i="5"/>
  <c r="I9" i="9" a="1"/>
  <c r="I9" i="9"/>
  <c r="I171" i="5" a="1"/>
  <c r="I171" i="5"/>
  <c r="G34" i="10" a="1"/>
  <c r="G34" i="10"/>
  <c r="H266" i="9" a="1"/>
  <c r="H266" i="9"/>
  <c r="H459" i="9" a="1"/>
  <c r="H459" i="9"/>
  <c r="H521" i="9" a="1"/>
  <c r="H521" i="9"/>
  <c r="I309" i="5" a="1"/>
  <c r="I309" i="5"/>
  <c r="H113" i="9" a="1"/>
  <c r="H113" i="9"/>
  <c r="H132" i="9" a="1"/>
  <c r="H132" i="9"/>
  <c r="H527" i="9" a="1"/>
  <c r="H527" i="9"/>
  <c r="I511" i="9" a="1"/>
  <c r="I511" i="9"/>
  <c r="H170" i="9" a="1"/>
  <c r="H170" i="9"/>
  <c r="I521" i="9" a="1"/>
  <c r="I521" i="9"/>
  <c r="I113" i="9" a="1"/>
  <c r="I113" i="9"/>
  <c r="I527" i="9" a="1"/>
  <c r="I527" i="9"/>
  <c r="H309" i="5" a="1"/>
  <c r="H309" i="5"/>
  <c r="I170" i="9" a="1"/>
  <c r="I170" i="9"/>
  <c r="H34" i="10" a="1"/>
  <c r="H34" i="10"/>
  <c r="I266" i="9" a="1"/>
  <c r="I266" i="9"/>
  <c r="H511" i="9" a="1"/>
  <c r="H511" i="9"/>
  <c r="I459" i="9" a="1"/>
  <c r="I459" i="9"/>
  <c r="I132" i="9" a="1"/>
  <c r="I132" i="9"/>
  <c r="H140" i="5" a="1"/>
  <c r="H140" i="5"/>
  <c r="H88" i="5" a="1"/>
  <c r="H88" i="5"/>
  <c r="I368" i="8" a="1"/>
  <c r="I368" i="8"/>
  <c r="H368" i="8" a="1"/>
  <c r="H368" i="8"/>
  <c r="I9" i="5" a="1"/>
  <c r="I9" i="5"/>
  <c r="I321" i="9" a="1"/>
  <c r="I321" i="9"/>
  <c r="I202" i="5" a="1"/>
  <c r="I202" i="5"/>
  <c r="H96" i="10" a="1"/>
  <c r="H96" i="10"/>
  <c r="G20" i="10" a="1"/>
  <c r="G20" i="10"/>
  <c r="H17" i="5" a="1"/>
  <c r="H17" i="5"/>
  <c r="I467" i="8" a="1"/>
  <c r="I467" i="8"/>
  <c r="H467" i="8" a="1"/>
  <c r="H467" i="8"/>
  <c r="H208" i="9" a="1"/>
  <c r="H208" i="9"/>
  <c r="H28" i="5" a="1"/>
  <c r="H28" i="5"/>
  <c r="H156" i="10" a="1"/>
  <c r="H156" i="10"/>
  <c r="I208" i="9" a="1"/>
  <c r="I208" i="9"/>
  <c r="H321" i="9" a="1"/>
  <c r="H321" i="9"/>
  <c r="H202" i="5" a="1"/>
  <c r="H202" i="5"/>
  <c r="G96" i="10" a="1"/>
  <c r="G96" i="10"/>
  <c r="G156" i="10" a="1"/>
  <c r="G156" i="10"/>
  <c r="H9" i="5" a="1"/>
  <c r="H9" i="5"/>
  <c r="I17" i="5" a="1"/>
  <c r="I17" i="5"/>
  <c r="I140" i="5" a="1"/>
  <c r="I140" i="5"/>
  <c r="I88" i="5" a="1"/>
  <c r="I88" i="5"/>
  <c r="I28" i="5" a="1"/>
  <c r="I28" i="5"/>
  <c r="H20" i="10" a="1"/>
  <c r="H20" i="10"/>
  <c r="H158" i="10" a="1"/>
  <c r="H158" i="10"/>
  <c r="H35" i="10" a="1"/>
  <c r="H35" i="10"/>
  <c r="H73" i="10" a="1"/>
  <c r="H73" i="10"/>
  <c r="H205" i="5" a="1"/>
  <c r="H205" i="5"/>
  <c r="H466" i="9" a="1"/>
  <c r="H466" i="9"/>
  <c r="H123" i="5" a="1"/>
  <c r="H123" i="5"/>
  <c r="H97" i="5" a="1"/>
  <c r="H97" i="5"/>
  <c r="H133" i="10" a="1"/>
  <c r="H133" i="10"/>
  <c r="H52" i="10" a="1"/>
  <c r="H52" i="10"/>
  <c r="I261" i="9" a="1"/>
  <c r="I261" i="9"/>
  <c r="H124" i="9" a="1"/>
  <c r="H124" i="9"/>
  <c r="G133" i="10" a="1"/>
  <c r="G133" i="10"/>
  <c r="I124" i="9" a="1"/>
  <c r="I124" i="9"/>
  <c r="G35" i="10" a="1"/>
  <c r="G35" i="10"/>
  <c r="G158" i="10" a="1"/>
  <c r="G158" i="10"/>
  <c r="G52" i="10" a="1"/>
  <c r="G52" i="10"/>
  <c r="I97" i="5" a="1"/>
  <c r="I97" i="5"/>
  <c r="I466" i="9" a="1"/>
  <c r="I466" i="9"/>
  <c r="I123" i="5" a="1"/>
  <c r="I123" i="5"/>
  <c r="G73" i="10" a="1"/>
  <c r="G73" i="10"/>
  <c r="H261" i="9" a="1"/>
  <c r="H261" i="9"/>
  <c r="I205" i="5" a="1"/>
  <c r="I205" i="5"/>
  <c r="G159" i="10" a="1"/>
  <c r="G159" i="10"/>
  <c r="H403" i="9" a="1"/>
  <c r="H403" i="9"/>
  <c r="G105" i="10" a="1"/>
  <c r="G105" i="10"/>
  <c r="H265" i="5" a="1"/>
  <c r="H265" i="5"/>
  <c r="H84" i="9" a="1"/>
  <c r="H84" i="9"/>
  <c r="H71" i="9" a="1"/>
  <c r="H71" i="9"/>
  <c r="H239" i="5" a="1"/>
  <c r="H239" i="5"/>
  <c r="I352" i="9" a="1"/>
  <c r="I352" i="9"/>
  <c r="I37" i="5" a="1"/>
  <c r="I37" i="5"/>
  <c r="I576" i="9" a="1"/>
  <c r="I576" i="9"/>
  <c r="I33" i="5" a="1"/>
  <c r="I33" i="5"/>
  <c r="I126" i="5" a="1"/>
  <c r="I126" i="5"/>
  <c r="H105" i="10" a="1"/>
  <c r="H105" i="10"/>
  <c r="I84" i="9" a="1"/>
  <c r="I84" i="9"/>
  <c r="H126" i="5" a="1"/>
  <c r="H126" i="5"/>
  <c r="I175" i="8" a="1"/>
  <c r="I175" i="8"/>
  <c r="H175" i="8" a="1"/>
  <c r="H175" i="8"/>
  <c r="H37" i="5" a="1"/>
  <c r="H37" i="5"/>
  <c r="H159" i="10" a="1"/>
  <c r="H159" i="10"/>
  <c r="H576" i="9" a="1"/>
  <c r="H576" i="9"/>
  <c r="H33" i="5" a="1"/>
  <c r="H33" i="5"/>
  <c r="I265" i="5" a="1"/>
  <c r="I265" i="5"/>
  <c r="I71" i="9" a="1"/>
  <c r="I71" i="9"/>
  <c r="I239" i="5" a="1"/>
  <c r="I239" i="5"/>
  <c r="I403" i="9" a="1"/>
  <c r="I403" i="9"/>
  <c r="H352" i="9" a="1"/>
  <c r="H352" i="9"/>
  <c r="I294" i="5" a="1"/>
  <c r="I294" i="5"/>
  <c r="H64" i="10" a="1"/>
  <c r="H64" i="10"/>
  <c r="H64" i="9" a="1"/>
  <c r="H64" i="9"/>
  <c r="H315" i="5" a="1"/>
  <c r="H315" i="5"/>
  <c r="I257" i="8" a="1"/>
  <c r="I257" i="8"/>
  <c r="H257" i="8" a="1"/>
  <c r="H257" i="8"/>
  <c r="H184" i="9" a="1"/>
  <c r="H184" i="9"/>
  <c r="I477" i="9" a="1"/>
  <c r="I477" i="9"/>
  <c r="H14" i="9" a="1"/>
  <c r="H14" i="9"/>
  <c r="H162" i="9" a="1"/>
  <c r="H162" i="9"/>
  <c r="H22" i="5" a="1"/>
  <c r="H22" i="5"/>
  <c r="H267" i="5" a="1"/>
  <c r="H267" i="5"/>
  <c r="I14" i="9" a="1"/>
  <c r="I14" i="9"/>
  <c r="H294" i="5" a="1"/>
  <c r="H294" i="5"/>
  <c r="I6" i="8" a="1"/>
  <c r="I6" i="8"/>
  <c r="H6" i="8" a="1"/>
  <c r="H6" i="8"/>
  <c r="I315" i="5" a="1"/>
  <c r="I315" i="5"/>
  <c r="I267" i="5" a="1"/>
  <c r="I267" i="5"/>
  <c r="I22" i="5" a="1"/>
  <c r="I22" i="5"/>
  <c r="I184" i="9" a="1"/>
  <c r="I184" i="9"/>
  <c r="I162" i="9" a="1"/>
  <c r="I162" i="9"/>
  <c r="H477" i="9" a="1"/>
  <c r="H477" i="9"/>
  <c r="I64" i="9" a="1"/>
  <c r="I64" i="9"/>
  <c r="G64" i="10" a="1"/>
  <c r="G64" i="10"/>
  <c r="H446" i="9" a="1"/>
  <c r="H446" i="9"/>
  <c r="H121" i="5" a="1"/>
  <c r="H121" i="5"/>
  <c r="I214" i="5" a="1"/>
  <c r="I214" i="5"/>
  <c r="H472" i="9" a="1"/>
  <c r="H472" i="9"/>
  <c r="H45" i="5" a="1"/>
  <c r="H45" i="5"/>
  <c r="H96" i="5" a="1"/>
  <c r="H96" i="5"/>
  <c r="I481" i="8" a="1"/>
  <c r="I481" i="8"/>
  <c r="H481" i="8" a="1"/>
  <c r="H481" i="8"/>
  <c r="I12" i="9" a="1"/>
  <c r="I12" i="9"/>
  <c r="H54" i="10" a="1"/>
  <c r="H54" i="10"/>
  <c r="H312" i="9" a="1"/>
  <c r="H312" i="9"/>
  <c r="H90" i="5" a="1"/>
  <c r="H90" i="5"/>
  <c r="H157" i="10" a="1"/>
  <c r="H157" i="10"/>
  <c r="I167" i="5" a="1"/>
  <c r="I167" i="5"/>
  <c r="G157" i="10" a="1"/>
  <c r="G157" i="10"/>
  <c r="I121" i="5" a="1"/>
  <c r="I121" i="5"/>
  <c r="I472" i="9" a="1"/>
  <c r="I472" i="9"/>
  <c r="I45" i="5" a="1"/>
  <c r="I45" i="5"/>
  <c r="H167" i="5" a="1"/>
  <c r="H167" i="5"/>
  <c r="I312" i="9" a="1"/>
  <c r="I312" i="9"/>
  <c r="I90" i="5" a="1"/>
  <c r="I90" i="5"/>
  <c r="I96" i="5" a="1"/>
  <c r="I96" i="5"/>
  <c r="H12" i="9" a="1"/>
  <c r="H12" i="9"/>
  <c r="I446" i="9" a="1"/>
  <c r="I446" i="9"/>
  <c r="H214" i="5" a="1"/>
  <c r="H214" i="5"/>
  <c r="G54" i="10" a="1"/>
  <c r="G54" i="10"/>
  <c r="G172" i="10" a="1"/>
  <c r="G172" i="10"/>
  <c r="H98" i="9" a="1"/>
  <c r="H98" i="9"/>
  <c r="H572" i="9" a="1"/>
  <c r="H572" i="9"/>
  <c r="H173" i="10" a="1"/>
  <c r="H173" i="10"/>
  <c r="H443" i="9" a="1"/>
  <c r="H443" i="9"/>
  <c r="H312" i="5" a="1"/>
  <c r="H312" i="5"/>
  <c r="H425" i="9" a="1"/>
  <c r="H425" i="9"/>
  <c r="H235" i="5" a="1"/>
  <c r="H235" i="5"/>
  <c r="H436" i="9" a="1"/>
  <c r="H436" i="9"/>
  <c r="I385" i="9" a="1"/>
  <c r="I385" i="9"/>
  <c r="G87" i="10" a="1"/>
  <c r="G87" i="10"/>
  <c r="H172" i="10" a="1"/>
  <c r="H172" i="10"/>
  <c r="I425" i="9" a="1"/>
  <c r="I425" i="9"/>
  <c r="G173" i="10" a="1"/>
  <c r="G173" i="10"/>
  <c r="I235" i="5" a="1"/>
  <c r="I235" i="5"/>
  <c r="I436" i="9" a="1"/>
  <c r="I436" i="9"/>
  <c r="H385" i="9" a="1"/>
  <c r="H385" i="9"/>
  <c r="I443" i="9" a="1"/>
  <c r="I443" i="9"/>
  <c r="I312" i="5" a="1"/>
  <c r="I312" i="5"/>
  <c r="I572" i="9" a="1"/>
  <c r="I572" i="9"/>
  <c r="H87" i="10" a="1"/>
  <c r="H87" i="10"/>
  <c r="I98" i="9" a="1"/>
  <c r="I98" i="9"/>
  <c r="H483" i="9" a="1"/>
  <c r="H483" i="9"/>
  <c r="H305" i="5" a="1"/>
  <c r="H305" i="5"/>
  <c r="I522" i="9" a="1"/>
  <c r="I522" i="9"/>
  <c r="I426" i="9" a="1"/>
  <c r="I426" i="9"/>
  <c r="I304" i="5" a="1"/>
  <c r="I304" i="5"/>
  <c r="H8" i="12" a="1"/>
  <c r="H8" i="12"/>
  <c r="H142" i="10" a="1"/>
  <c r="H142" i="10"/>
  <c r="H321" i="5" a="1"/>
  <c r="H321" i="5"/>
  <c r="H134" i="10" a="1"/>
  <c r="H134" i="10"/>
  <c r="I278" i="9" a="1"/>
  <c r="I278" i="9"/>
  <c r="I57" i="9" a="1"/>
  <c r="I57" i="9"/>
  <c r="H43" i="5" a="1"/>
  <c r="H43" i="5"/>
  <c r="G142" i="10" a="1"/>
  <c r="G142" i="10"/>
  <c r="G8" i="12" a="1"/>
  <c r="G8" i="12"/>
  <c r="G134" i="10" a="1"/>
  <c r="G134" i="10"/>
  <c r="I321" i="5" a="1"/>
  <c r="I321" i="5"/>
  <c r="I43" i="5" a="1"/>
  <c r="I43" i="5"/>
  <c r="H426" i="9" a="1"/>
  <c r="H426" i="9"/>
  <c r="H304" i="5" a="1"/>
  <c r="H304" i="5"/>
  <c r="H278" i="9" a="1"/>
  <c r="H278" i="9"/>
  <c r="I483" i="9" a="1"/>
  <c r="I483" i="9"/>
  <c r="I305" i="5" a="1"/>
  <c r="I305" i="5"/>
  <c r="H57" i="9" a="1"/>
  <c r="H57" i="9"/>
  <c r="H522" i="9" a="1"/>
  <c r="H522" i="9"/>
  <c r="I55" i="5" a="1"/>
  <c r="I55" i="5"/>
  <c r="I49" i="9" a="1"/>
  <c r="I49" i="9"/>
  <c r="H13" i="12" a="1"/>
  <c r="H13" i="12"/>
  <c r="I117" i="9" a="1"/>
  <c r="I117" i="9"/>
  <c r="H300" i="9" a="1"/>
  <c r="H300" i="9"/>
  <c r="H277" i="5" a="1"/>
  <c r="H277" i="5"/>
  <c r="I74" i="8" a="1"/>
  <c r="I74" i="8"/>
  <c r="H74" i="8" a="1"/>
  <c r="H74" i="8"/>
  <c r="G13" i="12" a="1"/>
  <c r="G13" i="12"/>
  <c r="I355" i="5" a="1"/>
  <c r="I355" i="5"/>
  <c r="I277" i="5" a="1"/>
  <c r="I277" i="5"/>
  <c r="H415" i="9" a="1"/>
  <c r="H415" i="9"/>
  <c r="G51" i="10" a="1"/>
  <c r="G51" i="10"/>
  <c r="H500" i="9" a="1"/>
  <c r="H500" i="9"/>
  <c r="I500" i="9" a="1"/>
  <c r="I500" i="9"/>
  <c r="I300" i="9" a="1"/>
  <c r="I300" i="9"/>
  <c r="H117" i="9" a="1"/>
  <c r="H117" i="9"/>
  <c r="H55" i="5" a="1"/>
  <c r="H55" i="5"/>
  <c r="H355" i="5" a="1"/>
  <c r="H355" i="5"/>
  <c r="H49" i="9" a="1"/>
  <c r="H49" i="9"/>
  <c r="I415" i="9" a="1"/>
  <c r="I415" i="9"/>
  <c r="H51" i="10" a="1"/>
  <c r="H51" i="10"/>
  <c r="I127" i="9" a="1"/>
  <c r="I127" i="9"/>
  <c r="G4" i="6" a="1"/>
  <c r="G4" i="6"/>
  <c r="I337" i="9" a="1"/>
  <c r="I337" i="9"/>
  <c r="I38" i="9" a="1"/>
  <c r="I38" i="9"/>
  <c r="I233" i="9" a="1"/>
  <c r="I233" i="9"/>
  <c r="I32" i="9" a="1"/>
  <c r="I32" i="9"/>
  <c r="G113" i="10" a="1"/>
  <c r="G113" i="10"/>
  <c r="G116" i="10" a="1"/>
  <c r="G116" i="10"/>
  <c r="I26" i="5" a="1"/>
  <c r="I26" i="5"/>
  <c r="I601" i="9" a="1"/>
  <c r="I601" i="9"/>
  <c r="H4" i="6" a="1"/>
  <c r="H4" i="6"/>
  <c r="H32" i="9" a="1"/>
  <c r="H32" i="9"/>
  <c r="H38" i="9" a="1"/>
  <c r="H38" i="9"/>
  <c r="H233" i="9" a="1"/>
  <c r="H233" i="9"/>
  <c r="H26" i="5" a="1"/>
  <c r="H26" i="5"/>
  <c r="I432" i="8" a="1"/>
  <c r="I432" i="8"/>
  <c r="H432" i="8" a="1"/>
  <c r="H432" i="8"/>
  <c r="H601" i="9" a="1"/>
  <c r="H601" i="9"/>
  <c r="H337" i="9" a="1"/>
  <c r="H337" i="9"/>
  <c r="H127" i="9" a="1"/>
  <c r="H127" i="9"/>
  <c r="H116" i="10" a="1"/>
  <c r="H116" i="10"/>
  <c r="H113" i="10" a="1"/>
  <c r="H113" i="10"/>
  <c r="I354" i="9" a="1"/>
  <c r="I354" i="9"/>
  <c r="I283" i="9" a="1"/>
  <c r="I283" i="9"/>
  <c r="H362" i="9" a="1"/>
  <c r="H362" i="9"/>
  <c r="I402" i="9" a="1"/>
  <c r="I402" i="9"/>
  <c r="I198" i="9" a="1"/>
  <c r="I198" i="9"/>
  <c r="I144" i="5" a="1"/>
  <c r="I144" i="5"/>
  <c r="G118" i="10" a="1"/>
  <c r="G118" i="10"/>
  <c r="I222" i="9" a="1"/>
  <c r="I222" i="9"/>
  <c r="I215" i="5" a="1"/>
  <c r="I215" i="5"/>
  <c r="H351" i="5" a="1"/>
  <c r="H351" i="5"/>
  <c r="H31" i="10" a="1"/>
  <c r="H31" i="10"/>
  <c r="H354" i="9" a="1"/>
  <c r="H354" i="9"/>
  <c r="G31" i="10" a="1"/>
  <c r="G31" i="10"/>
  <c r="H118" i="10" a="1"/>
  <c r="H118" i="10"/>
  <c r="I362" i="9" a="1"/>
  <c r="I362" i="9"/>
  <c r="H402" i="9" a="1"/>
  <c r="H402" i="9"/>
  <c r="H222" i="9" a="1"/>
  <c r="H222" i="9"/>
  <c r="H215" i="5" a="1"/>
  <c r="H215" i="5"/>
  <c r="H144" i="5" a="1"/>
  <c r="H144" i="5"/>
  <c r="H198" i="9" a="1"/>
  <c r="H198" i="9"/>
  <c r="I351" i="5" a="1"/>
  <c r="I351" i="5"/>
  <c r="H283" i="9" a="1"/>
  <c r="H283" i="9"/>
  <c r="H317" i="5" a="1"/>
  <c r="H317" i="5"/>
  <c r="G41" i="10" a="1"/>
  <c r="G41" i="10"/>
  <c r="I189" i="9" a="1"/>
  <c r="I189" i="9"/>
  <c r="I127" i="5" a="1"/>
  <c r="I127" i="5"/>
  <c r="I173" i="9" a="1"/>
  <c r="I173" i="9"/>
  <c r="H255" i="5" a="1"/>
  <c r="H255" i="5"/>
  <c r="I95" i="8" a="1"/>
  <c r="I95" i="8"/>
  <c r="H95" i="8" a="1"/>
  <c r="H95" i="8"/>
  <c r="G160" i="10" a="1"/>
  <c r="G160" i="10"/>
  <c r="I143" i="9" a="1"/>
  <c r="I143" i="9"/>
  <c r="I183" i="5" a="1"/>
  <c r="I183" i="5"/>
  <c r="H555" i="9" a="1"/>
  <c r="H555" i="9"/>
  <c r="H173" i="9" a="1"/>
  <c r="H173" i="9"/>
  <c r="I255" i="5" a="1"/>
  <c r="I255" i="5"/>
  <c r="H41" i="10" a="1"/>
  <c r="H41" i="10"/>
  <c r="H183" i="5" a="1"/>
  <c r="H183" i="5"/>
  <c r="H127" i="5" a="1"/>
  <c r="H127" i="5"/>
  <c r="I385" i="8" a="1"/>
  <c r="I385" i="8"/>
  <c r="H385" i="8" a="1"/>
  <c r="H385" i="8"/>
  <c r="H143" i="9" a="1"/>
  <c r="H143" i="9"/>
  <c r="I555" i="9" a="1"/>
  <c r="I555" i="9"/>
  <c r="H189" i="9" a="1"/>
  <c r="H189" i="9"/>
  <c r="H160" i="10" a="1"/>
  <c r="H160" i="10"/>
  <c r="I317" i="5" a="1"/>
  <c r="I317" i="5"/>
  <c r="G122" i="10" a="1"/>
  <c r="G122" i="10"/>
  <c r="H399" i="9" a="1"/>
  <c r="H399" i="9"/>
  <c r="H217" i="5" a="1"/>
  <c r="H217" i="5"/>
  <c r="I210" i="5" a="1"/>
  <c r="I210" i="5"/>
  <c r="G53" i="10" a="1"/>
  <c r="G53" i="10"/>
  <c r="G23" i="10" a="1"/>
  <c r="G23" i="10"/>
  <c r="H35" i="5" a="1"/>
  <c r="H35" i="5"/>
  <c r="I162" i="5" a="1"/>
  <c r="I162" i="5"/>
  <c r="H323" i="9" a="1"/>
  <c r="H323" i="9"/>
  <c r="H413" i="9" a="1"/>
  <c r="H413" i="9"/>
  <c r="H116" i="5" a="1"/>
  <c r="H116" i="5"/>
  <c r="H298" i="9" a="1"/>
  <c r="H298" i="9"/>
  <c r="H53" i="10" a="1"/>
  <c r="H53" i="10"/>
  <c r="I413" i="9" a="1"/>
  <c r="I413" i="9"/>
  <c r="I116" i="5" a="1"/>
  <c r="I116" i="5"/>
  <c r="I323" i="9" a="1"/>
  <c r="I323" i="9"/>
  <c r="H122" i="10" a="1"/>
  <c r="H122" i="10"/>
  <c r="I298" i="9" a="1"/>
  <c r="I298" i="9"/>
  <c r="I35" i="5" a="1"/>
  <c r="I35" i="5"/>
  <c r="H162" i="5" a="1"/>
  <c r="H162" i="5"/>
  <c r="I157" i="8" a="1"/>
  <c r="I157" i="8"/>
  <c r="H157" i="8" a="1"/>
  <c r="H157" i="8"/>
  <c r="H210" i="5" a="1"/>
  <c r="H210" i="5"/>
  <c r="I399" i="9" a="1"/>
  <c r="I399" i="9"/>
  <c r="I217" i="5" a="1"/>
  <c r="I217" i="5"/>
  <c r="H23" i="10" a="1"/>
  <c r="H23" i="10"/>
  <c r="I266" i="5" a="1"/>
  <c r="I266" i="5"/>
  <c r="H31" i="9" a="1"/>
  <c r="H31" i="9"/>
  <c r="H348" i="5" a="1"/>
  <c r="H348" i="5"/>
  <c r="H85" i="10" a="1"/>
  <c r="H85" i="10"/>
  <c r="H452" i="9" a="1"/>
  <c r="H452" i="9"/>
  <c r="H270" i="9" a="1"/>
  <c r="H270" i="9"/>
  <c r="H67" i="10" a="1"/>
  <c r="H67" i="10"/>
  <c r="H48" i="5" a="1"/>
  <c r="H48" i="5"/>
  <c r="G78" i="10" a="1"/>
  <c r="G78" i="10"/>
  <c r="H91" i="10" a="1"/>
  <c r="H91" i="10"/>
  <c r="G67" i="10" a="1"/>
  <c r="G67" i="10"/>
  <c r="I270" i="9" a="1"/>
  <c r="I270" i="9"/>
  <c r="I31" i="9" a="1"/>
  <c r="I31" i="9"/>
  <c r="H78" i="10" a="1"/>
  <c r="H78" i="10"/>
  <c r="G91" i="10" a="1"/>
  <c r="G91" i="10"/>
  <c r="I48" i="5" a="1"/>
  <c r="I48" i="5"/>
  <c r="I348" i="5" a="1"/>
  <c r="I348" i="5"/>
  <c r="G85" i="10" a="1"/>
  <c r="G85" i="10"/>
  <c r="I452" i="9" a="1"/>
  <c r="I452" i="9"/>
  <c r="H266" i="5" a="1"/>
  <c r="H266" i="5"/>
  <c r="I163" i="5" a="1"/>
  <c r="I163" i="5"/>
  <c r="G28" i="10" a="1"/>
  <c r="G28" i="10"/>
  <c r="H155" i="10" a="1"/>
  <c r="H155" i="10"/>
  <c r="H560" i="9" a="1"/>
  <c r="H560" i="9"/>
  <c r="H161" i="5" a="1"/>
  <c r="H161" i="5"/>
  <c r="H265" i="9" a="1"/>
  <c r="H265" i="9"/>
  <c r="H41" i="5" a="1"/>
  <c r="H41" i="5"/>
  <c r="I482" i="8" a="1"/>
  <c r="I482" i="8"/>
  <c r="H482" i="8" a="1"/>
  <c r="H482" i="8"/>
  <c r="H145" i="5" a="1"/>
  <c r="H145" i="5"/>
  <c r="G126" i="10" a="1"/>
  <c r="G126" i="10"/>
  <c r="I67" i="5" a="1"/>
  <c r="I67" i="5"/>
  <c r="G107" i="10" a="1"/>
  <c r="G107" i="10"/>
  <c r="H28" i="10" a="1"/>
  <c r="H28" i="10"/>
  <c r="H107" i="10" a="1"/>
  <c r="H107" i="10"/>
  <c r="H126" i="10" a="1"/>
  <c r="H126" i="10"/>
  <c r="I41" i="5" a="1"/>
  <c r="I41" i="5"/>
  <c r="I145" i="5" a="1"/>
  <c r="I145" i="5"/>
  <c r="H67" i="5" a="1"/>
  <c r="H67" i="5"/>
  <c r="I350" i="8" a="1"/>
  <c r="I350" i="8"/>
  <c r="H350" i="8" a="1"/>
  <c r="H350" i="8"/>
  <c r="G155" i="10" a="1"/>
  <c r="G155" i="10"/>
  <c r="H163" i="5" a="1"/>
  <c r="H163" i="5"/>
  <c r="I560" i="9" a="1"/>
  <c r="I560" i="9"/>
  <c r="I161" i="5" a="1"/>
  <c r="I161" i="5"/>
  <c r="I265" i="9" a="1"/>
  <c r="I265" i="9"/>
  <c r="H536" i="9" a="1"/>
  <c r="H536" i="9"/>
  <c r="H52" i="5" a="1"/>
  <c r="H52" i="5"/>
  <c r="I118" i="9" a="1"/>
  <c r="I118" i="9"/>
  <c r="I496" i="9" a="1"/>
  <c r="I496" i="9"/>
  <c r="I280" i="5" a="1"/>
  <c r="I280" i="5"/>
  <c r="H293" i="9" a="1"/>
  <c r="H293" i="9"/>
  <c r="I439" i="9" a="1"/>
  <c r="I439" i="9"/>
  <c r="G124" i="10" a="1"/>
  <c r="G124" i="10"/>
  <c r="H271" i="9" a="1"/>
  <c r="H271" i="9"/>
  <c r="H86" i="5" a="1"/>
  <c r="H86" i="5"/>
  <c r="I536" i="9" a="1"/>
  <c r="I536" i="9"/>
  <c r="I52" i="5" a="1"/>
  <c r="I52" i="5"/>
  <c r="H332" i="5" a="1"/>
  <c r="H332" i="5"/>
  <c r="I319" i="9" a="1"/>
  <c r="I319" i="9"/>
  <c r="H439" i="9" a="1"/>
  <c r="H439" i="9"/>
  <c r="H496" i="9" a="1"/>
  <c r="H496" i="9"/>
  <c r="I271" i="9" a="1"/>
  <c r="I271" i="9"/>
  <c r="I86" i="5" a="1"/>
  <c r="I86" i="5"/>
  <c r="I332" i="5" a="1"/>
  <c r="I332" i="5"/>
  <c r="H124" i="10" a="1"/>
  <c r="H124" i="10"/>
  <c r="H319" i="9" a="1"/>
  <c r="H319" i="9"/>
  <c r="H118" i="9" a="1"/>
  <c r="H118" i="9"/>
  <c r="H280" i="5" a="1"/>
  <c r="H280" i="5"/>
  <c r="I293" i="9" a="1"/>
  <c r="I293" i="9"/>
  <c r="I368" i="9" a="1"/>
  <c r="I368" i="9"/>
  <c r="I316" i="9" a="1"/>
  <c r="I316" i="9"/>
  <c r="I582" i="9" a="1"/>
  <c r="I582" i="9"/>
  <c r="I2" i="5" a="1"/>
  <c r="I2" i="5"/>
  <c r="I332" i="9" a="1"/>
  <c r="I332" i="9"/>
  <c r="G3" i="12" a="1"/>
  <c r="G3" i="12"/>
  <c r="I539" i="9" a="1"/>
  <c r="I539" i="9"/>
  <c r="H69" i="5" a="1"/>
  <c r="H69" i="5"/>
  <c r="H79" i="9" a="1"/>
  <c r="H79" i="9"/>
  <c r="H150" i="10" a="1"/>
  <c r="H150" i="10"/>
  <c r="H3" i="12" a="1"/>
  <c r="H3" i="12"/>
  <c r="I354" i="5" a="1"/>
  <c r="I354" i="5"/>
  <c r="I69" i="5" a="1"/>
  <c r="I69" i="5"/>
  <c r="I79" i="9" a="1"/>
  <c r="I79" i="9"/>
  <c r="H539" i="9" a="1"/>
  <c r="H539" i="9"/>
  <c r="H332" i="9" a="1"/>
  <c r="H332" i="9"/>
  <c r="H354" i="5" a="1"/>
  <c r="H354" i="5"/>
  <c r="H368" i="9" a="1"/>
  <c r="H368" i="9"/>
  <c r="G150" i="10" a="1"/>
  <c r="G150" i="10"/>
  <c r="H316" i="9" a="1"/>
  <c r="H316" i="9"/>
  <c r="H582" i="9" a="1"/>
  <c r="H582" i="9"/>
  <c r="H2" i="5" a="1"/>
  <c r="H2" i="5"/>
  <c r="H53" i="9" a="1"/>
  <c r="H53" i="9"/>
  <c r="I339" i="5" a="1"/>
  <c r="I339" i="5"/>
  <c r="I307" i="5" a="1"/>
  <c r="I307" i="5"/>
  <c r="H440" i="9" a="1"/>
  <c r="H440" i="9"/>
  <c r="H101" i="5" a="1"/>
  <c r="H101" i="5"/>
  <c r="G15" i="10" a="1"/>
  <c r="G15" i="10"/>
  <c r="H82" i="9" a="1"/>
  <c r="H82" i="9"/>
  <c r="H508" i="9" a="1"/>
  <c r="H508" i="9"/>
  <c r="I394" i="9" a="1"/>
  <c r="I394" i="9"/>
  <c r="H105" i="5" a="1"/>
  <c r="H105" i="5"/>
  <c r="H424" i="9" a="1"/>
  <c r="H424" i="9"/>
  <c r="I508" i="9" a="1"/>
  <c r="I508" i="9"/>
  <c r="I424" i="9" a="1"/>
  <c r="I424" i="9"/>
  <c r="H307" i="5" a="1"/>
  <c r="H307" i="5"/>
  <c r="H15" i="10" a="1"/>
  <c r="H15" i="10"/>
  <c r="I105" i="5" a="1"/>
  <c r="I105" i="5"/>
  <c r="H339" i="5" a="1"/>
  <c r="H339" i="5"/>
  <c r="I440" i="9" a="1"/>
  <c r="I440" i="9"/>
  <c r="I101" i="5" a="1"/>
  <c r="I101" i="5"/>
  <c r="I53" i="9" a="1"/>
  <c r="I53" i="9"/>
  <c r="H394" i="9" a="1"/>
  <c r="H394" i="9"/>
  <c r="I82" i="9" a="1"/>
  <c r="I82" i="9"/>
  <c r="I366" i="9" a="1"/>
  <c r="I366" i="9"/>
  <c r="I374" i="9" a="1"/>
  <c r="I374" i="9"/>
  <c r="I284" i="5" a="1"/>
  <c r="I284" i="5"/>
  <c r="H37" i="9" a="1"/>
  <c r="H37" i="9"/>
  <c r="H519" i="9" a="1"/>
  <c r="H519" i="9"/>
  <c r="I566" i="9" a="1"/>
  <c r="I566" i="9"/>
  <c r="I125" i="5" a="1"/>
  <c r="I125" i="5"/>
  <c r="I306" i="5" a="1"/>
  <c r="I306" i="5"/>
  <c r="H561" i="9" a="1"/>
  <c r="H561" i="9"/>
  <c r="G112" i="10" a="1"/>
  <c r="G112" i="10"/>
  <c r="H216" i="5" a="1"/>
  <c r="H216" i="5"/>
  <c r="H366" i="9" a="1"/>
  <c r="H366" i="9"/>
  <c r="I37" i="9" a="1"/>
  <c r="I37" i="9"/>
  <c r="H306" i="5" a="1"/>
  <c r="H306" i="5"/>
  <c r="I519" i="9" a="1"/>
  <c r="I519" i="9"/>
  <c r="I216" i="5" a="1"/>
  <c r="I216" i="5"/>
  <c r="H284" i="5" a="1"/>
  <c r="H284" i="5"/>
  <c r="I75" i="8" a="1"/>
  <c r="I75" i="8"/>
  <c r="H75" i="8" a="1"/>
  <c r="H75" i="8"/>
  <c r="H566" i="9" a="1"/>
  <c r="H566" i="9"/>
  <c r="H125" i="5" a="1"/>
  <c r="H125" i="5"/>
  <c r="H374" i="9" a="1"/>
  <c r="H374" i="9"/>
  <c r="H112" i="10" a="1"/>
  <c r="H112" i="10"/>
  <c r="I561" i="9" a="1"/>
  <c r="I561" i="9"/>
  <c r="I311" i="5" a="1"/>
  <c r="I311" i="5"/>
  <c r="H458" i="9" a="1"/>
  <c r="H458" i="9"/>
  <c r="I125" i="9" a="1"/>
  <c r="I125" i="9"/>
  <c r="G2" i="12" a="1"/>
  <c r="G2" i="12"/>
  <c r="H390" i="9" a="1"/>
  <c r="H390" i="9"/>
  <c r="H225" i="9" a="1"/>
  <c r="H225" i="9"/>
  <c r="H350" i="9" a="1"/>
  <c r="H350" i="9"/>
  <c r="G29" i="10" a="1"/>
  <c r="G29" i="10"/>
  <c r="H167" i="10" a="1"/>
  <c r="H167" i="10"/>
  <c r="I419" i="9" a="1"/>
  <c r="I419" i="9"/>
  <c r="I458" i="9" a="1"/>
  <c r="I458" i="9"/>
  <c r="H419" i="9" a="1"/>
  <c r="H419" i="9"/>
  <c r="H29" i="10" a="1"/>
  <c r="H29" i="10"/>
  <c r="H2" i="12" a="1"/>
  <c r="H2" i="12"/>
  <c r="H125" i="9" a="1"/>
  <c r="H125" i="9"/>
  <c r="I225" i="9" a="1"/>
  <c r="I225" i="9"/>
  <c r="I350" i="9" a="1"/>
  <c r="I350" i="9"/>
  <c r="I390" i="9" a="1"/>
  <c r="I390" i="9"/>
  <c r="G167" i="10" a="1"/>
  <c r="G167" i="10"/>
  <c r="H311" i="5" a="1"/>
  <c r="H311" i="5"/>
  <c r="I343" i="8" a="1"/>
  <c r="I343" i="8"/>
  <c r="H343" i="8" a="1"/>
  <c r="H343" i="8"/>
  <c r="H441" i="9" a="1"/>
  <c r="H441" i="9"/>
  <c r="I40" i="9" a="1"/>
  <c r="I40" i="9"/>
  <c r="I70" i="9" a="1"/>
  <c r="I70" i="9"/>
  <c r="H36" i="5" a="1"/>
  <c r="H36" i="5"/>
  <c r="H58" i="5" a="1"/>
  <c r="H58" i="5"/>
  <c r="H144" i="10" a="1"/>
  <c r="H144" i="10"/>
  <c r="H99" i="5" a="1"/>
  <c r="H99" i="5"/>
  <c r="H50" i="10" a="1"/>
  <c r="H50" i="10"/>
  <c r="G127" i="10" a="1"/>
  <c r="G127" i="10"/>
  <c r="H286" i="5" a="1"/>
  <c r="H286" i="5"/>
  <c r="I58" i="5" a="1"/>
  <c r="I58" i="5"/>
  <c r="H70" i="9" a="1"/>
  <c r="H70" i="9"/>
  <c r="G144" i="10" a="1"/>
  <c r="G144" i="10"/>
  <c r="I36" i="5" a="1"/>
  <c r="I36" i="5"/>
  <c r="I99" i="5" a="1"/>
  <c r="I99" i="5"/>
  <c r="G50" i="10" a="1"/>
  <c r="G50" i="10"/>
  <c r="I441" i="9" a="1"/>
  <c r="I441" i="9"/>
  <c r="I286" i="5" a="1"/>
  <c r="I286" i="5"/>
  <c r="H40" i="9" a="1"/>
  <c r="H40" i="9"/>
  <c r="H127" i="10" a="1"/>
  <c r="H127" i="10"/>
  <c r="H153" i="9" a="1"/>
  <c r="H153" i="9"/>
  <c r="I185" i="5" a="1"/>
  <c r="I185" i="5"/>
  <c r="I27" i="5" a="1"/>
  <c r="I27" i="5"/>
  <c r="H295" i="5" a="1"/>
  <c r="H295" i="5"/>
  <c r="I59" i="8" a="1"/>
  <c r="I59" i="8"/>
  <c r="H59" i="8" a="1"/>
  <c r="H59" i="8"/>
  <c r="H60" i="10" a="1"/>
  <c r="H60" i="10"/>
  <c r="H337" i="5" a="1"/>
  <c r="H337" i="5"/>
  <c r="I243" i="8" a="1"/>
  <c r="I243" i="8"/>
  <c r="H243" i="8" a="1"/>
  <c r="H243" i="8"/>
  <c r="I131" i="5" a="1"/>
  <c r="I131" i="5"/>
  <c r="H122" i="5" a="1"/>
  <c r="H122" i="5"/>
  <c r="I364" i="8" a="1"/>
  <c r="I364" i="8"/>
  <c r="H364" i="8" a="1"/>
  <c r="H364" i="8"/>
  <c r="I302" i="9" a="1"/>
  <c r="I302" i="9"/>
  <c r="I112" i="5" a="1"/>
  <c r="I112" i="5"/>
  <c r="H504" i="9" a="1"/>
  <c r="H504" i="9"/>
  <c r="H27" i="5" a="1"/>
  <c r="H27" i="5"/>
  <c r="G60" i="10" a="1"/>
  <c r="G60" i="10"/>
  <c r="H131" i="5" a="1"/>
  <c r="H131" i="5"/>
  <c r="H302" i="9" a="1"/>
  <c r="H302" i="9"/>
  <c r="H112" i="5" a="1"/>
  <c r="H112" i="5"/>
  <c r="H185" i="5" a="1"/>
  <c r="H185" i="5"/>
  <c r="I337" i="5" a="1"/>
  <c r="I337" i="5"/>
  <c r="I153" i="9" a="1"/>
  <c r="I153" i="9"/>
  <c r="I122" i="5" a="1"/>
  <c r="I122" i="5"/>
  <c r="I295" i="5" a="1"/>
  <c r="I295" i="5"/>
  <c r="I504" i="9" a="1"/>
  <c r="I504" i="9"/>
  <c r="I581" i="9" a="1"/>
  <c r="I581" i="9"/>
  <c r="G123" i="10" a="1"/>
  <c r="G123" i="10"/>
  <c r="H165" i="5" a="1"/>
  <c r="H165" i="5"/>
  <c r="G74" i="10" a="1"/>
  <c r="G74" i="10"/>
  <c r="I201" i="9" a="1"/>
  <c r="I201" i="9"/>
  <c r="I474" i="9" a="1"/>
  <c r="I474" i="9"/>
  <c r="H186" i="5" a="1"/>
  <c r="H186" i="5"/>
  <c r="H524" i="9" a="1"/>
  <c r="H524" i="9"/>
  <c r="I349" i="9" a="1"/>
  <c r="I349" i="9"/>
  <c r="I594" i="9" a="1"/>
  <c r="I594" i="9"/>
  <c r="H349" i="9" a="1"/>
  <c r="H349" i="9"/>
  <c r="H474" i="9" a="1"/>
  <c r="H474" i="9"/>
  <c r="I165" i="5" a="1"/>
  <c r="I165" i="5"/>
  <c r="I524" i="9" a="1"/>
  <c r="I524" i="9"/>
  <c r="H201" i="9" a="1"/>
  <c r="H201" i="9"/>
  <c r="H74" i="10" a="1"/>
  <c r="H74" i="10"/>
  <c r="I186" i="5" a="1"/>
  <c r="I186" i="5"/>
  <c r="H594" i="9" a="1"/>
  <c r="H594" i="9"/>
  <c r="H581" i="9" a="1"/>
  <c r="H581" i="9"/>
  <c r="H123" i="10" a="1"/>
  <c r="H123" i="10"/>
  <c r="I239" i="9" a="1"/>
  <c r="I239" i="9"/>
  <c r="H224" i="5" a="1"/>
  <c r="H224" i="5"/>
  <c r="I269" i="8" a="1"/>
  <c r="I269" i="8"/>
  <c r="H269" i="8" a="1"/>
  <c r="H269" i="8"/>
  <c r="I54" i="9" a="1"/>
  <c r="I54" i="9"/>
  <c r="H19" i="9" a="1"/>
  <c r="H19" i="9"/>
  <c r="H10" i="12" a="1"/>
  <c r="H10" i="12"/>
  <c r="H56" i="5" a="1"/>
  <c r="H56" i="5"/>
  <c r="H54" i="9" a="1"/>
  <c r="H54" i="9"/>
  <c r="I226" i="5" a="1"/>
  <c r="I226" i="5"/>
  <c r="H46" i="5" a="1"/>
  <c r="H46" i="5"/>
  <c r="G10" i="12" a="1"/>
  <c r="G10" i="12"/>
  <c r="I268" i="5" a="1"/>
  <c r="I268" i="5"/>
  <c r="H179" i="10" a="1"/>
  <c r="H179" i="10"/>
  <c r="I19" i="9" a="1"/>
  <c r="I19" i="9"/>
  <c r="H239" i="9" a="1"/>
  <c r="H239" i="9"/>
  <c r="G179" i="10" a="1"/>
  <c r="G179" i="10"/>
  <c r="I46" i="5" a="1"/>
  <c r="I46" i="5"/>
  <c r="I56" i="5" a="1"/>
  <c r="I56" i="5"/>
  <c r="H268" i="5" a="1"/>
  <c r="H268" i="5"/>
  <c r="I441" i="8" a="1"/>
  <c r="I441" i="8"/>
  <c r="H441" i="8" a="1"/>
  <c r="H441" i="8"/>
  <c r="I224" i="5" a="1"/>
  <c r="I224" i="5"/>
  <c r="H226" i="5" a="1"/>
  <c r="H226" i="5"/>
  <c r="I102" i="5" a="1"/>
  <c r="I102" i="5"/>
  <c r="H588" i="9" a="1"/>
  <c r="H588" i="9"/>
  <c r="I580" i="9" a="1"/>
  <c r="I580" i="9"/>
  <c r="I481" i="9" a="1"/>
  <c r="I481" i="9"/>
  <c r="G94" i="10" a="1"/>
  <c r="G94" i="10"/>
  <c r="I592" i="9" a="1"/>
  <c r="I592" i="9"/>
  <c r="I523" i="9" a="1"/>
  <c r="I523" i="9"/>
  <c r="I535" i="9" a="1"/>
  <c r="I535" i="9"/>
  <c r="I357" i="9" a="1"/>
  <c r="I357" i="9"/>
  <c r="H592" i="9" a="1"/>
  <c r="H592" i="9"/>
  <c r="H357" i="9" a="1"/>
  <c r="H357" i="9"/>
  <c r="H329" i="9" a="1"/>
  <c r="H329" i="9"/>
  <c r="H297" i="5" a="1"/>
  <c r="H297" i="5"/>
  <c r="H481" i="9" a="1"/>
  <c r="H481" i="9"/>
  <c r="H535" i="9" a="1"/>
  <c r="H535" i="9"/>
  <c r="H580" i="9" a="1"/>
  <c r="H580" i="9"/>
  <c r="H94" i="10" a="1"/>
  <c r="H94" i="10"/>
  <c r="H523" i="9" a="1"/>
  <c r="H523" i="9"/>
  <c r="I329" i="9" a="1"/>
  <c r="I329" i="9"/>
  <c r="I297" i="5" a="1"/>
  <c r="I297" i="5"/>
  <c r="I588" i="9" a="1"/>
  <c r="I588" i="9"/>
  <c r="H102" i="5" a="1"/>
  <c r="H102" i="5"/>
  <c r="I466" i="8" a="1"/>
  <c r="I466" i="8"/>
  <c r="H466" i="8" a="1"/>
  <c r="H466" i="8"/>
  <c r="H81" i="9" a="1"/>
  <c r="H81" i="9"/>
  <c r="H105" i="9" a="1"/>
  <c r="H105" i="9"/>
  <c r="H135" i="9" a="1"/>
  <c r="H135" i="9"/>
  <c r="H344" i="9" a="1"/>
  <c r="H344" i="9"/>
  <c r="I185" i="9" a="1"/>
  <c r="I185" i="9"/>
  <c r="H80" i="10" a="1"/>
  <c r="H80" i="10"/>
  <c r="H182" i="9" a="1"/>
  <c r="H182" i="9"/>
  <c r="G9" i="10" a="1"/>
  <c r="G9" i="10"/>
  <c r="H19" i="5" a="1"/>
  <c r="H19" i="5"/>
  <c r="I577" i="9" a="1"/>
  <c r="I577" i="9"/>
  <c r="H9" i="10" a="1"/>
  <c r="H9" i="10"/>
  <c r="H577" i="9" a="1"/>
  <c r="H577" i="9"/>
  <c r="I182" i="9" a="1"/>
  <c r="I182" i="9"/>
  <c r="G80" i="10" a="1"/>
  <c r="G80" i="10"/>
  <c r="I344" i="9" a="1"/>
  <c r="I344" i="9"/>
  <c r="I19" i="5" a="1"/>
  <c r="I19" i="5"/>
  <c r="I105" i="9" a="1"/>
  <c r="I105" i="9"/>
  <c r="H185" i="9" a="1"/>
  <c r="H185" i="9"/>
  <c r="I135" i="9" a="1"/>
  <c r="I135" i="9"/>
  <c r="I81" i="9" a="1"/>
  <c r="I81" i="9"/>
  <c r="H166" i="9" a="1"/>
  <c r="H166" i="9"/>
  <c r="H4" i="12" a="1"/>
  <c r="H4" i="12"/>
  <c r="I341" i="5" a="1"/>
  <c r="I341" i="5"/>
  <c r="G71" i="10" a="1"/>
  <c r="G71" i="10"/>
  <c r="I433" i="9" a="1"/>
  <c r="I433" i="9"/>
  <c r="I208" i="5" a="1"/>
  <c r="I208" i="5"/>
  <c r="G131" i="10" a="1"/>
  <c r="G131" i="10"/>
  <c r="I134" i="9" a="1"/>
  <c r="I134" i="9"/>
  <c r="H125" i="10" a="1"/>
  <c r="H125" i="10"/>
  <c r="I141" i="9" a="1"/>
  <c r="I141" i="9"/>
  <c r="H134" i="9" a="1"/>
  <c r="H134" i="9"/>
  <c r="G125" i="10" a="1"/>
  <c r="G125" i="10"/>
  <c r="H208" i="5" a="1"/>
  <c r="H208" i="5"/>
  <c r="I141" i="8" a="1"/>
  <c r="I141" i="8"/>
  <c r="H141" i="8" a="1"/>
  <c r="H141" i="8"/>
  <c r="H71" i="10" a="1"/>
  <c r="H71" i="10"/>
  <c r="H433" i="9" a="1"/>
  <c r="H433" i="9"/>
  <c r="G4" i="12" a="1"/>
  <c r="G4" i="12"/>
  <c r="H341" i="5" a="1"/>
  <c r="H341" i="5"/>
  <c r="H141" i="9" a="1"/>
  <c r="H141" i="9"/>
  <c r="H131" i="10" a="1"/>
  <c r="H131" i="10"/>
  <c r="I166" i="9" a="1"/>
  <c r="I166" i="9"/>
  <c r="I122" i="9" a="1"/>
  <c r="I122" i="9"/>
  <c r="H177" i="9" a="1"/>
  <c r="H177" i="9"/>
  <c r="H197" i="9" a="1"/>
  <c r="H197" i="9"/>
  <c r="H380" i="9" a="1"/>
  <c r="H380" i="9"/>
  <c r="I120" i="5" a="1"/>
  <c r="I120" i="5"/>
  <c r="I303" i="9" a="1"/>
  <c r="I303" i="9"/>
  <c r="H384" i="9" a="1"/>
  <c r="H384" i="9"/>
  <c r="I507" i="9" a="1"/>
  <c r="I507" i="9"/>
  <c r="H108" i="10" a="1"/>
  <c r="H108" i="10"/>
  <c r="H449" i="9" a="1"/>
  <c r="H449" i="9"/>
  <c r="I449" i="9" a="1"/>
  <c r="I449" i="9"/>
  <c r="I197" i="9" a="1"/>
  <c r="I197" i="9"/>
  <c r="H507" i="9" a="1"/>
  <c r="H507" i="9"/>
  <c r="H303" i="9" a="1"/>
  <c r="H303" i="9"/>
  <c r="G108" i="10" a="1"/>
  <c r="G108" i="10"/>
  <c r="I384" i="9" a="1"/>
  <c r="I384" i="9"/>
  <c r="H120" i="5" a="1"/>
  <c r="H120" i="5"/>
  <c r="H122" i="9" a="1"/>
  <c r="H122" i="9"/>
  <c r="I177" i="9" a="1"/>
  <c r="I177" i="9"/>
  <c r="I380" i="9" a="1"/>
  <c r="I380" i="9"/>
  <c r="H7" i="5" a="1"/>
  <c r="H7" i="5"/>
  <c r="I434" i="8" a="1"/>
  <c r="I434" i="8"/>
  <c r="H434" i="8" a="1"/>
  <c r="H434" i="8"/>
  <c r="I550" i="9" a="1"/>
  <c r="I550" i="9"/>
  <c r="I418" i="9" a="1"/>
  <c r="I418" i="9"/>
  <c r="I89" i="9" a="1"/>
  <c r="I89" i="9"/>
  <c r="H190" i="9" a="1"/>
  <c r="H190" i="9"/>
  <c r="G57" i="10" a="1"/>
  <c r="G57" i="10"/>
  <c r="I18" i="5" a="1"/>
  <c r="I18" i="5"/>
  <c r="I104" i="9" a="1"/>
  <c r="I104" i="9"/>
  <c r="H188" i="5" a="1"/>
  <c r="H188" i="5"/>
  <c r="H163" i="9" a="1"/>
  <c r="H163" i="9"/>
  <c r="I190" i="9" a="1"/>
  <c r="I190" i="9"/>
  <c r="H418" i="9" a="1"/>
  <c r="H418" i="9"/>
  <c r="H89" i="9" a="1"/>
  <c r="H89" i="9"/>
  <c r="H57" i="10" a="1"/>
  <c r="H57" i="10"/>
  <c r="H550" i="9" a="1"/>
  <c r="H550" i="9"/>
  <c r="H18" i="5" a="1"/>
  <c r="H18" i="5"/>
  <c r="I7" i="5" a="1"/>
  <c r="I7" i="5"/>
  <c r="I163" i="9" a="1"/>
  <c r="I163" i="9"/>
  <c r="H104" i="9" a="1"/>
  <c r="H104" i="9"/>
  <c r="I188" i="5" a="1"/>
  <c r="I188" i="5"/>
  <c r="H244" i="9" a="1"/>
  <c r="H244" i="9"/>
  <c r="H132" i="5" a="1"/>
  <c r="H132" i="5"/>
  <c r="H246" i="5" a="1"/>
  <c r="H246" i="5"/>
  <c r="H591" i="9" a="1"/>
  <c r="H591" i="9"/>
  <c r="H405" i="9" a="1"/>
  <c r="H405" i="9"/>
  <c r="H163" i="10" a="1"/>
  <c r="H163" i="10"/>
  <c r="H181" i="9" a="1"/>
  <c r="H181" i="9"/>
  <c r="H540" i="9" a="1"/>
  <c r="H540" i="9"/>
  <c r="I285" i="9" a="1"/>
  <c r="I285" i="9"/>
  <c r="I249" i="9" a="1"/>
  <c r="I249" i="9"/>
  <c r="I326" i="5" a="1"/>
  <c r="I326" i="5"/>
  <c r="I434" i="9" a="1"/>
  <c r="I434" i="9"/>
  <c r="I591" i="9" a="1"/>
  <c r="I591" i="9"/>
  <c r="I244" i="9" a="1"/>
  <c r="I244" i="9"/>
  <c r="I132" i="5" a="1"/>
  <c r="I132" i="5"/>
  <c r="G163" i="10" a="1"/>
  <c r="G163" i="10"/>
  <c r="I405" i="9" a="1"/>
  <c r="I405" i="9"/>
  <c r="I540" i="9" a="1"/>
  <c r="I540" i="9"/>
  <c r="H285" i="9" a="1"/>
  <c r="H285" i="9"/>
  <c r="H434" i="9" a="1"/>
  <c r="H434" i="9"/>
  <c r="I246" i="5" a="1"/>
  <c r="I246" i="5"/>
  <c r="H249" i="9" a="1"/>
  <c r="H249" i="9"/>
  <c r="H326" i="5" a="1"/>
  <c r="H326" i="5"/>
  <c r="I181" i="9" a="1"/>
  <c r="I181" i="9"/>
  <c r="H586" i="9" a="1"/>
  <c r="H586" i="9"/>
  <c r="H80" i="9" a="1"/>
  <c r="H80" i="9"/>
  <c r="H44" i="10" a="1"/>
  <c r="H44" i="10"/>
  <c r="I263" i="9" a="1"/>
  <c r="I263" i="9"/>
  <c r="G110" i="10" a="1"/>
  <c r="G110" i="10"/>
  <c r="I338" i="5" a="1"/>
  <c r="I338" i="5"/>
  <c r="H146" i="10" a="1"/>
  <c r="H146" i="10"/>
  <c r="I501" i="9" a="1"/>
  <c r="I501" i="9"/>
  <c r="H14" i="5" a="1"/>
  <c r="H14" i="5"/>
  <c r="H371" i="9" a="1"/>
  <c r="H371" i="9"/>
  <c r="I371" i="9" a="1"/>
  <c r="I371" i="9"/>
  <c r="I80" i="9" a="1"/>
  <c r="I80" i="9"/>
  <c r="G146" i="10" a="1"/>
  <c r="G146" i="10"/>
  <c r="H501" i="9" a="1"/>
  <c r="H501" i="9"/>
  <c r="I586" i="9" a="1"/>
  <c r="I586" i="9"/>
  <c r="G44" i="10" a="1"/>
  <c r="G44" i="10"/>
  <c r="H338" i="5" a="1"/>
  <c r="H338" i="5"/>
  <c r="H263" i="9" a="1"/>
  <c r="H263" i="9"/>
  <c r="H110" i="10" a="1"/>
  <c r="H110" i="10"/>
  <c r="I14" i="5" a="1"/>
  <c r="I14" i="5"/>
  <c r="I333" i="5" a="1"/>
  <c r="I333" i="5"/>
  <c r="H435" i="9" a="1"/>
  <c r="H435" i="9"/>
  <c r="H56" i="10" a="1"/>
  <c r="H56" i="10"/>
  <c r="H176" i="9" a="1"/>
  <c r="H176" i="9"/>
  <c r="H319" i="5" a="1"/>
  <c r="H319" i="5"/>
  <c r="I251" i="9" a="1"/>
  <c r="I251" i="9"/>
  <c r="I93" i="5" a="1"/>
  <c r="I93" i="5"/>
  <c r="H556" i="9" a="1"/>
  <c r="H556" i="9"/>
  <c r="H93" i="5" a="1"/>
  <c r="H93" i="5"/>
  <c r="I333" i="9" a="1"/>
  <c r="I333" i="9"/>
  <c r="I442" i="9" a="1"/>
  <c r="I442" i="9"/>
  <c r="I319" i="5" a="1"/>
  <c r="I319" i="5"/>
  <c r="H442" i="9" a="1"/>
  <c r="H442" i="9"/>
  <c r="I435" i="9" a="1"/>
  <c r="I435" i="9"/>
  <c r="H333" i="5" a="1"/>
  <c r="H333" i="5"/>
  <c r="G56" i="10" a="1"/>
  <c r="G56" i="10"/>
  <c r="I556" i="9" a="1"/>
  <c r="I556" i="9"/>
  <c r="H251" i="9" a="1"/>
  <c r="H251" i="9"/>
  <c r="I176" i="9" a="1"/>
  <c r="I176" i="9"/>
  <c r="H333" i="9" a="1"/>
  <c r="H333" i="9"/>
  <c r="H454" i="9" a="1"/>
  <c r="H454" i="9"/>
  <c r="H342" i="9" a="1"/>
  <c r="H342" i="9"/>
  <c r="I267" i="9" a="1"/>
  <c r="I267" i="9"/>
  <c r="I134" i="5" a="1"/>
  <c r="I134" i="5"/>
  <c r="I18" i="9" a="1"/>
  <c r="I18" i="9"/>
  <c r="I562" i="9" a="1"/>
  <c r="I562" i="9"/>
  <c r="I176" i="5" a="1"/>
  <c r="I176" i="5"/>
  <c r="G43" i="10" a="1"/>
  <c r="G43" i="10"/>
  <c r="H227" i="5" a="1"/>
  <c r="H227" i="5"/>
  <c r="I444" i="8" a="1"/>
  <c r="I444" i="8"/>
  <c r="H444" i="8" a="1"/>
  <c r="H444" i="8"/>
  <c r="H58" i="9" a="1"/>
  <c r="H58" i="9"/>
  <c r="I238" i="5" a="1"/>
  <c r="I238" i="5"/>
  <c r="H134" i="5" a="1"/>
  <c r="H134" i="5"/>
  <c r="I40" i="8" a="1"/>
  <c r="I40" i="8"/>
  <c r="H40" i="8" a="1"/>
  <c r="H40" i="8"/>
  <c r="H18" i="9" a="1"/>
  <c r="H18" i="9"/>
  <c r="H43" i="10" a="1"/>
  <c r="H43" i="10"/>
  <c r="H562" i="9" a="1"/>
  <c r="H562" i="9"/>
  <c r="H176" i="5" a="1"/>
  <c r="H176" i="5"/>
  <c r="H238" i="5" a="1"/>
  <c r="H238" i="5"/>
  <c r="I404" i="8" a="1"/>
  <c r="I404" i="8"/>
  <c r="H404" i="8" a="1"/>
  <c r="H404" i="8"/>
  <c r="I58" i="9" a="1"/>
  <c r="I58" i="9"/>
  <c r="H267" i="9" a="1"/>
  <c r="H267" i="9"/>
  <c r="I342" i="9" a="1"/>
  <c r="I342" i="9"/>
  <c r="I454" i="9" a="1"/>
  <c r="I454" i="9"/>
  <c r="I227" i="5" a="1"/>
  <c r="I227" i="5"/>
  <c r="H404" i="9" a="1"/>
  <c r="H404" i="9"/>
  <c r="H533" i="9" a="1"/>
  <c r="H533" i="9"/>
  <c r="H336" i="5" a="1"/>
  <c r="H336" i="5"/>
  <c r="I70" i="5" a="1"/>
  <c r="I70" i="5"/>
  <c r="H236" i="5" a="1"/>
  <c r="H236" i="5"/>
  <c r="H287" i="9" a="1"/>
  <c r="H287" i="9"/>
  <c r="I282" i="9" a="1"/>
  <c r="I282" i="9"/>
  <c r="I537" i="9" a="1"/>
  <c r="I537" i="9"/>
  <c r="I305" i="9" a="1"/>
  <c r="I305" i="9"/>
  <c r="I297" i="9" a="1"/>
  <c r="I297" i="9"/>
  <c r="I375" i="9" a="1"/>
  <c r="I375" i="9"/>
  <c r="H375" i="9" a="1"/>
  <c r="H375" i="9"/>
  <c r="I236" i="5" a="1"/>
  <c r="I236" i="5"/>
  <c r="I287" i="9" a="1"/>
  <c r="I287" i="9"/>
  <c r="H297" i="9" a="1"/>
  <c r="H297" i="9"/>
  <c r="H282" i="9" a="1"/>
  <c r="H282" i="9"/>
  <c r="H537" i="9" a="1"/>
  <c r="H537" i="9"/>
  <c r="I533" i="9" a="1"/>
  <c r="I533" i="9"/>
  <c r="I336" i="5" a="1"/>
  <c r="I336" i="5"/>
  <c r="H305" i="9" a="1"/>
  <c r="H305" i="9"/>
  <c r="I404" i="9" a="1"/>
  <c r="I404" i="9"/>
  <c r="H70" i="5" a="1"/>
  <c r="H70" i="5"/>
  <c r="G61" i="10" a="1"/>
  <c r="G61" i="10"/>
  <c r="H36" i="10" a="1"/>
  <c r="H36" i="10"/>
  <c r="G90" i="10" a="1"/>
  <c r="G90" i="10"/>
  <c r="I157" i="5" a="1"/>
  <c r="I157" i="5"/>
  <c r="I585" i="9" a="1"/>
  <c r="I585" i="9"/>
  <c r="H331" i="5" a="1"/>
  <c r="H331" i="5"/>
  <c r="I353" i="8" a="1"/>
  <c r="I353" i="8"/>
  <c r="H353" i="8" a="1"/>
  <c r="H353" i="8"/>
  <c r="I387" i="9" a="1"/>
  <c r="I387" i="9"/>
  <c r="H565" i="9" a="1"/>
  <c r="H565" i="9"/>
  <c r="H90" i="10" a="1"/>
  <c r="H90" i="10"/>
  <c r="H199" i="9" a="1"/>
  <c r="H199" i="9"/>
  <c r="H585" i="9" a="1"/>
  <c r="H585" i="9"/>
  <c r="H138" i="5" a="1"/>
  <c r="H138" i="5"/>
  <c r="H157" i="5" a="1"/>
  <c r="H157" i="5"/>
  <c r="I24" i="8" a="1"/>
  <c r="I24" i="8"/>
  <c r="H24" i="8" a="1"/>
  <c r="H24" i="8"/>
  <c r="I199" i="9" a="1"/>
  <c r="I199" i="9"/>
  <c r="I138" i="5" a="1"/>
  <c r="I138" i="5"/>
  <c r="H387" i="9" a="1"/>
  <c r="H387" i="9"/>
  <c r="G36" i="10" a="1"/>
  <c r="G36" i="10"/>
  <c r="I331" i="5" a="1"/>
  <c r="I331" i="5"/>
  <c r="H61" i="10" a="1"/>
  <c r="H61" i="10"/>
  <c r="I565" i="9" a="1"/>
  <c r="I565" i="9"/>
  <c r="I154" i="9" a="1"/>
  <c r="I154" i="9"/>
  <c r="H252" i="5" a="1"/>
  <c r="H252" i="5"/>
  <c r="H67" i="9" a="1"/>
  <c r="H67" i="9"/>
  <c r="I347" i="9" a="1"/>
  <c r="I347" i="9"/>
  <c r="I172" i="5" a="1"/>
  <c r="I172" i="5"/>
  <c r="H308" i="5" a="1"/>
  <c r="H308" i="5"/>
  <c r="H192" i="5" a="1"/>
  <c r="H192" i="5"/>
  <c r="I332" i="8" a="1"/>
  <c r="I332" i="8"/>
  <c r="H332" i="8" a="1"/>
  <c r="H332" i="8"/>
  <c r="H32" i="10" a="1"/>
  <c r="H32" i="10"/>
  <c r="I190" i="5" a="1"/>
  <c r="I190" i="5"/>
  <c r="I543" i="9" a="1"/>
  <c r="I543" i="9"/>
  <c r="G32" i="10" a="1"/>
  <c r="G32" i="10"/>
  <c r="H347" i="9" a="1"/>
  <c r="H347" i="9"/>
  <c r="I192" i="5" a="1"/>
  <c r="I192" i="5"/>
  <c r="H190" i="5" a="1"/>
  <c r="H190" i="5"/>
  <c r="I366" i="8" a="1"/>
  <c r="I366" i="8"/>
  <c r="H366" i="8" a="1"/>
  <c r="H366" i="8"/>
  <c r="I252" i="5" a="1"/>
  <c r="I252" i="5"/>
  <c r="H543" i="9" a="1"/>
  <c r="H543" i="9"/>
  <c r="H154" i="9" a="1"/>
  <c r="H154" i="9"/>
  <c r="I67" i="9" a="1"/>
  <c r="I67" i="9"/>
  <c r="I308" i="5" a="1"/>
  <c r="I308" i="5"/>
  <c r="H172" i="5" a="1"/>
  <c r="H172" i="5"/>
  <c r="I11" i="8" a="1"/>
  <c r="I11" i="8"/>
  <c r="H11" i="8" a="1"/>
  <c r="H11" i="8"/>
  <c r="H461" i="9" a="1"/>
  <c r="H461" i="9"/>
  <c r="I232" i="5" a="1"/>
  <c r="I232" i="5"/>
  <c r="I325" i="9" a="1"/>
  <c r="I325" i="9"/>
  <c r="H136" i="9" a="1"/>
  <c r="H136" i="9"/>
  <c r="H173" i="5" a="1"/>
  <c r="H173" i="5"/>
  <c r="I248" i="8" a="1"/>
  <c r="I248" i="8"/>
  <c r="H248" i="8" a="1"/>
  <c r="H248" i="8"/>
  <c r="H219" i="9" a="1"/>
  <c r="H219" i="9"/>
  <c r="H25" i="5" a="1"/>
  <c r="H25" i="5"/>
  <c r="H281" i="9" a="1"/>
  <c r="H281" i="9"/>
  <c r="H8" i="5" a="1"/>
  <c r="H8" i="5"/>
  <c r="H46" i="9" a="1"/>
  <c r="H46" i="9"/>
  <c r="I370" i="9" a="1"/>
  <c r="I370" i="9"/>
  <c r="I461" i="9" a="1"/>
  <c r="I461" i="9"/>
  <c r="I219" i="9" a="1"/>
  <c r="I219" i="9"/>
  <c r="I25" i="5" a="1"/>
  <c r="I25" i="5"/>
  <c r="H325" i="9" a="1"/>
  <c r="H325" i="9"/>
  <c r="I281" i="9" a="1"/>
  <c r="I281" i="9"/>
  <c r="I136" i="9" a="1"/>
  <c r="I136" i="9"/>
  <c r="H232" i="5" a="1"/>
  <c r="H232" i="5"/>
  <c r="I173" i="5" a="1"/>
  <c r="I173" i="5"/>
  <c r="H370" i="9" a="1"/>
  <c r="H370" i="9"/>
  <c r="I46" i="9" a="1"/>
  <c r="I46" i="9"/>
  <c r="I8" i="5" a="1"/>
  <c r="I8" i="5"/>
  <c r="I158" i="9" a="1"/>
  <c r="I158" i="9"/>
  <c r="I56" i="9" a="1"/>
  <c r="I56" i="9"/>
  <c r="I260" i="5" a="1"/>
  <c r="I260" i="5"/>
  <c r="G174" i="10" a="1"/>
  <c r="G174" i="10"/>
  <c r="I475" i="9" a="1"/>
  <c r="I475" i="9"/>
  <c r="I91" i="5" a="1"/>
  <c r="I91" i="5"/>
  <c r="I230" i="5" a="1"/>
  <c r="I230" i="5"/>
  <c r="H104" i="10" a="1"/>
  <c r="H104" i="10"/>
  <c r="I250" i="9" a="1"/>
  <c r="I250" i="9"/>
  <c r="I251" i="5" a="1"/>
  <c r="I251" i="5"/>
  <c r="H553" i="9" a="1"/>
  <c r="H553" i="9"/>
  <c r="H372" i="9" a="1"/>
  <c r="H372" i="9"/>
  <c r="G104" i="10" a="1"/>
  <c r="G104" i="10"/>
  <c r="H158" i="9" a="1"/>
  <c r="H158" i="9"/>
  <c r="H174" i="10" a="1"/>
  <c r="H174" i="10"/>
  <c r="H260" i="5" a="1"/>
  <c r="H260" i="5"/>
  <c r="H56" i="9" a="1"/>
  <c r="H56" i="9"/>
  <c r="H475" i="9" a="1"/>
  <c r="H475" i="9"/>
  <c r="H91" i="5" a="1"/>
  <c r="H91" i="5"/>
  <c r="H250" i="9" a="1"/>
  <c r="H250" i="9"/>
  <c r="H251" i="5" a="1"/>
  <c r="H251" i="5"/>
  <c r="I372" i="9" a="1"/>
  <c r="I372" i="9"/>
  <c r="H230" i="5" a="1"/>
  <c r="H230" i="5"/>
  <c r="I553" i="9" a="1"/>
  <c r="I553" i="9"/>
  <c r="G153" i="10" a="1"/>
  <c r="G153" i="10"/>
  <c r="H263" i="5" a="1"/>
  <c r="H263" i="5"/>
  <c r="I447" i="8" a="1"/>
  <c r="I447" i="8"/>
  <c r="H447" i="8" a="1"/>
  <c r="H447" i="8"/>
  <c r="H570" i="9" a="1"/>
  <c r="H570" i="9"/>
  <c r="H559" i="9" a="1"/>
  <c r="H559" i="9"/>
  <c r="H598" i="9" a="1"/>
  <c r="H598" i="9"/>
  <c r="H593" i="9" a="1"/>
  <c r="H593" i="9"/>
  <c r="I72" i="5" a="1"/>
  <c r="I72" i="5"/>
  <c r="H181" i="10" a="1"/>
  <c r="H181" i="10"/>
  <c r="I21" i="9" a="1"/>
  <c r="I21" i="9"/>
  <c r="H328" i="9" a="1"/>
  <c r="H328" i="9"/>
  <c r="I263" i="5" a="1"/>
  <c r="I263" i="5"/>
  <c r="I559" i="9" a="1"/>
  <c r="I559" i="9"/>
  <c r="H153" i="10" a="1"/>
  <c r="H153" i="10"/>
  <c r="G181" i="10" a="1"/>
  <c r="G181" i="10"/>
  <c r="I328" i="9" a="1"/>
  <c r="I328" i="9"/>
  <c r="H21" i="9" a="1"/>
  <c r="H21" i="9"/>
  <c r="H72" i="5" a="1"/>
  <c r="H72" i="5"/>
  <c r="I593" i="9" a="1"/>
  <c r="I593" i="9"/>
  <c r="I598" i="9" a="1"/>
  <c r="I598" i="9"/>
  <c r="I570" i="9" a="1"/>
  <c r="I570" i="9"/>
  <c r="H314" i="5" a="1"/>
  <c r="H314" i="5"/>
  <c r="I437" i="8" a="1"/>
  <c r="I437" i="8"/>
  <c r="H437" i="8" a="1"/>
  <c r="H437" i="8"/>
  <c r="H271" i="5" a="1"/>
  <c r="H271" i="5"/>
  <c r="I236" i="8" a="1"/>
  <c r="I236" i="8"/>
  <c r="H236" i="8" a="1"/>
  <c r="H236" i="8"/>
  <c r="H75" i="9" a="1"/>
  <c r="H75" i="9"/>
  <c r="G115" i="10" a="1"/>
  <c r="G115" i="10"/>
  <c r="I146" i="5" a="1"/>
  <c r="I146" i="5"/>
  <c r="I411" i="9" a="1"/>
  <c r="I411" i="9"/>
  <c r="I141" i="5" a="1"/>
  <c r="I141" i="5"/>
  <c r="I119" i="9" a="1"/>
  <c r="I119" i="9"/>
  <c r="I10" i="5" a="1"/>
  <c r="I10" i="5"/>
  <c r="H119" i="9" a="1"/>
  <c r="H119" i="9"/>
  <c r="I557" i="9" a="1"/>
  <c r="I557" i="9"/>
  <c r="I289" i="5" a="1"/>
  <c r="I289" i="5"/>
  <c r="H557" i="9" a="1"/>
  <c r="H557" i="9"/>
  <c r="H10" i="5" a="1"/>
  <c r="H10" i="5"/>
  <c r="I75" i="9" a="1"/>
  <c r="I75" i="9"/>
  <c r="H289" i="5" a="1"/>
  <c r="H289" i="5"/>
  <c r="H115" i="10" a="1"/>
  <c r="H115" i="10"/>
  <c r="I314" i="5" a="1"/>
  <c r="I314" i="5"/>
  <c r="H146" i="5" a="1"/>
  <c r="H146" i="5"/>
  <c r="I469" i="8" a="1"/>
  <c r="I469" i="8"/>
  <c r="H469" i="8" a="1"/>
  <c r="H469" i="8"/>
  <c r="H411" i="9" a="1"/>
  <c r="H411" i="9"/>
  <c r="H141" i="5" a="1"/>
  <c r="H141" i="5"/>
  <c r="I271" i="5" a="1"/>
  <c r="I271" i="5"/>
  <c r="I87" i="5" a="1"/>
  <c r="I87" i="5"/>
  <c r="H584" i="9" a="1"/>
  <c r="H584" i="9"/>
  <c r="I296" i="5" a="1"/>
  <c r="I296" i="5"/>
  <c r="I196" i="9" a="1"/>
  <c r="I196" i="9"/>
  <c r="H7" i="9" a="1"/>
  <c r="H7" i="9"/>
  <c r="H274" i="5" a="1"/>
  <c r="H274" i="5"/>
  <c r="I153" i="5" a="1"/>
  <c r="I153" i="5"/>
  <c r="G140" i="10" a="1"/>
  <c r="G140" i="10"/>
  <c r="H142" i="5" a="1"/>
  <c r="H142" i="5"/>
  <c r="I420" i="8" a="1"/>
  <c r="I420" i="8"/>
  <c r="H420" i="8" a="1"/>
  <c r="H420" i="8"/>
  <c r="H70" i="10" a="1"/>
  <c r="H70" i="10"/>
  <c r="G70" i="10" a="1"/>
  <c r="G70" i="10"/>
  <c r="H87" i="5" a="1"/>
  <c r="H87" i="5"/>
  <c r="I34" i="8" a="1"/>
  <c r="I34" i="8"/>
  <c r="H34" i="8" a="1"/>
  <c r="H34" i="8"/>
  <c r="I584" i="9" a="1"/>
  <c r="I584" i="9"/>
  <c r="H196" i="9" a="1"/>
  <c r="H196" i="9"/>
  <c r="I142" i="5" a="1"/>
  <c r="I142" i="5"/>
  <c r="H140" i="10" a="1"/>
  <c r="H140" i="10"/>
  <c r="H296" i="5" a="1"/>
  <c r="H296" i="5"/>
  <c r="I7" i="9" a="1"/>
  <c r="I7" i="9"/>
  <c r="H153" i="5" a="1"/>
  <c r="H153" i="5"/>
  <c r="I274" i="5" a="1"/>
  <c r="I274" i="5"/>
  <c r="I27" i="9" a="1"/>
  <c r="I27" i="9"/>
  <c r="I346" i="5" a="1"/>
  <c r="I346" i="5"/>
  <c r="I397" i="9" a="1"/>
  <c r="I397" i="9"/>
  <c r="H159" i="9" a="1"/>
  <c r="H159" i="9"/>
  <c r="H253" i="9" a="1"/>
  <c r="H253" i="9"/>
  <c r="H110" i="9" a="1"/>
  <c r="H110" i="9"/>
  <c r="G77" i="10" a="1"/>
  <c r="G77" i="10"/>
  <c r="I90" i="9" a="1"/>
  <c r="I90" i="9"/>
  <c r="I525" i="9" a="1"/>
  <c r="I525" i="9"/>
  <c r="I462" i="9" a="1"/>
  <c r="I462" i="9"/>
  <c r="H77" i="10" a="1"/>
  <c r="H77" i="10"/>
  <c r="H525" i="9" a="1"/>
  <c r="H525" i="9"/>
  <c r="H462" i="9" a="1"/>
  <c r="H462" i="9"/>
  <c r="I253" i="9" a="1"/>
  <c r="I253" i="9"/>
  <c r="H27" i="9" a="1"/>
  <c r="H27" i="9"/>
  <c r="I110" i="9" a="1"/>
  <c r="I110" i="9"/>
  <c r="H346" i="5" a="1"/>
  <c r="H346" i="5"/>
  <c r="H397" i="9" a="1"/>
  <c r="H397" i="9"/>
  <c r="I159" i="9" a="1"/>
  <c r="I159" i="9"/>
  <c r="H90" i="9" a="1"/>
  <c r="H90" i="9"/>
  <c r="I311" i="9" a="1"/>
  <c r="I311" i="9"/>
  <c r="I349" i="5" a="1"/>
  <c r="I349" i="5"/>
  <c r="H199" i="5" a="1"/>
  <c r="H199" i="5"/>
  <c r="H25" i="10" a="1"/>
  <c r="H25" i="10"/>
  <c r="H373" i="9" a="1"/>
  <c r="H373" i="9"/>
  <c r="H97" i="9" a="1"/>
  <c r="H97" i="9"/>
  <c r="H194" i="5" a="1"/>
  <c r="H194" i="5"/>
  <c r="I128" i="9" a="1"/>
  <c r="I128" i="9"/>
  <c r="H109" i="9" a="1"/>
  <c r="H109" i="9"/>
  <c r="H451" i="9" a="1"/>
  <c r="H451" i="9"/>
  <c r="I373" i="9" a="1"/>
  <c r="I373" i="9"/>
  <c r="I194" i="5" a="1"/>
  <c r="I194" i="5"/>
  <c r="H128" i="9" a="1"/>
  <c r="H128" i="9"/>
  <c r="I451" i="9" a="1"/>
  <c r="I451" i="9"/>
  <c r="H311" i="9" a="1"/>
  <c r="H311" i="9"/>
  <c r="I199" i="5" a="1"/>
  <c r="I199" i="5"/>
  <c r="G25" i="10" a="1"/>
  <c r="G25" i="10"/>
  <c r="I109" i="9" a="1"/>
  <c r="I109" i="9"/>
  <c r="H349" i="5" a="1"/>
  <c r="H349" i="5"/>
  <c r="I97" i="9" a="1"/>
  <c r="I97" i="9"/>
  <c r="H20" i="9" a="1"/>
  <c r="H20" i="9"/>
  <c r="H136" i="5" a="1"/>
  <c r="H136" i="5"/>
  <c r="I445" i="8" a="1"/>
  <c r="I445" i="8"/>
  <c r="H445" i="8" a="1"/>
  <c r="H445" i="8"/>
  <c r="I398" i="9" a="1"/>
  <c r="I398" i="9"/>
  <c r="H338" i="9" a="1"/>
  <c r="H338" i="9"/>
  <c r="I177" i="5" a="1"/>
  <c r="I177" i="5"/>
  <c r="H115" i="9" a="1"/>
  <c r="H115" i="9"/>
  <c r="H8" i="10" a="1"/>
  <c r="H8" i="10"/>
  <c r="H232" i="9" a="1"/>
  <c r="H232" i="9"/>
  <c r="G16" i="10" a="1"/>
  <c r="G16" i="10"/>
  <c r="H46" i="10" a="1"/>
  <c r="H46" i="10"/>
  <c r="I232" i="9" a="1"/>
  <c r="I232" i="9"/>
  <c r="G8" i="10" a="1"/>
  <c r="G8" i="10"/>
  <c r="H398" i="9" a="1"/>
  <c r="H398" i="9"/>
  <c r="I338" i="9" a="1"/>
  <c r="I338" i="9"/>
  <c r="I136" i="5" a="1"/>
  <c r="I136" i="5"/>
  <c r="H177" i="5" a="1"/>
  <c r="H177" i="5"/>
  <c r="I115" i="9" a="1"/>
  <c r="I115" i="9"/>
  <c r="I20" i="9" a="1"/>
  <c r="I20" i="9"/>
  <c r="G46" i="10" a="1"/>
  <c r="G46" i="10"/>
  <c r="H16" i="10" a="1"/>
  <c r="H16" i="10"/>
  <c r="I165" i="9" a="1"/>
  <c r="I165" i="9"/>
  <c r="H39" i="9" a="1"/>
  <c r="H39" i="9"/>
  <c r="I299" i="5" a="1"/>
  <c r="I299" i="5"/>
  <c r="I147" i="9" a="1"/>
  <c r="I147" i="9"/>
  <c r="H135" i="10" a="1"/>
  <c r="H135" i="10"/>
  <c r="H334" i="9" a="1"/>
  <c r="H334" i="9"/>
  <c r="H169" i="10" a="1"/>
  <c r="H169" i="10"/>
  <c r="H76" i="10" a="1"/>
  <c r="H76" i="10"/>
  <c r="G48" i="10" a="1"/>
  <c r="G48" i="10"/>
  <c r="H160" i="5" a="1"/>
  <c r="H160" i="5"/>
  <c r="I463" i="8" a="1"/>
  <c r="I463" i="8"/>
  <c r="H463" i="8" a="1"/>
  <c r="H463" i="8"/>
  <c r="H147" i="9" a="1"/>
  <c r="H147" i="9"/>
  <c r="I39" i="9" a="1"/>
  <c r="I39" i="9"/>
  <c r="H299" i="5" a="1"/>
  <c r="H299" i="5"/>
  <c r="I3" i="8" a="1"/>
  <c r="I3" i="8"/>
  <c r="H3" i="8" a="1"/>
  <c r="H3" i="8"/>
  <c r="I160" i="5" a="1"/>
  <c r="I160" i="5"/>
  <c r="H48" i="10" a="1"/>
  <c r="H48" i="10"/>
  <c r="I334" i="9" a="1"/>
  <c r="I334" i="9"/>
  <c r="G169" i="10" a="1"/>
  <c r="G169" i="10"/>
  <c r="H165" i="9" a="1"/>
  <c r="H165" i="9"/>
  <c r="G135" i="10" a="1"/>
  <c r="G135" i="10"/>
  <c r="G76" i="10" a="1"/>
  <c r="G76" i="10"/>
  <c r="H220" i="5" a="1"/>
  <c r="H220" i="5"/>
  <c r="I428" i="8" a="1"/>
  <c r="I428" i="8"/>
  <c r="H428" i="8" a="1"/>
  <c r="H428" i="8"/>
  <c r="I409" i="9" a="1"/>
  <c r="I409" i="9"/>
  <c r="I242" i="9" a="1"/>
  <c r="I242" i="9"/>
  <c r="H255" i="9" a="1"/>
  <c r="H255" i="9"/>
  <c r="H151" i="5" a="1"/>
  <c r="H151" i="5"/>
  <c r="H237" i="9" a="1"/>
  <c r="H237" i="9"/>
  <c r="H575" i="9" a="1"/>
  <c r="H575" i="9"/>
  <c r="H64" i="5" a="1"/>
  <c r="H64" i="5"/>
  <c r="I5" i="5" a="1"/>
  <c r="I5" i="5"/>
  <c r="I254" i="9" a="1"/>
  <c r="I254" i="9"/>
  <c r="I391" i="9" a="1"/>
  <c r="I391" i="9"/>
  <c r="H252" i="9" a="1"/>
  <c r="H252" i="9"/>
  <c r="H409" i="9" a="1"/>
  <c r="H409" i="9"/>
  <c r="I220" i="5" a="1"/>
  <c r="I220" i="5"/>
  <c r="H242" i="9" a="1"/>
  <c r="H242" i="9"/>
  <c r="H254" i="9" a="1"/>
  <c r="H254" i="9"/>
  <c r="H5" i="5" a="1"/>
  <c r="H5" i="5"/>
  <c r="I355" i="8" a="1"/>
  <c r="I355" i="8"/>
  <c r="H355" i="8" a="1"/>
  <c r="H355" i="8"/>
  <c r="I575" i="9" a="1"/>
  <c r="I575" i="9"/>
  <c r="I64" i="5" a="1"/>
  <c r="I64" i="5"/>
  <c r="I255" i="9" a="1"/>
  <c r="I255" i="9"/>
  <c r="I151" i="5" a="1"/>
  <c r="I151" i="5"/>
  <c r="H391" i="9" a="1"/>
  <c r="H391" i="9"/>
  <c r="I252" i="9" a="1"/>
  <c r="I252" i="9"/>
  <c r="I237" i="9" a="1"/>
  <c r="I237" i="9"/>
  <c r="H455" i="9" a="1"/>
  <c r="H455" i="9"/>
  <c r="I487" i="9" a="1"/>
  <c r="I487" i="9"/>
  <c r="H38" i="5" a="1"/>
  <c r="H38" i="5"/>
  <c r="I118" i="5" a="1"/>
  <c r="I118" i="5"/>
  <c r="H194" i="9" a="1"/>
  <c r="H194" i="9"/>
  <c r="I573" i="9" a="1"/>
  <c r="I573" i="9"/>
  <c r="H563" i="9" a="1"/>
  <c r="H563" i="9"/>
  <c r="H128" i="5" a="1"/>
  <c r="H128" i="5"/>
  <c r="I179" i="9" a="1"/>
  <c r="I179" i="9"/>
  <c r="H476" i="9" a="1"/>
  <c r="H476" i="9"/>
  <c r="G2" i="6" a="1"/>
  <c r="G2" i="6"/>
  <c r="H118" i="5" a="1"/>
  <c r="H118" i="5"/>
  <c r="I563" i="9" a="1"/>
  <c r="I563" i="9"/>
  <c r="I128" i="5" a="1"/>
  <c r="I128" i="5"/>
  <c r="I455" i="9" a="1"/>
  <c r="I455" i="9"/>
  <c r="I38" i="5" a="1"/>
  <c r="I38" i="5"/>
  <c r="H179" i="9" a="1"/>
  <c r="H179" i="9"/>
  <c r="H573" i="9" a="1"/>
  <c r="H573" i="9"/>
  <c r="I476" i="9" a="1"/>
  <c r="I476" i="9"/>
  <c r="H2" i="6" a="1"/>
  <c r="H2" i="6"/>
  <c r="I194" i="9" a="1"/>
  <c r="I194" i="9"/>
  <c r="H487" i="9" a="1"/>
  <c r="H487" i="9"/>
  <c r="H132" i="10" a="1"/>
  <c r="H132" i="10"/>
  <c r="I209" i="9" a="1"/>
  <c r="I209" i="9"/>
  <c r="H229" i="5" a="1"/>
  <c r="H229" i="5"/>
  <c r="I510" i="9" a="1"/>
  <c r="I510" i="9"/>
  <c r="I81" i="5" a="1"/>
  <c r="I81" i="5"/>
  <c r="I228" i="9" a="1"/>
  <c r="I228" i="9"/>
  <c r="H72" i="10" a="1"/>
  <c r="H72" i="10"/>
  <c r="H82" i="5" a="1"/>
  <c r="H82" i="5"/>
  <c r="I129" i="9" a="1"/>
  <c r="I129" i="9"/>
  <c r="I75" i="5" a="1"/>
  <c r="I75" i="5"/>
  <c r="I82" i="5" a="1"/>
  <c r="I82" i="5"/>
  <c r="H240" i="5" a="1"/>
  <c r="H240" i="5"/>
  <c r="H129" i="9" a="1"/>
  <c r="H129" i="9"/>
  <c r="H75" i="5" a="1"/>
  <c r="H75" i="5"/>
  <c r="H510" i="9" a="1"/>
  <c r="H510" i="9"/>
  <c r="H228" i="9" a="1"/>
  <c r="H228" i="9"/>
  <c r="H81" i="5" a="1"/>
  <c r="H81" i="5"/>
  <c r="G132" i="10" a="1"/>
  <c r="G132" i="10"/>
  <c r="G72" i="10" a="1"/>
  <c r="G72" i="10"/>
  <c r="I240" i="5" a="1"/>
  <c r="I240" i="5"/>
  <c r="H209" i="9" a="1"/>
  <c r="H209" i="9"/>
  <c r="I229" i="5" a="1"/>
  <c r="I229" i="5"/>
  <c r="H287" i="5" a="1"/>
  <c r="H287" i="5"/>
  <c r="I375" i="8" a="1"/>
  <c r="I375" i="8"/>
  <c r="H375" i="8" a="1"/>
  <c r="H375" i="8"/>
  <c r="I203" i="9" a="1"/>
  <c r="I203" i="9"/>
  <c r="I318" i="5" a="1"/>
  <c r="I318" i="5"/>
  <c r="I336" i="9" a="1"/>
  <c r="I336" i="9"/>
  <c r="I223" i="9" a="1"/>
  <c r="I223" i="9"/>
  <c r="I178" i="9" a="1"/>
  <c r="I178" i="9"/>
  <c r="I92" i="5" a="1"/>
  <c r="I92" i="5"/>
  <c r="H187" i="9" a="1"/>
  <c r="H187" i="9"/>
  <c r="G151" i="10" a="1"/>
  <c r="G151" i="10"/>
  <c r="H113" i="5" a="1"/>
  <c r="H113" i="5"/>
  <c r="H17" i="9" a="1"/>
  <c r="H17" i="9"/>
  <c r="I17" i="9" a="1"/>
  <c r="I17" i="9"/>
  <c r="H336" i="9" a="1"/>
  <c r="H336" i="9"/>
  <c r="I113" i="5" a="1"/>
  <c r="I113" i="5"/>
  <c r="I187" i="9" a="1"/>
  <c r="I187" i="9"/>
  <c r="H151" i="10" a="1"/>
  <c r="H151" i="10"/>
  <c r="H178" i="9" a="1"/>
  <c r="H178" i="9"/>
  <c r="I287" i="5" a="1"/>
  <c r="I287" i="5"/>
  <c r="H203" i="9" a="1"/>
  <c r="H203" i="9"/>
  <c r="H318" i="5" a="1"/>
  <c r="H318" i="5"/>
  <c r="H92" i="5" a="1"/>
  <c r="H92" i="5"/>
  <c r="I342" i="8" a="1"/>
  <c r="I342" i="8"/>
  <c r="H342" i="8" a="1"/>
  <c r="H342" i="8"/>
  <c r="H223" i="9" a="1"/>
  <c r="H223" i="9"/>
  <c r="G184" i="10" a="1"/>
  <c r="G184" i="10"/>
  <c r="H102" i="10" a="1"/>
  <c r="H102" i="10"/>
  <c r="H88" i="10" a="1"/>
  <c r="H88" i="10"/>
  <c r="I328" i="5" a="1"/>
  <c r="I328" i="5"/>
  <c r="I100" i="9" a="1"/>
  <c r="I100" i="9"/>
  <c r="I359" i="9" a="1"/>
  <c r="I359" i="9"/>
  <c r="I531" i="9" a="1"/>
  <c r="I531" i="9"/>
  <c r="I3" i="9" a="1"/>
  <c r="I3" i="9"/>
  <c r="I492" i="9" a="1"/>
  <c r="I492" i="9"/>
  <c r="H16" i="9" a="1"/>
  <c r="H16" i="9"/>
  <c r="H359" i="9" a="1"/>
  <c r="H359" i="9"/>
  <c r="G102" i="10" a="1"/>
  <c r="G102" i="10"/>
  <c r="H328" i="5" a="1"/>
  <c r="H328" i="5"/>
  <c r="I35" i="8" a="1"/>
  <c r="I35" i="8"/>
  <c r="H35" i="8" a="1"/>
  <c r="H35" i="8"/>
  <c r="H492" i="9" a="1"/>
  <c r="H492" i="9"/>
  <c r="H3" i="9" a="1"/>
  <c r="H3" i="9"/>
  <c r="H184" i="10" a="1"/>
  <c r="H184" i="10"/>
  <c r="H531" i="9" a="1"/>
  <c r="H531" i="9"/>
  <c r="H100" i="9" a="1"/>
  <c r="H100" i="9"/>
  <c r="G88" i="10" a="1"/>
  <c r="G88" i="10"/>
  <c r="I16" i="9" a="1"/>
  <c r="I16" i="9"/>
  <c r="H22" i="9" a="1"/>
  <c r="H22" i="9"/>
  <c r="H322" i="5" a="1"/>
  <c r="H322" i="5"/>
  <c r="H24" i="10" a="1"/>
  <c r="H24" i="10"/>
  <c r="I320" i="9" a="1"/>
  <c r="I320" i="9"/>
  <c r="H35" i="9" a="1"/>
  <c r="H35" i="9"/>
  <c r="I80" i="5" a="1"/>
  <c r="I80" i="5"/>
  <c r="I361" i="9" a="1"/>
  <c r="I361" i="9"/>
  <c r="H300" i="5" a="1"/>
  <c r="H300" i="5"/>
  <c r="I28" i="8" a="1"/>
  <c r="I28" i="8"/>
  <c r="H28" i="8" a="1"/>
  <c r="H28" i="8"/>
  <c r="H2" i="9" a="1"/>
  <c r="H2" i="9"/>
  <c r="H202" i="9" a="1"/>
  <c r="H202" i="9"/>
  <c r="H80" i="5" a="1"/>
  <c r="H80" i="5"/>
  <c r="I300" i="5" a="1"/>
  <c r="I300" i="5"/>
  <c r="I139" i="9" a="1"/>
  <c r="I139" i="9"/>
  <c r="H361" i="9" a="1"/>
  <c r="H361" i="9"/>
  <c r="I202" i="9" a="1"/>
  <c r="I202" i="9"/>
  <c r="H320" i="9" a="1"/>
  <c r="H320" i="9"/>
  <c r="H139" i="9" a="1"/>
  <c r="H139" i="9"/>
  <c r="I35" i="9" a="1"/>
  <c r="I35" i="9"/>
  <c r="I22" i="9" a="1"/>
  <c r="I22" i="9"/>
  <c r="I322" i="5" a="1"/>
  <c r="I322" i="5"/>
  <c r="G24" i="10" a="1"/>
  <c r="G24" i="10"/>
  <c r="I2" i="9" a="1"/>
  <c r="I2" i="9"/>
  <c r="I130" i="9" a="1"/>
  <c r="I130" i="9"/>
  <c r="I169" i="9" a="1"/>
  <c r="I169" i="9"/>
  <c r="I106" i="5" a="1"/>
  <c r="I106" i="5"/>
  <c r="H317" i="9" a="1"/>
  <c r="H317" i="9"/>
  <c r="H551" i="9" a="1"/>
  <c r="H551" i="9"/>
  <c r="H345" i="9" a="1"/>
  <c r="H345" i="9"/>
  <c r="I83" i="5" a="1"/>
  <c r="I83" i="5"/>
  <c r="H437" i="9" a="1"/>
  <c r="H437" i="9"/>
  <c r="H59" i="5" a="1"/>
  <c r="H59" i="5"/>
  <c r="I308" i="9" a="1"/>
  <c r="I308" i="9"/>
  <c r="I16" i="5" a="1"/>
  <c r="I16" i="5"/>
  <c r="H16" i="5" a="1"/>
  <c r="H16" i="5"/>
  <c r="I437" i="9" a="1"/>
  <c r="I437" i="9"/>
  <c r="I59" i="5" a="1"/>
  <c r="I59" i="5"/>
  <c r="H83" i="5" a="1"/>
  <c r="H83" i="5"/>
  <c r="H169" i="9" a="1"/>
  <c r="H169" i="9"/>
  <c r="I345" i="9" a="1"/>
  <c r="I345" i="9"/>
  <c r="H308" i="9" a="1"/>
  <c r="H308" i="9"/>
  <c r="I317" i="9" a="1"/>
  <c r="I317" i="9"/>
  <c r="H130" i="9" a="1"/>
  <c r="H130" i="9"/>
  <c r="H106" i="5" a="1"/>
  <c r="H106" i="5"/>
  <c r="I551" i="9" a="1"/>
  <c r="I551" i="9"/>
  <c r="I172" i="9" a="1"/>
  <c r="I172" i="9"/>
  <c r="H193" i="9" a="1"/>
  <c r="H193" i="9"/>
  <c r="H473" i="9" a="1"/>
  <c r="H473" i="9"/>
  <c r="H124" i="5" a="1"/>
  <c r="H124" i="5"/>
  <c r="H448" i="9" a="1"/>
  <c r="H448" i="9"/>
  <c r="H382" i="9" a="1"/>
  <c r="H382" i="9"/>
  <c r="I416" i="9" a="1"/>
  <c r="I416" i="9"/>
  <c r="I497" i="9" a="1"/>
  <c r="I497" i="9"/>
  <c r="I193" i="9" a="1"/>
  <c r="I193" i="9"/>
  <c r="H29" i="9" a="1"/>
  <c r="H29" i="9"/>
  <c r="H92" i="9" a="1"/>
  <c r="H92" i="9"/>
  <c r="H564" i="9" a="1"/>
  <c r="H564" i="9"/>
  <c r="H172" i="9" a="1"/>
  <c r="H172" i="9"/>
  <c r="I382" i="9" a="1"/>
  <c r="I382" i="9"/>
  <c r="I473" i="9" a="1"/>
  <c r="I473" i="9"/>
  <c r="I124" i="5" a="1"/>
  <c r="I124" i="5"/>
  <c r="H497" i="9" a="1"/>
  <c r="H497" i="9"/>
  <c r="I29" i="9" a="1"/>
  <c r="I29" i="9"/>
  <c r="I448" i="9" a="1"/>
  <c r="I448" i="9"/>
  <c r="I92" i="9" a="1"/>
  <c r="I92" i="9"/>
  <c r="I564" i="9" a="1"/>
  <c r="I564" i="9"/>
  <c r="H416" i="9" a="1"/>
  <c r="H416" i="9"/>
  <c r="G139" i="10" a="1"/>
  <c r="G139" i="10"/>
  <c r="H290" i="9" a="1"/>
  <c r="H290" i="9"/>
  <c r="H175" i="5" a="1"/>
  <c r="H175" i="5"/>
  <c r="H392" i="9" a="1"/>
  <c r="H392" i="9"/>
  <c r="H206" i="9" a="1"/>
  <c r="H206" i="9"/>
  <c r="I204" i="5" a="1"/>
  <c r="I204" i="5"/>
  <c r="I236" i="9" a="1"/>
  <c r="I236" i="9"/>
  <c r="I209" i="5" a="1"/>
  <c r="I209" i="5"/>
  <c r="I6" i="9" a="1"/>
  <c r="I6" i="9"/>
  <c r="I245" i="5" a="1"/>
  <c r="I245" i="5"/>
  <c r="H58" i="10" a="1"/>
  <c r="H58" i="10"/>
  <c r="G45" i="10" a="1"/>
  <c r="G45" i="10"/>
  <c r="H45" i="10" a="1"/>
  <c r="H45" i="10"/>
  <c r="H236" i="9" a="1"/>
  <c r="H236" i="9"/>
  <c r="H209" i="5" a="1"/>
  <c r="H209" i="5"/>
  <c r="H245" i="5" a="1"/>
  <c r="H245" i="5"/>
  <c r="H204" i="5" a="1"/>
  <c r="H204" i="5"/>
  <c r="I279" i="8" a="1"/>
  <c r="I279" i="8"/>
  <c r="H279" i="8" a="1"/>
  <c r="H279" i="8"/>
  <c r="H139" i="10" a="1"/>
  <c r="H139" i="10"/>
  <c r="G58" i="10" a="1"/>
  <c r="G58" i="10"/>
  <c r="H6" i="9" a="1"/>
  <c r="H6" i="9"/>
  <c r="I392" i="9" a="1"/>
  <c r="I392" i="9"/>
  <c r="I290" i="9" a="1"/>
  <c r="I290" i="9"/>
  <c r="I175" i="5" a="1"/>
  <c r="I175" i="5"/>
  <c r="I206" i="9" a="1"/>
  <c r="I206" i="9"/>
  <c r="H193" i="5" a="1"/>
  <c r="H193" i="5"/>
  <c r="H241" i="9" a="1"/>
  <c r="H241" i="9"/>
  <c r="H231" i="9" a="1"/>
  <c r="H231" i="9"/>
  <c r="H285" i="5" a="1"/>
  <c r="H285" i="5"/>
  <c r="I348" i="9" a="1"/>
  <c r="I348" i="9"/>
  <c r="H257" i="9" a="1"/>
  <c r="H257" i="9"/>
  <c r="I595" i="9" a="1"/>
  <c r="I595" i="9"/>
  <c r="H207" i="9" a="1"/>
  <c r="H207" i="9"/>
  <c r="I249" i="5" a="1"/>
  <c r="I249" i="5"/>
  <c r="H595" i="9" a="1"/>
  <c r="H595" i="9"/>
  <c r="I291" i="5" a="1"/>
  <c r="I291" i="5"/>
  <c r="I231" i="9" a="1"/>
  <c r="I231" i="9"/>
  <c r="I285" i="5" a="1"/>
  <c r="I285" i="5"/>
  <c r="H51" i="9" a="1"/>
  <c r="H51" i="9"/>
  <c r="H158" i="5" a="1"/>
  <c r="H158" i="5"/>
  <c r="H249" i="5" a="1"/>
  <c r="H249" i="5"/>
  <c r="I105" i="8" a="1"/>
  <c r="I105" i="8"/>
  <c r="H105" i="8" a="1"/>
  <c r="H105" i="8"/>
  <c r="I207" i="9" a="1"/>
  <c r="I207" i="9"/>
  <c r="H348" i="9" a="1"/>
  <c r="H348" i="9"/>
  <c r="I257" i="9" a="1"/>
  <c r="I257" i="9"/>
  <c r="I51" i="9" a="1"/>
  <c r="I51" i="9"/>
  <c r="I158" i="5" a="1"/>
  <c r="I158" i="5"/>
  <c r="I193" i="5" a="1"/>
  <c r="I193" i="5"/>
  <c r="I241" i="9" a="1"/>
  <c r="I241" i="9"/>
  <c r="H291" i="5" a="1"/>
  <c r="H291" i="5"/>
  <c r="I121" i="9" a="1"/>
  <c r="I121" i="9"/>
  <c r="I54" i="5" a="1"/>
  <c r="I54" i="5"/>
  <c r="H171" i="10" a="1"/>
  <c r="H171" i="10"/>
  <c r="I590" i="9" a="1"/>
  <c r="I590" i="9"/>
  <c r="I393" i="9" a="1"/>
  <c r="I393" i="9"/>
  <c r="H597" i="9" a="1"/>
  <c r="H597" i="9"/>
  <c r="H254" i="5" a="1"/>
  <c r="H254" i="5"/>
  <c r="H65" i="10" a="1"/>
  <c r="H65" i="10"/>
  <c r="H137" i="5" a="1"/>
  <c r="H137" i="5"/>
  <c r="H54" i="5" a="1"/>
  <c r="H54" i="5"/>
  <c r="H111" i="9" a="1"/>
  <c r="H111" i="9"/>
  <c r="I254" i="5" a="1"/>
  <c r="I254" i="5"/>
  <c r="G65" i="10" a="1"/>
  <c r="G65" i="10"/>
  <c r="H590" i="9" a="1"/>
  <c r="H590" i="9"/>
  <c r="I137" i="5" a="1"/>
  <c r="I137" i="5"/>
  <c r="I111" i="9" a="1"/>
  <c r="I111" i="9"/>
  <c r="I597" i="9" a="1"/>
  <c r="I597" i="9"/>
  <c r="H393" i="9" a="1"/>
  <c r="H393" i="9"/>
  <c r="H121" i="9" a="1"/>
  <c r="H121" i="9"/>
  <c r="G171" i="10" a="1"/>
  <c r="G171" i="10"/>
  <c r="H61" i="9" a="1"/>
  <c r="H61" i="9"/>
  <c r="H100" i="5" a="1"/>
  <c r="H100" i="5"/>
  <c r="H155" i="9" a="1"/>
  <c r="H155" i="9"/>
  <c r="H344" i="5" a="1"/>
  <c r="H344" i="5"/>
  <c r="H154" i="10" a="1"/>
  <c r="H154" i="10"/>
  <c r="H258" i="5" a="1"/>
  <c r="H258" i="5"/>
  <c r="I248" i="5" a="1"/>
  <c r="I248" i="5"/>
  <c r="H55" i="9" a="1"/>
  <c r="H55" i="9"/>
  <c r="H147" i="5" a="1"/>
  <c r="H147" i="5"/>
  <c r="H128" i="10" a="1"/>
  <c r="H128" i="10"/>
  <c r="G128" i="10" a="1"/>
  <c r="G128" i="10"/>
  <c r="I344" i="5" a="1"/>
  <c r="I344" i="5"/>
  <c r="G154" i="10" a="1"/>
  <c r="G154" i="10"/>
  <c r="I55" i="9" a="1"/>
  <c r="I55" i="9"/>
  <c r="H248" i="5" a="1"/>
  <c r="H248" i="5"/>
  <c r="I258" i="5" a="1"/>
  <c r="I258" i="5"/>
  <c r="I155" i="9" a="1"/>
  <c r="I155" i="9"/>
  <c r="I61" i="9" a="1"/>
  <c r="I61" i="9"/>
  <c r="I100" i="5" a="1"/>
  <c r="I100" i="5"/>
  <c r="I147" i="5" a="1"/>
  <c r="I147" i="5"/>
  <c r="I517" i="9" a="1"/>
  <c r="I517" i="9"/>
  <c r="H22" i="10" a="1"/>
  <c r="H22" i="10"/>
  <c r="I388" i="9" a="1"/>
  <c r="I388" i="9"/>
  <c r="G79" i="10" a="1"/>
  <c r="G79" i="10"/>
  <c r="G27" i="10" a="1"/>
  <c r="G27" i="10"/>
  <c r="H444" i="9" a="1"/>
  <c r="H444" i="9"/>
  <c r="H89" i="10" a="1"/>
  <c r="H89" i="10"/>
  <c r="I339" i="9" a="1"/>
  <c r="I339" i="9"/>
  <c r="H272" i="9" a="1"/>
  <c r="H272" i="9"/>
  <c r="H517" i="9" a="1"/>
  <c r="H517" i="9"/>
  <c r="H339" i="9" a="1"/>
  <c r="H339" i="9"/>
  <c r="G89" i="10" a="1"/>
  <c r="G89" i="10"/>
  <c r="I272" i="9" a="1"/>
  <c r="I272" i="9"/>
  <c r="I444" i="9" a="1"/>
  <c r="I444" i="9"/>
  <c r="H27" i="10" a="1"/>
  <c r="H27" i="10"/>
  <c r="H79" i="10" a="1"/>
  <c r="H79" i="10"/>
  <c r="I43" i="9" a="1"/>
  <c r="I43" i="9"/>
  <c r="I282" i="5" a="1"/>
  <c r="I282" i="5"/>
  <c r="H43" i="9" a="1"/>
  <c r="H43" i="9"/>
  <c r="H282" i="5" a="1"/>
  <c r="H282" i="5"/>
  <c r="G22" i="10" a="1"/>
  <c r="G22" i="10"/>
  <c r="H388" i="9" a="1"/>
  <c r="H388" i="9"/>
  <c r="G42" i="10" a="1"/>
  <c r="G42" i="10"/>
  <c r="H262" i="5" a="1"/>
  <c r="H262" i="5"/>
  <c r="I245" i="8" a="1"/>
  <c r="I245" i="8"/>
  <c r="H245" i="8" a="1"/>
  <c r="H245" i="8"/>
  <c r="H343" i="9" a="1"/>
  <c r="H343" i="9"/>
  <c r="H36" i="9" a="1"/>
  <c r="H36" i="9"/>
  <c r="H39" i="5" a="1"/>
  <c r="H39" i="5"/>
  <c r="H182" i="5" a="1"/>
  <c r="H182" i="5"/>
  <c r="H226" i="9" a="1"/>
  <c r="H226" i="9"/>
  <c r="H94" i="9" a="1"/>
  <c r="H94" i="9"/>
  <c r="H548" i="9" a="1"/>
  <c r="H548" i="9"/>
  <c r="H302" i="5" a="1"/>
  <c r="H302" i="5"/>
  <c r="G99" i="10" a="1"/>
  <c r="G99" i="10"/>
  <c r="I295" i="9" a="1"/>
  <c r="I295" i="9"/>
  <c r="G39" i="10" a="1"/>
  <c r="G39" i="10"/>
  <c r="H292" i="9" a="1"/>
  <c r="H292" i="9"/>
  <c r="H149" i="10" a="1"/>
  <c r="H149" i="10"/>
  <c r="H211" i="9" a="1"/>
  <c r="H211" i="9"/>
  <c r="H256" i="9" a="1"/>
  <c r="H256" i="9"/>
  <c r="H174" i="5" a="1"/>
  <c r="H174" i="5"/>
  <c r="I483" i="8" a="1"/>
  <c r="I483" i="8"/>
  <c r="H483" i="8" a="1"/>
  <c r="H483" i="8"/>
  <c r="H279" i="9" a="1"/>
  <c r="H279" i="9"/>
  <c r="I204" i="9" a="1"/>
  <c r="I204" i="9"/>
  <c r="H204" i="9" a="1"/>
  <c r="H204" i="9"/>
  <c r="I279" i="9" a="1"/>
  <c r="I279" i="9"/>
  <c r="I343" i="9" a="1"/>
  <c r="I343" i="9"/>
  <c r="H295" i="9" a="1"/>
  <c r="H295" i="9"/>
  <c r="G149" i="10" a="1"/>
  <c r="G149" i="10"/>
  <c r="I182" i="5" a="1"/>
  <c r="I182" i="5"/>
  <c r="I94" i="9" a="1"/>
  <c r="I94" i="9"/>
  <c r="I174" i="5" a="1"/>
  <c r="I174" i="5"/>
  <c r="H42" i="10" a="1"/>
  <c r="H42" i="10"/>
  <c r="I292" i="9" a="1"/>
  <c r="I292" i="9"/>
  <c r="H274" i="9" a="1"/>
  <c r="H274" i="9"/>
  <c r="I302" i="5" a="1"/>
  <c r="I302" i="5"/>
  <c r="H39" i="10" a="1"/>
  <c r="H39" i="10"/>
  <c r="I211" i="9" a="1"/>
  <c r="I211" i="9"/>
  <c r="I262" i="5" a="1"/>
  <c r="I262" i="5"/>
  <c r="H99" i="10" a="1"/>
  <c r="H99" i="10"/>
  <c r="I226" i="9" a="1"/>
  <c r="I226" i="9"/>
  <c r="I274" i="9" a="1"/>
  <c r="I274" i="9"/>
  <c r="I256" i="9" a="1"/>
  <c r="I256" i="9"/>
  <c r="I548" i="9" a="1"/>
  <c r="I548" i="9"/>
  <c r="I36" i="9" a="1"/>
  <c r="I36" i="9"/>
  <c r="I39" i="5" a="1"/>
  <c r="I39" i="5"/>
  <c r="I568" i="9" a="1"/>
  <c r="I568" i="9"/>
  <c r="I89" i="5" a="1"/>
  <c r="I89" i="5"/>
  <c r="I104" i="5" a="1"/>
  <c r="I104" i="5"/>
  <c r="H180" i="10" a="1"/>
  <c r="H180" i="10"/>
  <c r="H470" i="9" a="1"/>
  <c r="H470" i="9"/>
  <c r="I149" i="5" a="1"/>
  <c r="I149" i="5"/>
  <c r="H205" i="9" a="1"/>
  <c r="H205" i="9"/>
  <c r="H7" i="6" a="1"/>
  <c r="H7" i="6"/>
  <c r="H230" i="9" a="1"/>
  <c r="H230" i="9"/>
  <c r="I189" i="5" a="1"/>
  <c r="I189" i="5"/>
  <c r="H320" i="5" a="1"/>
  <c r="H320" i="5"/>
  <c r="I230" i="9" a="1"/>
  <c r="I230" i="9"/>
  <c r="H568" i="9" a="1"/>
  <c r="H568" i="9"/>
  <c r="H89" i="5" a="1"/>
  <c r="H89" i="5"/>
  <c r="H149" i="5" a="1"/>
  <c r="H149" i="5"/>
  <c r="I373" i="8" a="1"/>
  <c r="I373" i="8"/>
  <c r="H373" i="8" a="1"/>
  <c r="H373" i="8"/>
  <c r="H189" i="5" a="1"/>
  <c r="H189" i="5"/>
  <c r="I114" i="8" a="1"/>
  <c r="I114" i="8"/>
  <c r="H114" i="8" a="1"/>
  <c r="H114" i="8"/>
  <c r="G7" i="6" a="1"/>
  <c r="G7" i="6"/>
  <c r="G180" i="10" a="1"/>
  <c r="G180" i="10"/>
  <c r="I470" i="9" a="1"/>
  <c r="I470" i="9"/>
  <c r="I320" i="5" a="1"/>
  <c r="I320" i="5"/>
  <c r="H104" i="5" a="1"/>
  <c r="H104" i="5"/>
  <c r="I205" i="9" a="1"/>
  <c r="I205" i="9"/>
  <c r="I74" i="9" a="1"/>
  <c r="I74" i="9"/>
  <c r="I32" i="5" a="1"/>
  <c r="I32" i="5"/>
  <c r="I261" i="5" a="1"/>
  <c r="I261" i="5"/>
  <c r="G83" i="10" a="1"/>
  <c r="G83" i="10"/>
  <c r="G152" i="10" a="1"/>
  <c r="G152" i="10"/>
  <c r="I213" i="9" a="1"/>
  <c r="I213" i="9"/>
  <c r="I427" i="9" a="1"/>
  <c r="I427" i="9"/>
  <c r="I412" i="9" a="1"/>
  <c r="I412" i="9"/>
  <c r="G13" i="10" a="1"/>
  <c r="G13" i="10"/>
  <c r="G17" i="10" a="1"/>
  <c r="G17" i="10"/>
  <c r="I414" i="9" a="1"/>
  <c r="I414" i="9"/>
  <c r="I256" i="5" a="1"/>
  <c r="I256" i="5"/>
  <c r="H152" i="10" a="1"/>
  <c r="H152" i="10"/>
  <c r="H427" i="9" a="1"/>
  <c r="H427" i="9"/>
  <c r="H74" i="9" a="1"/>
  <c r="H74" i="9"/>
  <c r="H32" i="5" a="1"/>
  <c r="H32" i="5"/>
  <c r="H261" i="5" a="1"/>
  <c r="H261" i="5"/>
  <c r="H13" i="10" a="1"/>
  <c r="H13" i="10"/>
  <c r="H213" i="9" a="1"/>
  <c r="H213" i="9"/>
  <c r="H17" i="10" a="1"/>
  <c r="H17" i="10"/>
  <c r="H412" i="9" a="1"/>
  <c r="H412" i="9"/>
  <c r="H414" i="9" a="1"/>
  <c r="H414" i="9"/>
  <c r="H256" i="5" a="1"/>
  <c r="H256" i="5"/>
  <c r="H83" i="10" a="1"/>
  <c r="H83" i="10"/>
  <c r="H324" i="5" a="1"/>
  <c r="H324" i="5"/>
  <c r="H65" i="9" a="1"/>
  <c r="H65" i="9"/>
  <c r="I428" i="9" a="1"/>
  <c r="I428" i="9"/>
  <c r="H178" i="5" a="1"/>
  <c r="H178" i="5"/>
  <c r="H159" i="5" a="1"/>
  <c r="H159" i="5"/>
  <c r="G84" i="10" a="1"/>
  <c r="G84" i="10"/>
  <c r="H161" i="9" a="1"/>
  <c r="H161" i="9"/>
  <c r="G98" i="10" a="1"/>
  <c r="G98" i="10"/>
  <c r="H599" i="9" a="1"/>
  <c r="H599" i="9"/>
  <c r="H73" i="9" a="1"/>
  <c r="H73" i="9"/>
  <c r="H98" i="10" a="1"/>
  <c r="H98" i="10"/>
  <c r="I599" i="9" a="1"/>
  <c r="I599" i="9"/>
  <c r="I73" i="9" a="1"/>
  <c r="I73" i="9"/>
  <c r="I178" i="5" a="1"/>
  <c r="I178" i="5"/>
  <c r="H84" i="10" a="1"/>
  <c r="H84" i="10"/>
  <c r="I324" i="5" a="1"/>
  <c r="I324" i="5"/>
  <c r="H428" i="9" a="1"/>
  <c r="H428" i="9"/>
  <c r="I159" i="5" a="1"/>
  <c r="I159" i="5"/>
  <c r="I65" i="9" a="1"/>
  <c r="I65" i="9"/>
  <c r="I161" i="9" a="1"/>
  <c r="I161" i="9"/>
  <c r="H164" i="9" a="1"/>
  <c r="H164" i="9"/>
  <c r="H150" i="9" a="1"/>
  <c r="H150" i="9"/>
  <c r="H126" i="9" a="1"/>
  <c r="H126" i="9"/>
  <c r="H488" i="9" a="1"/>
  <c r="H488" i="9"/>
  <c r="I325" i="5" a="1"/>
  <c r="I325" i="5"/>
  <c r="H12" i="10" a="1"/>
  <c r="H12" i="10"/>
  <c r="H288" i="9" a="1"/>
  <c r="H288" i="9"/>
  <c r="H79" i="5" a="1"/>
  <c r="H79" i="5"/>
  <c r="H310" i="5" a="1"/>
  <c r="H310" i="5"/>
  <c r="I215" i="8" a="1"/>
  <c r="I215" i="8"/>
  <c r="H215" i="8" a="1"/>
  <c r="H215" i="8"/>
  <c r="H10" i="10" a="1"/>
  <c r="H10" i="10"/>
  <c r="G12" i="10" a="1"/>
  <c r="G12" i="10"/>
  <c r="I79" i="5" a="1"/>
  <c r="I79" i="5"/>
  <c r="G10" i="10" a="1"/>
  <c r="G10" i="10"/>
  <c r="I288" i="9" a="1"/>
  <c r="I288" i="9"/>
  <c r="I164" i="9" a="1"/>
  <c r="I164" i="9"/>
  <c r="I150" i="9" a="1"/>
  <c r="I150" i="9"/>
  <c r="I488" i="9" a="1"/>
  <c r="I488" i="9"/>
  <c r="I126" i="9" a="1"/>
  <c r="I126" i="9"/>
  <c r="I310" i="5" a="1"/>
  <c r="I310" i="5"/>
  <c r="H325" i="5" a="1"/>
  <c r="H325" i="5"/>
  <c r="I244" i="8" a="1"/>
  <c r="I244" i="8"/>
  <c r="H244" i="8" a="1"/>
  <c r="H244" i="8"/>
  <c r="H268" i="9" a="1"/>
  <c r="H268" i="9"/>
  <c r="H37" i="10" a="1"/>
  <c r="H37" i="10"/>
  <c r="G106" i="10" a="1"/>
  <c r="G106" i="10"/>
  <c r="G55" i="10" a="1"/>
  <c r="G55" i="10"/>
  <c r="I314" i="9" a="1"/>
  <c r="I314" i="9"/>
  <c r="G114" i="10" a="1"/>
  <c r="G114" i="10"/>
  <c r="H86" i="10" a="1"/>
  <c r="H86" i="10"/>
  <c r="H51" i="5" a="1"/>
  <c r="H51" i="5"/>
  <c r="G86" i="10" a="1"/>
  <c r="G86" i="10"/>
  <c r="I68" i="9" a="1"/>
  <c r="I68" i="9"/>
  <c r="I77" i="5" a="1"/>
  <c r="I77" i="5"/>
  <c r="H289" i="9" a="1"/>
  <c r="H289" i="9"/>
  <c r="H94" i="5" a="1"/>
  <c r="H94" i="5"/>
  <c r="I51" i="5" a="1"/>
  <c r="I51" i="5"/>
  <c r="H114" i="10" a="1"/>
  <c r="H114" i="10"/>
  <c r="H314" i="9" a="1"/>
  <c r="H314" i="9"/>
  <c r="I289" i="9" a="1"/>
  <c r="I289" i="9"/>
  <c r="I94" i="5" a="1"/>
  <c r="I94" i="5"/>
  <c r="H55" i="10" a="1"/>
  <c r="H55" i="10"/>
  <c r="G37" i="10" a="1"/>
  <c r="G37" i="10"/>
  <c r="I268" i="9" a="1"/>
  <c r="I268" i="9"/>
  <c r="H106" i="10" a="1"/>
  <c r="H106" i="10"/>
  <c r="H68" i="9" a="1"/>
  <c r="H68" i="9"/>
  <c r="H77" i="5" a="1"/>
  <c r="H77" i="5"/>
  <c r="I103" i="9" a="1"/>
  <c r="I103" i="9"/>
  <c r="I396" i="9" a="1"/>
  <c r="I396" i="9"/>
  <c r="H63" i="9" a="1"/>
  <c r="H63" i="9"/>
  <c r="H578" i="9" a="1"/>
  <c r="H578" i="9"/>
  <c r="H61" i="5" a="1"/>
  <c r="H61" i="5"/>
  <c r="H495" i="9" a="1"/>
  <c r="H495" i="9"/>
  <c r="I478" i="9" a="1"/>
  <c r="I478" i="9"/>
  <c r="I195" i="9" a="1"/>
  <c r="I195" i="9"/>
  <c r="I269" i="9" a="1"/>
  <c r="I269" i="9"/>
  <c r="I106" i="9" a="1"/>
  <c r="I106" i="9"/>
  <c r="I4" i="5" a="1"/>
  <c r="I4" i="5"/>
  <c r="H288" i="5" a="1"/>
  <c r="H288" i="5"/>
  <c r="H103" i="9" a="1"/>
  <c r="H103" i="9"/>
  <c r="I63" i="9" a="1"/>
  <c r="I63" i="9"/>
  <c r="I578" i="9" a="1"/>
  <c r="I578" i="9"/>
  <c r="I61" i="5" a="1"/>
  <c r="I61" i="5"/>
  <c r="I495" i="9" a="1"/>
  <c r="I495" i="9"/>
  <c r="I288" i="5" a="1"/>
  <c r="I288" i="5"/>
  <c r="H269" i="9" a="1"/>
  <c r="H269" i="9"/>
  <c r="H106" i="9" a="1"/>
  <c r="H106" i="9"/>
  <c r="H4" i="5" a="1"/>
  <c r="H4" i="5"/>
  <c r="H195" i="9" a="1"/>
  <c r="H195" i="9"/>
  <c r="H396" i="9" a="1"/>
  <c r="H396" i="9"/>
  <c r="H478" i="9" a="1"/>
  <c r="H478" i="9"/>
  <c r="H157" i="9" a="1"/>
  <c r="H157" i="9"/>
  <c r="I369" i="9" a="1"/>
  <c r="I369" i="9"/>
  <c r="I212" i="9" a="1"/>
  <c r="I212" i="9"/>
  <c r="H137" i="10" a="1"/>
  <c r="H137" i="10"/>
  <c r="H11" i="5" a="1"/>
  <c r="H11" i="5"/>
  <c r="H166" i="10" a="1"/>
  <c r="H166" i="10"/>
  <c r="H278" i="5" a="1"/>
  <c r="H278" i="5"/>
  <c r="I72" i="8" a="1"/>
  <c r="I72" i="8"/>
  <c r="H72" i="8" a="1"/>
  <c r="H72" i="8"/>
  <c r="G13" i="6" a="1"/>
  <c r="G13" i="6"/>
  <c r="G7" i="12" a="1"/>
  <c r="G7" i="12"/>
  <c r="H148" i="10" a="1"/>
  <c r="H148" i="10"/>
  <c r="I26" i="9" a="1"/>
  <c r="I26" i="9"/>
  <c r="G166" i="10" a="1"/>
  <c r="G166" i="10"/>
  <c r="I11" i="5" a="1"/>
  <c r="I11" i="5"/>
  <c r="G148" i="10" a="1"/>
  <c r="G148" i="10"/>
  <c r="H212" i="9" a="1"/>
  <c r="H212" i="9"/>
  <c r="H369" i="9" a="1"/>
  <c r="H369" i="9"/>
  <c r="I157" i="9" a="1"/>
  <c r="I157" i="9"/>
  <c r="H26" i="9" a="1"/>
  <c r="H26" i="9"/>
  <c r="I278" i="5" a="1"/>
  <c r="I278" i="5"/>
  <c r="G137" i="10" a="1"/>
  <c r="G137" i="10"/>
  <c r="H13" i="6" a="1"/>
  <c r="H13" i="6"/>
  <c r="H7" i="12" a="1"/>
  <c r="H7" i="12"/>
  <c r="I59" i="9" a="1"/>
  <c r="I59" i="9"/>
  <c r="H52" i="9" a="1"/>
  <c r="H52" i="9"/>
  <c r="G182" i="10" a="1"/>
  <c r="G182" i="10"/>
  <c r="I10" i="9" a="1"/>
  <c r="I10" i="9"/>
  <c r="I130" i="5" a="1"/>
  <c r="I130" i="5"/>
  <c r="H145" i="10" a="1"/>
  <c r="H145" i="10"/>
  <c r="H489" i="9" a="1"/>
  <c r="H489" i="9"/>
  <c r="H574" i="9" a="1"/>
  <c r="H574" i="9"/>
  <c r="H276" i="9" a="1"/>
  <c r="H276" i="9"/>
  <c r="H220" i="9" a="1"/>
  <c r="H220" i="9"/>
  <c r="G136" i="10" a="1"/>
  <c r="G136" i="10"/>
  <c r="H10" i="9" a="1"/>
  <c r="H10" i="9"/>
  <c r="H130" i="5" a="1"/>
  <c r="H130" i="5"/>
  <c r="I52" i="9" a="1"/>
  <c r="I52" i="9"/>
  <c r="I489" i="9" a="1"/>
  <c r="I489" i="9"/>
  <c r="I276" i="9" a="1"/>
  <c r="I276" i="9"/>
  <c r="I574" i="9" a="1"/>
  <c r="I574" i="9"/>
  <c r="H59" i="9" a="1"/>
  <c r="H59" i="9"/>
  <c r="H182" i="10" a="1"/>
  <c r="H182" i="10"/>
  <c r="G145" i="10" a="1"/>
  <c r="G145" i="10"/>
  <c r="I220" i="9" a="1"/>
  <c r="I220" i="9"/>
  <c r="H136" i="10" a="1"/>
  <c r="H136" i="10"/>
  <c r="I505" i="9" a="1"/>
  <c r="I505" i="9"/>
  <c r="H68" i="10" a="1"/>
  <c r="H68" i="10"/>
  <c r="I546" i="9" a="1"/>
  <c r="I546" i="9"/>
  <c r="I296" i="9" a="1"/>
  <c r="I296" i="9"/>
  <c r="I96" i="9" a="1"/>
  <c r="I96" i="9"/>
  <c r="I66" i="5" a="1"/>
  <c r="I66" i="5"/>
  <c r="I47" i="5" a="1"/>
  <c r="I47" i="5"/>
  <c r="H498" i="9" a="1"/>
  <c r="H498" i="9"/>
  <c r="H600" i="9" a="1"/>
  <c r="H600" i="9"/>
  <c r="H223" i="5" a="1"/>
  <c r="H223" i="5"/>
  <c r="I544" i="9" a="1"/>
  <c r="I544" i="9"/>
  <c r="H505" i="9" a="1"/>
  <c r="H505" i="9"/>
  <c r="H66" i="5" a="1"/>
  <c r="H66" i="5"/>
  <c r="G68" i="10" a="1"/>
  <c r="G68" i="10"/>
  <c r="I498" i="9" a="1"/>
  <c r="I498" i="9"/>
  <c r="H296" i="9" a="1"/>
  <c r="H296" i="9"/>
  <c r="I600" i="9" a="1"/>
  <c r="I600" i="9"/>
  <c r="I223" i="5" a="1"/>
  <c r="I223" i="5"/>
  <c r="H47" i="5" a="1"/>
  <c r="H47" i="5"/>
  <c r="I220" i="8" a="1"/>
  <c r="I220" i="8"/>
  <c r="H220" i="8" a="1"/>
  <c r="H220" i="8"/>
  <c r="H96" i="9" a="1"/>
  <c r="H96" i="9"/>
  <c r="H544" i="9" a="1"/>
  <c r="H544" i="9"/>
  <c r="H546" i="9" a="1"/>
  <c r="H546" i="9"/>
  <c r="H457" i="9" a="1"/>
  <c r="H457" i="9"/>
  <c r="H129" i="5" a="1"/>
  <c r="H129" i="5"/>
  <c r="I174" i="8" a="1"/>
  <c r="I174" i="8"/>
  <c r="H174" i="8" a="1"/>
  <c r="H174" i="8"/>
  <c r="I91" i="9" a="1"/>
  <c r="I91" i="9"/>
  <c r="I471" i="9" a="1"/>
  <c r="I471" i="9"/>
  <c r="H408" i="9" a="1"/>
  <c r="H408" i="9"/>
  <c r="I395" i="9" a="1"/>
  <c r="I395" i="9"/>
  <c r="H8" i="9" a="1"/>
  <c r="H8" i="9"/>
  <c r="H198" i="5" a="1"/>
  <c r="H198" i="5"/>
  <c r="G168" i="10" a="1"/>
  <c r="G168" i="10"/>
  <c r="H284" i="9" a="1"/>
  <c r="H284" i="9"/>
  <c r="H50" i="9" a="1"/>
  <c r="H50" i="9"/>
  <c r="H244" i="5" a="1"/>
  <c r="H244" i="5"/>
  <c r="I50" i="9" a="1"/>
  <c r="I50" i="9"/>
  <c r="I244" i="5" a="1"/>
  <c r="I244" i="5"/>
  <c r="I457" i="9" a="1"/>
  <c r="I457" i="9"/>
  <c r="I408" i="9" a="1"/>
  <c r="I408" i="9"/>
  <c r="I284" i="9" a="1"/>
  <c r="I284" i="9"/>
  <c r="H395" i="9" a="1"/>
  <c r="H395" i="9"/>
  <c r="H168" i="10" a="1"/>
  <c r="H168" i="10"/>
  <c r="I129" i="5" a="1"/>
  <c r="I129" i="5"/>
  <c r="H471" i="9" a="1"/>
  <c r="H471" i="9"/>
  <c r="H91" i="9" a="1"/>
  <c r="H91" i="9"/>
  <c r="I8" i="9" a="1"/>
  <c r="I8" i="9"/>
  <c r="I198" i="5" a="1"/>
  <c r="I198" i="5"/>
  <c r="H353" i="5" a="1"/>
  <c r="H353" i="5"/>
  <c r="G30" i="10" a="1"/>
  <c r="G30" i="10"/>
  <c r="G92" i="10" a="1"/>
  <c r="G92" i="10"/>
  <c r="H78" i="9" a="1"/>
  <c r="H78" i="9"/>
  <c r="H63" i="10" a="1"/>
  <c r="H63" i="10"/>
  <c r="I310" i="9" a="1"/>
  <c r="I310" i="9"/>
  <c r="H14" i="10" a="1"/>
  <c r="H14" i="10"/>
  <c r="H139" i="5" a="1"/>
  <c r="H139" i="5"/>
  <c r="I40" i="5" a="1"/>
  <c r="I40" i="5"/>
  <c r="I77" i="9" a="1"/>
  <c r="I77" i="9"/>
  <c r="H310" i="9" a="1"/>
  <c r="H310" i="9"/>
  <c r="I353" i="5" a="1"/>
  <c r="I353" i="5"/>
  <c r="G14" i="10" a="1"/>
  <c r="G14" i="10"/>
  <c r="H92" i="10" a="1"/>
  <c r="H92" i="10"/>
  <c r="H30" i="10" a="1"/>
  <c r="H30" i="10"/>
  <c r="I139" i="5" a="1"/>
  <c r="I139" i="5"/>
  <c r="G63" i="10" a="1"/>
  <c r="G63" i="10"/>
  <c r="H40" i="5" a="1"/>
  <c r="H40" i="5"/>
  <c r="I145" i="8" a="1"/>
  <c r="I145" i="8"/>
  <c r="H145" i="8" a="1"/>
  <c r="H145" i="8"/>
  <c r="I78" i="9" a="1"/>
  <c r="I78" i="9"/>
  <c r="H77" i="9" a="1"/>
  <c r="H77" i="9"/>
  <c r="H123" i="9" a="1"/>
  <c r="H123" i="9"/>
  <c r="I12" i="5" a="1"/>
  <c r="I12" i="5"/>
  <c r="H313" i="9" a="1"/>
  <c r="H313" i="9"/>
  <c r="H49" i="5" a="1"/>
  <c r="H49" i="5"/>
  <c r="G100" i="10" a="1"/>
  <c r="G100" i="10"/>
  <c r="I513" i="9" a="1"/>
  <c r="I513" i="9"/>
  <c r="H272" i="5" a="1"/>
  <c r="H272" i="5"/>
  <c r="H120" i="9" a="1"/>
  <c r="H120" i="9"/>
  <c r="I587" i="9" a="1"/>
  <c r="I587" i="9"/>
  <c r="I216" i="9" a="1"/>
  <c r="I216" i="9"/>
  <c r="H513" i="9" a="1"/>
  <c r="H513" i="9"/>
  <c r="I327" i="9" a="1"/>
  <c r="I327" i="9"/>
  <c r="I123" i="9" a="1"/>
  <c r="I123" i="9"/>
  <c r="H587" i="9" a="1"/>
  <c r="H587" i="9"/>
  <c r="I120" i="9" a="1"/>
  <c r="I120" i="9"/>
  <c r="I313" i="9" a="1"/>
  <c r="I313" i="9"/>
  <c r="I49" i="5" a="1"/>
  <c r="I49" i="5"/>
  <c r="H12" i="5" a="1"/>
  <c r="H12" i="5"/>
  <c r="I290" i="8" a="1"/>
  <c r="I290" i="8"/>
  <c r="H290" i="8" a="1"/>
  <c r="H290" i="8"/>
  <c r="H216" i="9" a="1"/>
  <c r="H216" i="9"/>
  <c r="I272" i="5" a="1"/>
  <c r="I272" i="5"/>
  <c r="H327" i="9" a="1"/>
  <c r="H327" i="9"/>
  <c r="H100" i="10" a="1"/>
  <c r="H100" i="10"/>
  <c r="I229" i="9" a="1"/>
  <c r="I229" i="9"/>
  <c r="I133" i="9" a="1"/>
  <c r="I133" i="9"/>
  <c r="I316" i="5" a="1"/>
  <c r="I316" i="5"/>
  <c r="H135" i="5" a="1"/>
  <c r="H135" i="5"/>
  <c r="H101" i="10" a="1"/>
  <c r="H101" i="10"/>
  <c r="I143" i="5" a="1"/>
  <c r="I143" i="5"/>
  <c r="H112" i="9" a="1"/>
  <c r="H112" i="9"/>
  <c r="H365" i="9" a="1"/>
  <c r="H365" i="9"/>
  <c r="H170" i="5" a="1"/>
  <c r="H170" i="5"/>
  <c r="G101" i="10" a="1"/>
  <c r="G101" i="10"/>
  <c r="I169" i="5" a="1"/>
  <c r="I169" i="5"/>
  <c r="I365" i="9" a="1"/>
  <c r="I365" i="9"/>
  <c r="H229" i="9" a="1"/>
  <c r="H229" i="9"/>
  <c r="I170" i="5" a="1"/>
  <c r="I170" i="5"/>
  <c r="H169" i="5" a="1"/>
  <c r="H169" i="5"/>
  <c r="H316" i="5" a="1"/>
  <c r="H316" i="5"/>
  <c r="I135" i="5" a="1"/>
  <c r="I135" i="5"/>
  <c r="H133" i="9" a="1"/>
  <c r="H133" i="9"/>
  <c r="H143" i="5" a="1"/>
  <c r="H143" i="5"/>
  <c r="I112" i="9" a="1"/>
  <c r="I112" i="9"/>
  <c r="H240" i="9" a="1"/>
  <c r="H240" i="9"/>
  <c r="H238" i="9" a="1"/>
  <c r="H238" i="9"/>
  <c r="H76" i="5" a="1"/>
  <c r="H76" i="5"/>
  <c r="H24" i="9" a="1"/>
  <c r="H24" i="9"/>
  <c r="H138" i="10" a="1"/>
  <c r="H138" i="10"/>
  <c r="H168" i="5" a="1"/>
  <c r="H168" i="5"/>
  <c r="I108" i="9" a="1"/>
  <c r="I108" i="9"/>
  <c r="G82" i="10" a="1"/>
  <c r="G82" i="10"/>
  <c r="H234" i="5" a="1"/>
  <c r="H234" i="5"/>
  <c r="I122" i="8" a="1"/>
  <c r="I122" i="8"/>
  <c r="H122" i="8" a="1"/>
  <c r="H122" i="8"/>
  <c r="I378" i="9" a="1"/>
  <c r="I378" i="9"/>
  <c r="I529" i="9" a="1"/>
  <c r="I529" i="9"/>
  <c r="H378" i="9" a="1"/>
  <c r="H378" i="9"/>
  <c r="I238" i="9" a="1"/>
  <c r="I238" i="9"/>
  <c r="I76" i="5" a="1"/>
  <c r="I76" i="5"/>
  <c r="H108" i="9" a="1"/>
  <c r="H108" i="9"/>
  <c r="I234" i="5" a="1"/>
  <c r="I234" i="5"/>
  <c r="I24" i="9" a="1"/>
  <c r="I24" i="9"/>
  <c r="G138" i="10" a="1"/>
  <c r="G138" i="10"/>
  <c r="H82" i="10" a="1"/>
  <c r="H82" i="10"/>
  <c r="I168" i="5" a="1"/>
  <c r="I168" i="5"/>
  <c r="I240" i="9" a="1"/>
  <c r="I240" i="9"/>
  <c r="H529" i="9" a="1"/>
  <c r="H529" i="9"/>
  <c r="I175" i="9" a="1"/>
  <c r="I175" i="9"/>
  <c r="I323" i="5" a="1"/>
  <c r="I323" i="5"/>
  <c r="H423" i="9" a="1"/>
  <c r="H423" i="9"/>
  <c r="H4" i="10" a="1"/>
  <c r="H4" i="10"/>
  <c r="H520" i="9" a="1"/>
  <c r="H520" i="9"/>
  <c r="I108" i="5" a="1"/>
  <c r="I108" i="5"/>
  <c r="I286" i="9" a="1"/>
  <c r="I286" i="9"/>
  <c r="I150" i="5" a="1"/>
  <c r="I150" i="5"/>
  <c r="I579" i="9" a="1"/>
  <c r="I579" i="9"/>
  <c r="I34" i="5" a="1"/>
  <c r="I34" i="5"/>
  <c r="H185" i="10" a="1"/>
  <c r="H185" i="10"/>
  <c r="I486" i="9" a="1"/>
  <c r="I486" i="9"/>
  <c r="I23" i="5" a="1"/>
  <c r="I23" i="5"/>
  <c r="H286" i="9" a="1"/>
  <c r="H286" i="9"/>
  <c r="H150" i="5" a="1"/>
  <c r="H150" i="5"/>
  <c r="H486" i="9" a="1"/>
  <c r="H486" i="9"/>
  <c r="H175" i="9" a="1"/>
  <c r="H175" i="9"/>
  <c r="H323" i="5" a="1"/>
  <c r="H323" i="5"/>
  <c r="I520" i="9" a="1"/>
  <c r="I520" i="9"/>
  <c r="H108" i="5" a="1"/>
  <c r="H108" i="5"/>
  <c r="I31" i="8" a="1"/>
  <c r="I31" i="8"/>
  <c r="H31" i="8" a="1"/>
  <c r="H31" i="8"/>
  <c r="I423" i="9" a="1"/>
  <c r="I423" i="9"/>
  <c r="H579" i="9" a="1"/>
  <c r="H579" i="9"/>
  <c r="H34" i="5" a="1"/>
  <c r="H34" i="5"/>
  <c r="G4" i="10" a="1"/>
  <c r="G4" i="10"/>
  <c r="H23" i="5" a="1"/>
  <c r="H23" i="5"/>
  <c r="G185" i="10" a="1"/>
  <c r="G185" i="10"/>
  <c r="H259" i="5" a="1"/>
  <c r="H259" i="5"/>
  <c r="H430" i="9" a="1"/>
  <c r="H430" i="9"/>
  <c r="I355" i="9" a="1"/>
  <c r="I355" i="9"/>
  <c r="H303" i="5" a="1"/>
  <c r="H303" i="5"/>
  <c r="I509" i="9" a="1"/>
  <c r="I509" i="9"/>
  <c r="H164" i="10" a="1"/>
  <c r="H164" i="10"/>
  <c r="G170" i="10" a="1"/>
  <c r="G170" i="10"/>
  <c r="I250" i="5" a="1"/>
  <c r="I250" i="5"/>
  <c r="I149" i="9" a="1"/>
  <c r="I149" i="9"/>
  <c r="I85" i="5" a="1"/>
  <c r="I85" i="5"/>
  <c r="H149" i="9" a="1"/>
  <c r="H149" i="9"/>
  <c r="H85" i="5" a="1"/>
  <c r="H85" i="5"/>
  <c r="I360" i="9" a="1"/>
  <c r="I360" i="9"/>
  <c r="I221" i="5" a="1"/>
  <c r="I221" i="5"/>
  <c r="I259" i="5" a="1"/>
  <c r="I259" i="5"/>
  <c r="H170" i="10" a="1"/>
  <c r="H170" i="10"/>
  <c r="I303" i="5" a="1"/>
  <c r="I303" i="5"/>
  <c r="H355" i="9" a="1"/>
  <c r="H355" i="9"/>
  <c r="H360" i="9" a="1"/>
  <c r="H360" i="9"/>
  <c r="H221" i="5" a="1"/>
  <c r="H221" i="5"/>
  <c r="I430" i="9" a="1"/>
  <c r="I430" i="9"/>
  <c r="G164" i="10" a="1"/>
  <c r="G164" i="10"/>
  <c r="H250" i="5" a="1"/>
  <c r="H250" i="5"/>
  <c r="H509" i="9" a="1"/>
  <c r="H509" i="9"/>
  <c r="H83" i="9" a="1"/>
  <c r="H83" i="9"/>
  <c r="H417" i="9" a="1"/>
  <c r="H417" i="9"/>
  <c r="H33" i="10" a="1"/>
  <c r="H33" i="10"/>
  <c r="I301" i="5" a="1"/>
  <c r="I301" i="5"/>
  <c r="H270" i="5" a="1"/>
  <c r="H270" i="5"/>
  <c r="I425" i="8" a="1"/>
  <c r="I425" i="8"/>
  <c r="H425" i="8" a="1"/>
  <c r="H425" i="8"/>
  <c r="I248" i="9" a="1"/>
  <c r="I248" i="9"/>
  <c r="I200" i="5" a="1"/>
  <c r="I200" i="5"/>
  <c r="I183" i="9" a="1"/>
  <c r="I183" i="9"/>
  <c r="H429" i="9" a="1"/>
  <c r="H429" i="9"/>
  <c r="I262" i="9" a="1"/>
  <c r="I262" i="9"/>
  <c r="H301" i="5" a="1"/>
  <c r="H301" i="5"/>
  <c r="I5" i="8" a="1"/>
  <c r="I5" i="8"/>
  <c r="H5" i="8" a="1"/>
  <c r="H5" i="8"/>
  <c r="I429" i="9" a="1"/>
  <c r="I429" i="9"/>
  <c r="H183" i="9" a="1"/>
  <c r="H183" i="9"/>
  <c r="H262" i="9" a="1"/>
  <c r="H262" i="9"/>
  <c r="I417" i="9" a="1"/>
  <c r="I417" i="9"/>
  <c r="G33" i="10" a="1"/>
  <c r="G33" i="10"/>
  <c r="H200" i="5" a="1"/>
  <c r="H200" i="5"/>
  <c r="I307" i="8" a="1"/>
  <c r="I307" i="8"/>
  <c r="H307" i="8" a="1"/>
  <c r="H307" i="8"/>
  <c r="I270" i="5" a="1"/>
  <c r="I270" i="5"/>
  <c r="I83" i="9" a="1"/>
  <c r="I83" i="9"/>
  <c r="H248" i="9" a="1"/>
  <c r="H248" i="9"/>
  <c r="I131" i="9" a="1"/>
  <c r="I131" i="9"/>
  <c r="H145" i="9" a="1"/>
  <c r="H145" i="9"/>
  <c r="H2" i="10" a="1"/>
  <c r="H2" i="10"/>
  <c r="H335" i="9" a="1"/>
  <c r="H335" i="9"/>
  <c r="H103" i="5" a="1"/>
  <c r="H103" i="5"/>
  <c r="I512" i="9" a="1"/>
  <c r="I512" i="9"/>
  <c r="H538" i="9" a="1"/>
  <c r="H538" i="9"/>
  <c r="I406" i="9" a="1"/>
  <c r="I406" i="9"/>
  <c r="G141" i="10" a="1"/>
  <c r="G141" i="10"/>
  <c r="H9" i="6" a="1"/>
  <c r="H9" i="6"/>
  <c r="H98" i="5" a="1"/>
  <c r="H98" i="5"/>
  <c r="I359" i="8" a="1"/>
  <c r="I359" i="8"/>
  <c r="H359" i="8" a="1"/>
  <c r="H359" i="8"/>
  <c r="H406" i="9" a="1"/>
  <c r="H406" i="9"/>
  <c r="H141" i="10" a="1"/>
  <c r="H141" i="10"/>
  <c r="G9" i="6" a="1"/>
  <c r="G9" i="6"/>
  <c r="I145" i="9" a="1"/>
  <c r="I145" i="9"/>
  <c r="I98" i="5" a="1"/>
  <c r="I98" i="5"/>
  <c r="H131" i="9" a="1"/>
  <c r="H131" i="9"/>
  <c r="I538" i="9" a="1"/>
  <c r="I538" i="9"/>
  <c r="I335" i="9" a="1"/>
  <c r="I335" i="9"/>
  <c r="I103" i="5" a="1"/>
  <c r="I103" i="5"/>
  <c r="G2" i="10" a="1"/>
  <c r="G2" i="10"/>
  <c r="H512" i="9" a="1"/>
  <c r="H512" i="9"/>
  <c r="H18" i="10" a="1"/>
  <c r="H18" i="10"/>
  <c r="I34" i="9" a="1"/>
  <c r="I34" i="9"/>
  <c r="H23" i="9" a="1"/>
  <c r="H23" i="9"/>
  <c r="I467" i="9" a="1"/>
  <c r="I467" i="9"/>
  <c r="I304" i="9" a="1"/>
  <c r="I304" i="9"/>
  <c r="H73" i="5" a="1"/>
  <c r="H73" i="5"/>
  <c r="H97" i="10" a="1"/>
  <c r="H97" i="10"/>
  <c r="H503" i="9" a="1"/>
  <c r="H503" i="9"/>
  <c r="H121" i="10" a="1"/>
  <c r="H121" i="10"/>
  <c r="H71" i="5" a="1"/>
  <c r="H71" i="5"/>
  <c r="H467" i="9" a="1"/>
  <c r="H467" i="9"/>
  <c r="G97" i="10" a="1"/>
  <c r="G97" i="10"/>
  <c r="H304" i="9" a="1"/>
  <c r="H304" i="9"/>
  <c r="I73" i="5" a="1"/>
  <c r="I73" i="5"/>
  <c r="G18" i="10" a="1"/>
  <c r="G18" i="10"/>
  <c r="H34" i="9" a="1"/>
  <c r="H34" i="9"/>
  <c r="G121" i="10" a="1"/>
  <c r="G121" i="10"/>
  <c r="I503" i="9" a="1"/>
  <c r="I503" i="9"/>
  <c r="I71" i="5" a="1"/>
  <c r="I71" i="5"/>
  <c r="I23" i="9" a="1"/>
  <c r="I23" i="9"/>
  <c r="H156" i="9" a="1"/>
  <c r="H156" i="9"/>
  <c r="H42" i="5" a="1"/>
  <c r="H42" i="5"/>
  <c r="I197" i="5" a="1"/>
  <c r="I197" i="5"/>
  <c r="H227" i="9" a="1"/>
  <c r="H227" i="9"/>
  <c r="I341" i="9" a="1"/>
  <c r="I341" i="9"/>
  <c r="H460" i="9" a="1"/>
  <c r="H460" i="9"/>
  <c r="H301" i="9" a="1"/>
  <c r="H301" i="9"/>
  <c r="H13" i="5" a="1"/>
  <c r="H13" i="5"/>
  <c r="I215" i="9" a="1"/>
  <c r="I215" i="9"/>
  <c r="I410" i="9" a="1"/>
  <c r="I410" i="9"/>
  <c r="H331" i="9" a="1"/>
  <c r="H331" i="9"/>
  <c r="I453" i="9" a="1"/>
  <c r="I453" i="9"/>
  <c r="I301" i="9" a="1"/>
  <c r="I301" i="9"/>
  <c r="I13" i="5" a="1"/>
  <c r="I13" i="5"/>
  <c r="H215" i="9" a="1"/>
  <c r="H215" i="9"/>
  <c r="I460" i="9" a="1"/>
  <c r="I460" i="9"/>
  <c r="H341" i="9" a="1"/>
  <c r="H341" i="9"/>
  <c r="H453" i="9" a="1"/>
  <c r="H453" i="9"/>
  <c r="I156" i="9" a="1"/>
  <c r="I156" i="9"/>
  <c r="I42" i="5" a="1"/>
  <c r="I42" i="5"/>
  <c r="H410" i="9" a="1"/>
  <c r="H410" i="9"/>
  <c r="H197" i="5" a="1"/>
  <c r="H197" i="5"/>
  <c r="I38" i="8" a="1"/>
  <c r="I38" i="8"/>
  <c r="H38" i="8" a="1"/>
  <c r="H38" i="8"/>
  <c r="I227" i="9" a="1"/>
  <c r="I227" i="9"/>
  <c r="I331" i="9" a="1"/>
  <c r="I331" i="9"/>
  <c r="C357" i="5"/>
  <c r="C356" i="5"/>
  <c r="D357" i="5" a="1"/>
  <c r="D357" i="5"/>
  <c r="D356" i="5" a="1"/>
  <c r="D356" i="5"/>
  <c r="E357" i="5" a="1"/>
  <c r="E357" i="5"/>
  <c r="E356" i="5" a="1"/>
  <c r="E356" i="5"/>
  <c r="F357" i="5" a="1"/>
  <c r="F357" i="5"/>
  <c r="F356" i="5" a="1"/>
  <c r="F356" i="5"/>
  <c r="G357" i="5" a="1"/>
  <c r="G357" i="5"/>
  <c r="G356" i="5" a="1"/>
  <c r="G356" i="5"/>
  <c r="H357" i="5" a="1"/>
  <c r="H357" i="5"/>
  <c r="H356" i="5" a="1"/>
  <c r="H356" i="5"/>
  <c r="I357" i="5" a="1"/>
  <c r="I357" i="5"/>
  <c r="I356" i="5" a="1"/>
  <c r="I356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5050A4-7006-4184-91E9-6118B5447136}" keepAlive="1" name="Query - Funds" description="Connection to the 'Funds' query in the workbook." type="5" refreshedVersion="8" background="1" saveData="1">
    <dbPr connection="Provider=Microsoft.Mashup.OleDb.1;Data Source=$Workbook$;Location=Funds;Extended Properties=&quot;&quot;" command="SELECT * FROM [Funds]"/>
  </connection>
  <connection id="2" xr16:uid="{D82E830F-649D-42A5-825D-D82763CD5D8D}" keepAlive="1" name="Query - Stocks" description="Connection to the 'Stocks' query in the workbook." type="5" refreshedVersion="8" background="1" saveData="1">
    <dbPr connection="Provider=Microsoft.Mashup.OleDb.1;Data Source=$Workbook$;Location=Stocks;Extended Properties=&quot;&quot;" command="SELECT * FROM [Stock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<sst xmlns="http://schemas.openxmlformats.org/spreadsheetml/2006/main" count="8838" uniqueCount="3091">
  <si>
    <t>bloomberg_query</t>
  </si>
  <si>
    <t>ULVR LN Equity</t>
  </si>
  <si>
    <t>ADSK UW Equity</t>
  </si>
  <si>
    <t>ASML NA Equity</t>
  </si>
  <si>
    <t>AMD UW Equity</t>
  </si>
  <si>
    <t>INCY UW Equity</t>
  </si>
  <si>
    <t>ACN UN Equity</t>
  </si>
  <si>
    <t>STMN SE Equity</t>
  </si>
  <si>
    <t>VRTX UW Equity</t>
  </si>
  <si>
    <t>EQIX UW Equity</t>
  </si>
  <si>
    <t>TT UN Equity</t>
  </si>
  <si>
    <t>ETSY UW Equity</t>
  </si>
  <si>
    <t>CSGP UW Equity</t>
  </si>
  <si>
    <t>TSLA UW Equity</t>
  </si>
  <si>
    <t>SREN SE Equity</t>
  </si>
  <si>
    <t>TEL NO Equity</t>
  </si>
  <si>
    <t>TOM NO Equity</t>
  </si>
  <si>
    <t>AMZN UW Equity</t>
  </si>
  <si>
    <t>AAPL UW Equity</t>
  </si>
  <si>
    <t>VER AV Equity</t>
  </si>
  <si>
    <t>GMAB DC Equity</t>
  </si>
  <si>
    <t>NSISB DC Equity</t>
  </si>
  <si>
    <t>NIBEB SS Equity</t>
  </si>
  <si>
    <t>ADYEN NA Equity</t>
  </si>
  <si>
    <t>IT UN Equity</t>
  </si>
  <si>
    <t>SIGN SE Equity</t>
  </si>
  <si>
    <t>ADP UW Equity</t>
  </si>
  <si>
    <t>EDEN FP Equity</t>
  </si>
  <si>
    <t>WKL NA Equity</t>
  </si>
  <si>
    <t>ALGN UW Equity</t>
  </si>
  <si>
    <t>ROG SE Equity</t>
  </si>
  <si>
    <t>TRMB UW Equity</t>
  </si>
  <si>
    <t>MSFT UW Equity</t>
  </si>
  <si>
    <t>ESSITYB SS Equity</t>
  </si>
  <si>
    <t>PYPL UW Equity</t>
  </si>
  <si>
    <t>KLAC UW Equity</t>
  </si>
  <si>
    <t>ADS GY Equity</t>
  </si>
  <si>
    <t>NOVOB DC Equity</t>
  </si>
  <si>
    <t>GOOGL US Equity</t>
  </si>
  <si>
    <t>EW UN Equity</t>
  </si>
  <si>
    <t>ABBN SE Equity</t>
  </si>
  <si>
    <t>QCOM UW Equity</t>
  </si>
  <si>
    <t>UMI BB Equity</t>
  </si>
  <si>
    <t>BBY UN Equity</t>
  </si>
  <si>
    <t>NFLX UW Equity</t>
  </si>
  <si>
    <t>CRM US Equity</t>
  </si>
  <si>
    <t>PG UN Equity</t>
  </si>
  <si>
    <t>AWK UN Equity</t>
  </si>
  <si>
    <t>V UN Equity</t>
  </si>
  <si>
    <t>NVDA UW Equity</t>
  </si>
  <si>
    <t>LIN US Equity</t>
  </si>
  <si>
    <t>MC FP Equity</t>
  </si>
  <si>
    <t>TTE FP Equity</t>
  </si>
  <si>
    <t>DHR UN Equity</t>
  </si>
  <si>
    <t>SU FP Equity</t>
  </si>
  <si>
    <t>BNP FP Equity</t>
  </si>
  <si>
    <t>KO UN Equity</t>
  </si>
  <si>
    <t>OR FP Equity</t>
  </si>
  <si>
    <t>IBE SQ Equity</t>
  </si>
  <si>
    <t>MUV2 GY Equity</t>
  </si>
  <si>
    <t>ABBV UN Equity</t>
  </si>
  <si>
    <t>NESN SE Equity</t>
  </si>
  <si>
    <t>IDXX UW Equity</t>
  </si>
  <si>
    <t>SIKA SE Equity</t>
  </si>
  <si>
    <t>AZN LN Equity</t>
  </si>
  <si>
    <t>MCO UN Equity</t>
  </si>
  <si>
    <t>SAP GY Equity</t>
  </si>
  <si>
    <t>CBOE UF Equity</t>
  </si>
  <si>
    <t>VACN SE Equity</t>
  </si>
  <si>
    <t>DG FP Equity</t>
  </si>
  <si>
    <t>FI US Equity</t>
  </si>
  <si>
    <t>INTU UW Equity</t>
  </si>
  <si>
    <t>GEBN SE Equity</t>
  </si>
  <si>
    <t>REGN UW Equity</t>
  </si>
  <si>
    <t>IHG LN Equity</t>
  </si>
  <si>
    <t>LLY UN Equity</t>
  </si>
  <si>
    <t>NOVN SE Equity</t>
  </si>
  <si>
    <t>EL FP Equity</t>
  </si>
  <si>
    <t>UCG IM Equity</t>
  </si>
  <si>
    <t>MONC IM Equity</t>
  </si>
  <si>
    <t>PNDORA DC Equity</t>
  </si>
  <si>
    <t>GTT FP Equity</t>
  </si>
  <si>
    <t>LSEG LN Equity</t>
  </si>
  <si>
    <t>RMS FP Equity</t>
  </si>
  <si>
    <t>ADBE UW Equity</t>
  </si>
  <si>
    <t>VIE FP Equity</t>
  </si>
  <si>
    <t>AZO UN Equity</t>
  </si>
  <si>
    <t>CS FP Equity</t>
  </si>
  <si>
    <t>NEM GY Equity</t>
  </si>
  <si>
    <t>CAP FP Equity</t>
  </si>
  <si>
    <t>AVGO UW Equity</t>
  </si>
  <si>
    <t>ALV GF Equity</t>
  </si>
  <si>
    <t>A2A IM Equity</t>
  </si>
  <si>
    <t>M7U GY Equity</t>
  </si>
  <si>
    <t>AD NA Equity</t>
  </si>
  <si>
    <t>DB1 GY Equity</t>
  </si>
  <si>
    <t>ISP IM Equity</t>
  </si>
  <si>
    <t>DTE GY Equity</t>
  </si>
  <si>
    <t>TROW UW Equity</t>
  </si>
  <si>
    <t>EMG LN Equity</t>
  </si>
  <si>
    <t>FTNT UW Equity</t>
  </si>
  <si>
    <t>ISRG UW Equity</t>
  </si>
  <si>
    <t>SNPS UW Equity</t>
  </si>
  <si>
    <t>BOL SS Equity</t>
  </si>
  <si>
    <t>HWDN LN Equity</t>
  </si>
  <si>
    <t>CF UN Equity</t>
  </si>
  <si>
    <t>CPRT UW Equity</t>
  </si>
  <si>
    <t>ANET UN Equity</t>
  </si>
  <si>
    <t>KPN NA Equity</t>
  </si>
  <si>
    <t>SAN FP Equity</t>
  </si>
  <si>
    <t>JPM UN Equity</t>
  </si>
  <si>
    <t>SLYG GF Equity</t>
  </si>
  <si>
    <t>MA UN Equity</t>
  </si>
  <si>
    <t>SIE GY Equity</t>
  </si>
  <si>
    <t>ENEL IM Equity</t>
  </si>
  <si>
    <t>SRG IM Equity</t>
  </si>
  <si>
    <t>BN FP Equity</t>
  </si>
  <si>
    <t>TRN IM Equity</t>
  </si>
  <si>
    <t>BRK/B UN Equity</t>
  </si>
  <si>
    <t>SOON SE Equity</t>
  </si>
  <si>
    <t>MNST UW Equity</t>
  </si>
  <si>
    <t>HD UN Equity</t>
  </si>
  <si>
    <t>SALM NO Equity</t>
  </si>
  <si>
    <t>GOOG UW Equity</t>
  </si>
  <si>
    <t>ORCL UN Equity</t>
  </si>
  <si>
    <t>PEP UW Equity</t>
  </si>
  <si>
    <t>MRNA UW Equity</t>
  </si>
  <si>
    <t>SHELL NA Equity</t>
  </si>
  <si>
    <t>JNJ UN Equity</t>
  </si>
  <si>
    <t>INTC UW Equity</t>
  </si>
  <si>
    <t>ZURN SE Equity</t>
  </si>
  <si>
    <t>AFX GY Equity</t>
  </si>
  <si>
    <t>SRT3 GY Equity</t>
  </si>
  <si>
    <t>PAH3 GY Equity</t>
  </si>
  <si>
    <t>WM UN Equity</t>
  </si>
  <si>
    <t>AMAT UW Equity</t>
  </si>
  <si>
    <t>CEG UW Equity</t>
  </si>
  <si>
    <t>GM UN Equity</t>
  </si>
  <si>
    <t>MU UW Equity</t>
  </si>
  <si>
    <t>RHM GY Equity</t>
  </si>
  <si>
    <t>FANG UW Equity</t>
  </si>
  <si>
    <t>KOG NO Equity</t>
  </si>
  <si>
    <t>ENR GY Equity</t>
  </si>
  <si>
    <t>ADI UW Equity</t>
  </si>
  <si>
    <t>ASM NA Equity</t>
  </si>
  <si>
    <t>NXPI UW Equity</t>
  </si>
  <si>
    <t>PRY IM Equity</t>
  </si>
  <si>
    <t>DBK GY Equity</t>
  </si>
  <si>
    <t>INPST NA Equity</t>
  </si>
  <si>
    <t>CBK GY Equity</t>
  </si>
  <si>
    <t>EVD GY Equity</t>
  </si>
  <si>
    <t>CDNS UW Equity</t>
  </si>
  <si>
    <t>KGX GY Equity</t>
  </si>
  <si>
    <t>ZEAL DC Equity</t>
  </si>
  <si>
    <t>BAMI IM Equity</t>
  </si>
  <si>
    <t>GRF SQ Equity</t>
  </si>
  <si>
    <t>TMO UN Equity</t>
  </si>
  <si>
    <t>UCB BB Equity</t>
  </si>
  <si>
    <t>UNP UN Equity</t>
  </si>
  <si>
    <t>CFR SE Equity</t>
  </si>
  <si>
    <t>ABT UN Equity</t>
  </si>
  <si>
    <t>DHL GY Equity</t>
  </si>
  <si>
    <t>HSY UN Equity</t>
  </si>
  <si>
    <t>BAYN GY Equity</t>
  </si>
  <si>
    <t>XYL UN Equity</t>
  </si>
  <si>
    <t>CHD UN Equity</t>
  </si>
  <si>
    <t>SHL GY Equity</t>
  </si>
  <si>
    <t>FAST UW Equity</t>
  </si>
  <si>
    <t>BC8 GY Equity</t>
  </si>
  <si>
    <t>MRK GY Equity</t>
  </si>
  <si>
    <t>LHA GY Equity</t>
  </si>
  <si>
    <t>META UW Equity</t>
  </si>
  <si>
    <t>NEM UN Equity</t>
  </si>
  <si>
    <t>RKT LN Equity</t>
  </si>
  <si>
    <t>BMW GY Equity</t>
  </si>
  <si>
    <t>MBG GY Equity</t>
  </si>
  <si>
    <t>PWR UN Equity</t>
  </si>
  <si>
    <t>RMD UN Equity</t>
  </si>
  <si>
    <t>LISP SW Equity</t>
  </si>
  <si>
    <t>BSX UN Equity</t>
  </si>
  <si>
    <t>YUM UN Equity</t>
  </si>
  <si>
    <t>COST UW Equity</t>
  </si>
  <si>
    <t>ECL UN Equity</t>
  </si>
  <si>
    <t>PNR UN Equity</t>
  </si>
  <si>
    <t>IFX GY Equity</t>
  </si>
  <si>
    <t>GLE FP Equity</t>
  </si>
  <si>
    <t>KER FP Equity</t>
  </si>
  <si>
    <t>LONN SE Equity</t>
  </si>
  <si>
    <t>HUM UN Equity</t>
  </si>
  <si>
    <t>LRCX UW Equity</t>
  </si>
  <si>
    <t>TDG UN Equity</t>
  </si>
  <si>
    <t>BA UN Equity</t>
  </si>
  <si>
    <t>UNH UN Equity</t>
  </si>
  <si>
    <t>SPGI UN Equity</t>
  </si>
  <si>
    <t>UBSG SE Equity</t>
  </si>
  <si>
    <t>BMY UN Equity</t>
  </si>
  <si>
    <t>MRK UN Equity</t>
  </si>
  <si>
    <t>AAL LN Equity</t>
  </si>
  <si>
    <t>NKE UN Equity</t>
  </si>
  <si>
    <t>FCX UN Equity</t>
  </si>
  <si>
    <t>GLEN LN Equity</t>
  </si>
  <si>
    <t>RIO LN Equity</t>
  </si>
  <si>
    <t>WFC UN Equity</t>
  </si>
  <si>
    <t>TIGO SS Equity</t>
  </si>
  <si>
    <t>Last Price</t>
  </si>
  <si>
    <t>10 Energy</t>
  </si>
  <si>
    <t>20 Industrials</t>
  </si>
  <si>
    <t>30 Consumer Staples</t>
  </si>
  <si>
    <t>40 Financials</t>
  </si>
  <si>
    <t>50 Communication Services</t>
  </si>
  <si>
    <t>60 Real Estate</t>
  </si>
  <si>
    <t>35 Health Care</t>
  </si>
  <si>
    <t>45 Information Technology</t>
  </si>
  <si>
    <t>25 Consumer Discretionary</t>
  </si>
  <si>
    <t>15 Materials</t>
  </si>
  <si>
    <t>55 Utilities</t>
  </si>
  <si>
    <t>GICS</t>
  </si>
  <si>
    <t>Query</t>
  </si>
  <si>
    <t>S5MATR Index</t>
  </si>
  <si>
    <t>S5HLTH Index</t>
  </si>
  <si>
    <t>S5CONS Index</t>
  </si>
  <si>
    <t>S5INDU Index</t>
  </si>
  <si>
    <t>S5FINL Index</t>
  </si>
  <si>
    <t>S5UTIL Index</t>
  </si>
  <si>
    <t>S5TELS Index</t>
  </si>
  <si>
    <t>S5ENRS Index</t>
  </si>
  <si>
    <t>S5COND Index</t>
  </si>
  <si>
    <t>S5INFT Index</t>
  </si>
  <si>
    <t>S5RLST Index</t>
  </si>
  <si>
    <t>CURRENT_TRR_5D</t>
  </si>
  <si>
    <t>CURRENT_TRR_1MO</t>
  </si>
  <si>
    <t>CURRENT_TRR_YTD</t>
  </si>
  <si>
    <t>S600ENP Index</t>
  </si>
  <si>
    <t>SX8P Index</t>
  </si>
  <si>
    <t>SX6P Index</t>
  </si>
  <si>
    <t>SX86P Index</t>
  </si>
  <si>
    <t>SXDP Index</t>
  </si>
  <si>
    <t>SXKP Index</t>
  </si>
  <si>
    <t>SXFP Index</t>
  </si>
  <si>
    <t>SX7P Index</t>
  </si>
  <si>
    <t>SXIP Index</t>
  </si>
  <si>
    <t>CUR_MKT_CAP</t>
  </si>
  <si>
    <t>SX4P Index</t>
  </si>
  <si>
    <t>SXPP Index</t>
  </si>
  <si>
    <t>SXOP Index</t>
  </si>
  <si>
    <t>SXNP Index</t>
  </si>
  <si>
    <t>SXMP Index</t>
  </si>
  <si>
    <t>SXAP Index</t>
  </si>
  <si>
    <t>SXRP Index</t>
  </si>
  <si>
    <t>S600CPP Index</t>
  </si>
  <si>
    <t>SXTP Index</t>
  </si>
  <si>
    <t>S600FOP Index</t>
  </si>
  <si>
    <t>S600PDP Index</t>
  </si>
  <si>
    <t>CURRENT_TRR_1D</t>
  </si>
  <si>
    <t>SPX Index</t>
  </si>
  <si>
    <t>SXXP Index</t>
  </si>
  <si>
    <t>NEE UN Equity</t>
  </si>
  <si>
    <t>gics_sector_name</t>
  </si>
  <si>
    <t>LYB UN Equity</t>
  </si>
  <si>
    <t>Materials</t>
  </si>
  <si>
    <t>AXP UN Equity</t>
  </si>
  <si>
    <t>Financials</t>
  </si>
  <si>
    <t>VZ UN Equity</t>
  </si>
  <si>
    <t>Communication Services</t>
  </si>
  <si>
    <t>Information Technology</t>
  </si>
  <si>
    <t>Industrials</t>
  </si>
  <si>
    <t>SOLV UN Equity</t>
  </si>
  <si>
    <t>Health Care</t>
  </si>
  <si>
    <t>CAT UN Equity</t>
  </si>
  <si>
    <t>CVX UN Equity</t>
  </si>
  <si>
    <t>Energy</t>
  </si>
  <si>
    <t>Consumer Staples</t>
  </si>
  <si>
    <t>DIS UN Equity</t>
  </si>
  <si>
    <t>CPAY UN Equity</t>
  </si>
  <si>
    <t>EXR UN Equity</t>
  </si>
  <si>
    <t>Real Estate</t>
  </si>
  <si>
    <t>XOM UN Equity</t>
  </si>
  <si>
    <t>PSX UN Equity</t>
  </si>
  <si>
    <t>GE UN Equity</t>
  </si>
  <si>
    <t>HPQ UN Equity</t>
  </si>
  <si>
    <t>Consumer Discretionary</t>
  </si>
  <si>
    <t>MPWR UW Equity</t>
  </si>
  <si>
    <t>IBM UN Equity</t>
  </si>
  <si>
    <t>LULU UW Equity</t>
  </si>
  <si>
    <t>MCD UN Equity</t>
  </si>
  <si>
    <t>MMM UN Equity</t>
  </si>
  <si>
    <t>Utilities</t>
  </si>
  <si>
    <t>BAC UN Equity</t>
  </si>
  <si>
    <t>PFE UN Equity</t>
  </si>
  <si>
    <t>T UN Equity</t>
  </si>
  <si>
    <t>TRV UN Equity</t>
  </si>
  <si>
    <t>RTX UN Equity</t>
  </si>
  <si>
    <t>WMT UN Equity</t>
  </si>
  <si>
    <t>CSCO UW Equity</t>
  </si>
  <si>
    <t>DG UN Equity</t>
  </si>
  <si>
    <t>CI UN Equity</t>
  </si>
  <si>
    <t>KMI UN Equity</t>
  </si>
  <si>
    <t>C UN Equity</t>
  </si>
  <si>
    <t>AIG UN Equity</t>
  </si>
  <si>
    <t>MO UN Equity</t>
  </si>
  <si>
    <t>HCA UN Equity</t>
  </si>
  <si>
    <t>IP UN Equity</t>
  </si>
  <si>
    <t>HPE UN Equity</t>
  </si>
  <si>
    <t>AFL UN Equity</t>
  </si>
  <si>
    <t>APD UN Equity</t>
  </si>
  <si>
    <t>SMCI UW Equity</t>
  </si>
  <si>
    <t>RCL UN Equity</t>
  </si>
  <si>
    <t>HES UN Equity</t>
  </si>
  <si>
    <t>ADM UN Equity</t>
  </si>
  <si>
    <t>VRSK UW Equity</t>
  </si>
  <si>
    <t>LIN UW Equity</t>
  </si>
  <si>
    <t>AVY UN Equity</t>
  </si>
  <si>
    <t>ENPH UQ Equity</t>
  </si>
  <si>
    <t>MSCI UN Equity</t>
  </si>
  <si>
    <t>BALL UN Equity</t>
  </si>
  <si>
    <t>AXON UW Equity</t>
  </si>
  <si>
    <t>DAY UN Equity</t>
  </si>
  <si>
    <t>CARR UN Equity</t>
  </si>
  <si>
    <t>BK UN Equity</t>
  </si>
  <si>
    <t>OTIS UN Equity</t>
  </si>
  <si>
    <t>BAX UN Equity</t>
  </si>
  <si>
    <t>BDX UN Equity</t>
  </si>
  <si>
    <t>BF/B UN Equity</t>
  </si>
  <si>
    <t>CTRA UN Equity</t>
  </si>
  <si>
    <t>HLT UN Equity</t>
  </si>
  <si>
    <t>CCL UN Equity</t>
  </si>
  <si>
    <t>QRVO UW Equity</t>
  </si>
  <si>
    <t>BLDR UN Equity</t>
  </si>
  <si>
    <t>UDR UN Equity</t>
  </si>
  <si>
    <t>CLX UN Equity</t>
  </si>
  <si>
    <t>PAYC UN Equity</t>
  </si>
  <si>
    <t>CMS UN Equity</t>
  </si>
  <si>
    <t>CL UN Equity</t>
  </si>
  <si>
    <t>EPAM UN Equity</t>
  </si>
  <si>
    <t>CAG UN Equity</t>
  </si>
  <si>
    <t>ABNB UW Equity</t>
  </si>
  <si>
    <t>ED UN Equity</t>
  </si>
  <si>
    <t>GLW UN Equity</t>
  </si>
  <si>
    <t>CMI UN Equity</t>
  </si>
  <si>
    <t>CZR UW Equity</t>
  </si>
  <si>
    <t>TGT UN Equity</t>
  </si>
  <si>
    <t>DE UN Equity</t>
  </si>
  <si>
    <t>D UN Equity</t>
  </si>
  <si>
    <t>DOV UN Equity</t>
  </si>
  <si>
    <t>LNT UW Equity</t>
  </si>
  <si>
    <t>STLD UW Equity</t>
  </si>
  <si>
    <t>DUK UN Equity</t>
  </si>
  <si>
    <t>REG UW Equity</t>
  </si>
  <si>
    <t>ETN UN Equity</t>
  </si>
  <si>
    <t>RVTY UN Equity</t>
  </si>
  <si>
    <t>EMR UN Equity</t>
  </si>
  <si>
    <t>EOG UN Equity</t>
  </si>
  <si>
    <t>AON UN Equity</t>
  </si>
  <si>
    <t>ETR UN Equity</t>
  </si>
  <si>
    <t>EFX UN Equity</t>
  </si>
  <si>
    <t>EQT UN Equity</t>
  </si>
  <si>
    <t>IQV UN Equity</t>
  </si>
  <si>
    <t>FDX UN Equity</t>
  </si>
  <si>
    <t>FMC UN Equity</t>
  </si>
  <si>
    <t>BRO UN Equity</t>
  </si>
  <si>
    <t>F UN Equity</t>
  </si>
  <si>
    <t>BEN UN Equity</t>
  </si>
  <si>
    <t>GRMN UN Equity</t>
  </si>
  <si>
    <t>DXCM UW Equity</t>
  </si>
  <si>
    <t>GD UN Equity</t>
  </si>
  <si>
    <t>GIS UN Equity</t>
  </si>
  <si>
    <t>GPC UN Equity</t>
  </si>
  <si>
    <t>ATO UN Equity</t>
  </si>
  <si>
    <t>GWW UN Equity</t>
  </si>
  <si>
    <t>HAL UN Equity</t>
  </si>
  <si>
    <t>LHX UN Equity</t>
  </si>
  <si>
    <t>DOC UN Equity</t>
  </si>
  <si>
    <t>PODD UW Equity</t>
  </si>
  <si>
    <t>CTLT UN Equity</t>
  </si>
  <si>
    <t>FTV UN Equity</t>
  </si>
  <si>
    <t>SYF UN Equity</t>
  </si>
  <si>
    <t>HRL UN Equity</t>
  </si>
  <si>
    <t>AJG UN Equity</t>
  </si>
  <si>
    <t>MDLZ UW Equity</t>
  </si>
  <si>
    <t>CNP UN Equity</t>
  </si>
  <si>
    <t>WTW UW Equity</t>
  </si>
  <si>
    <t>ITW UN Equity</t>
  </si>
  <si>
    <t>CDW UW Equity</t>
  </si>
  <si>
    <t>IPG UN Equity</t>
  </si>
  <si>
    <t>IFF UN Equity</t>
  </si>
  <si>
    <t>GNRC UN Equity</t>
  </si>
  <si>
    <t>K UN Equity</t>
  </si>
  <si>
    <t>BR UN Equity</t>
  </si>
  <si>
    <t>KMB UN Equity</t>
  </si>
  <si>
    <t>KIM UN Equity</t>
  </si>
  <si>
    <t>KR UN Equity</t>
  </si>
  <si>
    <t>LEN UN Equity</t>
  </si>
  <si>
    <t>BBWI UN Equity</t>
  </si>
  <si>
    <t>CHTR UW Equity</t>
  </si>
  <si>
    <t>L UN Equity</t>
  </si>
  <si>
    <t>LOW UN Equity</t>
  </si>
  <si>
    <t>HUBB UN Equity</t>
  </si>
  <si>
    <t>IEX UN Equity</t>
  </si>
  <si>
    <t>MMC UN Equity</t>
  </si>
  <si>
    <t>MAS UN Equity</t>
  </si>
  <si>
    <t>MDT UN Equity</t>
  </si>
  <si>
    <t>VTRS UW Equity</t>
  </si>
  <si>
    <t>CVS UN Equity</t>
  </si>
  <si>
    <t>DD UN Equity</t>
  </si>
  <si>
    <t>MSI UN Equity</t>
  </si>
  <si>
    <t>NI UN Equity</t>
  </si>
  <si>
    <t>NSC UN Equity</t>
  </si>
  <si>
    <t>PFG UW Equity</t>
  </si>
  <si>
    <t>ES UN Equity</t>
  </si>
  <si>
    <t>NOC UN Equity</t>
  </si>
  <si>
    <t>NUE UN Equity</t>
  </si>
  <si>
    <t>OXY UN Equity</t>
  </si>
  <si>
    <t>OMC UN Equity</t>
  </si>
  <si>
    <t>OKE UN Equity</t>
  </si>
  <si>
    <t>RJF UN Equity</t>
  </si>
  <si>
    <t>PCG UN Equity</t>
  </si>
  <si>
    <t>PH UN Equity</t>
  </si>
  <si>
    <t>ROL UN Equity</t>
  </si>
  <si>
    <t>PPL UN Equity</t>
  </si>
  <si>
    <t>COP UN Equity</t>
  </si>
  <si>
    <t>PHM UN Equity</t>
  </si>
  <si>
    <t>PNW UN Equity</t>
  </si>
  <si>
    <t>PNC UN Equity</t>
  </si>
  <si>
    <t>PPG UN Equity</t>
  </si>
  <si>
    <t>PGR UN Equity</t>
  </si>
  <si>
    <t>VLTO UN Equity</t>
  </si>
  <si>
    <t>PEG UN Equity</t>
  </si>
  <si>
    <t>COO UW Equity</t>
  </si>
  <si>
    <t>EIX UN Equity</t>
  </si>
  <si>
    <t>SLB UN Equity</t>
  </si>
  <si>
    <t>SCHW UN Equity</t>
  </si>
  <si>
    <t>SHW UN Equity</t>
  </si>
  <si>
    <t>WST UN Equity</t>
  </si>
  <si>
    <t>SJM UN Equity</t>
  </si>
  <si>
    <t>SNA UN Equity</t>
  </si>
  <si>
    <t>AME UN Equity</t>
  </si>
  <si>
    <t>UBER UN Equity</t>
  </si>
  <si>
    <t>SO UN Equity</t>
  </si>
  <si>
    <t>TFC UN Equity</t>
  </si>
  <si>
    <t>LUV UN Equity</t>
  </si>
  <si>
    <t>WRB UN Equity</t>
  </si>
  <si>
    <t>SWK UN Equity</t>
  </si>
  <si>
    <t>PSA UN Equity</t>
  </si>
  <si>
    <t>SYY UN Equity</t>
  </si>
  <si>
    <t>CTVA UN Equity</t>
  </si>
  <si>
    <t>TXN UW Equity</t>
  </si>
  <si>
    <t>TXT UN Equity</t>
  </si>
  <si>
    <t>TJX UN Equity</t>
  </si>
  <si>
    <t>GL UN Equity</t>
  </si>
  <si>
    <t>JCI UN Equity</t>
  </si>
  <si>
    <t>ULTA UW Equity</t>
  </si>
  <si>
    <t>KEYS UN Equity</t>
  </si>
  <si>
    <t>BX UN Equity</t>
  </si>
  <si>
    <t>MRO UN Equity</t>
  </si>
  <si>
    <t>BIO UN Equity</t>
  </si>
  <si>
    <t>VTR UN Equity</t>
  </si>
  <si>
    <t>LH UN Equity</t>
  </si>
  <si>
    <t>VMC UN Equity</t>
  </si>
  <si>
    <t>WY UN Equity</t>
  </si>
  <si>
    <t>WMB UN Equity</t>
  </si>
  <si>
    <t>WEC UN Equity</t>
  </si>
  <si>
    <t>VST UN Equity</t>
  </si>
  <si>
    <t>AES UN Equity</t>
  </si>
  <si>
    <t>EXPD UN Equity</t>
  </si>
  <si>
    <t>AMGN UW Equity</t>
  </si>
  <si>
    <t>CTAS UW Equity</t>
  </si>
  <si>
    <t>CMCSA UW Equity</t>
  </si>
  <si>
    <t>TAP UN Equity</t>
  </si>
  <si>
    <t>MAR UW Equity</t>
  </si>
  <si>
    <t>FI UN Equity</t>
  </si>
  <si>
    <t>MKC UN Equity</t>
  </si>
  <si>
    <t>PCAR UW Equity</t>
  </si>
  <si>
    <t>SYK UN Equity</t>
  </si>
  <si>
    <t>TSN UN Equity</t>
  </si>
  <si>
    <t>LW UN Equity</t>
  </si>
  <si>
    <t>AAL UW Equity</t>
  </si>
  <si>
    <t>CAH UN Equity</t>
  </si>
  <si>
    <t>CINF UW Equity</t>
  </si>
  <si>
    <t>PARA UW Equity</t>
  </si>
  <si>
    <t>DHI UN Equity</t>
  </si>
  <si>
    <t>EA UW Equity</t>
  </si>
  <si>
    <t>FICO UN Equity</t>
  </si>
  <si>
    <t>MTB UN Equity</t>
  </si>
  <si>
    <t>XEL UW Equity</t>
  </si>
  <si>
    <t>FITB UW Equity</t>
  </si>
  <si>
    <t>GILD UW Equity</t>
  </si>
  <si>
    <t>HAS UW Equity</t>
  </si>
  <si>
    <t>HBAN UW Equity</t>
  </si>
  <si>
    <t>WELL UN Equity</t>
  </si>
  <si>
    <t>BIIB UW Equity</t>
  </si>
  <si>
    <t>NTRS UW Equity</t>
  </si>
  <si>
    <t>PKG UN Equity</t>
  </si>
  <si>
    <t>PAYX UW Equity</t>
  </si>
  <si>
    <t>ROST UW Equity</t>
  </si>
  <si>
    <t>SBUX UW Equity</t>
  </si>
  <si>
    <t>KEY UN Equity</t>
  </si>
  <si>
    <t>FOXA UW Equity</t>
  </si>
  <si>
    <t>FOX UW Equity</t>
  </si>
  <si>
    <t>STT UN Equity</t>
  </si>
  <si>
    <t>NCLH UN Equity</t>
  </si>
  <si>
    <t>USB UN Equity</t>
  </si>
  <si>
    <t>AOS UN Equity</t>
  </si>
  <si>
    <t>GEN UW Equity</t>
  </si>
  <si>
    <t>STZ UN Equity</t>
  </si>
  <si>
    <t>IVZ UN Equity</t>
  </si>
  <si>
    <t>MS UN Equity</t>
  </si>
  <si>
    <t>MCHP UW Equity</t>
  </si>
  <si>
    <t>CB UN Equity</t>
  </si>
  <si>
    <t>HOLX UW Equity</t>
  </si>
  <si>
    <t>CFG UN Equity</t>
  </si>
  <si>
    <t>JBL UN Equity</t>
  </si>
  <si>
    <t>ORLY UW Equity</t>
  </si>
  <si>
    <t>ALL UN Equity</t>
  </si>
  <si>
    <t>EQR UN Equity</t>
  </si>
  <si>
    <t>BWA UN Equity</t>
  </si>
  <si>
    <t>KDP UW Equity</t>
  </si>
  <si>
    <t>HST UW Equity</t>
  </si>
  <si>
    <t>SPG UN Equity</t>
  </si>
  <si>
    <t>EMN UN Equity</t>
  </si>
  <si>
    <t>AVB UN Equity</t>
  </si>
  <si>
    <t>PRU UN Equity</t>
  </si>
  <si>
    <t>UPS UN Equity</t>
  </si>
  <si>
    <t>WBA UW Equity</t>
  </si>
  <si>
    <t>STE UN Equity</t>
  </si>
  <si>
    <t>MCK UN Equity</t>
  </si>
  <si>
    <t>LMT UN Equity</t>
  </si>
  <si>
    <t>COR UN Equity</t>
  </si>
  <si>
    <t>COF UN Equity</t>
  </si>
  <si>
    <t>WAT UN Equity</t>
  </si>
  <si>
    <t>NDSN UW Equity</t>
  </si>
  <si>
    <t>DLTR UW Equity</t>
  </si>
  <si>
    <t>DRI UN Equity</t>
  </si>
  <si>
    <t>EVRG UW Equity</t>
  </si>
  <si>
    <t>MTCH UW Equity</t>
  </si>
  <si>
    <t>DPZ UN Equity</t>
  </si>
  <si>
    <t>NVR UN Equity</t>
  </si>
  <si>
    <t>NTAP UW Equity</t>
  </si>
  <si>
    <t>ODFL UW Equity</t>
  </si>
  <si>
    <t>DVA UN Equity</t>
  </si>
  <si>
    <t>HIG UN Equity</t>
  </si>
  <si>
    <t>IRM UN Equity</t>
  </si>
  <si>
    <t>EL UN Equity</t>
  </si>
  <si>
    <t>TYL UN Equity</t>
  </si>
  <si>
    <t>UHS UN Equity</t>
  </si>
  <si>
    <t>SWKS UW Equity</t>
  </si>
  <si>
    <t>DGX UN Equity</t>
  </si>
  <si>
    <t>ROK UN Equity</t>
  </si>
  <si>
    <t>KHC UW Equity</t>
  </si>
  <si>
    <t>AMT UN Equity</t>
  </si>
  <si>
    <t>JKHY UW Equity</t>
  </si>
  <si>
    <t>RL UN Equity</t>
  </si>
  <si>
    <t>BXP UN Equity</t>
  </si>
  <si>
    <t>APH UN Equity</t>
  </si>
  <si>
    <t>HWM UN Equity</t>
  </si>
  <si>
    <t>VLO UN Equity</t>
  </si>
  <si>
    <t>CHRW UW Equity</t>
  </si>
  <si>
    <t>PLD UN Equity</t>
  </si>
  <si>
    <t>FE UN Equity</t>
  </si>
  <si>
    <t>VRSN UW Equity</t>
  </si>
  <si>
    <t>HSIC UW Equity</t>
  </si>
  <si>
    <t>AEE UN Equity</t>
  </si>
  <si>
    <t>ANSS UW Equity</t>
  </si>
  <si>
    <t>FDS UN Equity</t>
  </si>
  <si>
    <t>CTSH UW Equity</t>
  </si>
  <si>
    <t>TTWO UW Equity</t>
  </si>
  <si>
    <t>RSG UN Equity</t>
  </si>
  <si>
    <t>EBAY UW Equity</t>
  </si>
  <si>
    <t>GS UN Equity</t>
  </si>
  <si>
    <t>SBAC UW Equity</t>
  </si>
  <si>
    <t>SRE UN Equity</t>
  </si>
  <si>
    <t>ON UW Equity</t>
  </si>
  <si>
    <t>BKNG UW Equity</t>
  </si>
  <si>
    <t>FFIV UW Equity</t>
  </si>
  <si>
    <t>AKAM UW Equity</t>
  </si>
  <si>
    <t>CRL UN Equity</t>
  </si>
  <si>
    <t>MKTX UW Equity</t>
  </si>
  <si>
    <t>DVN UN Equity</t>
  </si>
  <si>
    <t>TECH UW Equity</t>
  </si>
  <si>
    <t>GOOGL UW Equity</t>
  </si>
  <si>
    <t>TFX UN Equity</t>
  </si>
  <si>
    <t>ALLE UN Equity</t>
  </si>
  <si>
    <t>A UN Equity</t>
  </si>
  <si>
    <t>WBD UW Equity</t>
  </si>
  <si>
    <t>ELV UN Equity</t>
  </si>
  <si>
    <t>CME UW Equity</t>
  </si>
  <si>
    <t>JNPR UN Equity</t>
  </si>
  <si>
    <t>BLK UN Equity</t>
  </si>
  <si>
    <t>DTE UN Equity</t>
  </si>
  <si>
    <t>NDAQ UW Equity</t>
  </si>
  <si>
    <t>CE UN Equity</t>
  </si>
  <si>
    <t>PM UN Equity</t>
  </si>
  <si>
    <t>CRM UN Equity</t>
  </si>
  <si>
    <t>IR UN Equity</t>
  </si>
  <si>
    <t>HII UN Equity</t>
  </si>
  <si>
    <t>ROP UW Equity</t>
  </si>
  <si>
    <t>MET UN Equity</t>
  </si>
  <si>
    <t>TPR UN Equity</t>
  </si>
  <si>
    <t>CSX UW Equity</t>
  </si>
  <si>
    <t>AMP UN Equity</t>
  </si>
  <si>
    <t>ZBRA UW Equity</t>
  </si>
  <si>
    <t>ZBH UN Equity</t>
  </si>
  <si>
    <t>CBRE UN Equity</t>
  </si>
  <si>
    <t>CPT UN Equity</t>
  </si>
  <si>
    <t>KMX UN Equity</t>
  </si>
  <si>
    <t>ICE UN Equity</t>
  </si>
  <si>
    <t>FIS UN Equity</t>
  </si>
  <si>
    <t>CMG UN Equity</t>
  </si>
  <si>
    <t>WYNN UW Equity</t>
  </si>
  <si>
    <t>LYV UN Equity</t>
  </si>
  <si>
    <t>AIZ UN Equity</t>
  </si>
  <si>
    <t>NRG UN Equity</t>
  </si>
  <si>
    <t>RF UN Equity</t>
  </si>
  <si>
    <t>MOS UN Equity</t>
  </si>
  <si>
    <t>BKR UW Equity</t>
  </si>
  <si>
    <t>EXPE UW Equity</t>
  </si>
  <si>
    <t>LDOS UN Equity</t>
  </si>
  <si>
    <t>APA UW Equity</t>
  </si>
  <si>
    <t>FSLR UW Equity</t>
  </si>
  <si>
    <t>TEL UN Equity</t>
  </si>
  <si>
    <t>DFS UN Equity</t>
  </si>
  <si>
    <t>MAA UN Equity</t>
  </si>
  <si>
    <t>MPC UN Equity</t>
  </si>
  <si>
    <t>TSCO UW Equity</t>
  </si>
  <si>
    <t>MTD UN Equity</t>
  </si>
  <si>
    <t>J UN Equity</t>
  </si>
  <si>
    <t>VICI UN Equity</t>
  </si>
  <si>
    <t>ALB UN Equity</t>
  </si>
  <si>
    <t>ESS UN Equity</t>
  </si>
  <si>
    <t>O UN Equity</t>
  </si>
  <si>
    <t>WAB UN Equity</t>
  </si>
  <si>
    <t>POOL UW Equity</t>
  </si>
  <si>
    <t>WDC UW Equity</t>
  </si>
  <si>
    <t>PANW UW Equity</t>
  </si>
  <si>
    <t>NOW UN Equity</t>
  </si>
  <si>
    <t>FRT UN Equity</t>
  </si>
  <si>
    <t>MGM UN Equity</t>
  </si>
  <si>
    <t>AEP UW Equity</t>
  </si>
  <si>
    <t>INVH UN Equity</t>
  </si>
  <si>
    <t>PTC UW Equity</t>
  </si>
  <si>
    <t>JBHT UW Equity</t>
  </si>
  <si>
    <t>MHK UN Equity</t>
  </si>
  <si>
    <t>GEHC UW Equity</t>
  </si>
  <si>
    <t>AMCR UN Equity</t>
  </si>
  <si>
    <t>TMUS UW Equity</t>
  </si>
  <si>
    <t>URI UN Equity</t>
  </si>
  <si>
    <t>HON UW Equity</t>
  </si>
  <si>
    <t>ARE UN Equity</t>
  </si>
  <si>
    <t>DAL UN Equity</t>
  </si>
  <si>
    <t>STX UW Equity</t>
  </si>
  <si>
    <t>UAL UW Equity</t>
  </si>
  <si>
    <t>NWS UW Equity</t>
  </si>
  <si>
    <t>CNC UN Equity</t>
  </si>
  <si>
    <t>MLM UN Equity</t>
  </si>
  <si>
    <t>TER UW Equity</t>
  </si>
  <si>
    <t>ACGL UW Equity</t>
  </si>
  <si>
    <t>DOW UN Equity</t>
  </si>
  <si>
    <t>EG UN Equity</t>
  </si>
  <si>
    <t>TDY UN Equity</t>
  </si>
  <si>
    <t>GEV UN Equity</t>
  </si>
  <si>
    <t>NWSA UW Equity</t>
  </si>
  <si>
    <t>EXC UW Equity</t>
  </si>
  <si>
    <t>GPN UN Equity</t>
  </si>
  <si>
    <t>CCI UN Equity</t>
  </si>
  <si>
    <t>APTV UN Equity</t>
  </si>
  <si>
    <t>KVUE UN Equity</t>
  </si>
  <si>
    <t>TRGP UN Equity</t>
  </si>
  <si>
    <t>BG UN Equity</t>
  </si>
  <si>
    <t>DECK UN Equity</t>
  </si>
  <si>
    <t>LKQ UW Equity</t>
  </si>
  <si>
    <t>ZTS UN Equity</t>
  </si>
  <si>
    <t>DLR UN Equity</t>
  </si>
  <si>
    <t>LVS UN Equity</t>
  </si>
  <si>
    <t>MOH UN Equity</t>
  </si>
  <si>
    <t>name</t>
  </si>
  <si>
    <t>LyondellBasell Industries NV</t>
  </si>
  <si>
    <t>American Express Co</t>
  </si>
  <si>
    <t>Verizon Communications Inc</t>
  </si>
  <si>
    <t>Broadcom Inc</t>
  </si>
  <si>
    <t>Boeing Co/The</t>
  </si>
  <si>
    <t>Solventum Corp</t>
  </si>
  <si>
    <t>Caterpillar Inc</t>
  </si>
  <si>
    <t>JPMorgan Chase &amp; Co</t>
  </si>
  <si>
    <t>Chevron Corp</t>
  </si>
  <si>
    <t>Coca-Cola Co/The</t>
  </si>
  <si>
    <t>AbbVie Inc</t>
  </si>
  <si>
    <t>Walt Disney Co/The</t>
  </si>
  <si>
    <t>Corpay Inc</t>
  </si>
  <si>
    <t>Extra Space Storage Inc</t>
  </si>
  <si>
    <t>Exxon Mobil Corp</t>
  </si>
  <si>
    <t>Phillips 66</t>
  </si>
  <si>
    <t>HP Inc</t>
  </si>
  <si>
    <t>Home Depot Inc/The</t>
  </si>
  <si>
    <t>Monolithic Power Systems Inc</t>
  </si>
  <si>
    <t>International Business Machine</t>
  </si>
  <si>
    <t>Johnson &amp; Johnson</t>
  </si>
  <si>
    <t>Lululemon Athletica Inc</t>
  </si>
  <si>
    <t>McDonald's Corp</t>
  </si>
  <si>
    <t>Merck &amp; Co Inc</t>
  </si>
  <si>
    <t>3M Co</t>
  </si>
  <si>
    <t>American Water Works Co Inc</t>
  </si>
  <si>
    <t>Bank of America Corp</t>
  </si>
  <si>
    <t>Pfizer Inc</t>
  </si>
  <si>
    <t>Procter &amp; Gamble Co/The</t>
  </si>
  <si>
    <t>AT&amp;T Inc</t>
  </si>
  <si>
    <t>Travelers Cos Inc/The</t>
  </si>
  <si>
    <t>RTX Corp</t>
  </si>
  <si>
    <t>Analog Devices Inc</t>
  </si>
  <si>
    <t>Walmart Inc</t>
  </si>
  <si>
    <t>Cisco Systems Inc</t>
  </si>
  <si>
    <t>Intel Corp</t>
  </si>
  <si>
    <t>General Motors Co</t>
  </si>
  <si>
    <t>Microsoft Corp</t>
  </si>
  <si>
    <t>Dollar General Corp</t>
  </si>
  <si>
    <t>Cigna Group/The</t>
  </si>
  <si>
    <t>Kinder Morgan Inc</t>
  </si>
  <si>
    <t>Citigroup Inc</t>
  </si>
  <si>
    <t>American International Group I</t>
  </si>
  <si>
    <t>Altria Group Inc</t>
  </si>
  <si>
    <t>HCA Healthcare Inc</t>
  </si>
  <si>
    <t>International Paper Co</t>
  </si>
  <si>
    <t>Hewlett Packard Enterprise Co</t>
  </si>
  <si>
    <t>Abbott Laboratories</t>
  </si>
  <si>
    <t>Aflac Inc</t>
  </si>
  <si>
    <t>Air Products and Chemicals Inc</t>
  </si>
  <si>
    <t>Super Micro Computer Inc</t>
  </si>
  <si>
    <t>Royal Caribbean Cruises Ltd</t>
  </si>
  <si>
    <t>Hess Corp</t>
  </si>
  <si>
    <t>Archer-Daniels-Midland Co</t>
  </si>
  <si>
    <t>Automatic Data Processing Inc</t>
  </si>
  <si>
    <t>Verisk Analytics Inc</t>
  </si>
  <si>
    <t>AutoZone Inc</t>
  </si>
  <si>
    <t>Linde PLC</t>
  </si>
  <si>
    <t>Avery Dennison Corp</t>
  </si>
  <si>
    <t>Enphase Energy Inc</t>
  </si>
  <si>
    <t>MSCI Inc</t>
  </si>
  <si>
    <t>Ball Corp</t>
  </si>
  <si>
    <t>Axon Enterprise Inc</t>
  </si>
  <si>
    <t>Dayforce Inc</t>
  </si>
  <si>
    <t>Carrier Global Corp</t>
  </si>
  <si>
    <t>Bank of New York Mellon Corp/T</t>
  </si>
  <si>
    <t>Otis Worldwide Corp</t>
  </si>
  <si>
    <t>Baxter International Inc</t>
  </si>
  <si>
    <t>Becton Dickinson &amp; Co</t>
  </si>
  <si>
    <t>Berkshire Hathaway Inc</t>
  </si>
  <si>
    <t>Best Buy Co Inc</t>
  </si>
  <si>
    <t>Boston Scientific Corp</t>
  </si>
  <si>
    <t>Bristol-Myers Squibb Co</t>
  </si>
  <si>
    <t>Brown-Forman Corp</t>
  </si>
  <si>
    <t>Coterra Energy Inc</t>
  </si>
  <si>
    <t>Campbell Soup Co</t>
  </si>
  <si>
    <t>Hilton Worldwide Holdings Inc</t>
  </si>
  <si>
    <t>Carnival Corp</t>
  </si>
  <si>
    <t>Qorvo Inc</t>
  </si>
  <si>
    <t>Builders FirstSource Inc</t>
  </si>
  <si>
    <t>UDR Inc</t>
  </si>
  <si>
    <t>Clorox Co/The</t>
  </si>
  <si>
    <t>Paycom Software Inc</t>
  </si>
  <si>
    <t>CMS Energy Corp</t>
  </si>
  <si>
    <t>Colgate-Palmolive Co</t>
  </si>
  <si>
    <t>EPAM Systems Inc</t>
  </si>
  <si>
    <t>Conagra Brands Inc</t>
  </si>
  <si>
    <t>Airbnb Inc</t>
  </si>
  <si>
    <t>Consolidated Edison Inc</t>
  </si>
  <si>
    <t>Corning Inc</t>
  </si>
  <si>
    <t>Cummins Inc</t>
  </si>
  <si>
    <t>Caesars Entertainment Inc</t>
  </si>
  <si>
    <t>Danaher Corp</t>
  </si>
  <si>
    <t>Target Corp</t>
  </si>
  <si>
    <t>Deere &amp; Co</t>
  </si>
  <si>
    <t>Dominion Energy Inc</t>
  </si>
  <si>
    <t>Dover Corp</t>
  </si>
  <si>
    <t>Alliant Energy Corp</t>
  </si>
  <si>
    <t>Steel Dynamics Inc</t>
  </si>
  <si>
    <t>Duke Energy Corp</t>
  </si>
  <si>
    <t>Regency Centers Corp</t>
  </si>
  <si>
    <t>Eaton Corp PLC</t>
  </si>
  <si>
    <t>Ecolab Inc</t>
  </si>
  <si>
    <t>Revvity Inc</t>
  </si>
  <si>
    <t>Emerson Electric Co</t>
  </si>
  <si>
    <t>EOG Resources Inc</t>
  </si>
  <si>
    <t>Aon PLC</t>
  </si>
  <si>
    <t>Entergy Corp</t>
  </si>
  <si>
    <t>Equifax Inc</t>
  </si>
  <si>
    <t>EQT Corp</t>
  </si>
  <si>
    <t>IQVIA Holdings Inc</t>
  </si>
  <si>
    <t>Gartner Inc</t>
  </si>
  <si>
    <t>FedEx Corp</t>
  </si>
  <si>
    <t>FMC Corp</t>
  </si>
  <si>
    <t>Brown &amp; Brown Inc</t>
  </si>
  <si>
    <t>Ford Motor Co</t>
  </si>
  <si>
    <t>NextEra Energy Inc</t>
  </si>
  <si>
    <t>Franklin Resources Inc</t>
  </si>
  <si>
    <t>Garmin Ltd</t>
  </si>
  <si>
    <t>Freeport-McMoRan Inc</t>
  </si>
  <si>
    <t>Dexcom Inc</t>
  </si>
  <si>
    <t>General Dynamics Corp</t>
  </si>
  <si>
    <t>General Mills Inc</t>
  </si>
  <si>
    <t>Genuine Parts Co</t>
  </si>
  <si>
    <t>Atmos Energy Corp</t>
  </si>
  <si>
    <t>WW Grainger Inc</t>
  </si>
  <si>
    <t>Halliburton Co</t>
  </si>
  <si>
    <t>L3Harris Technologies Inc</t>
  </si>
  <si>
    <t>Healthpeak Properties Inc</t>
  </si>
  <si>
    <t>Insulet Corp</t>
  </si>
  <si>
    <t>Catalent Inc</t>
  </si>
  <si>
    <t>Fortive Corp</t>
  </si>
  <si>
    <t>Hershey Co/The</t>
  </si>
  <si>
    <t>Synchrony Financial</t>
  </si>
  <si>
    <t>Hormel Foods Corp</t>
  </si>
  <si>
    <t>Arthur J Gallagher &amp; Co</t>
  </si>
  <si>
    <t>Mondelez International Inc</t>
  </si>
  <si>
    <t>CenterPoint Energy Inc</t>
  </si>
  <si>
    <t>Humana Inc</t>
  </si>
  <si>
    <t>Willis Towers Watson PLC</t>
  </si>
  <si>
    <t>Illinois Tool Works Inc</t>
  </si>
  <si>
    <t>CDW Corp/DE</t>
  </si>
  <si>
    <t>Trane Technologies PLC</t>
  </si>
  <si>
    <t>Interpublic Group of Cos Inc/T</t>
  </si>
  <si>
    <t>International Flavors &amp; Fragra</t>
  </si>
  <si>
    <t>Generac Holdings Inc</t>
  </si>
  <si>
    <t>NXP Semiconductors NV</t>
  </si>
  <si>
    <t>Kellanova</t>
  </si>
  <si>
    <t>Broadridge Financial Solutions</t>
  </si>
  <si>
    <t>Kimberly-Clark Corp</t>
  </si>
  <si>
    <t>Kimco Realty Corp</t>
  </si>
  <si>
    <t>Oracle Corp</t>
  </si>
  <si>
    <t>Kroger Co/The</t>
  </si>
  <si>
    <t>Lennar Corp</t>
  </si>
  <si>
    <t>Eli Lilly &amp; Co</t>
  </si>
  <si>
    <t>Bath &amp; Body Works Inc</t>
  </si>
  <si>
    <t>Charter Communications Inc</t>
  </si>
  <si>
    <t>Loews Corp</t>
  </si>
  <si>
    <t>Lowe's Cos Inc</t>
  </si>
  <si>
    <t>Hubbell Inc</t>
  </si>
  <si>
    <t>IDEX Corp</t>
  </si>
  <si>
    <t>Marsh &amp; McLennan Cos Inc</t>
  </si>
  <si>
    <t>Masco Corp</t>
  </si>
  <si>
    <t>S&amp;P Global Inc</t>
  </si>
  <si>
    <t>Medtronic PLC</t>
  </si>
  <si>
    <t>Viatris Inc</t>
  </si>
  <si>
    <t>CVS Health Corp</t>
  </si>
  <si>
    <t>DuPont de Nemours Inc</t>
  </si>
  <si>
    <t>Micron Technology Inc</t>
  </si>
  <si>
    <t>Motorola Solutions Inc</t>
  </si>
  <si>
    <t>Cboe Global Markets Inc</t>
  </si>
  <si>
    <t>Newmont Corp</t>
  </si>
  <si>
    <t>NIKE Inc</t>
  </si>
  <si>
    <t>NiSource Inc</t>
  </si>
  <si>
    <t>Norfolk Southern Corp</t>
  </si>
  <si>
    <t>Principal Financial Group Inc</t>
  </si>
  <si>
    <t>Eversource Energy</t>
  </si>
  <si>
    <t>Northrop Grumman Corp</t>
  </si>
  <si>
    <t>Wells Fargo &amp; Co</t>
  </si>
  <si>
    <t>Nucor Corp</t>
  </si>
  <si>
    <t>Occidental Petroleum Corp</t>
  </si>
  <si>
    <t>Omnicom Group Inc</t>
  </si>
  <si>
    <t>ONEOK Inc</t>
  </si>
  <si>
    <t>Raymond James Financial Inc</t>
  </si>
  <si>
    <t>PG&amp;E Corp</t>
  </si>
  <si>
    <t>Parker-Hannifin Corp</t>
  </si>
  <si>
    <t>Rollins Inc</t>
  </si>
  <si>
    <t>PPL Corp</t>
  </si>
  <si>
    <t>ConocoPhillips</t>
  </si>
  <si>
    <t>PulteGroup Inc</t>
  </si>
  <si>
    <t>Pinnacle West Capital Corp</t>
  </si>
  <si>
    <t>PNC Financial Services Group I</t>
  </si>
  <si>
    <t>PPG Industries Inc</t>
  </si>
  <si>
    <t>Progressive Corp/The</t>
  </si>
  <si>
    <t>Veralto Corp</t>
  </si>
  <si>
    <t>Public Service Enterprise Grou</t>
  </si>
  <si>
    <t>Cooper Cos Inc/The</t>
  </si>
  <si>
    <t>Edison International</t>
  </si>
  <si>
    <t>Schlumberger NV</t>
  </si>
  <si>
    <t>Charles Schwab Corp/The</t>
  </si>
  <si>
    <t>Sherwin-Williams Co/The</t>
  </si>
  <si>
    <t>West Pharmaceutical Services I</t>
  </si>
  <si>
    <t>J M Smucker Co/The</t>
  </si>
  <si>
    <t>Snap-on Inc</t>
  </si>
  <si>
    <t>AMETEK Inc</t>
  </si>
  <si>
    <t>Uber Technologies Inc</t>
  </si>
  <si>
    <t>Southern Co/The</t>
  </si>
  <si>
    <t>Truist Financial Corp</t>
  </si>
  <si>
    <t>Southwest Airlines Co</t>
  </si>
  <si>
    <t>W R Berkley Corp</t>
  </si>
  <si>
    <t>Stanley Black &amp; Decker Inc</t>
  </si>
  <si>
    <t>Public Storage</t>
  </si>
  <si>
    <t>Arista Networks Inc</t>
  </si>
  <si>
    <t>Sysco Corp</t>
  </si>
  <si>
    <t>Corteva Inc</t>
  </si>
  <si>
    <t>Texas Instruments Inc</t>
  </si>
  <si>
    <t>Textron Inc</t>
  </si>
  <si>
    <t>Thermo Fisher Scientific Inc</t>
  </si>
  <si>
    <t>TJX Cos Inc/The</t>
  </si>
  <si>
    <t>Globe Life Inc</t>
  </si>
  <si>
    <t>Johnson Controls International</t>
  </si>
  <si>
    <t>Ulta Beauty Inc</t>
  </si>
  <si>
    <t>Union Pacific Corp</t>
  </si>
  <si>
    <t>Keysight Technologies Inc</t>
  </si>
  <si>
    <t>UnitedHealth Group Inc</t>
  </si>
  <si>
    <t>Blackstone Inc</t>
  </si>
  <si>
    <t>Marathon Oil Corp</t>
  </si>
  <si>
    <t>Bio-Rad Laboratories Inc</t>
  </si>
  <si>
    <t>Ventas Inc</t>
  </si>
  <si>
    <t>Labcorp Holdings Inc</t>
  </si>
  <si>
    <t>Vulcan Materials Co</t>
  </si>
  <si>
    <t>Weyerhaeuser Co</t>
  </si>
  <si>
    <t>Williams Cos Inc/The</t>
  </si>
  <si>
    <t>Constellation Energy Corp</t>
  </si>
  <si>
    <t>WEC Energy Group Inc</t>
  </si>
  <si>
    <t>Adobe Inc</t>
  </si>
  <si>
    <t>Vistra Corp</t>
  </si>
  <si>
    <t>AES Corp/The</t>
  </si>
  <si>
    <t>Expeditors International of Wa</t>
  </si>
  <si>
    <t>Amgen Inc</t>
  </si>
  <si>
    <t>Apple Inc</t>
  </si>
  <si>
    <t>Autodesk Inc</t>
  </si>
  <si>
    <t>Cintas Corp</t>
  </si>
  <si>
    <t>Comcast Corp</t>
  </si>
  <si>
    <t>Molson Coors Beverage Co</t>
  </si>
  <si>
    <t>KLA Corp</t>
  </si>
  <si>
    <t>Marriott International Inc/MD</t>
  </si>
  <si>
    <t>Fiserv Inc</t>
  </si>
  <si>
    <t>McCormick &amp; Co Inc/MD</t>
  </si>
  <si>
    <t>PACCAR Inc</t>
  </si>
  <si>
    <t>Costco Wholesale Corp</t>
  </si>
  <si>
    <t>Stryker Corp</t>
  </si>
  <si>
    <t>Tyson Foods Inc</t>
  </si>
  <si>
    <t>Lamb Weston Holdings Inc</t>
  </si>
  <si>
    <t>Applied Materials Inc</t>
  </si>
  <si>
    <t>American Airlines Group Inc</t>
  </si>
  <si>
    <t>Cardinal Health Inc</t>
  </si>
  <si>
    <t>Cincinnati Financial Corp</t>
  </si>
  <si>
    <t>Paramount Global</t>
  </si>
  <si>
    <t>DR Horton Inc</t>
  </si>
  <si>
    <t>Electronic Arts Inc</t>
  </si>
  <si>
    <t>Fair Isaac Corp</t>
  </si>
  <si>
    <t>Fastenal Co</t>
  </si>
  <si>
    <t>M&amp;T Bank Corp</t>
  </si>
  <si>
    <t>Xcel Energy Inc</t>
  </si>
  <si>
    <t>Fifth Third Bancorp</t>
  </si>
  <si>
    <t>Gilead Sciences Inc</t>
  </si>
  <si>
    <t>Hasbro Inc</t>
  </si>
  <si>
    <t>Huntington Bancshares Inc/OH</t>
  </si>
  <si>
    <t>Welltower Inc</t>
  </si>
  <si>
    <t>Biogen Inc</t>
  </si>
  <si>
    <t>Northern Trust Corp</t>
  </si>
  <si>
    <t>Packaging Corp of America</t>
  </si>
  <si>
    <t>Paychex Inc</t>
  </si>
  <si>
    <t>QUALCOMM Inc</t>
  </si>
  <si>
    <t>Ross Stores Inc</t>
  </si>
  <si>
    <t>IDEXX Laboratories Inc</t>
  </si>
  <si>
    <t>Starbucks Corp</t>
  </si>
  <si>
    <t>KeyCorp</t>
  </si>
  <si>
    <t>Fox Corp</t>
  </si>
  <si>
    <t>State Street Corp</t>
  </si>
  <si>
    <t>Norwegian Cruise Line Holdings</t>
  </si>
  <si>
    <t>US Bancorp</t>
  </si>
  <si>
    <t>A O Smith Corp</t>
  </si>
  <si>
    <t>Gen Digital Inc</t>
  </si>
  <si>
    <t>T Rowe Price Group Inc</t>
  </si>
  <si>
    <t>Waste Management Inc</t>
  </si>
  <si>
    <t>Constellation Brands Inc</t>
  </si>
  <si>
    <t>Invesco Ltd</t>
  </si>
  <si>
    <t>Intuit Inc</t>
  </si>
  <si>
    <t>Morgan Stanley</t>
  </si>
  <si>
    <t>Microchip Technology Inc</t>
  </si>
  <si>
    <t>Chubb Ltd</t>
  </si>
  <si>
    <t>Hologic Inc</t>
  </si>
  <si>
    <t>Citizens Financial Group Inc</t>
  </si>
  <si>
    <t>Jabil Inc</t>
  </si>
  <si>
    <t>O'Reilly Automotive Inc</t>
  </si>
  <si>
    <t>Allstate Corp/The</t>
  </si>
  <si>
    <t>Equity Residential</t>
  </si>
  <si>
    <t>BorgWarner Inc</t>
  </si>
  <si>
    <t>Keurig Dr Pepper Inc</t>
  </si>
  <si>
    <t>Host Hotels &amp; Resorts Inc</t>
  </si>
  <si>
    <t>Incyte Corp</t>
  </si>
  <si>
    <t>Simon Property Group Inc</t>
  </si>
  <si>
    <t>Eastman Chemical Co</t>
  </si>
  <si>
    <t>AvalonBay Communities Inc</t>
  </si>
  <si>
    <t>Prudential Financial Inc</t>
  </si>
  <si>
    <t>United Parcel Service Inc</t>
  </si>
  <si>
    <t>Walgreens Boots Alliance Inc</t>
  </si>
  <si>
    <t>STERIS PLC</t>
  </si>
  <si>
    <t>McKesson Corp</t>
  </si>
  <si>
    <t>Lockheed Martin Corp</t>
  </si>
  <si>
    <t>Cencora Inc</t>
  </si>
  <si>
    <t>Capital One Financial Corp</t>
  </si>
  <si>
    <t>Waters Corp</t>
  </si>
  <si>
    <t>Nordson Corp</t>
  </si>
  <si>
    <t>Dollar Tree Inc</t>
  </si>
  <si>
    <t>Darden Restaurants Inc</t>
  </si>
  <si>
    <t>Evergy Inc</t>
  </si>
  <si>
    <t>Match Group Inc</t>
  </si>
  <si>
    <t>Domino's Pizza Inc</t>
  </si>
  <si>
    <t>NVR Inc</t>
  </si>
  <si>
    <t>NetApp Inc</t>
  </si>
  <si>
    <t>Old Dominion Freight Line Inc</t>
  </si>
  <si>
    <t>DaVita Inc</t>
  </si>
  <si>
    <t>Hartford Financial Services Gr</t>
  </si>
  <si>
    <t>Iron Mountain Inc</t>
  </si>
  <si>
    <t>Estee Lauder Cos Inc/The</t>
  </si>
  <si>
    <t>Cadence Design Systems Inc</t>
  </si>
  <si>
    <t>Tyler Technologies Inc</t>
  </si>
  <si>
    <t>Universal Health Services Inc</t>
  </si>
  <si>
    <t>Skyworks Solutions Inc</t>
  </si>
  <si>
    <t>Quest Diagnostics Inc</t>
  </si>
  <si>
    <t>Rockwell Automation Inc</t>
  </si>
  <si>
    <t>Kraft Heinz Co/The</t>
  </si>
  <si>
    <t>American Tower Corp</t>
  </si>
  <si>
    <t>Regeneron Pharmaceuticals Inc</t>
  </si>
  <si>
    <t>Amazon.com Inc</t>
  </si>
  <si>
    <t>Jack Henry &amp; Associates Inc</t>
  </si>
  <si>
    <t>Ralph Lauren Corp</t>
  </si>
  <si>
    <t>Amphenol Corp</t>
  </si>
  <si>
    <t>Howmet Aerospace Inc</t>
  </si>
  <si>
    <t>Valero Energy Corp</t>
  </si>
  <si>
    <t>Synopsys Inc</t>
  </si>
  <si>
    <t>Etsy Inc</t>
  </si>
  <si>
    <t>CH Robinson Worldwide Inc</t>
  </si>
  <si>
    <t>Accenture PLC</t>
  </si>
  <si>
    <t>TransDigm Group Inc</t>
  </si>
  <si>
    <t>Yum! Brands Inc</t>
  </si>
  <si>
    <t>Prologis Inc</t>
  </si>
  <si>
    <t>FirstEnergy Corp</t>
  </si>
  <si>
    <t>VeriSign Inc</t>
  </si>
  <si>
    <t>Quanta Services Inc</t>
  </si>
  <si>
    <t>Henry Schein Inc</t>
  </si>
  <si>
    <t>Ameren Corp</t>
  </si>
  <si>
    <t>ANSYS Inc</t>
  </si>
  <si>
    <t>FactSet Research Systems Inc</t>
  </si>
  <si>
    <t>NVIDIA Corp</t>
  </si>
  <si>
    <t>Cognizant Technology Solutions</t>
  </si>
  <si>
    <t>Intuitive Surgical Inc</t>
  </si>
  <si>
    <t>Take-Two Interactive Software</t>
  </si>
  <si>
    <t>Republic Services Inc</t>
  </si>
  <si>
    <t>eBay Inc</t>
  </si>
  <si>
    <t>Goldman Sachs Group Inc/The</t>
  </si>
  <si>
    <t>SBA Communications Corp</t>
  </si>
  <si>
    <t>Sempra</t>
  </si>
  <si>
    <t>Moody's Corp</t>
  </si>
  <si>
    <t>ON Semiconductor Corp</t>
  </si>
  <si>
    <t>Booking Holdings Inc</t>
  </si>
  <si>
    <t>F5 Inc</t>
  </si>
  <si>
    <t>Akamai Technologies Inc</t>
  </si>
  <si>
    <t>Charles River Laboratories Int</t>
  </si>
  <si>
    <t>MarketAxess Holdings Inc</t>
  </si>
  <si>
    <t>Devon Energy Corp</t>
  </si>
  <si>
    <t>Bio-Techne Corp</t>
  </si>
  <si>
    <t>Alphabet Inc</t>
  </si>
  <si>
    <t>Teleflex Inc</t>
  </si>
  <si>
    <t>Netflix Inc</t>
  </si>
  <si>
    <t>Allegion plc</t>
  </si>
  <si>
    <t>Agilent Technologies Inc</t>
  </si>
  <si>
    <t>Warner Bros Discovery Inc</t>
  </si>
  <si>
    <t>Elevance Health Inc</t>
  </si>
  <si>
    <t>Trimble Inc</t>
  </si>
  <si>
    <t>CME Group Inc</t>
  </si>
  <si>
    <t>Juniper Networks Inc</t>
  </si>
  <si>
    <t>BlackRock Inc</t>
  </si>
  <si>
    <t>DTE Energy Co</t>
  </si>
  <si>
    <t>Nasdaq Inc</t>
  </si>
  <si>
    <t>Celanese Corp</t>
  </si>
  <si>
    <t>Philip Morris International In</t>
  </si>
  <si>
    <t>Salesforce Inc</t>
  </si>
  <si>
    <t>Ingersoll Rand Inc</t>
  </si>
  <si>
    <t>Huntington Ingalls Industries</t>
  </si>
  <si>
    <t>Roper Technologies Inc</t>
  </si>
  <si>
    <t>MetLife Inc</t>
  </si>
  <si>
    <t>Tapestry Inc</t>
  </si>
  <si>
    <t>CSX Corp</t>
  </si>
  <si>
    <t>Edwards Lifesciences Corp</t>
  </si>
  <si>
    <t>Ameriprise Financial Inc</t>
  </si>
  <si>
    <t>Zebra Technologies Corp</t>
  </si>
  <si>
    <t>Zimmer Biomet Holdings Inc</t>
  </si>
  <si>
    <t>CBRE Group Inc</t>
  </si>
  <si>
    <t>Camden Property Trust</t>
  </si>
  <si>
    <t>Mastercard Inc</t>
  </si>
  <si>
    <t>CarMax Inc</t>
  </si>
  <si>
    <t>Intercontinental Exchange Inc</t>
  </si>
  <si>
    <t>Fidelity National Information</t>
  </si>
  <si>
    <t>Chipotle Mexican Grill Inc</t>
  </si>
  <si>
    <t>Wynn Resorts Ltd</t>
  </si>
  <si>
    <t>Live Nation Entertainment Inc</t>
  </si>
  <si>
    <t>Assurant Inc</t>
  </si>
  <si>
    <t>NRG Energy Inc</t>
  </si>
  <si>
    <t>Regions Financial Corp</t>
  </si>
  <si>
    <t>Monster Beverage Corp</t>
  </si>
  <si>
    <t>Mosaic Co/The</t>
  </si>
  <si>
    <t>Baker Hughes Co</t>
  </si>
  <si>
    <t>Expedia Group Inc</t>
  </si>
  <si>
    <t>CF Industries Holdings Inc</t>
  </si>
  <si>
    <t>Leidos Holdings Inc</t>
  </si>
  <si>
    <t>APA Corp</t>
  </si>
  <si>
    <t>First Solar Inc</t>
  </si>
  <si>
    <t>TE Connectivity Ltd</t>
  </si>
  <si>
    <t>Discover Financial Services</t>
  </si>
  <si>
    <t>Visa Inc</t>
  </si>
  <si>
    <t>Mid-America Apartment Communit</t>
  </si>
  <si>
    <t>Xylem Inc/NY</t>
  </si>
  <si>
    <t>Marathon Petroleum Corp</t>
  </si>
  <si>
    <t>Advanced Micro Devices Inc</t>
  </si>
  <si>
    <t>Tractor Supply Co</t>
  </si>
  <si>
    <t>ResMed Inc</t>
  </si>
  <si>
    <t>Mettler-Toledo International I</t>
  </si>
  <si>
    <t>Jacobs Solutions Inc</t>
  </si>
  <si>
    <t>Copart Inc</t>
  </si>
  <si>
    <t>VICI Properties Inc</t>
  </si>
  <si>
    <t>Fortinet Inc</t>
  </si>
  <si>
    <t>Albemarle Corp</t>
  </si>
  <si>
    <t>Moderna Inc</t>
  </si>
  <si>
    <t>Essex Property Trust Inc</t>
  </si>
  <si>
    <t>CoStar Group Inc</t>
  </si>
  <si>
    <t>Realty Income Corp</t>
  </si>
  <si>
    <t>Westinghouse Air Brake Technol</t>
  </si>
  <si>
    <t>Pool Corp</t>
  </si>
  <si>
    <t>Western Digital Corp</t>
  </si>
  <si>
    <t>PepsiCo Inc</t>
  </si>
  <si>
    <t>Diamondback Energy Inc</t>
  </si>
  <si>
    <t>Palo Alto Networks Inc</t>
  </si>
  <si>
    <t>ServiceNow Inc</t>
  </si>
  <si>
    <t>Church &amp; Dwight Co Inc</t>
  </si>
  <si>
    <t>Federal Realty Investment Trus</t>
  </si>
  <si>
    <t>MGM Resorts International</t>
  </si>
  <si>
    <t>American Electric Power Co Inc</t>
  </si>
  <si>
    <t>Invitation Homes Inc</t>
  </si>
  <si>
    <t>PTC Inc</t>
  </si>
  <si>
    <t>JB Hunt Transport Services Inc</t>
  </si>
  <si>
    <t>Lam Research Corp</t>
  </si>
  <si>
    <t>Mohawk Industries Inc</t>
  </si>
  <si>
    <t>Pentair PLC</t>
  </si>
  <si>
    <t>GE HealthCare Technologies Inc</t>
  </si>
  <si>
    <t>Vertex Pharmaceuticals Inc</t>
  </si>
  <si>
    <t>Amcor PLC</t>
  </si>
  <si>
    <t>Meta Platforms Inc</t>
  </si>
  <si>
    <t>T-Mobile US Inc</t>
  </si>
  <si>
    <t>United Rentals Inc</t>
  </si>
  <si>
    <t>Honeywell International Inc</t>
  </si>
  <si>
    <t>Alexandria Real Estate Equitie</t>
  </si>
  <si>
    <t>Delta Air Lines Inc</t>
  </si>
  <si>
    <t>Seagate Technology Holdings PL</t>
  </si>
  <si>
    <t>United Airlines Holdings Inc</t>
  </si>
  <si>
    <t>News Corp</t>
  </si>
  <si>
    <t>Centene Corp</t>
  </si>
  <si>
    <t>Martin Marietta Materials Inc</t>
  </si>
  <si>
    <t>Teradyne Inc</t>
  </si>
  <si>
    <t>PayPal Holdings Inc</t>
  </si>
  <si>
    <t>Tesla Inc</t>
  </si>
  <si>
    <t>Arch Capital Group Ltd</t>
  </si>
  <si>
    <t>Dow Inc</t>
  </si>
  <si>
    <t>Everest Group Ltd</t>
  </si>
  <si>
    <t>Teledyne Technologies Inc</t>
  </si>
  <si>
    <t>GE Vernova Inc</t>
  </si>
  <si>
    <t>Exelon Corp</t>
  </si>
  <si>
    <t>Global Payments Inc</t>
  </si>
  <si>
    <t>Crown Castle Inc</t>
  </si>
  <si>
    <t>Aptiv PLC</t>
  </si>
  <si>
    <t>Align Technology Inc</t>
  </si>
  <si>
    <t>Kenvue Inc</t>
  </si>
  <si>
    <t>Targa Resources Corp</t>
  </si>
  <si>
    <t>Bunge Global SA</t>
  </si>
  <si>
    <t>Deckers Outdoor Corp</t>
  </si>
  <si>
    <t>LKQ Corp</t>
  </si>
  <si>
    <t>Zoetis Inc</t>
  </si>
  <si>
    <t>Digital Realty Trust Inc</t>
  </si>
  <si>
    <t>Equinix Inc</t>
  </si>
  <si>
    <t>Las Vegas Sands Corp</t>
  </si>
  <si>
    <t>Molina Healthcare Inc</t>
  </si>
  <si>
    <t>ENX FP Equity</t>
  </si>
  <si>
    <t>Euronext NV</t>
  </si>
  <si>
    <t>PSPN SE Equity</t>
  </si>
  <si>
    <t>PSP Swiss Property AG</t>
  </si>
  <si>
    <t>Boliden AB</t>
  </si>
  <si>
    <t>SOI FP Equity</t>
  </si>
  <si>
    <t>SOITEC</t>
  </si>
  <si>
    <t>URW FP Equity</t>
  </si>
  <si>
    <t>Unibail-Rodamco-Westfield</t>
  </si>
  <si>
    <t>WIE AV Equity</t>
  </si>
  <si>
    <t>Wienerberger AG</t>
  </si>
  <si>
    <t>InPost SA</t>
  </si>
  <si>
    <t>Koninklijke KPN NV</t>
  </si>
  <si>
    <t>Nemetschek SE</t>
  </si>
  <si>
    <t>CARLB DC Equity</t>
  </si>
  <si>
    <t>Carlsberg AS</t>
  </si>
  <si>
    <t>GETIB SS Equity</t>
  </si>
  <si>
    <t>Getinge AB</t>
  </si>
  <si>
    <t>Rio Tinto PLC</t>
  </si>
  <si>
    <t>MOWI NO Equity</t>
  </si>
  <si>
    <t>Mowi ASA</t>
  </si>
  <si>
    <t>BC IM Equity</t>
  </si>
  <si>
    <t>Brunello Cucinelli SpA</t>
  </si>
  <si>
    <t>AGN NA Equity</t>
  </si>
  <si>
    <t>Aegon Ltd</t>
  </si>
  <si>
    <t>Anglo American PLC</t>
  </si>
  <si>
    <t>AMUN FP Equity</t>
  </si>
  <si>
    <t>Amundi SA</t>
  </si>
  <si>
    <t>PKN PW Equity</t>
  </si>
  <si>
    <t>ORLEN SA</t>
  </si>
  <si>
    <t>SPSN SE Equity</t>
  </si>
  <si>
    <t>Swiss Prime Site AG</t>
  </si>
  <si>
    <t>Carl Zeiss Meditec AG</t>
  </si>
  <si>
    <t>SPIE FP Equity</t>
  </si>
  <si>
    <t>SPIE SA</t>
  </si>
  <si>
    <t>ACKB BB Equity</t>
  </si>
  <si>
    <t>Ackermans &amp; van Haaren NV</t>
  </si>
  <si>
    <t>ELE SQ Equity</t>
  </si>
  <si>
    <t>Endesa SA</t>
  </si>
  <si>
    <t>PHIA NA Equity</t>
  </si>
  <si>
    <t>Koninklijke Philips NV</t>
  </si>
  <si>
    <t>GJF NO Equity</t>
  </si>
  <si>
    <t>Gjensidige Forsikring ASA</t>
  </si>
  <si>
    <t>UTG LN Equity</t>
  </si>
  <si>
    <t>UNITE Group PLC/The</t>
  </si>
  <si>
    <t>HPOLB SS Equity</t>
  </si>
  <si>
    <t>Hexpol AB</t>
  </si>
  <si>
    <t>PZU PW Equity</t>
  </si>
  <si>
    <t>Powszechny Zaklad Ubezpieczen</t>
  </si>
  <si>
    <t>REP SQ Equity</t>
  </si>
  <si>
    <t>Repsol SA</t>
  </si>
  <si>
    <t>ATE FP Equity</t>
  </si>
  <si>
    <t>Alten SA</t>
  </si>
  <si>
    <t>TEF SQ Equity</t>
  </si>
  <si>
    <t>Telefonica SA</t>
  </si>
  <si>
    <t>ITRK LN Equity</t>
  </si>
  <si>
    <t>Intertek Group PLC</t>
  </si>
  <si>
    <t>TotalEnergies SE</t>
  </si>
  <si>
    <t>ALLN SE Equity</t>
  </si>
  <si>
    <t>Allreal Holding AG</t>
  </si>
  <si>
    <t>Man Group PLC/Jersey</t>
  </si>
  <si>
    <t>AI FP Equity</t>
  </si>
  <si>
    <t>Air Liquide SA</t>
  </si>
  <si>
    <t>Bechtle AG</t>
  </si>
  <si>
    <t>AXA SA</t>
  </si>
  <si>
    <t>BNP Paribas SA</t>
  </si>
  <si>
    <t>Danone SA</t>
  </si>
  <si>
    <t>HL/ LN Equity</t>
  </si>
  <si>
    <t>Hargreaves Lansdown PLC</t>
  </si>
  <si>
    <t>Capgemini SE</t>
  </si>
  <si>
    <t>FNOX SS Equity</t>
  </si>
  <si>
    <t>Fortnox AB</t>
  </si>
  <si>
    <t>CA FP Equity</t>
  </si>
  <si>
    <t>Carrefour SA</t>
  </si>
  <si>
    <t>SGO FP Equity</t>
  </si>
  <si>
    <t>Cie de Saint-Gobain SA</t>
  </si>
  <si>
    <t>TECN SE Equity</t>
  </si>
  <si>
    <t>Tecan Group AG</t>
  </si>
  <si>
    <t>EssilorLuxottica SA</t>
  </si>
  <si>
    <t>London Stock Exchange Group PL</t>
  </si>
  <si>
    <t>WDP BB Equity</t>
  </si>
  <si>
    <t>Warehouses De Pauw CVA</t>
  </si>
  <si>
    <t>FGR FP Equity</t>
  </si>
  <si>
    <t>Eiffage SA</t>
  </si>
  <si>
    <t>EXPN LN Equity</t>
  </si>
  <si>
    <t>Experian PLC</t>
  </si>
  <si>
    <t>AZE BB Equity</t>
  </si>
  <si>
    <t>Azelis Group NV</t>
  </si>
  <si>
    <t>BME LN Equity</t>
  </si>
  <si>
    <t>B&amp;M European Value Retail SA</t>
  </si>
  <si>
    <t>GFC FP Equity</t>
  </si>
  <si>
    <t>Gecina SA</t>
  </si>
  <si>
    <t>INW IM Equity</t>
  </si>
  <si>
    <t>Infrastrutture Wireless Italia</t>
  </si>
  <si>
    <t>LPP PW Equity</t>
  </si>
  <si>
    <t>LPP SA</t>
  </si>
  <si>
    <t>LI FP Equity</t>
  </si>
  <si>
    <t>Klepierre SA</t>
  </si>
  <si>
    <t>MF FP Equity</t>
  </si>
  <si>
    <t>Wendel SE</t>
  </si>
  <si>
    <t>NEX FP Equity</t>
  </si>
  <si>
    <t>Nexans SA</t>
  </si>
  <si>
    <t>SCR FP Equity</t>
  </si>
  <si>
    <t>SCOR SE</t>
  </si>
  <si>
    <t>CDR PW Equity</t>
  </si>
  <si>
    <t>CD Projekt SA</t>
  </si>
  <si>
    <t>RF FP Equity</t>
  </si>
  <si>
    <t>Eurazeo SE</t>
  </si>
  <si>
    <t>SAF FP Equity</t>
  </si>
  <si>
    <t>Safran SA</t>
  </si>
  <si>
    <t>HO FP Equity</t>
  </si>
  <si>
    <t>Thales SA</t>
  </si>
  <si>
    <t>Shell PLC</t>
  </si>
  <si>
    <t>VK FP Equity</t>
  </si>
  <si>
    <t>Vallourec SACA</t>
  </si>
  <si>
    <t>KYGA ID Equity</t>
  </si>
  <si>
    <t>Kerry Group PLC</t>
  </si>
  <si>
    <t>CTS Eventim AG &amp; Co KGaA</t>
  </si>
  <si>
    <t>Koninklijke Ahold Delhaize NV</t>
  </si>
  <si>
    <t>INVP LN Equity</t>
  </si>
  <si>
    <t>Investec PLC</t>
  </si>
  <si>
    <t>UniCredit SpA</t>
  </si>
  <si>
    <t>MB IM Equity</t>
  </si>
  <si>
    <t>Mediobanca Banca di Credito Fi</t>
  </si>
  <si>
    <t>SY1 GY Equity</t>
  </si>
  <si>
    <t>Symrise AG</t>
  </si>
  <si>
    <t>AUTO LN Equity</t>
  </si>
  <si>
    <t>Auto Trader Group PLC</t>
  </si>
  <si>
    <t>G IM Equity</t>
  </si>
  <si>
    <t>SQN SE Equity</t>
  </si>
  <si>
    <t>Swissquote Group Holding SA</t>
  </si>
  <si>
    <t>SOF BB Equity</t>
  </si>
  <si>
    <t>Sofina SA</t>
  </si>
  <si>
    <t>IP IM Equity</t>
  </si>
  <si>
    <t>Interpump Group SpA</t>
  </si>
  <si>
    <t>MTX GY Equity</t>
  </si>
  <si>
    <t>MTU Aero Engines AG</t>
  </si>
  <si>
    <t>KBC BB Equity</t>
  </si>
  <si>
    <t>KBC Group NV</t>
  </si>
  <si>
    <t>YAR NO Equity</t>
  </si>
  <si>
    <t>Yara International ASA</t>
  </si>
  <si>
    <t>INGA NA Equity</t>
  </si>
  <si>
    <t>ING Groep NV</t>
  </si>
  <si>
    <t>G1A GY Equity</t>
  </si>
  <si>
    <t>GEA Group AG</t>
  </si>
  <si>
    <t>Unilever PLC</t>
  </si>
  <si>
    <t>THULE SS Equity</t>
  </si>
  <si>
    <t>Thule Group AB</t>
  </si>
  <si>
    <t>ACLN SE Equity</t>
  </si>
  <si>
    <t>Accelleron Industries AG</t>
  </si>
  <si>
    <t>HEIO NA Equity</t>
  </si>
  <si>
    <t>Heineken Holding NV</t>
  </si>
  <si>
    <t>RAND NA Equity</t>
  </si>
  <si>
    <t>Randstad NV</t>
  </si>
  <si>
    <t>IFCN SE Equity</t>
  </si>
  <si>
    <t>Inficon Holding AG</t>
  </si>
  <si>
    <t>REY IM Equity</t>
  </si>
  <si>
    <t>Reply SpA</t>
  </si>
  <si>
    <t>Verbund AG</t>
  </si>
  <si>
    <t>AGS BB Equity</t>
  </si>
  <si>
    <t>Ageas SA/NV</t>
  </si>
  <si>
    <t>ORSTED DC Equity</t>
  </si>
  <si>
    <t>Orsted AS</t>
  </si>
  <si>
    <t>VMUK LN Equity</t>
  </si>
  <si>
    <t>Virgin Money UK PLC</t>
  </si>
  <si>
    <t>SOBI SS Equity</t>
  </si>
  <si>
    <t>Swedish Orphan Biovitrum AB</t>
  </si>
  <si>
    <t>ANA SQ Equity</t>
  </si>
  <si>
    <t>Acciona SA</t>
  </si>
  <si>
    <t>GBLB BB Equity</t>
  </si>
  <si>
    <t>Groupe Bruxelles Lambert NV</t>
  </si>
  <si>
    <t>P911 GY Equity</t>
  </si>
  <si>
    <t>Dr Ing hc F Porsche AG</t>
  </si>
  <si>
    <t>SAFE LN Equity</t>
  </si>
  <si>
    <t>Safestore Holdings PLC</t>
  </si>
  <si>
    <t>EPIA SS Equity</t>
  </si>
  <si>
    <t>Epiroc AB</t>
  </si>
  <si>
    <t>KESKOB FH Equity</t>
  </si>
  <si>
    <t>Kesko Oyj</t>
  </si>
  <si>
    <t>Zealand Pharma A/S</t>
  </si>
  <si>
    <t>ACS SQ Equity</t>
  </si>
  <si>
    <t>ACS Actividades de Construccio</t>
  </si>
  <si>
    <t>AED BB Equity</t>
  </si>
  <si>
    <t>Aedifica SA</t>
  </si>
  <si>
    <t>EBS AV Equity</t>
  </si>
  <si>
    <t>Erste Group Bank AG</t>
  </si>
  <si>
    <t>JYSK DC Equity</t>
  </si>
  <si>
    <t>Jyske Bank A/S</t>
  </si>
  <si>
    <t>SAMPO FH Equity</t>
  </si>
  <si>
    <t>Sampo Oyj</t>
  </si>
  <si>
    <t>INDT SS Equity</t>
  </si>
  <si>
    <t>Indutrade AB</t>
  </si>
  <si>
    <t>OCDO LN Equity</t>
  </si>
  <si>
    <t>Ocado Group PLC</t>
  </si>
  <si>
    <t>NTGY SQ Equity</t>
  </si>
  <si>
    <t>Naturgy Energy Group SA</t>
  </si>
  <si>
    <t>Intesa Sanpaolo SpA</t>
  </si>
  <si>
    <t>BEZ LN Equity</t>
  </si>
  <si>
    <t>Beazley PLC</t>
  </si>
  <si>
    <t>BOL FP Equity</t>
  </si>
  <si>
    <t>Bollore SE</t>
  </si>
  <si>
    <t>SYDB DC Equity</t>
  </si>
  <si>
    <t>Sydbank AS</t>
  </si>
  <si>
    <t>DSFIR NA Equity</t>
  </si>
  <si>
    <t>DSM-Firmenich AG</t>
  </si>
  <si>
    <t>ENI IM Equity</t>
  </si>
  <si>
    <t>Eni SpA</t>
  </si>
  <si>
    <t>ABN NA Equity</t>
  </si>
  <si>
    <t>ABN AMRO Bank NV</t>
  </si>
  <si>
    <t>TRYG DC Equity</t>
  </si>
  <si>
    <t>Tryg A/S</t>
  </si>
  <si>
    <t>ADP FP Equity</t>
  </si>
  <si>
    <t>Aeroports de Paris SA</t>
  </si>
  <si>
    <t>ENGI FP Equity</t>
  </si>
  <si>
    <t>Engie SA</t>
  </si>
  <si>
    <t>COV FP Equity</t>
  </si>
  <si>
    <t>Covivio SA/France</t>
  </si>
  <si>
    <t>ORA FP Equity</t>
  </si>
  <si>
    <t>Orange SA</t>
  </si>
  <si>
    <t>MRL SQ Equity</t>
  </si>
  <si>
    <t>Merlin Properties Socimi SA</t>
  </si>
  <si>
    <t>SIG Group AG</t>
  </si>
  <si>
    <t>IG IM Equity</t>
  </si>
  <si>
    <t>Italgas SpA</t>
  </si>
  <si>
    <t>VOE AV Equity</t>
  </si>
  <si>
    <t>voestalpine AG</t>
  </si>
  <si>
    <t>AZM IM Equity</t>
  </si>
  <si>
    <t>Azimut Holding SpA</t>
  </si>
  <si>
    <t>BOSS GY Equity</t>
  </si>
  <si>
    <t>HUGO BOSS AG</t>
  </si>
  <si>
    <t>ABI BB Equity</t>
  </si>
  <si>
    <t>Anheuser-Busch InBev SA/NV</t>
  </si>
  <si>
    <t>QIA GY Equity</t>
  </si>
  <si>
    <t>QIAGEN NV</t>
  </si>
  <si>
    <t>STMMI IM Equity</t>
  </si>
  <si>
    <t>STMicroelectronics NV</t>
  </si>
  <si>
    <t>BMPS IM Equity</t>
  </si>
  <si>
    <t>Banca Monte dei Paschi di Sien</t>
  </si>
  <si>
    <t>FBK IM Equity</t>
  </si>
  <si>
    <t>FinecoBank Banca Fineco SpA</t>
  </si>
  <si>
    <t>EDP PL Equity</t>
  </si>
  <si>
    <t>RED SQ Equity</t>
  </si>
  <si>
    <t>Redeia Corp SA</t>
  </si>
  <si>
    <t>IPS FP Equity</t>
  </si>
  <si>
    <t>IPSOS SA</t>
  </si>
  <si>
    <t>MT NA Equity</t>
  </si>
  <si>
    <t>ArcelorMittal SA</t>
  </si>
  <si>
    <t>A2A SpA</t>
  </si>
  <si>
    <t>FORTUM FH Equity</t>
  </si>
  <si>
    <t>Fortum Oyj</t>
  </si>
  <si>
    <t>PST IM Equity</t>
  </si>
  <si>
    <t>Poste Italiane SpA</t>
  </si>
  <si>
    <t>CPR IM Equity</t>
  </si>
  <si>
    <t>Davide Campari-Milano NV</t>
  </si>
  <si>
    <t>BPE IM Equity</t>
  </si>
  <si>
    <t>BPER Banca SPA</t>
  </si>
  <si>
    <t>Veolia Environnement SA</t>
  </si>
  <si>
    <t>Sanofi SA</t>
  </si>
  <si>
    <t>COTN SE Equity</t>
  </si>
  <si>
    <t>Comet Holding AG</t>
  </si>
  <si>
    <t>GALP PL Equity</t>
  </si>
  <si>
    <t>Galp Energia SGPS SA</t>
  </si>
  <si>
    <t>Enel SpA</t>
  </si>
  <si>
    <t>Kongsberg Gruppen ASA</t>
  </si>
  <si>
    <t>BNR GY Equity</t>
  </si>
  <si>
    <t>Brenntag SE</t>
  </si>
  <si>
    <t>ENG SQ Equity</t>
  </si>
  <si>
    <t>Enagas SA</t>
  </si>
  <si>
    <t>Terna - Rete Elettrica Naziona</t>
  </si>
  <si>
    <t>TKWY NA Equity</t>
  </si>
  <si>
    <t>Just Eat Takeaway.com NV</t>
  </si>
  <si>
    <t>IPN FP Equity</t>
  </si>
  <si>
    <t>Ipsen SA</t>
  </si>
  <si>
    <t>IMCD NA Equity</t>
  </si>
  <si>
    <t>IMCD NV</t>
  </si>
  <si>
    <t>Snam SpA</t>
  </si>
  <si>
    <t>TEN IM Equity</t>
  </si>
  <si>
    <t>Tenaris SA</t>
  </si>
  <si>
    <t>WLN FP Equity</t>
  </si>
  <si>
    <t>Worldline SA/France</t>
  </si>
  <si>
    <t>IVG IM Equity</t>
  </si>
  <si>
    <t>Iveco Group NV</t>
  </si>
  <si>
    <t>BIM FP Equity</t>
  </si>
  <si>
    <t>BioMerieux</t>
  </si>
  <si>
    <t>RXL FP Equity</t>
  </si>
  <si>
    <t>Rexel SA</t>
  </si>
  <si>
    <t>OCI NA Equity</t>
  </si>
  <si>
    <t>OCI NV</t>
  </si>
  <si>
    <t>CABK SQ Equity</t>
  </si>
  <si>
    <t>CaixaBank SA</t>
  </si>
  <si>
    <t>ELI BB Equity</t>
  </si>
  <si>
    <t>Elia Group SA/NV</t>
  </si>
  <si>
    <t>EDPR PL Equity</t>
  </si>
  <si>
    <t>EDP Renovaveis SA</t>
  </si>
  <si>
    <t>BIRG ID Equity</t>
  </si>
  <si>
    <t>Bank of Ireland Group PLC</t>
  </si>
  <si>
    <t>UNI IM Equity</t>
  </si>
  <si>
    <t>Unipol Gruppo SpA</t>
  </si>
  <si>
    <t>AKRBP NO Equity</t>
  </si>
  <si>
    <t>Aker BP ASA</t>
  </si>
  <si>
    <t>DNP PW Equity</t>
  </si>
  <si>
    <t>Dino Polska SA</t>
  </si>
  <si>
    <t>AIBG ID Equity</t>
  </si>
  <si>
    <t>AIB Group PLC</t>
  </si>
  <si>
    <t>Adyen NV</t>
  </si>
  <si>
    <t>ALLFG NA Equity</t>
  </si>
  <si>
    <t>Allfunds Group Plc</t>
  </si>
  <si>
    <t>FNTN GY Equity</t>
  </si>
  <si>
    <t>Freenet AG</t>
  </si>
  <si>
    <t>EXO NA Equity</t>
  </si>
  <si>
    <t>EXOR NV</t>
  </si>
  <si>
    <t>HER IM Equity</t>
  </si>
  <si>
    <t>Hera SpA</t>
  </si>
  <si>
    <t>GXI GY Equity</t>
  </si>
  <si>
    <t>Gerresheimer AG</t>
  </si>
  <si>
    <t>BEAN SE Equity</t>
  </si>
  <si>
    <t>Belimo Holding AG</t>
  </si>
  <si>
    <t>Essity AB</t>
  </si>
  <si>
    <t>DHER GY Equity</t>
  </si>
  <si>
    <t>Delivery Hero SE</t>
  </si>
  <si>
    <t>PHNX LN Equity</t>
  </si>
  <si>
    <t>Phoenix Group Holdings PLC</t>
  </si>
  <si>
    <t>ADDTB SS Equity</t>
  </si>
  <si>
    <t>AddTech AB</t>
  </si>
  <si>
    <t>BAKKA NO Equity</t>
  </si>
  <si>
    <t>Bakkafrost P/F</t>
  </si>
  <si>
    <t>VALMT FH Equity</t>
  </si>
  <si>
    <t>Valmet Oyj</t>
  </si>
  <si>
    <t>DCC LN Equity</t>
  </si>
  <si>
    <t>DCC PLC</t>
  </si>
  <si>
    <t>STJ LN Equity</t>
  </si>
  <si>
    <t>St James's Place PLC</t>
  </si>
  <si>
    <t>EZJ LN Equity</t>
  </si>
  <si>
    <t>easyJet PLC</t>
  </si>
  <si>
    <t>BKW SE Equity</t>
  </si>
  <si>
    <t>BKW AG</t>
  </si>
  <si>
    <t>Nibe Industrier AB</t>
  </si>
  <si>
    <t>AXFO SS Equity</t>
  </si>
  <si>
    <t>Axfood AB</t>
  </si>
  <si>
    <t>KION Group AG</t>
  </si>
  <si>
    <t>EVK GY Equity</t>
  </si>
  <si>
    <t>Evonik Industries AG</t>
  </si>
  <si>
    <t>ERF FP Equity</t>
  </si>
  <si>
    <t>Eurofins Scientific SE</t>
  </si>
  <si>
    <t>VID SQ Equity</t>
  </si>
  <si>
    <t>Vidrala SA</t>
  </si>
  <si>
    <t>ALE PW Equity</t>
  </si>
  <si>
    <t>Allegro.eu SA</t>
  </si>
  <si>
    <t>G24 GY Equity</t>
  </si>
  <si>
    <t>Scout24 SE</t>
  </si>
  <si>
    <t>NEXI IM Equity</t>
  </si>
  <si>
    <t>Nexi SpA</t>
  </si>
  <si>
    <t>GAW LN Equity</t>
  </si>
  <si>
    <t>Games Workshop Group PLC</t>
  </si>
  <si>
    <t>AAK SS Equity</t>
  </si>
  <si>
    <t>AAK AB</t>
  </si>
  <si>
    <t>CWK LN Equity</t>
  </si>
  <si>
    <t>Cranswick PLC</t>
  </si>
  <si>
    <t>Siemens Healthineers AG</t>
  </si>
  <si>
    <t>RILBA DC Equity</t>
  </si>
  <si>
    <t>Ringkjoebing Landbobank A/S</t>
  </si>
  <si>
    <t>SPL PW Equity</t>
  </si>
  <si>
    <t>Santander Bank Polska SA</t>
  </si>
  <si>
    <t>LOTB BB Equity</t>
  </si>
  <si>
    <t>Lotus Bakeries NV</t>
  </si>
  <si>
    <t>SECTB SS Equity</t>
  </si>
  <si>
    <t>Sectra AB</t>
  </si>
  <si>
    <t>ENT LN Equity</t>
  </si>
  <si>
    <t>Entain PLC</t>
  </si>
  <si>
    <t>EQT SS Equity</t>
  </si>
  <si>
    <t>EQT AB</t>
  </si>
  <si>
    <t>VIS SQ Equity</t>
  </si>
  <si>
    <t>Viscofan SA</t>
  </si>
  <si>
    <t>IMB LN Equity</t>
  </si>
  <si>
    <t>Imperial Brands PLC</t>
  </si>
  <si>
    <t>BBOX LN Equity</t>
  </si>
  <si>
    <t>Tritax Big Box REIT PLC</t>
  </si>
  <si>
    <t>BARN SE Equity</t>
  </si>
  <si>
    <t>Barry Callebaut AG</t>
  </si>
  <si>
    <t>STLAM IM Equity</t>
  </si>
  <si>
    <t>Stellantis NV</t>
  </si>
  <si>
    <t>BATS LN Equity</t>
  </si>
  <si>
    <t>British American Tobacco PLC</t>
  </si>
  <si>
    <t>VAT Group AG</t>
  </si>
  <si>
    <t>VRLA FP Equity</t>
  </si>
  <si>
    <t>Verallia SA</t>
  </si>
  <si>
    <t>EVO SS Equity</t>
  </si>
  <si>
    <t>Evolution AB</t>
  </si>
  <si>
    <t>Gaztransport Et Technigaz SA</t>
  </si>
  <si>
    <t>BVIC LN Equity</t>
  </si>
  <si>
    <t>Britvic PLC</t>
  </si>
  <si>
    <t>REC IM Equity</t>
  </si>
  <si>
    <t>Recordati Industria Chimica e</t>
  </si>
  <si>
    <t>AM FP Equity</t>
  </si>
  <si>
    <t>Dassault Aviation SA</t>
  </si>
  <si>
    <t>DIA IM Equity</t>
  </si>
  <si>
    <t>DiaSorin SpA</t>
  </si>
  <si>
    <t>DNB NO Equity</t>
  </si>
  <si>
    <t>DNB Bank ASA</t>
  </si>
  <si>
    <t>ALV GY Equity</t>
  </si>
  <si>
    <t>Allianz SE</t>
  </si>
  <si>
    <t>RWE GY Equity</t>
  </si>
  <si>
    <t>RWE AG</t>
  </si>
  <si>
    <t>Bayer AG</t>
  </si>
  <si>
    <t>Bayerische Motoren Werke AG</t>
  </si>
  <si>
    <t>AMBUB DC Equity</t>
  </si>
  <si>
    <t>Ambu A/S</t>
  </si>
  <si>
    <t>Commerzbank AG</t>
  </si>
  <si>
    <t>Deutsche Bank AG</t>
  </si>
  <si>
    <t>BAS GY Equity</t>
  </si>
  <si>
    <t>BASF SE</t>
  </si>
  <si>
    <t>HEN3 GY Equity</t>
  </si>
  <si>
    <t>Henkel AG &amp; Co KGaA</t>
  </si>
  <si>
    <t>Deutsche Lufthansa AG</t>
  </si>
  <si>
    <t>Siemens AG</t>
  </si>
  <si>
    <t>VOW3 GY Equity</t>
  </si>
  <si>
    <t>Volkswagen AG</t>
  </si>
  <si>
    <t>EOAN GY Equity</t>
  </si>
  <si>
    <t>E.ON SE</t>
  </si>
  <si>
    <t>BEI GY Equity</t>
  </si>
  <si>
    <t>Beiersdorf AG</t>
  </si>
  <si>
    <t>HEI GY Equity</t>
  </si>
  <si>
    <t>Heidelberg Materials AG</t>
  </si>
  <si>
    <t>SDF GY Equity</t>
  </si>
  <si>
    <t>K+S AG</t>
  </si>
  <si>
    <t>Muenchener Rueckversicherungs-</t>
  </si>
  <si>
    <t>FRE GY Equity</t>
  </si>
  <si>
    <t>Fresenius SE &amp; Co KGaA</t>
  </si>
  <si>
    <t>SAP SE</t>
  </si>
  <si>
    <t>Merck KGaA</t>
  </si>
  <si>
    <t>DTG GY Equity</t>
  </si>
  <si>
    <t>Daimler Truck Holding AG</t>
  </si>
  <si>
    <t>adidas AG</t>
  </si>
  <si>
    <t>Deutsche Telekom AG</t>
  </si>
  <si>
    <t>Iberdrola SA</t>
  </si>
  <si>
    <t>SAGAB SS Equity</t>
  </si>
  <si>
    <t>Sagax AB</t>
  </si>
  <si>
    <t>FME GY Equity</t>
  </si>
  <si>
    <t>Fresenius Medical Care AG</t>
  </si>
  <si>
    <t>ZAL GY Equity</t>
  </si>
  <si>
    <t>Zalando SE</t>
  </si>
  <si>
    <t>Mercedes-Benz Group AG</t>
  </si>
  <si>
    <t>TKA GY Equity</t>
  </si>
  <si>
    <t>thyssenkrupp AG</t>
  </si>
  <si>
    <t>FER SQ Equity</t>
  </si>
  <si>
    <t>Ferrovial SE</t>
  </si>
  <si>
    <t>Infineon Technologies AG</t>
  </si>
  <si>
    <t>Deutsche Boerse AG</t>
  </si>
  <si>
    <t>HNR1 GY Equity</t>
  </si>
  <si>
    <t>Hannover Rueck SE</t>
  </si>
  <si>
    <t>CON GY Equity</t>
  </si>
  <si>
    <t>Continental AG</t>
  </si>
  <si>
    <t>LXS GY Equity</t>
  </si>
  <si>
    <t>LANXESS AG</t>
  </si>
  <si>
    <t>BDEV LN Equity</t>
  </si>
  <si>
    <t>Barratt Developments PLC</t>
  </si>
  <si>
    <t>BKG LN Equity</t>
  </si>
  <si>
    <t>Berkeley Group Holdings PLC</t>
  </si>
  <si>
    <t>BG AV Equity</t>
  </si>
  <si>
    <t>BAWAG Group AG</t>
  </si>
  <si>
    <t>BPSO IM Equity</t>
  </si>
  <si>
    <t>Banca Popolare di Sondrio SPA</t>
  </si>
  <si>
    <t>INCH LN Equity</t>
  </si>
  <si>
    <t>Inchcape PLC</t>
  </si>
  <si>
    <t>KGF LN Equity</t>
  </si>
  <si>
    <t>Kingfisher PLC</t>
  </si>
  <si>
    <t>Salmar ASA</t>
  </si>
  <si>
    <t>MKS LN Equity</t>
  </si>
  <si>
    <t>Marks &amp; Spencer Group PLC</t>
  </si>
  <si>
    <t>NXT LN Equity</t>
  </si>
  <si>
    <t>Next PLC</t>
  </si>
  <si>
    <t>PSON LN Equity</t>
  </si>
  <si>
    <t>Pearson PLC</t>
  </si>
  <si>
    <t>PSN LN Equity</t>
  </si>
  <si>
    <t>Persimmon PLC</t>
  </si>
  <si>
    <t>REL LN Equity</t>
  </si>
  <si>
    <t>RELX PLC</t>
  </si>
  <si>
    <t>TW/ LN Equity</t>
  </si>
  <si>
    <t>Taylor Wimpey PLC</t>
  </si>
  <si>
    <t>ALC SE Equity</t>
  </si>
  <si>
    <t>Alcon Inc</t>
  </si>
  <si>
    <t>WTB LN Equity</t>
  </si>
  <si>
    <t>Whitbread PLC</t>
  </si>
  <si>
    <t>WPP LN Equity</t>
  </si>
  <si>
    <t>WPP PLC</t>
  </si>
  <si>
    <t>AC FP Equity</t>
  </si>
  <si>
    <t>Accor SA</t>
  </si>
  <si>
    <t>CDI FP Equity</t>
  </si>
  <si>
    <t>Christian Dior SE</t>
  </si>
  <si>
    <t>VIV FP Equity</t>
  </si>
  <si>
    <t>Vivendi SE</t>
  </si>
  <si>
    <t>FRVIA FP Equity</t>
  </si>
  <si>
    <t>Forvia SE</t>
  </si>
  <si>
    <t>SN/ LN Equity</t>
  </si>
  <si>
    <t>Smith &amp; Nephew PLC</t>
  </si>
  <si>
    <t>LVMH Moet Hennessy Louis Vuitt</t>
  </si>
  <si>
    <t>ML FP Equity</t>
  </si>
  <si>
    <t>Cie Generale des Etablissement</t>
  </si>
  <si>
    <t>COLOB DC Equity</t>
  </si>
  <si>
    <t>Coloplast A/S</t>
  </si>
  <si>
    <t>RACE IM Equity</t>
  </si>
  <si>
    <t>Ferrari NV</t>
  </si>
  <si>
    <t>Kering SA</t>
  </si>
  <si>
    <t>PUB FP Equity</t>
  </si>
  <si>
    <t>Publicis Groupe SA</t>
  </si>
  <si>
    <t>RNO FP Equity</t>
  </si>
  <si>
    <t>Renault SA</t>
  </si>
  <si>
    <t>SK FP Equity</t>
  </si>
  <si>
    <t>SEB SA</t>
  </si>
  <si>
    <t>GN DC Equity</t>
  </si>
  <si>
    <t>GN Store Nord AS</t>
  </si>
  <si>
    <t>ARCAD NA Equity</t>
  </si>
  <si>
    <t>Arcadis NV</t>
  </si>
  <si>
    <t>SW FP Equity</t>
  </si>
  <si>
    <t>Sodexo SA</t>
  </si>
  <si>
    <t>FR FP Equity</t>
  </si>
  <si>
    <t>Valeo SE</t>
  </si>
  <si>
    <t>ELUXB SS Equity</t>
  </si>
  <si>
    <t>Electrolux AB</t>
  </si>
  <si>
    <t>SWECB SS Equity</t>
  </si>
  <si>
    <t>Sweco AB</t>
  </si>
  <si>
    <t>CTEC LN Equity</t>
  </si>
  <si>
    <t>ConvaTec Group PLC</t>
  </si>
  <si>
    <t>Wolters Kluwer NV</t>
  </si>
  <si>
    <t>Porsche Automobil Holding SE</t>
  </si>
  <si>
    <t>EKTAB SS Equity</t>
  </si>
  <si>
    <t>Elekta AB</t>
  </si>
  <si>
    <t>HMB SS Equity</t>
  </si>
  <si>
    <t>H &amp; M Hennes &amp; Mauritz AB</t>
  </si>
  <si>
    <t>Rheinmetall AG</t>
  </si>
  <si>
    <t>DEMANT DC Equity</t>
  </si>
  <si>
    <t>Demant A/S</t>
  </si>
  <si>
    <t>TEP FP Equity</t>
  </si>
  <si>
    <t>Teleperformance SE</t>
  </si>
  <si>
    <t>NG/ LN Equity</t>
  </si>
  <si>
    <t>National Grid PLC</t>
  </si>
  <si>
    <t>FRO NO Equity</t>
  </si>
  <si>
    <t>Frontline PLC</t>
  </si>
  <si>
    <t>PUM GY Equity</t>
  </si>
  <si>
    <t>Puma SE</t>
  </si>
  <si>
    <t>TELIA SS Equity</t>
  </si>
  <si>
    <t>Telia Co AB</t>
  </si>
  <si>
    <t>Hermes International SCA</t>
  </si>
  <si>
    <t>Telenor ASA</t>
  </si>
  <si>
    <t>ELISA FH Equity</t>
  </si>
  <si>
    <t>Elisa Oyj</t>
  </si>
  <si>
    <t>HUSQB SS Equity</t>
  </si>
  <si>
    <t>Husqvarna AB</t>
  </si>
  <si>
    <t>INF LN Equity</t>
  </si>
  <si>
    <t>Informa PLC</t>
  </si>
  <si>
    <t>SESG FP Equity</t>
  </si>
  <si>
    <t>SES SA</t>
  </si>
  <si>
    <t>GSK LN Equity</t>
  </si>
  <si>
    <t>GSK PLC</t>
  </si>
  <si>
    <t>InterContinental Hotels Group</t>
  </si>
  <si>
    <t>ADM LN Equity</t>
  </si>
  <si>
    <t>Admiral Group PLC</t>
  </si>
  <si>
    <t>BRBY LN Equity</t>
  </si>
  <si>
    <t>Burberry Group PLC</t>
  </si>
  <si>
    <t>ORNBV FH Equity</t>
  </si>
  <si>
    <t>Orion Oyj</t>
  </si>
  <si>
    <t>CPG LN Equity</t>
  </si>
  <si>
    <t>Compass Group PLC</t>
  </si>
  <si>
    <t>SDZ SE Equity</t>
  </si>
  <si>
    <t>Sandoz Group AG</t>
  </si>
  <si>
    <t>ITV LN Equity</t>
  </si>
  <si>
    <t>ITV PLC</t>
  </si>
  <si>
    <t>HIK LN Equity</t>
  </si>
  <si>
    <t>Hikma Pharmaceuticals PLC</t>
  </si>
  <si>
    <t>AstraZeneca PLC</t>
  </si>
  <si>
    <t>AHT LN Equity</t>
  </si>
  <si>
    <t>Ashtead Group PLC</t>
  </si>
  <si>
    <t>ABF LN Equity</t>
  </si>
  <si>
    <t>Associated British Foods PLC</t>
  </si>
  <si>
    <t>GLB ID Equity</t>
  </si>
  <si>
    <t>Glanbia PLC</t>
  </si>
  <si>
    <t>RMV LN Equity</t>
  </si>
  <si>
    <t>Rightmove PLC</t>
  </si>
  <si>
    <t>BBY LN Equity</t>
  </si>
  <si>
    <t>Balfour Beatty PLC</t>
  </si>
  <si>
    <t>Pandora A/S</t>
  </si>
  <si>
    <t>BNZL LN Equity</t>
  </si>
  <si>
    <t>Bunzl PLC</t>
  </si>
  <si>
    <t>SFZN SE Equity</t>
  </si>
  <si>
    <t>Siegfried Holding AG</t>
  </si>
  <si>
    <t>CRDA LN Equity</t>
  </si>
  <si>
    <t>Croda International PLC</t>
  </si>
  <si>
    <t>GALE SE Equity</t>
  </si>
  <si>
    <t>Galenica AG</t>
  </si>
  <si>
    <t>BWY LN Equity</t>
  </si>
  <si>
    <t>Bellway PLC</t>
  </si>
  <si>
    <t>RS1 LN Equity</t>
  </si>
  <si>
    <t>RS GROUP PLC</t>
  </si>
  <si>
    <t>WISE LN Equity</t>
  </si>
  <si>
    <t>Wise PLC</t>
  </si>
  <si>
    <t>DGE LN Equity</t>
  </si>
  <si>
    <t>Diageo PLC</t>
  </si>
  <si>
    <t>HLMA LN Equity</t>
  </si>
  <si>
    <t>Halma PLC</t>
  </si>
  <si>
    <t>TLX GY Equity</t>
  </si>
  <si>
    <t>Talanx AG</t>
  </si>
  <si>
    <t>INDUC SS Equity</t>
  </si>
  <si>
    <t>Industrivarden AB</t>
  </si>
  <si>
    <t>HSBA LN Equity</t>
  </si>
  <si>
    <t>HSBC Holdings PLC</t>
  </si>
  <si>
    <t>SCT LN Equity</t>
  </si>
  <si>
    <t>Softcat PLC</t>
  </si>
  <si>
    <t>IMI LN Equity</t>
  </si>
  <si>
    <t>IMI PLC</t>
  </si>
  <si>
    <t>Industria de Diseno Textil SA</t>
  </si>
  <si>
    <t>HSX LN Equity</t>
  </si>
  <si>
    <t>Hiscox Ltd</t>
  </si>
  <si>
    <t>UBI FP Equity</t>
  </si>
  <si>
    <t>Ubisoft Entertainment SA</t>
  </si>
  <si>
    <t>LIGHT NA Equity</t>
  </si>
  <si>
    <t>Signify NV</t>
  </si>
  <si>
    <t>Howden Joinery Group PLC</t>
  </si>
  <si>
    <t>VOD LN Equity</t>
  </si>
  <si>
    <t>Vodafone Group PLC</t>
  </si>
  <si>
    <t>UU/ LN Equity</t>
  </si>
  <si>
    <t>United Utilities Group PLC</t>
  </si>
  <si>
    <t>BCP PL Equity</t>
  </si>
  <si>
    <t>Banco Comercial Portugues SA</t>
  </si>
  <si>
    <t>BARC LN Equity</t>
  </si>
  <si>
    <t>Barclays PLC</t>
  </si>
  <si>
    <t>RTO LN Equity</t>
  </si>
  <si>
    <t>Rentokil Initial PLC</t>
  </si>
  <si>
    <t>NWG LN Equity</t>
  </si>
  <si>
    <t>NatWest Group PLC</t>
  </si>
  <si>
    <t>Genmab A/S</t>
  </si>
  <si>
    <t>SGRO LN Equity</t>
  </si>
  <si>
    <t>Segro PLC</t>
  </si>
  <si>
    <t>TATE LN Equity</t>
  </si>
  <si>
    <t>Tate &amp; Lyle PLC</t>
  </si>
  <si>
    <t>SBRY LN Equity</t>
  </si>
  <si>
    <t>J Sainsbury PLC</t>
  </si>
  <si>
    <t>JD/ LN Equity</t>
  </si>
  <si>
    <t>JD Sports Fashion PLC</t>
  </si>
  <si>
    <t>Societe Generale SA</t>
  </si>
  <si>
    <t>SDR LN Equity</t>
  </si>
  <si>
    <t>Schroders PLC</t>
  </si>
  <si>
    <t>Siemens Energy AG</t>
  </si>
  <si>
    <t>SRP LN Equity</t>
  </si>
  <si>
    <t>Serco Group PLC</t>
  </si>
  <si>
    <t>BKT SQ Equity</t>
  </si>
  <si>
    <t>Bankinter SA</t>
  </si>
  <si>
    <t>SMIN LN Equity</t>
  </si>
  <si>
    <t>Smiths Group PLC</t>
  </si>
  <si>
    <t>LDO IM Equity</t>
  </si>
  <si>
    <t>Leonardo SpA</t>
  </si>
  <si>
    <t>TE FP Equity</t>
  </si>
  <si>
    <t>Technip Energies NV</t>
  </si>
  <si>
    <t>PNN LN Equity</t>
  </si>
  <si>
    <t>Pennon Group PLC</t>
  </si>
  <si>
    <t>STAN LN Equity</t>
  </si>
  <si>
    <t>Standard Chartered PLC</t>
  </si>
  <si>
    <t>GFTU LN Equity</t>
  </si>
  <si>
    <t>Grafton Group PLC</t>
  </si>
  <si>
    <t>TSCO LN Equity</t>
  </si>
  <si>
    <t>Tesco PLC</t>
  </si>
  <si>
    <t>STERV FH Equity</t>
  </si>
  <si>
    <t>Stora Enso Oyj</t>
  </si>
  <si>
    <t>SGE LN Equity</t>
  </si>
  <si>
    <t>Sage Group PLC/The</t>
  </si>
  <si>
    <t>ABDN LN Equity</t>
  </si>
  <si>
    <t>abrdn plc</t>
  </si>
  <si>
    <t>TPK LN Equity</t>
  </si>
  <si>
    <t>Travis Perkins PLC</t>
  </si>
  <si>
    <t>SAB SQ Equity</t>
  </si>
  <si>
    <t>Banco de Sabadell SA</t>
  </si>
  <si>
    <t>LLOY LN Equity</t>
  </si>
  <si>
    <t>Lloyds Banking Group PLC</t>
  </si>
  <si>
    <t>VWS DC Equity</t>
  </si>
  <si>
    <t>Vestas Wind Systems A/S</t>
  </si>
  <si>
    <t>Banco Bilbao Vizcaya Argentari</t>
  </si>
  <si>
    <t>Banco Santander SA</t>
  </si>
  <si>
    <t>BZU IM Equity</t>
  </si>
  <si>
    <t>Buzzi SpA</t>
  </si>
  <si>
    <t>FLTR LN Equity</t>
  </si>
  <si>
    <t>Flutter Entertainment PLC</t>
  </si>
  <si>
    <t>DLG LN Equity</t>
  </si>
  <si>
    <t>Direct Line Insurance Group PL</t>
  </si>
  <si>
    <t>BYG LN Equity</t>
  </si>
  <si>
    <t>Big Yellow Group PLC</t>
  </si>
  <si>
    <t>ACA FP Equity</t>
  </si>
  <si>
    <t>Credit Agricole SA</t>
  </si>
  <si>
    <t>QQ/ LN Equity</t>
  </si>
  <si>
    <t>QinetiQ Group PLC</t>
  </si>
  <si>
    <t>MRO LN Equity</t>
  </si>
  <si>
    <t>Melrose Industries PLC</t>
  </si>
  <si>
    <t>Banco BPM SpA</t>
  </si>
  <si>
    <t>DPLM LN Equity</t>
  </si>
  <si>
    <t>Diploma PLC</t>
  </si>
  <si>
    <t>RBI AV Equity</t>
  </si>
  <si>
    <t>Raiffeisen Bank International</t>
  </si>
  <si>
    <t>LATOB SS Equity</t>
  </si>
  <si>
    <t>Investment AB Latour</t>
  </si>
  <si>
    <t>GRG LN Equity</t>
  </si>
  <si>
    <t>Greggs PLC</t>
  </si>
  <si>
    <t>IAG LN Equity</t>
  </si>
  <si>
    <t>International Consolidated Air</t>
  </si>
  <si>
    <t>BP/ LN Equity</t>
  </si>
  <si>
    <t>BP PLC</t>
  </si>
  <si>
    <t>Grifols SA</t>
  </si>
  <si>
    <t>BT/A LN Equity</t>
  </si>
  <si>
    <t>BT Group PLC</t>
  </si>
  <si>
    <t>VNA GY Equity</t>
  </si>
  <si>
    <t>Vonovia SE</t>
  </si>
  <si>
    <t>NN NA Equity</t>
  </si>
  <si>
    <t>NN Group NV</t>
  </si>
  <si>
    <t>FDJ FP Equity</t>
  </si>
  <si>
    <t>La Francaise des Jeux SAEM</t>
  </si>
  <si>
    <t>KBX GY Equity</t>
  </si>
  <si>
    <t>Knorr-Bremse AG</t>
  </si>
  <si>
    <t>AV/ LN Equity</t>
  </si>
  <si>
    <t>Aviva PLC</t>
  </si>
  <si>
    <t>LGEN LN Equity</t>
  </si>
  <si>
    <t>Legal &amp; General Group PLC</t>
  </si>
  <si>
    <t>PRU LN Equity</t>
  </si>
  <si>
    <t>Prudential PLC</t>
  </si>
  <si>
    <t>ANTO LN Equity</t>
  </si>
  <si>
    <t>Antofagasta PLC</t>
  </si>
  <si>
    <t>SXS LN Equity</t>
  </si>
  <si>
    <t>Spectris PLC</t>
  </si>
  <si>
    <t>SSE LN Equity</t>
  </si>
  <si>
    <t>SSE PLC</t>
  </si>
  <si>
    <t>Moncler SpA</t>
  </si>
  <si>
    <t>WEIR LN Equity</t>
  </si>
  <si>
    <t>Weir Group PLC/The</t>
  </si>
  <si>
    <t>L'Oreal SA</t>
  </si>
  <si>
    <t>Vinci SA</t>
  </si>
  <si>
    <t>EMSN SE Equity</t>
  </si>
  <si>
    <t>EMS-Chemie Holding AG</t>
  </si>
  <si>
    <t>ATCOA SS Equity</t>
  </si>
  <si>
    <t>Atlas Copco AB</t>
  </si>
  <si>
    <t>VOLVB SS Equity</t>
  </si>
  <si>
    <t>Volvo AB</t>
  </si>
  <si>
    <t>1COV GY Equity</t>
  </si>
  <si>
    <t>Covestro AG</t>
  </si>
  <si>
    <t>INDV LN Equity</t>
  </si>
  <si>
    <t>Indivior PLC</t>
  </si>
  <si>
    <t>CCC LN Equity</t>
  </si>
  <si>
    <t>Computacenter PLC</t>
  </si>
  <si>
    <t>BUCN SE Equity</t>
  </si>
  <si>
    <t>Bucher Industries AG</t>
  </si>
  <si>
    <t>LMP LN Equity</t>
  </si>
  <si>
    <t>LondonMetric Property PLC</t>
  </si>
  <si>
    <t>IDS LN Equity</t>
  </si>
  <si>
    <t>International Distribution Ser</t>
  </si>
  <si>
    <t>Millicom International Cellula</t>
  </si>
  <si>
    <t>ASML Holding NV</t>
  </si>
  <si>
    <t>BALDB SS Equity</t>
  </si>
  <si>
    <t>Fastighets AB Balder</t>
  </si>
  <si>
    <t>WIHL SS Equity</t>
  </si>
  <si>
    <t>Wihlborgs Fastigheter AB</t>
  </si>
  <si>
    <t>TEL2B SS Equity</t>
  </si>
  <si>
    <t>Tele2 AB</t>
  </si>
  <si>
    <t>DSY FP Equity</t>
  </si>
  <si>
    <t>Dassault Systemes SE</t>
  </si>
  <si>
    <t>SOP FP Equity</t>
  </si>
  <si>
    <t>Sopra Steria Group</t>
  </si>
  <si>
    <t>CGCBV FH Equity</t>
  </si>
  <si>
    <t>Cargotec Oyj</t>
  </si>
  <si>
    <t>SAABB SS Equity</t>
  </si>
  <si>
    <t>Saab AB</t>
  </si>
  <si>
    <t>ANDR AV Equity</t>
  </si>
  <si>
    <t>ANDRITZ AG</t>
  </si>
  <si>
    <t>LUNDB SS Equity</t>
  </si>
  <si>
    <t>L E Lundbergforetagen AB</t>
  </si>
  <si>
    <t>CCH LN Equity</t>
  </si>
  <si>
    <t>Coca-Cola HBC AG</t>
  </si>
  <si>
    <t>Sartorius AG</t>
  </si>
  <si>
    <t>METSO FH Equity</t>
  </si>
  <si>
    <t>Metso Oyj</t>
  </si>
  <si>
    <t>Edenred SE</t>
  </si>
  <si>
    <t>Prysmian SpA</t>
  </si>
  <si>
    <t>NKT DC Equity</t>
  </si>
  <si>
    <t>NKT A/S</t>
  </si>
  <si>
    <t>HLN LN Equity</t>
  </si>
  <si>
    <t>Haleon PLC</t>
  </si>
  <si>
    <t>AMS SQ Equity</t>
  </si>
  <si>
    <t>Amadeus IT Group SA</t>
  </si>
  <si>
    <t>HAS LN Equity</t>
  </si>
  <si>
    <t>Hays PLC</t>
  </si>
  <si>
    <t>SPX LN Equity</t>
  </si>
  <si>
    <t>FPE3 GY Equity</t>
  </si>
  <si>
    <t>FUCHS SE</t>
  </si>
  <si>
    <t>EQNR NO Equity</t>
  </si>
  <si>
    <t>Equinor ASA</t>
  </si>
  <si>
    <t>ELIS FP Equity</t>
  </si>
  <si>
    <t>Elis SA</t>
  </si>
  <si>
    <t>RYA ID Equity</t>
  </si>
  <si>
    <t>Ryanair Holdings PLC</t>
  </si>
  <si>
    <t>AENA SQ Equity</t>
  </si>
  <si>
    <t>Aena SME SA</t>
  </si>
  <si>
    <t>WRT1V FH Equity</t>
  </si>
  <si>
    <t>Wartsila OYJ Abp</t>
  </si>
  <si>
    <t>LAGRB SS Equity</t>
  </si>
  <si>
    <t>Lagercrantz Group AB</t>
  </si>
  <si>
    <t>OMV AV Equity</t>
  </si>
  <si>
    <t>OMV AG</t>
  </si>
  <si>
    <t>SKAB SS Equity</t>
  </si>
  <si>
    <t>Skanska AB</t>
  </si>
  <si>
    <t>DKSH SE Equity</t>
  </si>
  <si>
    <t>DKSH Holding AG</t>
  </si>
  <si>
    <t>AZA SS Equity</t>
  </si>
  <si>
    <t>Avanza Bank Holding AB</t>
  </si>
  <si>
    <t>Umicore SA</t>
  </si>
  <si>
    <t>DSV DC Equity</t>
  </si>
  <si>
    <t>DSV A/S</t>
  </si>
  <si>
    <t>JMT PL Equity</t>
  </si>
  <si>
    <t>Jeronimo Martins SGPS SA</t>
  </si>
  <si>
    <t>UMG NA Equity</t>
  </si>
  <si>
    <t>Universal Music Group NV</t>
  </si>
  <si>
    <t>SSABB SS Equity</t>
  </si>
  <si>
    <t>SSAB AB</t>
  </si>
  <si>
    <t>KCR FH Equity</t>
  </si>
  <si>
    <t>Konecranes Oyj</t>
  </si>
  <si>
    <t>CLNX SQ Equity</t>
  </si>
  <si>
    <t>Cellnex Telecom SA</t>
  </si>
  <si>
    <t>Straumann Holding AG</t>
  </si>
  <si>
    <t>PRX NA Equity</t>
  </si>
  <si>
    <t>Prosus NV</t>
  </si>
  <si>
    <t>Novonesis (Novozymes) B</t>
  </si>
  <si>
    <t>TEMN SE Equity</t>
  </si>
  <si>
    <t>Temenos AG</t>
  </si>
  <si>
    <t>IGG LN Equity</t>
  </si>
  <si>
    <t>IG Group Holdings PLC</t>
  </si>
  <si>
    <t>KNEBV FH Equity</t>
  </si>
  <si>
    <t>Kone Oyj</t>
  </si>
  <si>
    <t>BLND LN Equity</t>
  </si>
  <si>
    <t>British Land Co PLC/The</t>
  </si>
  <si>
    <t>DLN LN Equity</t>
  </si>
  <si>
    <t>Derwent London PLC</t>
  </si>
  <si>
    <t>TOMRA Systems ASA</t>
  </si>
  <si>
    <t>Novo Nordisk A/S</t>
  </si>
  <si>
    <t>JMAT LN Equity</t>
  </si>
  <si>
    <t>Johnson Matthey PLC</t>
  </si>
  <si>
    <t>Reckitt Benckiser Group PLC</t>
  </si>
  <si>
    <t>RR/ LN Equity</t>
  </si>
  <si>
    <t>Rolls-Royce Holdings PLC</t>
  </si>
  <si>
    <t>LAND LN Equity</t>
  </si>
  <si>
    <t>Land Securities Group PLC</t>
  </si>
  <si>
    <t>WCH GY Equity</t>
  </si>
  <si>
    <t>Wacker Chemie AG</t>
  </si>
  <si>
    <t>ALFA SS Equity</t>
  </si>
  <si>
    <t>Alfa Laval AB</t>
  </si>
  <si>
    <t>TEG GY Equity</t>
  </si>
  <si>
    <t>TAG Immobilien AG</t>
  </si>
  <si>
    <t>BVI FP Equity</t>
  </si>
  <si>
    <t>Bureau Veritas SA</t>
  </si>
  <si>
    <t>ASM International NV</t>
  </si>
  <si>
    <t>ROR LN Equity</t>
  </si>
  <si>
    <t>Rotork PLC</t>
  </si>
  <si>
    <t>DIM FP Equity</t>
  </si>
  <si>
    <t>Sartorius Stedim Biotech</t>
  </si>
  <si>
    <t>RUI FP Equity</t>
  </si>
  <si>
    <t>Rubis SCA</t>
  </si>
  <si>
    <t>SAVE SS Equity</t>
  </si>
  <si>
    <t>Nordnet AB publ</t>
  </si>
  <si>
    <t>HOT GY Equity</t>
  </si>
  <si>
    <t>HOCHTIEF AG</t>
  </si>
  <si>
    <t>GF SE Equity</t>
  </si>
  <si>
    <t>Georg Fischer AG</t>
  </si>
  <si>
    <t>CMBN SE Equity</t>
  </si>
  <si>
    <t>Cembra Money Bank AG</t>
  </si>
  <si>
    <t>ARGX BB Equity</t>
  </si>
  <si>
    <t>Argenx SE</t>
  </si>
  <si>
    <t>CNA LN Equity</t>
  </si>
  <si>
    <t>Centrica PLC</t>
  </si>
  <si>
    <t>CAST SS Equity</t>
  </si>
  <si>
    <t>Castellum AB</t>
  </si>
  <si>
    <t>ERICB SS Equity</t>
  </si>
  <si>
    <t>Telefonaktiebolaget LM Ericsso</t>
  </si>
  <si>
    <t>JDEP NA Equity</t>
  </si>
  <si>
    <t>JDE Peet's NV</t>
  </si>
  <si>
    <t>AIXA GY Equity</t>
  </si>
  <si>
    <t>AIXTRON SE</t>
  </si>
  <si>
    <t>SKFB SS Equity</t>
  </si>
  <si>
    <t>SKF AB</t>
  </si>
  <si>
    <t>SYENS BB Equity</t>
  </si>
  <si>
    <t>Syensqo SA</t>
  </si>
  <si>
    <t>SAND SS Equity</t>
  </si>
  <si>
    <t>Sandvik AB</t>
  </si>
  <si>
    <t>BESI NA Equity</t>
  </si>
  <si>
    <t>BE Semiconductor Industries NV</t>
  </si>
  <si>
    <t>STB NO Equity</t>
  </si>
  <si>
    <t>Storebrand ASA</t>
  </si>
  <si>
    <t>TRELB SS Equity</t>
  </si>
  <si>
    <t>Trelleborg AB</t>
  </si>
  <si>
    <t>DRX LN Equity</t>
  </si>
  <si>
    <t>Drax Group PLC</t>
  </si>
  <si>
    <t>SECUB SS Equity</t>
  </si>
  <si>
    <t>Securitas AB</t>
  </si>
  <si>
    <t>INVEB SS Equity</t>
  </si>
  <si>
    <t>Investor AB</t>
  </si>
  <si>
    <t>NDA FH Equity</t>
  </si>
  <si>
    <t>Nordea Bank Abp</t>
  </si>
  <si>
    <t>AALB NA Equity</t>
  </si>
  <si>
    <t>Aalberts NV</t>
  </si>
  <si>
    <t>ASRNL NA Equity</t>
  </si>
  <si>
    <t>ASR Nederland NV</t>
  </si>
  <si>
    <t>DIE BB Equity</t>
  </si>
  <si>
    <t>D'ieteren Group</t>
  </si>
  <si>
    <t>RAA GY Equity</t>
  </si>
  <si>
    <t>Rational AG</t>
  </si>
  <si>
    <t>PKO PW Equity</t>
  </si>
  <si>
    <t>Powszechna Kasa Oszczednosci B</t>
  </si>
  <si>
    <t>EN FP Equity</t>
  </si>
  <si>
    <t>Bouygues SA</t>
  </si>
  <si>
    <t>MNG LN Equity</t>
  </si>
  <si>
    <t>M&amp;G PLC</t>
  </si>
  <si>
    <t>AKZA NA Equity</t>
  </si>
  <si>
    <t>Akzo Nobel NV</t>
  </si>
  <si>
    <t>ALO FP Equity</t>
  </si>
  <si>
    <t>Alstom SA</t>
  </si>
  <si>
    <t>SEBA SS Equity</t>
  </si>
  <si>
    <t>Skandinaviska Enskilda Banken</t>
  </si>
  <si>
    <t>ISS DC Equity</t>
  </si>
  <si>
    <t>ISS A/S</t>
  </si>
  <si>
    <t>SHBA SS Equity</t>
  </si>
  <si>
    <t>Svenska Handelsbanken AB</t>
  </si>
  <si>
    <t>NHY NO Equity</t>
  </si>
  <si>
    <t>Norsk Hydro ASA</t>
  </si>
  <si>
    <t>HEM SS Equity</t>
  </si>
  <si>
    <t>Hemnet Group AB</t>
  </si>
  <si>
    <t>BA/ LN Equity</t>
  </si>
  <si>
    <t>BAE Systems PLC</t>
  </si>
  <si>
    <t>HEIA NA Equity</t>
  </si>
  <si>
    <t>Heineken NV</t>
  </si>
  <si>
    <t>DANSKE DC Equity</t>
  </si>
  <si>
    <t>Danske Bank A/S</t>
  </si>
  <si>
    <t>SCAB SS Equity</t>
  </si>
  <si>
    <t>Svenska Cellulosa AB SCA</t>
  </si>
  <si>
    <t>NOKIA FH Equity</t>
  </si>
  <si>
    <t>Nokia Oyj</t>
  </si>
  <si>
    <t>LOGN SE Equity</t>
  </si>
  <si>
    <t>Logitech International SA</t>
  </si>
  <si>
    <t>LIFCOB SS Equity</t>
  </si>
  <si>
    <t>Lifco AB</t>
  </si>
  <si>
    <t>ASSAB SS Equity</t>
  </si>
  <si>
    <t>Assa Abloy AB</t>
  </si>
  <si>
    <t>Sika AG</t>
  </si>
  <si>
    <t>BCVN SE Equity</t>
  </si>
  <si>
    <t>Banque Cantonale Vaudoise</t>
  </si>
  <si>
    <t>AVOL SE Equity</t>
  </si>
  <si>
    <t>Avolta AG</t>
  </si>
  <si>
    <t>ABB Ltd</t>
  </si>
  <si>
    <t>MNDI LN Equity</t>
  </si>
  <si>
    <t>Mondi PLC</t>
  </si>
  <si>
    <t>ADEN SE Equity</t>
  </si>
  <si>
    <t>Adecco Group AG</t>
  </si>
  <si>
    <t>Schneider Electric SE</t>
  </si>
  <si>
    <t>BAER SE Equity</t>
  </si>
  <si>
    <t>Julius Baer Group Ltd</t>
  </si>
  <si>
    <t>HUH1V FH Equity</t>
  </si>
  <si>
    <t>Huhtamaki Oyj</t>
  </si>
  <si>
    <t>ORK NO Equity</t>
  </si>
  <si>
    <t>Orkla ASA</t>
  </si>
  <si>
    <t>BALN SE Equity</t>
  </si>
  <si>
    <t>Baloise Holding AG</t>
  </si>
  <si>
    <t>ROCKB DC Equity</t>
  </si>
  <si>
    <t>ROCKWOOL A/S</t>
  </si>
  <si>
    <t>Cie Financiere Richemont SA</t>
  </si>
  <si>
    <t>NESTE FH Equity</t>
  </si>
  <si>
    <t>Neste Oyj</t>
  </si>
  <si>
    <t>SUBC NO Equity</t>
  </si>
  <si>
    <t>Subsea 7 SA</t>
  </si>
  <si>
    <t>CLN SE Equity</t>
  </si>
  <si>
    <t>Clariant AG</t>
  </si>
  <si>
    <t>KGH PW Equity</t>
  </si>
  <si>
    <t>KGHM Polska Miedz SA</t>
  </si>
  <si>
    <t>KSP ID Equity</t>
  </si>
  <si>
    <t>Kingspan Group PLC</t>
  </si>
  <si>
    <t>HEXAB SS Equity</t>
  </si>
  <si>
    <t>Hexagon AB</t>
  </si>
  <si>
    <t>Geberit AG</t>
  </si>
  <si>
    <t>GIVN SE Equity</t>
  </si>
  <si>
    <t>Givaudan SA</t>
  </si>
  <si>
    <t>PGHN SE Equity</t>
  </si>
  <si>
    <t>Partners Group Holding AG</t>
  </si>
  <si>
    <t>AIR FP Equity</t>
  </si>
  <si>
    <t>Airbus SE</t>
  </si>
  <si>
    <t>BEIJB SS Equity</t>
  </si>
  <si>
    <t>Beijer Ref AB</t>
  </si>
  <si>
    <t>KNIN SE Equity</t>
  </si>
  <si>
    <t>Kuehne + Nagel International A</t>
  </si>
  <si>
    <t>GET FP Equity</t>
  </si>
  <si>
    <t>Getlink SE</t>
  </si>
  <si>
    <t>HOLN SE Equity</t>
  </si>
  <si>
    <t>Holcim AG</t>
  </si>
  <si>
    <t>SMDS LN Equity</t>
  </si>
  <si>
    <t>DS Smith PLC</t>
  </si>
  <si>
    <t>SWEDA SS Equity</t>
  </si>
  <si>
    <t>Swedbank AB</t>
  </si>
  <si>
    <t>WALLB SS Equity</t>
  </si>
  <si>
    <t>Wallenstam AB</t>
  </si>
  <si>
    <t>Lonza Group AG</t>
  </si>
  <si>
    <t>TIETO FH Equity</t>
  </si>
  <si>
    <t>TietoEVRY Oyj</t>
  </si>
  <si>
    <t>Nestle SA</t>
  </si>
  <si>
    <t>UPM FH Equity</t>
  </si>
  <si>
    <t>UPM-Kymmene Oyj</t>
  </si>
  <si>
    <t>Novartis AG</t>
  </si>
  <si>
    <t>VTY LN Equity</t>
  </si>
  <si>
    <t>Vistry Group PLC</t>
  </si>
  <si>
    <t>Roche Holding AG</t>
  </si>
  <si>
    <t>LR FP Equity</t>
  </si>
  <si>
    <t>Legrand SA</t>
  </si>
  <si>
    <t>SCMN SE Equity</t>
  </si>
  <si>
    <t>Swisscom AG</t>
  </si>
  <si>
    <t>SGSN SE Equity</t>
  </si>
  <si>
    <t>SGS SA</t>
  </si>
  <si>
    <t>KINVB SS Equity</t>
  </si>
  <si>
    <t>Kinnevik AB</t>
  </si>
  <si>
    <t>SLHN SE Equity</t>
  </si>
  <si>
    <t>Swiss Life Holding AG</t>
  </si>
  <si>
    <t>LEG GY Equity</t>
  </si>
  <si>
    <t>LEG Immobilien SE</t>
  </si>
  <si>
    <t>Sonova Holding AG</t>
  </si>
  <si>
    <t>UCB SA</t>
  </si>
  <si>
    <t>MAERSKB DC Equity</t>
  </si>
  <si>
    <t>AP Moller - Maersk A/S</t>
  </si>
  <si>
    <t>Swiss Re AG</t>
  </si>
  <si>
    <t>UBS Group AG</t>
  </si>
  <si>
    <t>ICG LN Equity</t>
  </si>
  <si>
    <t>Intermediate Capital Group PLC</t>
  </si>
  <si>
    <t>UHR SE Equity</t>
  </si>
  <si>
    <t>Swatch Group AG/The</t>
  </si>
  <si>
    <t>Zurich Insurance Group AG</t>
  </si>
  <si>
    <t>SCHP SE Equity</t>
  </si>
  <si>
    <t>Schindler Holding AG</t>
  </si>
  <si>
    <t>VOLCARB SS Equity</t>
  </si>
  <si>
    <t>Volvo Car AB</t>
  </si>
  <si>
    <t>AKE FP Equity</t>
  </si>
  <si>
    <t>Arkema SA</t>
  </si>
  <si>
    <t>SVT LN Equity</t>
  </si>
  <si>
    <t>Severn Trent PLC</t>
  </si>
  <si>
    <t>III LN Equity</t>
  </si>
  <si>
    <t>3i Group PLC</t>
  </si>
  <si>
    <t>RBREW DC Equity</t>
  </si>
  <si>
    <t>Royal Unibrew A/S</t>
  </si>
  <si>
    <t>RI FP Equity</t>
  </si>
  <si>
    <t>Pernod Ricard SA</t>
  </si>
  <si>
    <t>BANB SE Equity</t>
  </si>
  <si>
    <t>Bachem Holding AG</t>
  </si>
  <si>
    <t>COFB BB Equity</t>
  </si>
  <si>
    <t>Cofinimmo SA</t>
  </si>
  <si>
    <t>TIT IM Equity</t>
  </si>
  <si>
    <t>Telecom Italia SpA/Milano</t>
  </si>
  <si>
    <t>NDA GY Equity</t>
  </si>
  <si>
    <t>Aurubis AG</t>
  </si>
  <si>
    <t>AMP IM Equity</t>
  </si>
  <si>
    <t>Amplifon SpA</t>
  </si>
  <si>
    <t>HOLMB SS Equity</t>
  </si>
  <si>
    <t>Holmen AB</t>
  </si>
  <si>
    <t>FHZN SE Equity</t>
  </si>
  <si>
    <t>Flughafen Zurich AG</t>
  </si>
  <si>
    <t>HELN SE Equity</t>
  </si>
  <si>
    <t>Helvetia Holding AG</t>
  </si>
  <si>
    <t>SFSN SE Equity</t>
  </si>
  <si>
    <t>SFS Group AG</t>
  </si>
  <si>
    <t>PEO PW Equity</t>
  </si>
  <si>
    <t>Bank Polska Kasa Opieki SA</t>
  </si>
  <si>
    <t>Glencore PLC</t>
  </si>
  <si>
    <t>LISP SE Equity</t>
  </si>
  <si>
    <t>Chocoladefabriken Lindt &amp; Spru</t>
  </si>
  <si>
    <t>DARK LN Equity</t>
  </si>
  <si>
    <t>Darktrace PLC</t>
  </si>
  <si>
    <t>Deutsche Post AG</t>
  </si>
  <si>
    <t>Spirax Group PLC</t>
  </si>
  <si>
    <t>GMEPISD LX Equity</t>
  </si>
  <si>
    <t>HAL30II GR Equity</t>
  </si>
  <si>
    <t>DRAKTNA GR Equity</t>
  </si>
  <si>
    <t>XSNR GT Equity</t>
  </si>
  <si>
    <t>GSINDAI LX Equity</t>
  </si>
  <si>
    <t>DRAKTIV GR Equity</t>
  </si>
  <si>
    <t>BCBIOII GR Equity</t>
  </si>
  <si>
    <t>GDDY UN Equity</t>
  </si>
  <si>
    <t>GoDaddy Inc</t>
  </si>
  <si>
    <t>CRWD UW Equity</t>
  </si>
  <si>
    <t>Crowdstrike Holdings Inc</t>
  </si>
  <si>
    <t>KKR UN Equity</t>
  </si>
  <si>
    <t>KKR &amp; Co Inc</t>
  </si>
  <si>
    <t>MYCR SS Equity</t>
  </si>
  <si>
    <t>Mycronic AB</t>
  </si>
  <si>
    <t>ALKB DC Equity</t>
  </si>
  <si>
    <t>ALK-Abello A/S</t>
  </si>
  <si>
    <t>TUI1 GY Equity</t>
  </si>
  <si>
    <t>TUI AG</t>
  </si>
  <si>
    <t>NEOEN FP Equity</t>
  </si>
  <si>
    <t>Neoen SA</t>
  </si>
  <si>
    <t>VAR NO Equity</t>
  </si>
  <si>
    <t>Var Energi ASA</t>
  </si>
  <si>
    <t>MTRS SS Equity</t>
  </si>
  <si>
    <t>Munters Group AB</t>
  </si>
  <si>
    <t>FLS DC Equity</t>
  </si>
  <si>
    <t>FLSmidth &amp; Co A/S</t>
  </si>
  <si>
    <t>FUR NA Equity</t>
  </si>
  <si>
    <t>Fugro NV</t>
  </si>
  <si>
    <t>KEMIRA FH Equity</t>
  </si>
  <si>
    <t>Kemira Oyj</t>
  </si>
  <si>
    <t>GALD SE Equity</t>
  </si>
  <si>
    <t>Galderma Group AG</t>
  </si>
  <si>
    <t>BXP Inc</t>
  </si>
  <si>
    <t>isin</t>
  </si>
  <si>
    <t>DE000A0MSN11</t>
  </si>
  <si>
    <t>US79466L3024</t>
  </si>
  <si>
    <t>FR0000121972</t>
  </si>
  <si>
    <t>CH0030170408</t>
  </si>
  <si>
    <t>GB00B0SWJX34</t>
  </si>
  <si>
    <t>US00724F1012</t>
  </si>
  <si>
    <t>CH0311864901</t>
  </si>
  <si>
    <t>DE0007164600</t>
  </si>
  <si>
    <t>CH0418792922</t>
  </si>
  <si>
    <t>FR0000120271</t>
  </si>
  <si>
    <t>DK0062498333</t>
  </si>
  <si>
    <t>US0231351067</t>
  </si>
  <si>
    <t>US92532F1003</t>
  </si>
  <si>
    <t>US67066G1040</t>
  </si>
  <si>
    <t>DE0008430026</t>
  </si>
  <si>
    <t>CH0012005267</t>
  </si>
  <si>
    <t>DK0060252690</t>
  </si>
  <si>
    <t>US1912161007</t>
  </si>
  <si>
    <t>GB00B10RZP78</t>
  </si>
  <si>
    <t>FR0000052292</t>
  </si>
  <si>
    <t>US46625H1005</t>
  </si>
  <si>
    <t>US00287Y1091</t>
  </si>
  <si>
    <t>NL0010273215</t>
  </si>
  <si>
    <t>GB00BHJYC057</t>
  </si>
  <si>
    <t>IT0005239360</t>
  </si>
  <si>
    <t>US75886F1075</t>
  </si>
  <si>
    <t>US12503M1080</t>
  </si>
  <si>
    <t>US45168D1046</t>
  </si>
  <si>
    <t>FR0000121014</t>
  </si>
  <si>
    <t>US57636Q1040</t>
  </si>
  <si>
    <t>US0378331005</t>
  </si>
  <si>
    <t>NL0000395903</t>
  </si>
  <si>
    <t>DE0008404005</t>
  </si>
  <si>
    <t>US6153691059</t>
  </si>
  <si>
    <t>BG1100003166</t>
  </si>
  <si>
    <t>DE000A2YN975</t>
  </si>
  <si>
    <t>US02079K3059</t>
  </si>
  <si>
    <t>ES0144580Y14</t>
  </si>
  <si>
    <t>US5949181045</t>
  </si>
  <si>
    <t>US11135F1012</t>
  </si>
  <si>
    <t>IT0004965148</t>
  </si>
  <si>
    <t>US3377381088</t>
  </si>
  <si>
    <t>CH0012221716</t>
  </si>
  <si>
    <t>US7427181091</t>
  </si>
  <si>
    <t>FR0000120321</t>
  </si>
  <si>
    <t>GB0009895292</t>
  </si>
  <si>
    <t>US0533321024</t>
  </si>
  <si>
    <t>US8716071076</t>
  </si>
  <si>
    <t>US5324571083</t>
  </si>
  <si>
    <t>FR0000120628</t>
  </si>
  <si>
    <t>IE000S9YS762</t>
  </si>
  <si>
    <t>FR0000125486</t>
  </si>
  <si>
    <t>NL0000009082</t>
  </si>
  <si>
    <t>FR0000124141</t>
  </si>
  <si>
    <t>NO0010310956</t>
  </si>
  <si>
    <t>DE0006452907</t>
  </si>
  <si>
    <t>DE0005810055</t>
  </si>
  <si>
    <t>NL0011794037</t>
  </si>
  <si>
    <t>US09857L1089</t>
  </si>
  <si>
    <t>FR0000121667</t>
  </si>
  <si>
    <t>CH0010570767</t>
  </si>
  <si>
    <t>FR0011726835</t>
  </si>
  <si>
    <t>US9884981013</t>
  </si>
  <si>
    <t>US0326541051</t>
  </si>
  <si>
    <t>US74762E1029</t>
  </si>
  <si>
    <t>IT0000072618</t>
  </si>
  <si>
    <t>US1011371077</t>
  </si>
  <si>
    <t>US94106L1098</t>
  </si>
  <si>
    <t>US61174X1090</t>
  </si>
  <si>
    <t>CH0012549785</t>
  </si>
  <si>
    <t>CH0038863350</t>
  </si>
  <si>
    <t>US2358511028</t>
  </si>
  <si>
    <t>US0846707026</t>
  </si>
  <si>
    <t>SPM IM Equity</t>
  </si>
  <si>
    <t>Saipem SpA</t>
  </si>
  <si>
    <t>CSSX5E SE Equity</t>
  </si>
  <si>
    <t>CSUKX SE Equity</t>
  </si>
  <si>
    <t>CSCA SE Equity</t>
  </si>
  <si>
    <t>DAPP LN Equity</t>
  </si>
  <si>
    <t>VUSA GY Equity</t>
  </si>
  <si>
    <t>SR2000 GT Equity</t>
  </si>
  <si>
    <t>ZPRX GR Equity</t>
  </si>
  <si>
    <t>ALAT FP Equity</t>
  </si>
  <si>
    <t>XDN0 GY Equity</t>
  </si>
  <si>
    <t>XMJP GT Equity</t>
  </si>
  <si>
    <t>SW UN Equity</t>
  </si>
  <si>
    <t>Smurfit WestRock PLC</t>
  </si>
  <si>
    <t>CHG_PCT_MOV_AVG_200D</t>
  </si>
  <si>
    <t>CHG_PCT_HIGH_52WEEK</t>
  </si>
  <si>
    <t>CEC FP Equity</t>
  </si>
  <si>
    <t>VAPU LN Equity</t>
  </si>
  <si>
    <t>AASI FP Equity</t>
  </si>
  <si>
    <t>36BZ GY Equity</t>
  </si>
  <si>
    <t>AQACTRI GR Equity</t>
  </si>
  <si>
    <t>UST FP Equity</t>
  </si>
  <si>
    <t>Generali</t>
  </si>
  <si>
    <t>EDP SA</t>
  </si>
  <si>
    <t>BBVA SQ Equity</t>
  </si>
  <si>
    <t>SAN SQ Equity</t>
  </si>
  <si>
    <t>ITX SQ Equity</t>
  </si>
  <si>
    <t>NL0011585146</t>
  </si>
  <si>
    <t>CPB UW Equity</t>
  </si>
  <si>
    <t>US7607591002</t>
  </si>
  <si>
    <t>GE Aerospace</t>
  </si>
  <si>
    <t>CH0011075394</t>
  </si>
  <si>
    <t>ZSANQ US Equity</t>
  </si>
  <si>
    <t>US98979H3012</t>
  </si>
  <si>
    <t>DK0060257814</t>
  </si>
  <si>
    <t>YPSN SW Equity</t>
  </si>
  <si>
    <t>CH0019396990</t>
  </si>
  <si>
    <t>US98419M1009</t>
  </si>
  <si>
    <t>XSDG GR Equity</t>
  </si>
  <si>
    <t>US7960542030</t>
  </si>
  <si>
    <t>WTS US Equity</t>
  </si>
  <si>
    <t>US9427491025</t>
  </si>
  <si>
    <t>WPM CT Equity</t>
  </si>
  <si>
    <t>CA9628791027</t>
  </si>
  <si>
    <t>WOSG LN Equity</t>
  </si>
  <si>
    <t>GB00BJDQQ870</t>
  </si>
  <si>
    <t>WEW GY Equity</t>
  </si>
  <si>
    <t>DE000A2N4H07</t>
  </si>
  <si>
    <t>WELEDA SW Equity</t>
  </si>
  <si>
    <t>CH0004960180</t>
  </si>
  <si>
    <t>WDAY UW Equity</t>
  </si>
  <si>
    <t>US98138H1014</t>
  </si>
  <si>
    <t>VRT US Equity</t>
  </si>
  <si>
    <t>US92537N1081</t>
  </si>
  <si>
    <t>VKTX US Equity</t>
  </si>
  <si>
    <t>US92686J1060</t>
  </si>
  <si>
    <t>VIB3 GY Equity</t>
  </si>
  <si>
    <t>DE0007657231</t>
  </si>
  <si>
    <t>VH2 GY Equity</t>
  </si>
  <si>
    <t>DE000A255F11</t>
  </si>
  <si>
    <t>VEEV UN Equity</t>
  </si>
  <si>
    <t>US9224751084</t>
  </si>
  <si>
    <t>VALE US Equity</t>
  </si>
  <si>
    <t>US91912E1055</t>
  </si>
  <si>
    <t>US92826C8394</t>
  </si>
  <si>
    <t>UZU GY Equity</t>
  </si>
  <si>
    <t>DE0007551509</t>
  </si>
  <si>
    <t>UTHR UW Equity</t>
  </si>
  <si>
    <t>US91307C1027</t>
  </si>
  <si>
    <t>URGN US Equity</t>
  </si>
  <si>
    <t>IL0011407140</t>
  </si>
  <si>
    <t>UPWK US Equity</t>
  </si>
  <si>
    <t>US91688F1049</t>
  </si>
  <si>
    <t>BE0003739530</t>
  </si>
  <si>
    <t>CH0244767585</t>
  </si>
  <si>
    <t>UBER US Equity</t>
  </si>
  <si>
    <t>US90353T1007</t>
  </si>
  <si>
    <t>TXT IM Equity</t>
  </si>
  <si>
    <t>IT0001454435</t>
  </si>
  <si>
    <t>TXG CT Equity</t>
  </si>
  <si>
    <t>CA8910546032</t>
  </si>
  <si>
    <t>TTEK US Equity</t>
  </si>
  <si>
    <t>US88162G1031</t>
  </si>
  <si>
    <t>IE00BK9ZQ967</t>
  </si>
  <si>
    <t>US88160R1014</t>
  </si>
  <si>
    <t>IT0003242622</t>
  </si>
  <si>
    <t>TRIG LN Equity</t>
  </si>
  <si>
    <t>GG00BBHX2H91</t>
  </si>
  <si>
    <t>TPFG LN Equity</t>
  </si>
  <si>
    <t>GB00BH0WFH67</t>
  </si>
  <si>
    <t>NO0012470089</t>
  </si>
  <si>
    <t>TMV GY Equity</t>
  </si>
  <si>
    <t>DE000A2YN900</t>
  </si>
  <si>
    <t>US8835561023</t>
  </si>
  <si>
    <t>TER US Equity</t>
  </si>
  <si>
    <t>US8807701029</t>
  </si>
  <si>
    <t>NO0010063308</t>
  </si>
  <si>
    <t>US8936411003</t>
  </si>
  <si>
    <t>SWTX UW Equity</t>
  </si>
  <si>
    <t>US85205L1070</t>
  </si>
  <si>
    <t>SU CT Equity</t>
  </si>
  <si>
    <t>CA8672241079</t>
  </si>
  <si>
    <t>STO3 GY Equity</t>
  </si>
  <si>
    <t>DE0007274136</t>
  </si>
  <si>
    <t>STN CT Equity</t>
  </si>
  <si>
    <t>CA85472N1096</t>
  </si>
  <si>
    <t>STMPA FP Equity</t>
  </si>
  <si>
    <t>NL0000226223</t>
  </si>
  <si>
    <t>CH1175448666</t>
  </si>
  <si>
    <t>STLA US Equity</t>
  </si>
  <si>
    <t>NL00150001Q9</t>
  </si>
  <si>
    <t>DE0007165631</t>
  </si>
  <si>
    <t>IT0003153415</t>
  </si>
  <si>
    <t>CH0126881561</t>
  </si>
  <si>
    <t>SQ UN Equity</t>
  </si>
  <si>
    <t>US8522341036</t>
  </si>
  <si>
    <t>US78409V1044</t>
  </si>
  <si>
    <t>SONY US Equity</t>
  </si>
  <si>
    <t>US8356993076</t>
  </si>
  <si>
    <t>SOLARB DC Equity</t>
  </si>
  <si>
    <t>DK0010274844</t>
  </si>
  <si>
    <t>SNBN SW Equity</t>
  </si>
  <si>
    <t>CH0001319265</t>
  </si>
  <si>
    <t>SMHN GY Equity</t>
  </si>
  <si>
    <t>DE000A1K0235</t>
  </si>
  <si>
    <t>SMCI US Equity</t>
  </si>
  <si>
    <t>US86800U1043</t>
  </si>
  <si>
    <t>SKB GY Equity</t>
  </si>
  <si>
    <t>DE0007193500</t>
  </si>
  <si>
    <t>SIL CT Equity</t>
  </si>
  <si>
    <t>CA8283631015</t>
  </si>
  <si>
    <t>CH0435377954</t>
  </si>
  <si>
    <t>DE0007236101</t>
  </si>
  <si>
    <t>GB00BP6MXD84</t>
  </si>
  <si>
    <t>SGM AT Equity</t>
  </si>
  <si>
    <t>AU000000SGM7</t>
  </si>
  <si>
    <t>SFQ GY Equity</t>
  </si>
  <si>
    <t>DE000SAFH001</t>
  </si>
  <si>
    <t>SFM US Equity</t>
  </si>
  <si>
    <t>US85208M1027</t>
  </si>
  <si>
    <t>SEK AU Equity</t>
  </si>
  <si>
    <t>AU000000SEK6</t>
  </si>
  <si>
    <t>SEDG UW Equity</t>
  </si>
  <si>
    <t>US83417M1045</t>
  </si>
  <si>
    <t>SCCO US Equity</t>
  </si>
  <si>
    <t>US84265V1052</t>
  </si>
  <si>
    <t>FR0000120578</t>
  </si>
  <si>
    <t>US75513E1010</t>
  </si>
  <si>
    <t>CH0012032048</t>
  </si>
  <si>
    <t>GB00B24CGK77</t>
  </si>
  <si>
    <t>RDC GY Equity</t>
  </si>
  <si>
    <t>NL0012044747</t>
  </si>
  <si>
    <t>US7475251036</t>
  </si>
  <si>
    <t>US70450Y1038</t>
  </si>
  <si>
    <t>PXT CN Equity</t>
  </si>
  <si>
    <t>CA69946Q1046</t>
  </si>
  <si>
    <t>PSTG UN Equity</t>
  </si>
  <si>
    <t>US74624M1027</t>
  </si>
  <si>
    <t>PSAN GY Equity</t>
  </si>
  <si>
    <t>DE000A0Z1JH9</t>
  </si>
  <si>
    <t>IT0004176001</t>
  </si>
  <si>
    <t>IE00BLS09M33</t>
  </si>
  <si>
    <t>PLXS US Equity</t>
  </si>
  <si>
    <t>US7291321005</t>
  </si>
  <si>
    <t>PLTR US Equity</t>
  </si>
  <si>
    <t>US69608A1088</t>
  </si>
  <si>
    <t>PHLL LN Equity</t>
  </si>
  <si>
    <t>GB00BL9ZF303</t>
  </si>
  <si>
    <t>PHH2 GF Equity</t>
  </si>
  <si>
    <t>DE0007474041</t>
  </si>
  <si>
    <t>PERI US Equity</t>
  </si>
  <si>
    <t>IL0010958192</t>
  </si>
  <si>
    <t>US70432V1026</t>
  </si>
  <si>
    <t>PANW UN Equity</t>
  </si>
  <si>
    <t>US6974351057</t>
  </si>
  <si>
    <t>DE000PAH0038</t>
  </si>
  <si>
    <t>OTOEL GA Equity</t>
  </si>
  <si>
    <t>GRS337003008</t>
  </si>
  <si>
    <t>OSCR UN Equity</t>
  </si>
  <si>
    <t>US6877931096</t>
  </si>
  <si>
    <t>ORA US Equity</t>
  </si>
  <si>
    <t>US6866881021</t>
  </si>
  <si>
    <t>OPEN US Equity</t>
  </si>
  <si>
    <t>US6837121036</t>
  </si>
  <si>
    <t>OKTA UW Equity</t>
  </si>
  <si>
    <t>US6792951054</t>
  </si>
  <si>
    <t>OGN ID Equity</t>
  </si>
  <si>
    <t>IE00B1WV4493</t>
  </si>
  <si>
    <t>NXT UW Equity</t>
  </si>
  <si>
    <t>US65290E1010</t>
  </si>
  <si>
    <t>NVO US Equity</t>
  </si>
  <si>
    <t>US6701002056</t>
  </si>
  <si>
    <t>DK0060336014</t>
  </si>
  <si>
    <t>US6541061031</t>
  </si>
  <si>
    <t>US64110L1061</t>
  </si>
  <si>
    <t>US6516391066</t>
  </si>
  <si>
    <t>NBIX US Equity</t>
  </si>
  <si>
    <t>US64125C1099</t>
  </si>
  <si>
    <t>MSGL GH Equity</t>
  </si>
  <si>
    <t>DE0005130108</t>
  </si>
  <si>
    <t>MRVL UW Equity</t>
  </si>
  <si>
    <t>US5738741041</t>
  </si>
  <si>
    <t>MRKR US Equity</t>
  </si>
  <si>
    <t>US57055L2060</t>
  </si>
  <si>
    <t>MP US Equity</t>
  </si>
  <si>
    <t>US5533681012</t>
  </si>
  <si>
    <t>MORN UW Equity</t>
  </si>
  <si>
    <t>US6177001095</t>
  </si>
  <si>
    <t>MLTX US Equity</t>
  </si>
  <si>
    <t>KY61559X1045</t>
  </si>
  <si>
    <t>MKL US Equity</t>
  </si>
  <si>
    <t>US5705351048</t>
  </si>
  <si>
    <t>MIRM US Equity</t>
  </si>
  <si>
    <t>US6047491013</t>
  </si>
  <si>
    <t>US30303M1027</t>
  </si>
  <si>
    <t>MELI UW Equity</t>
  </si>
  <si>
    <t>US58733R1023</t>
  </si>
  <si>
    <t>MEL NZ Equity</t>
  </si>
  <si>
    <t>NZMELE0002S7</t>
  </si>
  <si>
    <t>DE0007100000</t>
  </si>
  <si>
    <t>MAG CT Equity</t>
  </si>
  <si>
    <t>CA55903Q1046</t>
  </si>
  <si>
    <t>MAB1 LN Equity</t>
  </si>
  <si>
    <t>GB00BQSBH502</t>
  </si>
  <si>
    <t>LYC AU Equity</t>
  </si>
  <si>
    <t>AU000000LYC6</t>
  </si>
  <si>
    <t>US5500211090</t>
  </si>
  <si>
    <t>LRN US Equity</t>
  </si>
  <si>
    <t>US86333M1080</t>
  </si>
  <si>
    <t>US5128071082</t>
  </si>
  <si>
    <t>CH0013841017</t>
  </si>
  <si>
    <t>LEU UA Equity</t>
  </si>
  <si>
    <t>US15643U1043</t>
  </si>
  <si>
    <t>LEGN UW Equity</t>
  </si>
  <si>
    <t>US52490G1022</t>
  </si>
  <si>
    <t>KWS GY Equity</t>
  </si>
  <si>
    <t>DE0007074007</t>
  </si>
  <si>
    <t>KSB3 GY Equity</t>
  </si>
  <si>
    <t>DE0006292030</t>
  </si>
  <si>
    <t>KRYS US Equity</t>
  </si>
  <si>
    <t>US5011471027</t>
  </si>
  <si>
    <t>KRN GY Equity</t>
  </si>
  <si>
    <t>DE0006335003</t>
  </si>
  <si>
    <t>US4824801009</t>
  </si>
  <si>
    <t>US48251W1045</t>
  </si>
  <si>
    <t>FR0000121485</t>
  </si>
  <si>
    <t>FI0009004824</t>
  </si>
  <si>
    <t>KAP LI Equity</t>
  </si>
  <si>
    <t>US63253R2013</t>
  </si>
  <si>
    <t>KAMUX FH Equity</t>
  </si>
  <si>
    <t>FI4000206750</t>
  </si>
  <si>
    <t>US4781601046</t>
  </si>
  <si>
    <t>JLL UN Equity</t>
  </si>
  <si>
    <t>US48020Q1076</t>
  </si>
  <si>
    <t>JAZZ US Equity</t>
  </si>
  <si>
    <t>IE00B4Q5ZN47</t>
  </si>
  <si>
    <t>IXX GY Equity</t>
  </si>
  <si>
    <t>DE0005759807</t>
  </si>
  <si>
    <t>IWG LN Equity</t>
  </si>
  <si>
    <t>JE00BYVQYS01</t>
  </si>
  <si>
    <t>IWB IM Equity</t>
  </si>
  <si>
    <t>IT0005075764</t>
  </si>
  <si>
    <t>IVN CN Equity</t>
  </si>
  <si>
    <t>CA46579R1047</t>
  </si>
  <si>
    <t>ITRI US Equity</t>
  </si>
  <si>
    <t>US4657411066</t>
  </si>
  <si>
    <t>US3666511072</t>
  </si>
  <si>
    <t>US46120E6023</t>
  </si>
  <si>
    <t>US46284V1017</t>
  </si>
  <si>
    <t>IRDM US Equity</t>
  </si>
  <si>
    <t>US46269C1027</t>
  </si>
  <si>
    <t>IOS GY Equity</t>
  </si>
  <si>
    <t>DE000A3E00M1</t>
  </si>
  <si>
    <t>IONS UW Equity</t>
  </si>
  <si>
    <t>US4622221004</t>
  </si>
  <si>
    <t>US4612021034</t>
  </si>
  <si>
    <t>US4581401001</t>
  </si>
  <si>
    <t>LU2290522684</t>
  </si>
  <si>
    <t>INMD US Equity</t>
  </si>
  <si>
    <t>IL0011595993</t>
  </si>
  <si>
    <t>US45337C1027</t>
  </si>
  <si>
    <t>ILMN UW Equity</t>
  </si>
  <si>
    <t>US4523271090</t>
  </si>
  <si>
    <t>DE0006231004</t>
  </si>
  <si>
    <t>ICLR US Equity</t>
  </si>
  <si>
    <t>IE0005711209</t>
  </si>
  <si>
    <t>GB0005576813</t>
  </si>
  <si>
    <t>US4448591028</t>
  </si>
  <si>
    <t>DE0006048432</t>
  </si>
  <si>
    <t>HBH GY Equity</t>
  </si>
  <si>
    <t>DE0006083405</t>
  </si>
  <si>
    <t>HAW GY Equity</t>
  </si>
  <si>
    <t>DE0006042708</t>
  </si>
  <si>
    <t>HALO UW Equity</t>
  </si>
  <si>
    <t>US40637H1095</t>
  </si>
  <si>
    <t>GYM LN Equity</t>
  </si>
  <si>
    <t>GB00BZBX0P70</t>
  </si>
  <si>
    <t>GUBRA DC Equity</t>
  </si>
  <si>
    <t>DK0062266474</t>
  </si>
  <si>
    <t>GTLB US Equity</t>
  </si>
  <si>
    <t>US37637K1088</t>
  </si>
  <si>
    <t>ES0171996087</t>
  </si>
  <si>
    <t>GRE SQ Equity</t>
  </si>
  <si>
    <t>ES0105079000</t>
  </si>
  <si>
    <t>US02079K1079</t>
  </si>
  <si>
    <t>DK0010272202</t>
  </si>
  <si>
    <t>GLOB UN Equity</t>
  </si>
  <si>
    <t>LU0974299876</t>
  </si>
  <si>
    <t>JE00B4T3BW64</t>
  </si>
  <si>
    <t>US3755581036</t>
  </si>
  <si>
    <t>FYB GY Equity</t>
  </si>
  <si>
    <t>DE000A1EWVY8</t>
  </si>
  <si>
    <t>US34959E1091</t>
  </si>
  <si>
    <t>FSLR US Equity</t>
  </si>
  <si>
    <t>US3364331070</t>
  </si>
  <si>
    <t>FQT AV Equity</t>
  </si>
  <si>
    <t>ATFREQUENT09</t>
  </si>
  <si>
    <t>FPE GY Equity</t>
  </si>
  <si>
    <t>DE000A3E5D56</t>
  </si>
  <si>
    <t>FICO US Equity</t>
  </si>
  <si>
    <t>US3032501047</t>
  </si>
  <si>
    <t>US35671D8570</t>
  </si>
  <si>
    <t>EXTR US Equity</t>
  </si>
  <si>
    <t>US30226D1063</t>
  </si>
  <si>
    <t>EXL GY Equity</t>
  </si>
  <si>
    <t>DE000A0LR9G9</t>
  </si>
  <si>
    <t>EXK US Equity</t>
  </si>
  <si>
    <t>CA29258Y1034</t>
  </si>
  <si>
    <t>US28176E1082</t>
  </si>
  <si>
    <t>ERII US Equity</t>
  </si>
  <si>
    <t>US29270J1007</t>
  </si>
  <si>
    <t>US29444U7000</t>
  </si>
  <si>
    <t>DE000ENER6Y0</t>
  </si>
  <si>
    <t>IT0003128367</t>
  </si>
  <si>
    <t>EG7 SS Equity</t>
  </si>
  <si>
    <t>SE0010520106</t>
  </si>
  <si>
    <t>EFR CT Equity</t>
  </si>
  <si>
    <t>CA2926717083</t>
  </si>
  <si>
    <t>EDV LN Equity</t>
  </si>
  <si>
    <t>GB00BL6K5J42</t>
  </si>
  <si>
    <t>EDHN SW Equity</t>
  </si>
  <si>
    <t>CH0039651184</t>
  </si>
  <si>
    <t>US2788651006</t>
  </si>
  <si>
    <t>DWNI GY Equity</t>
  </si>
  <si>
    <t>DE000A0HN5C6</t>
  </si>
  <si>
    <t>DE0005557508</t>
  </si>
  <si>
    <t>DR0 GY Equity</t>
  </si>
  <si>
    <t>DE000A0XYG76</t>
  </si>
  <si>
    <t>DPM CN Equity</t>
  </si>
  <si>
    <t>CA2652692096</t>
  </si>
  <si>
    <t>DOC AV Equity</t>
  </si>
  <si>
    <t>AT0000818802</t>
  </si>
  <si>
    <t>DAWN UW Equity</t>
  </si>
  <si>
    <t>US23954D1090</t>
  </si>
  <si>
    <t>DASH UW Equity</t>
  </si>
  <si>
    <t>US25809K1051</t>
  </si>
  <si>
    <t>CWC GY Equity</t>
  </si>
  <si>
    <t>DE0005403901</t>
  </si>
  <si>
    <t>CVLT UW Equity</t>
  </si>
  <si>
    <t>US2041661024</t>
  </si>
  <si>
    <t>US1729081059</t>
  </si>
  <si>
    <t>US22160N1090</t>
  </si>
  <si>
    <t>CRSP US Equity</t>
  </si>
  <si>
    <t>CH0334081137</t>
  </si>
  <si>
    <t>CRAYN NO Equity</t>
  </si>
  <si>
    <t>NO0010808892</t>
  </si>
  <si>
    <t>US2172041061</t>
  </si>
  <si>
    <t>CLH US Equity</t>
  </si>
  <si>
    <t>US1844961078</t>
  </si>
  <si>
    <t>US1252691001</t>
  </si>
  <si>
    <t>US21037T1097</t>
  </si>
  <si>
    <t>CEC GY Equity</t>
  </si>
  <si>
    <t>DE0007257503</t>
  </si>
  <si>
    <t>US1273871087</t>
  </si>
  <si>
    <t>CCO CN Equity</t>
  </si>
  <si>
    <t>CA13321L1085</t>
  </si>
  <si>
    <t>CAMX SS Equity</t>
  </si>
  <si>
    <t>SE0007692850</t>
  </si>
  <si>
    <t>BOBNN SW Equity</t>
  </si>
  <si>
    <t>CH0012684657</t>
  </si>
  <si>
    <t>BNTX UW Equity</t>
  </si>
  <si>
    <t>US09075V1026</t>
  </si>
  <si>
    <t>FR0000131104</t>
  </si>
  <si>
    <t>FR0000120644</t>
  </si>
  <si>
    <t>BN CT Equity</t>
  </si>
  <si>
    <t>CA11271J1075</t>
  </si>
  <si>
    <t>US1101221083</t>
  </si>
  <si>
    <t>DE0005190003</t>
  </si>
  <si>
    <t>BMO CN Equity</t>
  </si>
  <si>
    <t>CA0636711016</t>
  </si>
  <si>
    <t>BHVN UN Equity</t>
  </si>
  <si>
    <t>VGG1110E1079</t>
  </si>
  <si>
    <t>BHP AU Equity</t>
  </si>
  <si>
    <t>AU000000BHP4</t>
  </si>
  <si>
    <t>BFIT NA Equity</t>
  </si>
  <si>
    <t>NL0011872650</t>
  </si>
  <si>
    <t>BFAM US Equity</t>
  </si>
  <si>
    <t>US1091941005</t>
  </si>
  <si>
    <t>US0865161014</t>
  </si>
  <si>
    <t>DE000BASF111</t>
  </si>
  <si>
    <t>US0970231058</t>
  </si>
  <si>
    <t>AZN US Equity</t>
  </si>
  <si>
    <t>US0463531089</t>
  </si>
  <si>
    <t>AYA CT Equity</t>
  </si>
  <si>
    <t>CA05466C1095</t>
  </si>
  <si>
    <t>US0258161092</t>
  </si>
  <si>
    <t>US0304201033</t>
  </si>
  <si>
    <t>AT1 GY Equity</t>
  </si>
  <si>
    <t>LU1673108939</t>
  </si>
  <si>
    <t>ASND UW Equity</t>
  </si>
  <si>
    <t>US04351P1012</t>
  </si>
  <si>
    <t>NL0000334118</t>
  </si>
  <si>
    <t>ARES UN Equity</t>
  </si>
  <si>
    <t>US03990B1017</t>
  </si>
  <si>
    <t>APP UW Equity</t>
  </si>
  <si>
    <t>US03831W1080</t>
  </si>
  <si>
    <t>APO UN Equity</t>
  </si>
  <si>
    <t>US03769M1062</t>
  </si>
  <si>
    <t>ANIM IM Equity</t>
  </si>
  <si>
    <t>IT0004998065</t>
  </si>
  <si>
    <t>US0404131064</t>
  </si>
  <si>
    <t>ES0109067019</t>
  </si>
  <si>
    <t>US0311621009</t>
  </si>
  <si>
    <t>US0079031078</t>
  </si>
  <si>
    <t>US0382221051</t>
  </si>
  <si>
    <t>ALRM US Equity</t>
  </si>
  <si>
    <t>US0116421050</t>
  </si>
  <si>
    <t>AGI CT Equity</t>
  </si>
  <si>
    <t>CA0115321089</t>
  </si>
  <si>
    <t>AG1 GY Equity</t>
  </si>
  <si>
    <t>DE000A2LQ884</t>
  </si>
  <si>
    <t>DE0005313704</t>
  </si>
  <si>
    <t>NL0012969182</t>
  </si>
  <si>
    <t>ADT UN Equity</t>
  </si>
  <si>
    <t>US00090Q1031</t>
  </si>
  <si>
    <t>US0527691069</t>
  </si>
  <si>
    <t>DE000A1EWWW0</t>
  </si>
  <si>
    <t>US0530151036</t>
  </si>
  <si>
    <t>IE00B4BNMY34</t>
  </si>
  <si>
    <t>ACLS US Equity</t>
  </si>
  <si>
    <t>US0545402085</t>
  </si>
  <si>
    <t>ABX CN Equity</t>
  </si>
  <si>
    <t>CA0679011084</t>
  </si>
  <si>
    <t>ABL NO Equity</t>
  </si>
  <si>
    <t>NO0010715394</t>
  </si>
  <si>
    <t>AAF LN Equity</t>
  </si>
  <si>
    <t>GB00BKDRYJ47</t>
  </si>
  <si>
    <t>9433 JT Equity</t>
  </si>
  <si>
    <t>JP3496400007</t>
  </si>
  <si>
    <t>8750 JT Equity</t>
  </si>
  <si>
    <t>JP3476480003</t>
  </si>
  <si>
    <t>7974 JT Equity</t>
  </si>
  <si>
    <t>JP3756600007</t>
  </si>
  <si>
    <t>7701 JT Equity</t>
  </si>
  <si>
    <t>JP3357200009</t>
  </si>
  <si>
    <t>7649 JT Equity</t>
  </si>
  <si>
    <t>JP3397060009</t>
  </si>
  <si>
    <t>6981 JP Equity</t>
  </si>
  <si>
    <t>JP3914400001</t>
  </si>
  <si>
    <t>6923 JT Equity</t>
  </si>
  <si>
    <t>JP3399400005</t>
  </si>
  <si>
    <t>6752 JT Equity</t>
  </si>
  <si>
    <t>JP3866800000</t>
  </si>
  <si>
    <t>6005 JT Equity</t>
  </si>
  <si>
    <t>JP3880800002</t>
  </si>
  <si>
    <t>4527 JT Equity</t>
  </si>
  <si>
    <t>JP3982400008</t>
  </si>
  <si>
    <t>4519 JT Equity</t>
  </si>
  <si>
    <t>JP3519400000</t>
  </si>
  <si>
    <t>4063 JT Equity</t>
  </si>
  <si>
    <t>JP3371200001</t>
  </si>
  <si>
    <t>4062 JT Equity</t>
  </si>
  <si>
    <t>JP3148800000</t>
  </si>
  <si>
    <t>3IN LN Equity</t>
  </si>
  <si>
    <t>JE00BF5FX167</t>
  </si>
  <si>
    <t>1949 JP Equity</t>
  </si>
  <si>
    <t>JP3407800006</t>
  </si>
  <si>
    <t>1928 JT Equity</t>
  </si>
  <si>
    <t>JP3420600003</t>
  </si>
  <si>
    <t>1211 HK Equity</t>
  </si>
  <si>
    <t>CNE100000296</t>
  </si>
  <si>
    <t>DE000DU25410</t>
  </si>
  <si>
    <t>LYP6 GY Equity</t>
  </si>
  <si>
    <t>SXXPIEX GY Equity</t>
  </si>
  <si>
    <t>SXR8 GY Equity</t>
  </si>
  <si>
    <t>HAPWRKP GR Equity</t>
  </si>
  <si>
    <t>IUS4 GR Equity</t>
  </si>
  <si>
    <t>IE00BX7RR706 GR Equity</t>
  </si>
  <si>
    <t>IS3N GY Equity</t>
  </si>
  <si>
    <t>CEMS GY Equity</t>
  </si>
  <si>
    <t>IS3R GY Equity</t>
  </si>
  <si>
    <t>WTED GY Equity</t>
  </si>
  <si>
    <t>IE00B6SPMN59 GY Equity</t>
  </si>
  <si>
    <t>EUN0 GY Equity</t>
  </si>
  <si>
    <t>APSDEX GY Equity</t>
  </si>
  <si>
    <t>XDJP GR Equity</t>
  </si>
  <si>
    <t>CEMR GR Equity</t>
  </si>
  <si>
    <t>ZPRV GY Equity</t>
  </si>
  <si>
    <t>IE00B8KGV557 GY Equity</t>
  </si>
  <si>
    <t>EUN2 GY Equity</t>
  </si>
  <si>
    <t>VGEU GY Equity</t>
  </si>
  <si>
    <t>VGER GY Equity</t>
  </si>
  <si>
    <t>SPY5 GY Equity</t>
  </si>
  <si>
    <t>IUSA GY Equity</t>
  </si>
  <si>
    <t>XESX GY Equity</t>
  </si>
  <si>
    <t>CBDAX SE Equity</t>
  </si>
  <si>
    <t>XDAX GY Equity</t>
  </si>
  <si>
    <t>LYP2 GY Equity</t>
  </si>
  <si>
    <t>IE00BYVQ9F29 GY Equity</t>
  </si>
  <si>
    <t>2B7K GY Equity</t>
  </si>
  <si>
    <t>NESHBIE LX Equity</t>
  </si>
  <si>
    <t>PLRGIER ID Equity</t>
  </si>
  <si>
    <t>DRGZUAV GR Equity</t>
  </si>
  <si>
    <t>36B3 GY Equity</t>
  </si>
  <si>
    <t>SRIL NA Equity</t>
  </si>
  <si>
    <t>SLMB GY Equity</t>
  </si>
  <si>
    <t>SLMD GY Equity</t>
  </si>
  <si>
    <t>LU0908501058 GY Equity</t>
  </si>
  <si>
    <t>LU0846194776 GY Equity</t>
  </si>
  <si>
    <t>MFE FP Equity</t>
  </si>
  <si>
    <t>SXR7 GY Equity</t>
  </si>
  <si>
    <t>SDGPEX GY Equity</t>
  </si>
  <si>
    <t>CMUD FP Equity</t>
  </si>
  <si>
    <t>XDDX GY Equity</t>
  </si>
  <si>
    <t>QDVB GY Equity</t>
  </si>
  <si>
    <t>IE00B3ZW0K18 GY Equity</t>
  </si>
  <si>
    <t>LCUW GY Equity</t>
  </si>
  <si>
    <t>LUMNUEB LX Equity</t>
  </si>
  <si>
    <t>IE00BFNM3D14 GY Equity</t>
  </si>
  <si>
    <t>UIMR GY Equity</t>
  </si>
  <si>
    <t>EUSRI FP Equity</t>
  </si>
  <si>
    <t>5ESE GY Equity</t>
  </si>
  <si>
    <t>EDM4 GY Equity</t>
  </si>
  <si>
    <t>UEEA GY Equity</t>
  </si>
  <si>
    <t>TSWE GY Equity</t>
  </si>
  <si>
    <t>XSLI GY Equity</t>
  </si>
  <si>
    <t>JEPG LN Equity</t>
  </si>
  <si>
    <t>HMWD LN Equity</t>
  </si>
  <si>
    <t>DJGTEEX GY Equity</t>
  </si>
  <si>
    <t>V3AM LN Equity</t>
  </si>
  <si>
    <t>N1ES GY Equity</t>
  </si>
  <si>
    <t>2B70 GY Equity</t>
  </si>
  <si>
    <t>R2US LN Equity</t>
  </si>
  <si>
    <t>IDP6 LN Equity</t>
  </si>
  <si>
    <t>INFR LN Equity</t>
  </si>
  <si>
    <t>VERX LN Equity</t>
  </si>
  <si>
    <t>SJPA LN Equity</t>
  </si>
  <si>
    <t>IQQE GY Equity</t>
  </si>
  <si>
    <t>SXKPEX GY Equity</t>
  </si>
  <si>
    <t>IUIT LN Equity</t>
  </si>
  <si>
    <t>SCXPEX GY Equity</t>
  </si>
  <si>
    <t>STU FP Equity</t>
  </si>
  <si>
    <t>BITGCLR GD Equity</t>
  </si>
  <si>
    <t>SXLV LN Equity</t>
  </si>
  <si>
    <t>INRG LN Equity</t>
  </si>
  <si>
    <t>IH2O LN Equity</t>
  </si>
  <si>
    <t>IQQW GY Equity</t>
  </si>
  <si>
    <t>L0CK GY Equity</t>
  </si>
  <si>
    <t>2B76 GY Equity</t>
  </si>
  <si>
    <t>XFVT GT Equity</t>
  </si>
  <si>
    <t>FLXI GT Equity</t>
  </si>
  <si>
    <t>DRGLZAI GR Equity</t>
  </si>
  <si>
    <t>AEMD GT Equity</t>
  </si>
  <si>
    <t>FASGYEA LX Equity</t>
  </si>
  <si>
    <t>AEME FP Equity</t>
  </si>
  <si>
    <t>HADRWGV GR Equity</t>
  </si>
  <si>
    <t>FTSE MIB Index</t>
  </si>
  <si>
    <t>Nikkei 225</t>
  </si>
  <si>
    <t>EURO STOXX 50 Price Index EUR</t>
  </si>
  <si>
    <t>FTSE 100 Index</t>
  </si>
  <si>
    <t>Deutsche Boerse AG German Stock</t>
  </si>
  <si>
    <t>STOXX Europe 600 Utilities Pri</t>
  </si>
  <si>
    <t>NASDAQ 100 Stock Index</t>
  </si>
  <si>
    <t>S&amp;P 500 INDEX</t>
  </si>
  <si>
    <t>STA Index</t>
  </si>
  <si>
    <t>NKA Index</t>
  </si>
  <si>
    <t>VGA Index</t>
  </si>
  <si>
    <t>Z A Index</t>
  </si>
  <si>
    <t>GXA Index</t>
  </si>
  <si>
    <t>GPA Index</t>
  </si>
  <si>
    <t>NQA Index</t>
  </si>
  <si>
    <t>ESA Index</t>
  </si>
  <si>
    <t>DATES</t>
  </si>
  <si>
    <t>#PX_LAST</t>
  </si>
  <si>
    <t>VECP GY Equity</t>
  </si>
  <si>
    <t>HADRZSI GR Equity</t>
  </si>
  <si>
    <t>ASHEMIE LX Equity</t>
  </si>
  <si>
    <t>IS3C GY Equity</t>
  </si>
  <si>
    <t>IUAA LN Equity</t>
  </si>
  <si>
    <t>DNCABIE LX Equity</t>
  </si>
  <si>
    <t>PELEEUI ID Equity</t>
  </si>
  <si>
    <t>LRIOFLV LX Equity</t>
  </si>
  <si>
    <t>PLPICIE LE Equity</t>
  </si>
  <si>
    <t>EUN4 GY Equity</t>
  </si>
  <si>
    <t>XEON GY Equity</t>
  </si>
  <si>
    <t>CABCIEA LX Equity</t>
  </si>
  <si>
    <t>TWCBSI1 ID Equity</t>
  </si>
  <si>
    <t>CLOHQIA GR Equity</t>
  </si>
  <si>
    <t>OMEIEHA ID Equity</t>
  </si>
  <si>
    <t>LRIOFIE LX Equity</t>
  </si>
  <si>
    <t>RMAU LN Equity</t>
  </si>
  <si>
    <t>CAMMEVA LX Equity</t>
  </si>
  <si>
    <t>FCBSFBE LX Equity</t>
  </si>
  <si>
    <t>NORDHBI LX Equity</t>
  </si>
  <si>
    <t>SCEKIMC LX Equity</t>
  </si>
  <si>
    <t>EGRI FP Equity</t>
  </si>
  <si>
    <t>OPFVSWI LX Equity</t>
  </si>
  <si>
    <t>RGSDIHE LX Equity</t>
  </si>
  <si>
    <t>CAGHIEA LX Equity</t>
  </si>
  <si>
    <t>PLBEMSF LX Equity</t>
  </si>
  <si>
    <t>BBGHECE LX Equity</t>
  </si>
  <si>
    <t>SWBGCDE LX Equity</t>
  </si>
  <si>
    <t>XLPE GY Equity</t>
  </si>
  <si>
    <t>DRVMIIE LX Equity</t>
  </si>
  <si>
    <t>NNERCPE LX Equity</t>
  </si>
  <si>
    <t>DE000A3LE0Z0 Corp</t>
  </si>
  <si>
    <t>UNISCHY LX Equity</t>
  </si>
  <si>
    <t>XAD5 GY Equity</t>
  </si>
  <si>
    <t>PHAG LN Equity</t>
  </si>
  <si>
    <t>DRVMLBE LX Equity</t>
  </si>
  <si>
    <t>R1JKEX GY Equity</t>
  </si>
  <si>
    <t>AMRPLNI GR Equity</t>
  </si>
  <si>
    <t>DE000A2JQHJ7 GR Equity</t>
  </si>
  <si>
    <t>DRZINGD GR Equity</t>
  </si>
  <si>
    <t>DRZINSV GR Equity</t>
  </si>
  <si>
    <t>8PSG GY Equity</t>
  </si>
  <si>
    <t>IUS6 GY Equity</t>
  </si>
  <si>
    <t>ACSIEUR LX Equity</t>
  </si>
  <si>
    <t>SEBIMMO GR Equity</t>
  </si>
  <si>
    <t>UBSREKA GR Equity</t>
  </si>
  <si>
    <t>AXAIMMO GR Equity</t>
  </si>
  <si>
    <t>ASCBIII LX Equity</t>
  </si>
  <si>
    <t>ARRENPL GR Equity</t>
  </si>
  <si>
    <t>CBU0 LN Equity</t>
  </si>
  <si>
    <t>DTLA LN Equity</t>
  </si>
  <si>
    <t>S3EA GR Equity</t>
  </si>
  <si>
    <t>EBMMEX GT Equity</t>
  </si>
  <si>
    <t>4GLD GY Equity</t>
  </si>
  <si>
    <t>QDVQ GY Equity</t>
  </si>
  <si>
    <t>ALVAVIE GR Equity</t>
  </si>
  <si>
    <t>IS04 GY Equity</t>
  </si>
  <si>
    <t>FIXINCI AV Equity</t>
  </si>
  <si>
    <t>DRBMOIE LX Equity</t>
  </si>
  <si>
    <t>EGV2 GY Equity</t>
  </si>
  <si>
    <t>ZPR1 GT Equity</t>
  </si>
  <si>
    <t>DWSOFSE LX Equity</t>
  </si>
  <si>
    <t>FVSBDOI LX Equity</t>
  </si>
  <si>
    <t>XDEP GY Equity</t>
  </si>
  <si>
    <t>JPUMMAU LX Equity</t>
  </si>
  <si>
    <t>ECRP3 FP Equity</t>
  </si>
  <si>
    <t>ANABOEI FP Equity</t>
  </si>
  <si>
    <t>SGLD LN Equity</t>
  </si>
  <si>
    <t>COMEGPE LX Equity</t>
  </si>
  <si>
    <t>UBSCNBP LX Equity</t>
  </si>
  <si>
    <t>QDVL GY Equity</t>
  </si>
  <si>
    <t>BIRTEUR GR Equity</t>
  </si>
  <si>
    <t>IBCA GY Equity</t>
  </si>
  <si>
    <t>PLEICPE LE Equity</t>
  </si>
  <si>
    <t>EGYDEUR LE Equity</t>
  </si>
  <si>
    <t>FSTPRWL GR Equity</t>
  </si>
  <si>
    <t>HANSGUF GR Equity</t>
  </si>
  <si>
    <t>SX5E Index</t>
  </si>
  <si>
    <t>UKX Index</t>
  </si>
  <si>
    <t>SMI Index</t>
  </si>
  <si>
    <t>DAX Index</t>
  </si>
  <si>
    <t>FTSEMIB Index</t>
  </si>
  <si>
    <t>NDX Index</t>
  </si>
  <si>
    <t>INDU Index</t>
  </si>
  <si>
    <t>NKY Index</t>
  </si>
  <si>
    <t>SPXEWNTR Index</t>
  </si>
  <si>
    <t>Name</t>
  </si>
  <si>
    <t>Index</t>
  </si>
  <si>
    <t>SXXEWR Index</t>
  </si>
  <si>
    <t>FIE GY Equity</t>
  </si>
  <si>
    <t>DE0005772206</t>
  </si>
  <si>
    <t>Euro Stoxx 50</t>
  </si>
  <si>
    <t>Dow Jones</t>
  </si>
  <si>
    <t>Nasdaq</t>
  </si>
  <si>
    <t>Japan</t>
  </si>
  <si>
    <t>Stoxx Europe 600 EQW</t>
  </si>
  <si>
    <t>Stoxx Europe 600</t>
  </si>
  <si>
    <t>S&amp;P 500 EQW</t>
  </si>
  <si>
    <t>Italien</t>
  </si>
  <si>
    <t>Schweiz</t>
  </si>
  <si>
    <t>England</t>
  </si>
  <si>
    <t>Deutschland</t>
  </si>
  <si>
    <t>S&amp;P 500</t>
  </si>
  <si>
    <t>JST GY Equity</t>
  </si>
  <si>
    <t>DE000JST4000</t>
  </si>
  <si>
    <t>let(#class=classification_name(gics,1);
#sum=sum(group(id().weights,#class));
#univ_1=holdings('SPY US Equity');
#sectors=first(group(value(#class,#univ_1),value(#class,#univ_1)));
#all_sectors=znav(joinwithextract(#sum,#sectors,'OUTER',['#CLASS','id'],1));)</t>
  </si>
  <si>
    <t xml:space="preserve">get(groupsort(#all_sectors().value,#all_sectors().id,order=asc)) </t>
  </si>
  <si>
    <t xml:space="preserve">for(holdings('sxxpiex gy Equity')) </t>
  </si>
  <si>
    <t>Proxy</t>
  </si>
  <si>
    <t>Region</t>
  </si>
  <si>
    <t>NullGroup</t>
  </si>
  <si>
    <t>null</t>
  </si>
  <si>
    <t>SPY US Equity</t>
  </si>
  <si>
    <t>US</t>
  </si>
  <si>
    <t>SX6PEX GY Equity</t>
  </si>
  <si>
    <t>EU</t>
  </si>
  <si>
    <t>QQQM US Equity</t>
  </si>
  <si>
    <t>Price Reference Date</t>
  </si>
  <si>
    <t>Rebalancing Date</t>
  </si>
  <si>
    <t>Comment</t>
  </si>
  <si>
    <t>Rebalancing am 3. Freitag vom ersten Monat des jeweiligen Quqrtals mit den Schlusskursen vom 2. Donnerstag</t>
  </si>
  <si>
    <t>Rebalancing am 3. Freitag vom letzen Monat des jeweiligen Quartals mit den Schlusskursen vom 2. Freitag</t>
  </si>
  <si>
    <t>cntry_issue_iso</t>
  </si>
  <si>
    <t>#px_close</t>
  </si>
  <si>
    <t>#px_last</t>
  </si>
  <si>
    <t>DE</t>
  </si>
  <si>
    <t>IT</t>
  </si>
  <si>
    <t>SE</t>
  </si>
  <si>
    <t>GB</t>
  </si>
  <si>
    <t>NL</t>
  </si>
  <si>
    <t>CH</t>
  </si>
  <si>
    <t>BE</t>
  </si>
  <si>
    <t>FR</t>
  </si>
  <si>
    <t>ES</t>
  </si>
  <si>
    <t>IE</t>
  </si>
  <si>
    <t>NO</t>
  </si>
  <si>
    <t>PL</t>
  </si>
  <si>
    <t>DK</t>
  </si>
  <si>
    <t>AT</t>
  </si>
  <si>
    <t>BBVA SM Equity</t>
  </si>
  <si>
    <t>PT</t>
  </si>
  <si>
    <t>FI</t>
  </si>
  <si>
    <t>IBE SM Equity</t>
  </si>
  <si>
    <t>ITX SM Equity</t>
  </si>
  <si>
    <t>SAN SM Equity</t>
  </si>
  <si>
    <t>CMA UN Equity</t>
  </si>
  <si>
    <t>Comerica Inc</t>
  </si>
  <si>
    <t>CPB UN Equity</t>
  </si>
  <si>
    <t>Illumina Inc</t>
  </si>
  <si>
    <t>RHI UN Equity</t>
  </si>
  <si>
    <t>Robert Half Inc</t>
  </si>
  <si>
    <t>WRK UN Equity</t>
  </si>
  <si>
    <t>Westrock Co</t>
  </si>
  <si>
    <t>US60770K1079</t>
  </si>
  <si>
    <t>MRL LN Equity</t>
  </si>
  <si>
    <t>GB00BD8SLV43</t>
  </si>
  <si>
    <t>DE0005470306</t>
  </si>
  <si>
    <t>DK0061802139</t>
  </si>
  <si>
    <t>AGX UN Equity</t>
  </si>
  <si>
    <t>US04010E1091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</si>
</sst>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dd\.mm\.yyyy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20">
    <xf numFmtId="0" fontId="0" fillId="0" borderId="0" xfId="0"/>
    <xf numFmtId="2" fontId="0" fillId="0" borderId="0" xfId="0" applyNumberFormat="1"/>
    <xf numFmtId="0" fontId="0" fillId="0" borderId="0" xfId="0" applyAlignment="1">
      <alignment vertical="center" wrapText="1"/>
    </xf>
    <xf numFmtId="0" fontId="4" fillId="3" borderId="0" xfId="3" applyAlignment="1">
      <alignment vertical="center" wrapText="1"/>
    </xf>
    <xf numFmtId="0" fontId="4" fillId="3" borderId="0" xfId="3"/>
    <xf numFmtId="0" fontId="3" fillId="2" borderId="0" xfId="2" applyAlignment="1">
      <alignment vertical="center" wrapText="1"/>
    </xf>
    <xf numFmtId="0" fontId="3" fillId="2" borderId="0" xfId="2"/>
    <xf numFmtId="0" fontId="5" fillId="4" borderId="0" xfId="4" applyAlignment="1">
      <alignment vertical="center" wrapText="1"/>
    </xf>
    <xf numFmtId="0" fontId="5" fillId="4" borderId="0" xfId="4"/>
    <xf numFmtId="2" fontId="0" fillId="0" borderId="0" xfId="1" applyNumberFormat="1" applyFont="1"/>
    <xf numFmtId="2" fontId="4" fillId="3" borderId="0" xfId="1" applyNumberFormat="1" applyFont="1" applyFill="1"/>
    <xf numFmtId="2" fontId="3" fillId="2" borderId="0" xfId="1" applyNumberFormat="1" applyFont="1" applyFill="1"/>
    <xf numFmtId="2" fontId="5" fillId="4" borderId="0" xfId="1" applyNumberFormat="1" applyFont="1" applyFill="1"/>
    <xf numFmtId="14" fontId="0" fillId="0" borderId="0" xfId="0" applyNumberFormat="1"/>
    <xf numFmtId="164" fontId="0" fillId="0" borderId="0" xfId="0" applyNumberFormat="1"/>
    <xf numFmtId="0" fontId="0" fillId="0" borderId="1" xfId="0" applyBorder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2" fontId="0" fillId="0" borderId="0" xfId="0" applyNumberFormat="1" applyAlignment="1">
      <alignment wrapText="1"/>
    </xf>
    <xf numFmtId="0" fontId="0" fillId="0" borderId="0" xfId="0" applyAlignment="1">
      <alignment horizontal="left"/>
    </xf>
  </cellXfs>
  <cellStyles count="5">
    <cellStyle name="Bad" xfId="3" builtinId="27"/>
    <cellStyle name="Currency" xfId="1" builtinId="4"/>
    <cellStyle name="Good" xfId="2" builtinId="26"/>
    <cellStyle name="Neutral" xfId="4" builtinId="28"/>
    <cellStyle name="Normal" xfId="0" builtinId="0"/>
  </cellStyles>
  <dxfs count="17"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Data...2090381976</v>
        <stp/>
        <stp>BQL|15643712672262477846</stp>
        <tr r="C237" s="5"/>
      </tp>
      <tp t="s">
        <v>#N/A Requesting Data...4022259234</v>
        <stp/>
        <stp>BQL|16698360085220682274</stp>
        <tr r="B178" s="10"/>
      </tp>
      <tp t="s">
        <v>#N/A Requesting Data...3142554767</v>
        <stp/>
        <stp>BQL|17690106230809536371</stp>
        <tr r="C55" s="5"/>
      </tp>
      <tp t="s">
        <v>#N/A Requesting Data...3834469972</v>
        <stp/>
        <stp>BQL|10951561384013482198</stp>
        <tr r="B51" s="10"/>
      </tp>
      <tp t="s">
        <v>#N/A Requesting Data...2901097258</v>
        <stp/>
        <stp>BQL|14595341840419346533</stp>
        <tr r="C223" s="5"/>
      </tp>
      <tp t="s">
        <v>#N/A Requesting Data...2933832011</v>
        <stp/>
        <stp>BQL|14212996092058029397</stp>
        <tr r="C194" s="5"/>
      </tp>
      <tp t="s">
        <v>#N/A Requesting Data...3750735315</v>
        <stp/>
        <stp>BQL|15060804021154318406</stp>
        <tr r="C81" s="5"/>
      </tp>
      <tp t="s">
        <v>#N/A Requesting Data...2785730935</v>
        <stp/>
        <stp>BQL|11359788677807482978</stp>
        <tr r="C10" s="5"/>
      </tp>
      <tp t="s">
        <v>#N/A Requesting Data...2055309853</v>
        <stp/>
        <stp>BQL|11967308477578488222</stp>
        <tr r="C83" s="5"/>
      </tp>
      <tp t="s">
        <v>#N/A Requesting Data...3600453719</v>
        <stp/>
        <stp>BQL|10590879354556843461</stp>
        <tr r="C173" s="5"/>
      </tp>
      <tp t="s">
        <v>#N/A Requesting Data...3598805076</v>
        <stp/>
        <stp>BQL|10833500914369617224</stp>
        <tr r="C93" s="5"/>
      </tp>
      <tp t="s">
        <v>#N/A Requesting Data...2158949128</v>
        <stp/>
        <stp>BQL|17830672087837766147</stp>
        <tr r="C294" s="5"/>
      </tp>
      <tp t="s">
        <v>#N/A Requesting Data...3516993511</v>
        <stp/>
        <stp>BQL|15711966809541514279</stp>
        <tr r="C287" s="5"/>
      </tp>
      <tp t="s">
        <v>#N/A Requesting Data...2452971958</v>
        <stp/>
        <stp>BQL|18054740547702363753</stp>
        <tr r="B97" s="10"/>
      </tp>
      <tp t="s">
        <v>#N/A Requesting Data...3794573843</v>
        <stp/>
        <stp>BQL|10886663285578759884</stp>
        <tr r="C114" s="5"/>
      </tp>
      <tp t="s">
        <v>#N/A Requesting Data...3831164649</v>
        <stp/>
        <stp>BQL|10893166501947924818</stp>
        <tr r="B65" s="10"/>
      </tp>
      <tp t="s">
        <v>#N/A Requesting Data...3330300232</v>
        <stp/>
        <stp>BQL|17251189287232965246</stp>
        <tr r="C229" s="5"/>
      </tp>
      <tp t="s">
        <v>#N/A Requesting Data...3316200629</v>
        <stp/>
        <stp>BQL|18067986086180807760</stp>
        <tr r="C303" s="5"/>
      </tp>
      <tp t="s">
        <v>#N/A Requesting Data...3443327971</v>
        <stp/>
        <stp>BQL|10855925567654993562</stp>
        <tr r="C150" s="5"/>
      </tp>
      <tp t="s">
        <v>#N/A Requesting Data...3064402449</v>
        <stp/>
        <stp>BQL|15619769833999104600</stp>
        <tr r="B139" s="10"/>
      </tp>
      <tp t="s">
        <v>#N/A Requesting Data...3029888133</v>
        <stp/>
        <stp>BQL|16231390175245261917</stp>
        <tr r="B83" s="10"/>
      </tp>
      <tp t="s">
        <v>#N/A Requesting Data...3730438936</v>
        <stp/>
        <stp>BQL|10153640588726061601</stp>
        <tr r="C241" s="5"/>
      </tp>
      <tp t="s">
        <v>#N/A Requesting Data...4091117106</v>
        <stp/>
        <stp>BQL|18226269812983889623</stp>
        <tr r="C260" s="5"/>
      </tp>
      <tp t="s">
        <v>#N/A Requesting Data...3956902498</v>
        <stp/>
        <stp>BQL|15449999057751344656</stp>
        <tr r="C172" s="5"/>
      </tp>
      <tp t="s">
        <v>#N/A Requesting Data...2416744265</v>
        <stp/>
        <stp>BQL|17964153384516486627</stp>
        <tr r="C325" s="5"/>
      </tp>
      <tp t="s">
        <v>#N/A Requesting Data...3434703144</v>
        <stp/>
        <stp>BQL|17582892708804327593</stp>
        <tr r="B104" s="10"/>
      </tp>
      <tp t="s">
        <v>#N/A Requesting Data...2094663622</v>
        <stp/>
        <stp>BQL|14171292186678736800</stp>
        <tr r="C66" s="5"/>
      </tp>
      <tp t="s">
        <v>#N/A Requesting Data...2288795740</v>
        <stp/>
        <stp>BQL|18061135632534051091</stp>
        <tr r="C199" s="5"/>
      </tp>
      <tp t="s">
        <v>#N/A Requesting Data...2973490560</v>
        <stp/>
        <stp>BQL|15637111116832248983</stp>
        <tr r="C313" s="5"/>
      </tp>
      <tp t="s">
        <v>#N/A Requesting Data...2987163925</v>
        <stp/>
        <stp>BQL|12850282081402674702</stp>
        <tr r="B158" s="10"/>
      </tp>
      <tp t="s">
        <v>#N/A Requesting Data...2499280923</v>
        <stp/>
        <stp>BQL|15535233754606766945</stp>
        <tr r="B113" s="10"/>
      </tp>
      <tp t="s">
        <v>#N/A Requesting Data...3668517163</v>
        <stp/>
        <stp>BQL|17255646892436747338</stp>
        <tr r="C41" s="5"/>
      </tp>
      <tp t="s">
        <v>#N/A Requesting Data...3724821913</v>
        <stp/>
        <stp>BQL|12610345744548302058</stp>
        <tr r="C248" s="5"/>
      </tp>
      <tp t="s">
        <v>#N/A Requesting Data...3870156765</v>
        <stp/>
        <stp>BQL|15491902759407753391</stp>
        <tr r="B90" s="10"/>
      </tp>
      <tp t="s">
        <v>#N/A Requesting Data...3898038902</v>
        <stp/>
        <stp>BQL|15171668397187576072</stp>
        <tr r="B70" s="10"/>
      </tp>
      <tp t="s">
        <v>#N/A Requesting Data...2786026211</v>
        <stp/>
        <stp>BQL|18192656461803569622</stp>
        <tr r="B112" s="10"/>
      </tp>
      <tp t="s">
        <v>#N/A Requesting Data...3521221116</v>
        <stp/>
        <stp>BQL|14488955389149790102</stp>
        <tr r="C261" s="5"/>
      </tp>
      <tp t="s">
        <v>#N/A Requesting Data...3366716482</v>
        <stp/>
        <stp>BQL|12790704875378880744</stp>
        <tr r="B55" s="10"/>
      </tp>
      <tp t="s">
        <v>#N/A Requesting Data...2662850506</v>
        <stp/>
        <stp>BQL|12498296305658012511</stp>
        <tr r="B54" s="10"/>
      </tp>
      <tp t="s">
        <v>#N/A Requesting Data...2362467629</v>
        <stp/>
        <stp>BQL|11899388014597984964</stp>
        <tr r="B39" s="10"/>
      </tp>
      <tp t="s">
        <v>#N/A Requesting Data...2432726083</v>
        <stp/>
        <stp>BQL|14247884991771769975</stp>
        <tr r="B33" s="10"/>
      </tp>
      <tp t="s">
        <v>#N/A Requesting Data...3593561139</v>
        <stp/>
        <stp>BQL|11587842517471421485</stp>
        <tr r="C354" s="5"/>
      </tp>
      <tp t="s">
        <v>#N/A Requesting Data...3520680844</v>
        <stp/>
        <stp>BQL|11782419716411229889</stp>
        <tr r="C215" s="5"/>
      </tp>
      <tp t="s">
        <v>#N/A Requesting Data...2438914332</v>
        <stp/>
        <stp>BQL|16544121192421811270</stp>
        <tr r="B130" s="10"/>
      </tp>
      <tp t="s">
        <v>#N/A Requesting Data...4066125845</v>
        <stp/>
        <stp>BQL|16049678085767324361</stp>
        <tr r="B85" s="10"/>
      </tp>
      <tp t="s">
        <v>#N/A Requesting Data...2927841962</v>
        <stp/>
        <stp>BQL|15227504170699742271</stp>
        <tr r="B36" s="10"/>
      </tp>
      <tp t="s">
        <v>#N/A Requesting Data...4293438436</v>
        <stp/>
        <stp>BQL|13272588060985546939</stp>
        <tr r="C222" s="5"/>
      </tp>
      <tp t="s">
        <v>#N/A Requesting Data...3270206059</v>
        <stp/>
        <stp>BQL|16673175158718605660</stp>
        <tr r="B152" s="10"/>
      </tp>
      <tp t="s">
        <v>#N/A Requesting Data...4080774905</v>
        <stp/>
        <stp>BQL|12368747018441035970</stp>
        <tr r="B131" s="10"/>
      </tp>
      <tp t="s">
        <v>#N/A Requesting Data...2518084616</v>
        <stp/>
        <stp>BQL|14196779696488537904</stp>
        <tr r="C262" s="5"/>
      </tp>
      <tp t="s">
        <v>#N/A Requesting Data...3487350229</v>
        <stp/>
        <stp>BQL|14625081751198863224</stp>
        <tr r="C305" s="5"/>
      </tp>
      <tp t="s">
        <v>#N/A Requesting Data...4092906201</v>
        <stp/>
        <stp>BQL|13976043198099319821</stp>
        <tr r="C62" s="5"/>
      </tp>
      <tp t="s">
        <v>#N/A Requesting Data...3196087084</v>
        <stp/>
        <stp>BQL|14349763537369728236</stp>
        <tr r="B185" s="10"/>
      </tp>
      <tp t="s">
        <v>#N/A Requesting Data...2970319454</v>
        <stp/>
        <stp>BQL|17312439194050304141</stp>
        <tr r="C130" s="5"/>
      </tp>
      <tp t="s">
        <v>#N/A Requesting Data...2740629282</v>
        <stp/>
        <stp>BQL|12584086972119532792</stp>
        <tr r="C58" s="5"/>
      </tp>
      <tp t="s">
        <v>#N/A Requesting Data...2138679634</v>
        <stp/>
        <stp>BQL|10688363822929632373</stp>
        <tr r="B63" s="10"/>
      </tp>
      <tp t="s">
        <v>#N/A Requesting Data...4187888353</v>
        <stp/>
        <stp>BQL|16271942305762769665</stp>
        <tr r="C284" s="5"/>
      </tp>
      <tp t="s">
        <v>#N/A Requesting Data...3496379455</v>
        <stp/>
        <stp>BQL|13235147264458703775</stp>
        <tr r="B73" s="10"/>
      </tp>
      <tp t="s">
        <v>#N/A Requesting Data...3145347775</v>
        <stp/>
        <stp>BQL|10354823245084814340</stp>
        <tr r="B27" s="10"/>
      </tp>
      <tp t="s">
        <v>#N/A Requesting Data...4225755689</v>
        <stp/>
        <stp>BQL|13648320328839728001</stp>
        <tr r="B78" s="10"/>
      </tp>
      <tp t="s">
        <v>#N/A Requesting Data...2631784150</v>
        <stp/>
        <stp>BQL|13919508813055533948</stp>
        <tr r="C249" s="5"/>
      </tp>
      <tp t="s">
        <v>#N/A Requesting Data...2778029214</v>
        <stp/>
        <stp>BQL|16942911372065761675</stp>
        <tr r="C341" s="5"/>
      </tp>
      <tp t="s">
        <v>#N/A Requesting Data...2812666210</v>
        <stp/>
        <stp>BQL|12031514685784143103</stp>
        <tr r="B91" s="10"/>
      </tp>
      <tp t="s">
        <v>#N/A Requesting Data...2674090755</v>
        <stp/>
        <stp>BQL|16427652075979236479</stp>
        <tr r="B140" s="10"/>
      </tp>
      <tp t="s">
        <v>#N/A Requesting Data...3317515959</v>
        <stp/>
        <stp>BQL|15578050566451005871</stp>
        <tr r="B82" s="10"/>
      </tp>
      <tp t="s">
        <v>#N/A Requesting Data...3417614188</v>
        <stp/>
        <stp>BQL|16439447758294892909</stp>
        <tr r="C148" s="5"/>
      </tp>
      <tp t="s">
        <v>#N/A Requesting Data...2354747378</v>
        <stp/>
        <stp>BQL|18020972322668197171</stp>
        <tr r="B34" s="10"/>
      </tp>
      <tp t="s">
        <v>#N/A Requesting Data...2824139670</v>
        <stp/>
        <stp>BQL|11013316553435038802</stp>
        <tr r="B167" s="10"/>
      </tp>
      <tp t="s">
        <v>#N/A Requesting Data...2663067425</v>
        <stp/>
        <stp>BQL|10261804110335059602</stp>
        <tr r="C278" s="5"/>
      </tp>
      <tp t="s">
        <v>#N/A Requesting Data...2448661712</v>
        <stp/>
        <stp>BQL|14717318787610462591</stp>
        <tr r="C349" s="5"/>
      </tp>
      <tp t="s">
        <v>#N/A Requesting Data...2140586393</v>
        <stp/>
        <stp>BQL|17771487681842499361</stp>
        <tr r="C63" s="5"/>
      </tp>
      <tp t="s">
        <v>#N/A Requesting Data...2190066354</v>
        <stp/>
        <stp>BQL|18011156348366671159</stp>
        <tr r="C19" s="5"/>
      </tp>
      <tp t="s">
        <v>#N/A Requesting Data...4073155394</v>
        <stp/>
        <stp>BQL|10940220206419107126</stp>
        <tr r="C156" s="5"/>
      </tp>
      <tp t="s">
        <v>#N/A Requesting Data...3193397325</v>
        <stp/>
        <stp>BQL|15791244356070835876</stp>
        <tr r="C221" s="5"/>
      </tp>
      <tp t="s">
        <v>#N/A Requesting Data...3626710659</v>
        <stp/>
        <stp>BQL|15538284810439043695</stp>
        <tr r="B114" s="10"/>
      </tp>
      <tp t="s">
        <v>#N/A Requesting Data...3595599638</v>
        <stp/>
        <stp>BQL|13609825010122061103</stp>
        <tr r="B79" s="10"/>
      </tp>
      <tp t="s">
        <v>#N/A Requesting Data...2382195650</v>
        <stp/>
        <stp>BQL|12474988251055278281</stp>
        <tr r="A1" s="8"/>
      </tp>
      <tp t="s">
        <v>#N/A Requesting Data...2423093545</v>
        <stp/>
        <stp>BQL|15463314552723277939</stp>
        <tr r="C324" s="5"/>
      </tp>
      <tp t="s">
        <v>#N/A Requesting Data...2594544342</v>
        <stp/>
        <stp>BQL|10385145592051536067</stp>
        <tr r="C155" s="5"/>
      </tp>
      <tp t="s">
        <v>#N/A Requesting Data...2762554388</v>
        <stp/>
        <stp>BQL|16814865128684321138</stp>
        <tr r="C132" s="5"/>
      </tp>
      <tp t="s">
        <v>#N/A Requesting Data...3545083452</v>
        <stp/>
        <stp>BQL|11315837524636406467</stp>
        <tr r="C147" s="5"/>
      </tp>
      <tp t="s">
        <v>#N/A Requesting Data...2307606596</v>
        <stp/>
        <stp>BQL|17645482805378809252</stp>
        <tr r="B84" s="10"/>
      </tp>
      <tp t="s">
        <v>#N/A Requesting Data...4114236380</v>
        <stp/>
        <stp>BQL|14335546458964616987</stp>
        <tr r="B148" s="10"/>
      </tp>
      <tp t="s">
        <v>#N/A Requesting Data...3187308365</v>
        <stp/>
        <stp>BQL|11632150795872169274</stp>
        <tr r="C95" s="5"/>
      </tp>
      <tp t="s">
        <v>#N/A Requesting Data...2957514307</v>
        <stp/>
        <stp>BQL|18271015501916240738</stp>
        <tr r="C8" s="5"/>
      </tp>
      <tp t="s">
        <v>#N/A Requesting Data...2583778057</v>
        <stp/>
        <stp>BQL|14147198295130852577</stp>
        <tr r="B149" s="10"/>
      </tp>
      <tp t="s">
        <v>#N/A Requesting Data...2331999705</v>
        <stp/>
        <stp>BQL|11792846284791713925</stp>
        <tr r="B6" s="10"/>
      </tp>
      <tp t="s">
        <v>#N/A Requesting Data...3245959861</v>
        <stp/>
        <stp>BQL|17161133681755517285</stp>
        <tr r="C258" s="5"/>
      </tp>
      <tp t="s">
        <v>#N/A Requesting Data...2439669107</v>
        <stp/>
        <stp>BQL|13171089213898331300</stp>
        <tr r="C240" s="5"/>
      </tp>
      <tp t="s">
        <v>#N/A Requesting Data...3296168585</v>
        <stp/>
        <stp>BQL|17469706520602929958</stp>
        <tr r="C175" s="5"/>
      </tp>
      <tp t="s">
        <v>#N/A Requesting Data...2556022958</v>
        <stp/>
        <stp>BQL|11654738904339956638</stp>
        <tr r="C187" s="5"/>
      </tp>
      <tp t="s">
        <v>#N/A Requesting Data...2975983282</v>
        <stp/>
        <stp>BQL|11627432109834026879</stp>
        <tr r="B136" s="10"/>
      </tp>
      <tp t="s">
        <v>#N/A Requesting Data...3011150001</v>
        <stp/>
        <stp>BQL|13423145580290918321</stp>
        <tr r="B166" s="10"/>
      </tp>
      <tp t="s">
        <v>#N/A Requesting Data...3724966773</v>
        <stp/>
        <stp>BQL|17786665869358179631</stp>
        <tr r="C97" s="5"/>
      </tp>
      <tp t="s">
        <v>#N/A Requesting Data...3225934793</v>
        <stp/>
        <stp>BQL|14242513636469713371</stp>
        <tr r="C238" s="5"/>
      </tp>
      <tp t="s">
        <v>#N/A Requesting Data...4282633973</v>
        <stp/>
        <stp>BQL|16563931798846078892</stp>
        <tr r="B176" s="10"/>
      </tp>
      <tp t="s">
        <v>#N/A Requesting Data...3411465603</v>
        <stp/>
        <stp>BQL|15244887854578084898</stp>
        <tr r="C123" s="5"/>
      </tp>
      <tp t="s">
        <v>#N/A Requesting Data...2333208752</v>
        <stp/>
        <stp>BQL|15216306170528754133</stp>
        <tr r="C279" s="5"/>
      </tp>
      <tp t="s">
        <v>#N/A Requesting Data...3284223645</v>
        <stp/>
        <stp>BQL|10482112620489044242</stp>
        <tr r="B137" s="10"/>
      </tp>
      <tp t="s">
        <v>#N/A Requesting Data...4271352184</v>
        <stp/>
        <stp>BQL|13620625630149326769</stp>
        <tr r="C168" s="5"/>
      </tp>
      <tp t="s">
        <v>#N/A Requesting Data...3073026531</v>
        <stp/>
        <stp>BQL|14557506584275450445</stp>
        <tr r="C213" s="5"/>
      </tp>
      <tp t="s">
        <v>#N/A Requesting Data...2993142980</v>
        <stp/>
        <stp>BQL|11747975806784523421</stp>
        <tr r="C230" s="5"/>
      </tp>
      <tp t="s">
        <v>#N/A Requesting Data...2280266457</v>
        <stp/>
        <stp>BQL|11427955472923098430</stp>
        <tr r="B81" s="10"/>
      </tp>
      <tp t="s">
        <v>#N/A Requesting Data...3342317095</v>
        <stp/>
        <stp>BQL|18181319063041823471</stp>
        <tr r="B129" s="10"/>
      </tp>
      <tp t="s">
        <v>#N/A Requesting Data...2149942998</v>
        <stp/>
        <stp>BQL|14175844722621892706</stp>
        <tr r="C79" s="5"/>
      </tp>
      <tp t="s">
        <v>#N/A Requesting Data...2596123662</v>
        <stp/>
        <stp>BQL|14587007186305937152</stp>
        <tr r="C176" s="5"/>
      </tp>
      <tp t="s">
        <v>#N/A Requesting Data...3087951811</v>
        <stp/>
        <stp>BQL|16163856309942626450</stp>
        <tr r="C314" s="5"/>
      </tp>
      <tp t="s">
        <v>#N/A Requesting Data...2526891198</v>
        <stp/>
        <stp>BQL|16903828449696992450</stp>
        <tr r="B17" s="10"/>
      </tp>
      <tp t="s">
        <v>#N/A Requesting Data...2498088745</v>
        <stp/>
        <stp>BQL|13923666188084025191</stp>
        <tr r="C89" s="5"/>
      </tp>
      <tp t="s">
        <v>#N/A Requesting Data...3298219838</v>
        <stp/>
        <stp>BQL|17963016599627749186</stp>
        <tr r="B3" s="10"/>
      </tp>
      <tp t="s">
        <v>#N/A Requesting Data...2771987602</v>
        <stp/>
        <stp>BQL|13412493215749507745</stp>
        <tr r="C273" s="5"/>
      </tp>
      <tp t="s">
        <v>#N/A Requesting Data...3971352024</v>
        <stp/>
        <stp>BQL|13158984961060074412</stp>
        <tr r="C307" s="5"/>
      </tp>
      <tp t="s">
        <v>#N/A Requesting Data...3434226069</v>
        <stp/>
        <stp>BQL|12780217660629996743</stp>
        <tr r="C329" s="5"/>
      </tp>
      <tp t="s">
        <v>#N/A Requesting Data...2669294794</v>
        <stp/>
        <stp>BQL|13685493055265858078</stp>
        <tr r="C239" s="5"/>
      </tp>
      <tp t="s">
        <v>#N/A Requesting Data...2934714438</v>
        <stp/>
        <stp>BQL|16415468951496413636</stp>
        <tr r="B40" s="10"/>
      </tp>
      <tp t="s">
        <v>#N/A Requesting Data...2301880666</v>
        <stp/>
        <stp>BQL|17643164927382914199</stp>
        <tr r="C250" s="5"/>
      </tp>
      <tp t="s">
        <v>#N/A Requesting Data...3120495674</v>
        <stp/>
        <stp>BQL|15315750741464398532</stp>
        <tr r="C209" s="5"/>
      </tp>
      <tp t="s">
        <v>#N/A Requesting Data...2410521980</v>
        <stp/>
        <stp>BQL|18069801529954629192</stp>
        <tr r="C344" s="5"/>
      </tp>
      <tp t="s">
        <v>#N/A Requesting Data...2469931620</v>
        <stp/>
        <stp>BQL|14044506871275405431</stp>
        <tr r="C2" s="5"/>
      </tp>
      <tp t="s">
        <v>#N/A Requesting Data...2932297844</v>
        <stp/>
        <stp>BQL|11551829476981232856</stp>
        <tr r="B127" s="10"/>
      </tp>
      <tp t="s">
        <v>#N/A Requesting Data...2753026977</v>
        <stp/>
        <stp>BQL|15206677939662402596</stp>
        <tr r="B32" s="10"/>
      </tp>
      <tp t="s">
        <v>#N/A Requesting Data...2223217812</v>
        <stp/>
        <stp>BQL|17049076867505710379</stp>
        <tr r="B147" s="10"/>
      </tp>
      <tp t="s">
        <v>#N/A Requesting Data...3582918172</v>
        <stp/>
        <stp>BQL|17768450562577714573</stp>
        <tr r="C26" s="5"/>
      </tp>
      <tp t="s">
        <v>#N/A Requesting Data...3605441610</v>
        <stp/>
        <stp>BQL|18255121233904620958</stp>
        <tr r="C282" s="5"/>
      </tp>
      <tp t="s">
        <v>#N/A Requesting Data...3329545545</v>
        <stp/>
        <stp>BQL|15910207996961713888</stp>
        <tr r="B110" s="10"/>
      </tp>
      <tp t="s">
        <v>#N/A Requesting Data...3710533350</v>
        <stp/>
        <stp>BQL|16749318540725316361</stp>
        <tr r="C200" s="5"/>
      </tp>
      <tp t="s">
        <v>#N/A Requesting Data...3382911186</v>
        <stp/>
        <stp>BQL|10419672981001543849</stp>
        <tr r="C203" s="5"/>
      </tp>
      <tp t="s">
        <v>#N/A Requesting Data...3754636032</v>
        <stp/>
        <stp>BQL|18294371685236745284</stp>
        <tr r="C328" s="5"/>
      </tp>
      <tp t="s">
        <v>#N/A Requesting Data...3763541767</v>
        <stp/>
        <stp>BQL|10802018820865087069</stp>
        <tr r="B183" s="10"/>
      </tp>
      <tp t="s">
        <v>#N/A Requesting Data...2169445118</v>
        <stp/>
        <stp>BQL|18134728926613846951</stp>
        <tr r="C24" s="5"/>
      </tp>
      <tp t="s">
        <v>#N/A Requesting Data...3299043619</v>
        <stp/>
        <stp>BQL|12654216484038109791</stp>
        <tr r="B151" s="10"/>
      </tp>
      <tp t="s">
        <v>#N/A Requesting Data...4030370321</v>
        <stp/>
        <stp>BQL|17828088934455342710</stp>
        <tr r="C323" s="5"/>
      </tp>
      <tp t="s">
        <v>#N/A Requesting Data...2405736173</v>
        <stp/>
        <stp>BQL|13743296160320911160</stp>
        <tr r="C283" s="5"/>
      </tp>
      <tp t="s">
        <v>#N/A Requesting Data...2956485829</v>
        <stp/>
        <stp>BQL|17245880023743977809</stp>
        <tr r="B124" s="10"/>
      </tp>
      <tp t="s">
        <v>#N/A Requesting Data...2922014306</v>
        <stp/>
        <stp>BQL|13625362717597365072</stp>
        <tr r="C91" s="5"/>
      </tp>
      <tp t="s">
        <v>#N/A Requesting Data...3317830379</v>
        <stp/>
        <stp>BQL|15768122310396331550</stp>
        <tr r="C84" s="5"/>
      </tp>
      <tp t="s">
        <v>#N/A Requesting Data...3676239138</v>
        <stp/>
        <stp>BQL|16211319310345666773</stp>
        <tr r="C291" s="5"/>
      </tp>
      <tp t="s">
        <v>#N/A Requesting Data...3926669365</v>
        <stp/>
        <stp>BQL|18025921458081238359</stp>
        <tr r="C350" s="5"/>
      </tp>
      <tp t="s">
        <v>#N/A Requesting Data...3653541242</v>
        <stp/>
        <stp>BQL|10822401954947530046</stp>
        <tr r="C160" s="5"/>
      </tp>
      <tp t="s">
        <v>#N/A Requesting Data...3465635194</v>
        <stp/>
        <stp>BQL|15053579319135502268</stp>
        <tr r="B134" s="10"/>
      </tp>
      <tp t="s">
        <v>#N/A Requesting Data...2999374247</v>
        <stp/>
        <stp>BQL|17882750140227240531</stp>
        <tr r="B111" s="10"/>
      </tp>
      <tp t="s">
        <v>#N/A Requesting Data...2561695558</v>
        <stp/>
        <stp>BQL|15528909232519769084</stp>
        <tr r="C138" s="5"/>
      </tp>
      <tp t="s">
        <v>#N/A Requesting Data...3279581844</v>
        <stp/>
        <stp>BQL|17381395876096282367</stp>
        <tr r="C128" s="5"/>
      </tp>
      <tp t="s">
        <v>#N/A Requesting Data...4105882940</v>
        <stp/>
        <stp>BQL|10303334448829243816</stp>
        <tr r="C311" s="5"/>
      </tp>
      <tp t="s">
        <v>#N/A Requesting Data...2665163566</v>
        <stp/>
        <stp>BQL|10813304903095559053</stp>
        <tr r="C105" s="5"/>
      </tp>
      <tp t="s">
        <v>#N/A Requesting Data...2553894061</v>
        <stp/>
        <stp>BQL|14149676173870457044</stp>
        <tr r="C38" s="5"/>
      </tp>
      <tp t="s">
        <v>#N/A Requesting Data...2664454636</v>
        <stp/>
        <stp>BQL|14962804119098148065</stp>
        <tr r="C68" s="5"/>
      </tp>
      <tp t="s">
        <v>#N/A Requesting Data...3723949295</v>
        <stp/>
        <stp>BQL|11112307181788367754</stp>
        <tr r="C244" s="5"/>
      </tp>
      <tp t="s">
        <v>#N/A Requesting Data...3826194668</v>
        <stp/>
        <stp>BQL|15081725757544527668</stp>
        <tr r="C134" s="5"/>
      </tp>
      <tp t="s">
        <v>#N/A Requesting Data...3423376867</v>
        <stp/>
        <stp>BQL|10914725009306012447</stp>
        <tr r="C310" s="5"/>
      </tp>
      <tp t="s">
        <v>#N/A Requesting Data...2897481087</v>
        <stp/>
        <stp>BQL|17072365425027186427</stp>
        <tr r="C191" s="5"/>
      </tp>
      <tp t="s">
        <v>#N/A Requesting Data...2577125376</v>
        <stp/>
        <stp>BQL|16653761582149127508</stp>
        <tr r="C107" s="5"/>
      </tp>
      <tp t="s">
        <v>#N/A Requesting Data...4197632398</v>
        <stp/>
        <stp>BQL|11249245952477685413</stp>
        <tr r="B18" s="10"/>
      </tp>
      <tp t="s">
        <v>#N/A Requesting Data...2384299942</v>
        <stp/>
        <stp>BQL|15880527831444897215</stp>
        <tr r="B184" s="10"/>
      </tp>
      <tp t="s">
        <v>#N/A Requesting Data...3160925920</v>
        <stp/>
        <stp>BQL|14635415823066886104</stp>
        <tr r="B20" s="10"/>
      </tp>
      <tp t="s">
        <v>#N/A Requesting Data...3492989455</v>
        <stp/>
        <stp>BQL|13362153695829628793</stp>
        <tr r="B80" s="10"/>
      </tp>
      <tp t="s">
        <v>#N/A Requesting Data...3133394383</v>
        <stp/>
        <stp>BQL|17487542537151924525</stp>
        <tr r="C65" s="5"/>
      </tp>
      <tp t="s">
        <v>#N/A Requesting Data...3002980768</v>
        <stp/>
        <stp>BQL|10721138937704457389</stp>
        <tr r="B122" s="10"/>
      </tp>
      <tp t="s">
        <v>#N/A Requesting Data...3587782058</v>
        <stp/>
        <stp>BQL|16523647841949921812</stp>
        <tr r="C195" s="5"/>
      </tp>
      <tp t="s">
        <v>#N/A Requesting Data...2850614063</v>
        <stp/>
        <stp>BQL|10480307740294876678</stp>
        <tr r="B7" s="10"/>
      </tp>
      <tp t="s">
        <v>#N/A Requesting Data...2897809238</v>
        <stp/>
        <stp>BQL|10758719690303139927</stp>
        <tr r="C151" s="5"/>
      </tp>
      <tp t="s">
        <v>#N/A Requesting Data...2292234446</v>
        <stp/>
        <stp>BQL|16321746114555075169</stp>
        <tr r="C45" s="5"/>
      </tp>
      <tp t="s">
        <v>#N/A Requesting Data...3634077497</v>
        <stp/>
        <stp>BQL|10700353050360053277</stp>
        <tr r="C277" s="5"/>
      </tp>
      <tp t="s">
        <v>#N/A Requesting Data...4157774844</v>
        <stp/>
        <stp>BQL|12501788389880174907</stp>
        <tr r="C37" s="5"/>
      </tp>
      <tp t="s">
        <v>#N/A Requesting Data...3071129395</v>
        <stp/>
        <stp>BQL|16116120909775426699</stp>
        <tr r="B160" s="10"/>
      </tp>
      <tp t="s">
        <v>#N/A Requesting Data...4009290938</v>
        <stp/>
        <stp>BQL|16870398793609459102</stp>
        <tr r="C226" s="5"/>
      </tp>
      <tp t="s">
        <v>#N/A Requesting Data...3906523816</v>
        <stp/>
        <stp>BQL|11022272272858236816</stp>
        <tr r="C254" s="5"/>
      </tp>
      <tp t="s">
        <v>#N/A Requesting Data...3990248048</v>
        <stp/>
        <stp>BQL|18327875337363462461</stp>
        <tr r="A1" s="9"/>
      </tp>
      <tp t="s">
        <v>#N/A Requesting Data...3556069558</v>
        <stp/>
        <stp>BQL|11604096720424819370</stp>
        <tr r="C88" s="5"/>
      </tp>
      <tp t="s">
        <v>#N/A Requesting Data...3588783890</v>
        <stp/>
        <stp>BQL|17150211700152102323</stp>
        <tr r="C301" s="5"/>
      </tp>
      <tp t="s">
        <v>#N/A Requesting Data...4168515619</v>
        <stp/>
        <stp>BQL|15869551925930712624</stp>
        <tr r="C32" s="5"/>
      </tp>
      <tp t="s">
        <v>#N/A Requesting Data...3376096174</v>
        <stp/>
        <stp>BQL|17196282932372131075</stp>
        <tr r="C256" s="5"/>
      </tp>
      <tp t="s">
        <v>#N/A Requesting Data...2488324137</v>
        <stp/>
        <stp>BQL|12075198487509073638</stp>
        <tr r="C118" s="5"/>
      </tp>
      <tp t="s">
        <v>#N/A Requesting Data...2941912178</v>
        <stp/>
        <stp>BQL|12353503134444160486</stp>
        <tr r="B102" s="10"/>
      </tp>
      <tp t="s">
        <v>#N/A Requesting Data...2366997860</v>
        <stp/>
        <stp>BQL|10332416434894800770</stp>
        <tr r="C346" s="5"/>
      </tp>
      <tp t="s">
        <v>#N/A Requesting Data...2866194795</v>
        <stp/>
        <stp>BQL|17418966593037848403</stp>
        <tr r="C245" s="5"/>
      </tp>
      <tp t="s">
        <v>#N/A Requesting Data...4044825990</v>
        <stp/>
        <stp>BQL|12991153520374246143</stp>
        <tr r="C121" s="5"/>
      </tp>
      <tp t="s">
        <v>#N/A Requesting Data...3818653858</v>
        <stp/>
        <stp>BQL|12365102771066698110</stp>
        <tr r="C51" s="5"/>
      </tp>
      <tp t="s">
        <v>#N/A Requesting Data...3364398860</v>
        <stp/>
        <stp>BQL|16364757913655219631</stp>
        <tr r="C137" s="5"/>
      </tp>
      <tp t="s">
        <v>#N/A Requesting Data...3028309615</v>
        <stp/>
        <stp>BQL|16599606070247128333</stp>
        <tr r="C271" s="5"/>
      </tp>
      <tp t="s">
        <v>#N/A Requesting Data...2879840405</v>
        <stp/>
        <stp>BQL|18036531815068114706</stp>
        <tr r="B115" s="10"/>
      </tp>
      <tp t="s">
        <v>#N/A Requesting Data...2322649275</v>
        <stp/>
        <stp>BQL|10744790549295656579</stp>
        <tr r="C9" s="5"/>
      </tp>
      <tp t="s">
        <v>#N/A Requesting Data...3173582697</v>
        <stp/>
        <stp>BQL|13584522859461916160</stp>
        <tr r="C186" s="5"/>
      </tp>
      <tp t="s">
        <v>#N/A Requesting Data...3231897133</v>
        <stp/>
        <stp>BQL|12979015129482487168</stp>
        <tr r="C140" s="5"/>
      </tp>
      <tp t="s">
        <v>#N/A Requesting Data...4149586519</v>
        <stp/>
        <stp>BQL|16016672350337223178</stp>
        <tr r="C266" s="5"/>
      </tp>
      <tp t="s">
        <v>#N/A Requesting Data...3567650366</v>
        <stp/>
        <stp>BQL|17119984352928349056</stp>
        <tr r="C185" s="5"/>
      </tp>
      <tp t="s">
        <v>#N/A Requesting Data...3495858177</v>
        <stp/>
        <stp>BQL|11090064929879751948</stp>
        <tr r="C149" s="5"/>
      </tp>
      <tp t="s">
        <v>#N/A Requesting Data...2575375286</v>
        <stp/>
        <stp>BQL|14013254219630486444</stp>
        <tr r="C317" s="5"/>
      </tp>
      <tp t="s">
        <v>#N/A Requesting Data...3284085214</v>
        <stp/>
        <stp>BQL|16800564770055362213</stp>
        <tr r="C112" s="5"/>
      </tp>
      <tp t="s">
        <v>#N/A Requesting Data...3050283248</v>
        <stp/>
        <stp>BQL|14635792024120719205</stp>
        <tr r="C197" s="5"/>
      </tp>
      <tp t="s">
        <v>#N/A Requesting Data...3991121252</v>
        <stp/>
        <stp>BQL|12550467328671672630</stp>
        <tr r="C139" s="5"/>
      </tp>
      <tp t="s">
        <v>#N/A Requesting Data...3554412349</v>
        <stp/>
        <stp>BQL|14920283251699069998</stp>
        <tr r="B72" s="10"/>
      </tp>
      <tp t="s">
        <v>#N/A Requesting Data...3800753547</v>
        <stp/>
        <stp>BQL|11744329491371902950</stp>
        <tr r="C210" s="5"/>
      </tp>
      <tp t="s">
        <v>#N/A Requesting Data...3111593927</v>
        <stp/>
        <stp>BQL|15791268608371413572</stp>
        <tr r="C110" s="5"/>
      </tp>
      <tp t="s">
        <v>#N/A Requesting Data...3337818247</v>
        <stp/>
        <stp>BQL|12759517203200195517</stp>
        <tr r="B117" s="10"/>
      </tp>
      <tp t="s">
        <v>#N/A Requesting Data...2791811820</v>
        <stp/>
        <stp>BQL|15362102573680264171</stp>
        <tr r="B76" s="10"/>
      </tp>
      <tp t="s">
        <v>#N/A Requesting Data...4240919975</v>
        <stp/>
        <stp>BQL|17037749935281153063</stp>
        <tr r="C274" s="5"/>
      </tp>
      <tp t="s">
        <v>#N/A Requesting Data...2708762302</v>
        <stp/>
        <stp>BQL|17498407371052061445</stp>
        <tr r="A2" s="11"/>
      </tp>
      <tp t="s">
        <v>#N/A Requesting Data...3353722909</v>
        <stp/>
        <stp>BQL|11416971995260005371</stp>
        <tr r="C255" s="5"/>
      </tp>
      <tp t="s">
        <v>#N/A Requesting Data...3051110013</v>
        <stp/>
        <stp>BQL|13526520300175040164</stp>
        <tr r="C339" s="5"/>
      </tp>
      <tp t="s">
        <v>#N/A Requesting Data...3925499526</v>
        <stp/>
        <stp>BQL|18396965972233106748</stp>
        <tr r="C33" s="5"/>
      </tp>
      <tp t="s">
        <v>#N/A Requesting Data...2557963068</v>
        <stp/>
        <stp>BQL|13201396117203548044</stp>
        <tr r="B87" s="10"/>
      </tp>
      <tp t="s">
        <v>#N/A Requesting Data...3256557071</v>
        <stp/>
        <stp>BQL|15447089922603309613</stp>
        <tr r="B173" s="10"/>
      </tp>
      <tp t="s">
        <v>#N/A Requesting Data...2626270224</v>
        <stp/>
        <stp>BQL|15794699739027917573</stp>
        <tr r="B96" s="10"/>
      </tp>
      <tp t="s">
        <v>#N/A Requesting Data...2810972657</v>
        <stp/>
        <stp>BQL|15775155637035680095</stp>
        <tr r="C154" s="5"/>
      </tp>
      <tp t="s">
        <v>#N/A Requesting Data...3835320176</v>
        <stp/>
        <stp>BQL|14790248060728050962</stp>
        <tr r="C69" s="5"/>
      </tp>
      <tp t="s">
        <v>#N/A Requesting Data...3532066940</v>
        <stp/>
        <stp>BQL|10767277734642010239</stp>
        <tr r="C59" s="5"/>
      </tp>
      <tp t="s">
        <v>#N/A Requesting Data...3186313765</v>
        <stp/>
        <stp>BQL|17413551768961753492</stp>
        <tr r="B105" s="10"/>
      </tp>
      <tp t="s">
        <v>#N/A Requesting Data...3735591359</v>
        <stp/>
        <stp>BQL|11433816951149698434</stp>
        <tr r="C133" s="5"/>
      </tp>
      <tp t="s">
        <v>#N/A Requesting Data...2437396857</v>
        <stp/>
        <stp>BQL|16771408711674558621</stp>
        <tr r="C64" s="5"/>
      </tp>
      <tp t="s">
        <v>#N/A Requesting Data...4257695251</v>
        <stp/>
        <stp>BQL|18299311226318544007</stp>
        <tr r="C326" s="5"/>
      </tp>
      <tp t="s">
        <v>#N/A Requesting Data...2486966254</v>
        <stp/>
        <stp>BQL|15220296838417399206</stp>
        <tr r="C120" s="5"/>
      </tp>
      <tp t="s">
        <v>#N/A Requesting Data...3016032458</v>
        <stp/>
        <stp>BQL|13258381558454075017</stp>
        <tr r="C18" s="5"/>
      </tp>
      <tp t="s">
        <v>#N/A Requesting Data...3770357472</v>
        <stp/>
        <stp>BQL|14854292908946215192</stp>
        <tr r="B56" s="10"/>
      </tp>
      <tp t="s">
        <v>#N/A Requesting Data...3978324961</v>
        <stp/>
        <stp>BQL|16655903356189125239</stp>
        <tr r="C179" s="5"/>
      </tp>
      <tp t="s">
        <v>#N/A Requesting Data...2666161698</v>
        <stp/>
        <stp>BQL|17387060049134186610</stp>
        <tr r="B93" s="10"/>
      </tp>
      <tp t="s">
        <v>#N/A Requesting Data...4267527513</v>
        <stp/>
        <stp>BQL|16795665129665141668</stp>
        <tr r="C352" s="5"/>
      </tp>
      <tp t="s">
        <v>#N/A Requesting Data...2292795359</v>
        <stp/>
        <stp>BQL|16520769314183936247</stp>
        <tr r="B159" s="10"/>
      </tp>
      <tp t="s">
        <v>#N/A Requesting Data...2633812626</v>
        <stp/>
        <stp>BQL|14538444403280000186</stp>
        <tr r="C319" s="5"/>
      </tp>
      <tp t="s">
        <v>#N/A Requesting Data...3835884604</v>
        <stp/>
        <stp>BQL|10613252661175000159</stp>
        <tr r="B47" s="10"/>
      </tp>
      <tp t="s">
        <v>#N/A Requesting Data...3697628187</v>
        <stp/>
        <stp>BQL|12633302540906360324</stp>
        <tr r="C61" s="5"/>
      </tp>
      <tp t="s">
        <v>#N/A Requesting Data...3665815037</v>
        <stp/>
        <stp>BQL|11236032120587341452</stp>
        <tr r="B157" s="10"/>
      </tp>
      <tp t="s">
        <v>#N/A Requesting Data...2862128761</v>
        <stp/>
        <stp>BQL|12129708420920004763</stp>
        <tr r="B164" s="10"/>
      </tp>
      <tp t="s">
        <v>#N/A Requesting Data...3102338552</v>
        <stp/>
        <stp>BQL|10046924248904588986</stp>
        <tr r="C43" s="5"/>
      </tp>
      <tp t="s">
        <v>#N/A Requesting Data...2839221117</v>
        <stp/>
        <stp>BQL|16862484469515887104</stp>
        <tr r="C47" s="5"/>
      </tp>
      <tp t="s">
        <v>#N/A Requesting Data...3333807177</v>
        <stp/>
        <stp>BQL|13252440993828437601</stp>
        <tr r="C20" s="5"/>
      </tp>
      <tp t="s">
        <v>#N/A Requesting Data...2975010025</v>
        <stp/>
        <stp>BQL|15824308812805802228</stp>
        <tr r="B182" s="10"/>
      </tp>
      <tp t="s">
        <v>#N/A Requesting Data...3989634319</v>
        <stp/>
        <stp>BQL|10680855892115738462</stp>
        <tr r="B50" s="10"/>
      </tp>
      <tp t="s">
        <v>#N/A Requesting Data...2995765831</v>
        <stp/>
        <stp>BQL|16783862459703986819</stp>
        <tr r="C3" s="5"/>
      </tp>
      <tp t="s">
        <v>#N/A Requesting Data...2942815339</v>
        <stp/>
        <stp>BQL|11149821017861339956</stp>
        <tr r="C263" s="5"/>
      </tp>
      <tp t="s">
        <v>#N/A Requesting Data...4253417729</v>
        <stp/>
        <stp>BQL|12800474951682094127</stp>
        <tr r="B180" s="10"/>
      </tp>
      <tp t="s">
        <v>#N/A Requesting Data...3563745454</v>
        <stp/>
        <stp>BQL|18045658198463783466</stp>
        <tr r="B23" s="10"/>
      </tp>
      <tp t="s">
        <v>#N/A Requesting Data...3639592928</v>
        <stp/>
        <stp>BQL|12032465858544664770</stp>
        <tr r="C94" s="5"/>
      </tp>
      <tp t="s">
        <v>#N/A Requesting Data...4131413300</v>
        <stp/>
        <stp>BQL|13093981285213364102</stp>
        <tr r="C343" s="5"/>
      </tp>
      <tp t="s">
        <v>#N/A Requesting Data...2764724659</v>
        <stp/>
        <stp>BQL|11521195265986489045</stp>
        <tr r="C106" s="5"/>
      </tp>
      <tp t="s">
        <v>#N/A Requesting Data...4164310317</v>
        <stp/>
        <stp>BQL|16275565386868920339</stp>
        <tr r="A1" s="14"/>
      </tp>
      <tp t="s">
        <v>#N/A Requesting Data...2788636242</v>
        <stp/>
        <stp>BQL|10738964959925704940</stp>
        <tr r="B120" s="10"/>
      </tp>
      <tp t="s">
        <v>#N/A Requesting Data...3792821149</v>
        <stp/>
        <stp>BQL|13905311765900117666</stp>
        <tr r="C102" s="5"/>
      </tp>
      <tp t="s">
        <v>#N/A Requesting Data...2382232386</v>
        <stp/>
        <stp>BQL|11285753965399118998</stp>
        <tr r="B30" s="10"/>
      </tp>
      <tp t="s">
        <v>#N/A N/A</v>
        <stp/>
        <stp>BDP|17286120133179359697</stp>
        <tr r="D493" s="8"/>
      </tp>
      <tp t="s">
        <v>#N/A N/A</v>
        <stp/>
        <stp>BDP|16646237717947873836</stp>
        <tr r="E287" s="9"/>
      </tp>
      <tp t="s">
        <v>#N/A Requesting Data...4203806195</v>
        <stp/>
        <stp>BDP|17332829411663072793</stp>
        <tr r="I172" s="9"/>
      </tp>
      <tp t="s">
        <v>#N/A N/A</v>
        <stp/>
        <stp>BDP|12576787410867658923</stp>
        <tr r="F266" s="8"/>
      </tp>
      <tp t="s">
        <v>#N/A N/A</v>
        <stp/>
        <stp>BDP|14730295652309699031</stp>
        <tr r="F13" s="9"/>
      </tp>
      <tp t="s">
        <v>#N/A Requesting Data...3531722654</v>
        <stp/>
        <stp>BDP|16792237310379858654</stp>
        <tr r="H445" s="8"/>
        <tr r="I445" s="8"/>
        <tr r="H136" s="5"/>
      </tp>
      <tp t="s">
        <v>#N/A N/A</v>
        <stp/>
        <stp>BDP|10695985358647703188</stp>
        <tr r="E170" s="8"/>
      </tp>
      <tp t="s">
        <v>#N/A N/A</v>
        <stp/>
        <stp>BDP|11867765522036470816</stp>
        <tr r="G395" s="8"/>
      </tp>
      <tp t="s">
        <v>#N/A N/A</v>
        <stp/>
        <stp>BDP|16801490692693228285</stp>
        <tr r="E137" s="8"/>
      </tp>
      <tp t="s">
        <v>#N/A N/A</v>
        <stp/>
        <stp>BDP|18050250826491840322</stp>
        <tr r="D314" s="9"/>
      </tp>
      <tp t="s">
        <v>#N/A N/A</v>
        <stp/>
        <stp>BDP|17461014554201031985</stp>
        <tr r="G330" s="9"/>
      </tp>
      <tp t="s">
        <v>#N/A N/A</v>
        <stp/>
        <stp>BDP|18375328421320185382</stp>
        <tr r="E177" s="10"/>
      </tp>
      <tp t="s">
        <v>#N/A Requesting Data...2523746772</v>
        <stp/>
        <stp>BDP|11367186247126307864</stp>
        <tr r="I68" s="5"/>
      </tp>
      <tp t="s">
        <v>#N/A Requesting Data...3182896561</v>
        <stp/>
        <stp>BDP|17062186365503323973</stp>
        <tr r="H165" s="5"/>
      </tp>
      <tp t="s">
        <v>#N/A Requesting Data...2849093508</v>
        <stp/>
        <stp>BDP|17442711533989663082</stp>
        <tr r="H552" s="9"/>
      </tp>
      <tp t="s">
        <v>#N/A N/A</v>
        <stp/>
        <stp>BDP|14447763040634362998</stp>
        <tr r="F9" s="7"/>
      </tp>
      <tp t="s">
        <v>#N/A N/A</v>
        <stp/>
        <stp>BDP|10194691211695955886</stp>
        <tr r="G83" s="9"/>
      </tp>
      <tp t="s">
        <v>#N/A Requesting Data...4047191296</v>
        <stp/>
        <stp>BDP|16513188981951087448</stp>
        <tr r="H85" s="10"/>
      </tp>
      <tp t="s">
        <v>#N/A N/A</v>
        <stp/>
        <stp>BDP|18010313286501874877</stp>
        <tr r="F66" s="9"/>
      </tp>
      <tp t="s">
        <v>#N/A Requesting Data...3751167427</v>
        <stp/>
        <stp>BDP|18183488190127832894</stp>
        <tr r="I118" s="9"/>
      </tp>
      <tp t="s">
        <v>#N/A Requesting Data...2834609889</v>
        <stp/>
        <stp>BDP|14636875212274904321</stp>
        <tr r="H300" s="9"/>
      </tp>
      <tp t="s">
        <v>#N/A Requesting Data...3507383996</v>
        <stp/>
        <stp>BDP|16582012939176594906</stp>
        <tr r="H571" s="9"/>
      </tp>
      <tp t="s">
        <v>#N/A N/A</v>
        <stp/>
        <stp>BDP|15224722981324989430</stp>
        <tr r="D289" s="8"/>
      </tp>
      <tp t="s">
        <v>#N/A N/A</v>
        <stp/>
        <stp>BDP|10250737255150682891</stp>
        <tr r="E443" s="8"/>
      </tp>
      <tp t="s">
        <v>#N/A Requesting Data...4210709518</v>
        <stp/>
        <stp>BDP|10825658617595658875</stp>
        <tr r="H104" s="10"/>
      </tp>
      <tp t="s">
        <v>#N/A N/A</v>
        <stp/>
        <stp>BDP|12355095721209292327</stp>
        <tr r="D565" s="9"/>
      </tp>
      <tp t="s">
        <v>#N/A Requesting Data...3293411696</v>
        <stp/>
        <stp>BDP|17076054447120133986</stp>
        <tr r="G71" s="10"/>
      </tp>
      <tp t="s">
        <v>#N/A N/A</v>
        <stp/>
        <stp>BDP|12235209980390866219</stp>
        <tr r="D320" s="9"/>
      </tp>
      <tp t="s">
        <v>#N/A Requesting Data...3727905971</v>
        <stp/>
        <stp>BDP|17847420897632300257</stp>
        <tr r="H243" s="5"/>
        <tr r="H152" s="9"/>
      </tp>
      <tp t="s">
        <v>#N/A N/A</v>
        <stp/>
        <stp>BDP|11063473121499959441</stp>
        <tr r="F120" s="5"/>
      </tp>
      <tp t="s">
        <v>#N/A N/A</v>
        <stp/>
        <stp>BDP|14848463226730201809</stp>
        <tr r="E459" s="9"/>
      </tp>
      <tp t="s">
        <v>#N/A Requesting Data...4032740199</v>
        <stp/>
        <stp>BDP|13325802868974799369</stp>
        <tr r="H106" s="8"/>
        <tr r="I106" s="8"/>
      </tp>
      <tp t="s">
        <v>#N/A Requesting Data...2844702719</v>
        <stp/>
        <stp>BDP|15878903462974266425</stp>
        <tr r="G3" s="6"/>
      </tp>
      <tp t="s">
        <v>#N/A N/A</v>
        <stp/>
        <stp>BDP|14793954037526614297</stp>
        <tr r="G420" s="8"/>
        <tr r="G142" s="5"/>
      </tp>
      <tp t="s">
        <v>#N/A N/A</v>
        <stp/>
        <stp>BDP|15547898204666407167</stp>
        <tr r="D13" s="12"/>
      </tp>
      <tp t="s">
        <v>#N/A Requesting Data...3107336124</v>
        <stp/>
        <stp>BDP|12954110109838951125</stp>
        <tr r="H460" s="8"/>
        <tr r="I460" s="8"/>
      </tp>
      <tp t="s">
        <v>#N/A N/A</v>
        <stp/>
        <stp>BDP|13795335388675259743</stp>
        <tr r="D156" s="8"/>
      </tp>
      <tp t="s">
        <v>#N/A Requesting Data...2947247551</v>
        <stp/>
        <stp>BDP|11497444382271177694</stp>
        <tr r="H167" s="9"/>
      </tp>
      <tp t="s">
        <v>#N/A N/A</v>
        <stp/>
        <stp>BDP|11487993207572842086</stp>
        <tr r="E297" s="5"/>
        <tr r="E329" s="9"/>
      </tp>
      <tp t="s">
        <v>#N/A N/A</v>
        <stp/>
        <stp>BDP|11738755584701811543</stp>
        <tr r="D371" s="8"/>
      </tp>
      <tp t="s">
        <v>#N/A N/A</v>
        <stp/>
        <stp>BDP|13657884010768353873</stp>
        <tr r="E376" s="9"/>
      </tp>
      <tp t="s">
        <v>#N/A Requesting Data...2867733413</v>
        <stp/>
        <stp>BDP|14962768025363239829</stp>
        <tr r="G161" s="10"/>
      </tp>
      <tp t="s">
        <v>#N/A N/A</v>
        <stp/>
        <stp>BDP|17979634418438155294</stp>
        <tr r="C83" s="10"/>
      </tp>
      <tp t="s">
        <v>#N/A N/A</v>
        <stp/>
        <stp>BDP|10558945486399552283</stp>
        <tr r="E320" s="5"/>
      </tp>
      <tp t="s">
        <v>#N/A N/A</v>
        <stp/>
        <stp>BDP|14866816562903067364</stp>
        <tr r="G429" s="8"/>
      </tp>
      <tp t="s">
        <v>#N/A N/A</v>
        <stp/>
        <stp>BDP|16038835872977878442</stp>
        <tr r="E222" s="8"/>
      </tp>
      <tp t="s">
        <v>#N/A N/A</v>
        <stp/>
        <stp>BDP|12501864839876275552</stp>
        <tr r="G384" s="8"/>
      </tp>
      <tp t="s">
        <v>#N/A N/A</v>
        <stp/>
        <stp>BDP|12936669196165664225</stp>
        <tr r="E141" s="10"/>
      </tp>
      <tp t="s">
        <v>#N/A Requesting Data...2667371417</v>
        <stp/>
        <stp>BDP|18198981386050445363</stp>
        <tr r="I27" s="9"/>
      </tp>
      <tp t="s">
        <v>#N/A N/A</v>
        <stp/>
        <stp>BDP|16507776880123890070</stp>
        <tr r="F57" s="9"/>
      </tp>
      <tp t="s">
        <v>#N/A Requesting Data...2675649033</v>
        <stp/>
        <stp>BDP|13789822377384948263</stp>
        <tr r="H151" s="8"/>
        <tr r="I151" s="8"/>
      </tp>
      <tp t="s">
        <v>#N/A N/A</v>
        <stp/>
        <stp>BDP|14987617393974219549</stp>
        <tr r="E18" s="9"/>
      </tp>
      <tp t="s">
        <v>#N/A N/A</v>
        <stp/>
        <stp>BDP|12012473685827874371</stp>
        <tr r="D92" s="9"/>
      </tp>
      <tp t="s">
        <v>#N/A N/A</v>
        <stp/>
        <stp>BDP|18319110576265856115</stp>
        <tr r="F486" s="8"/>
      </tp>
      <tp t="s">
        <v>#N/A N/A</v>
        <stp/>
        <stp>BDP|15167923950326866563</stp>
        <tr r="F138" s="5"/>
      </tp>
      <tp t="s">
        <v>#N/A Requesting Data...4122514735</v>
        <stp/>
        <stp>BDP|16021190976482434866</stp>
        <tr r="H12" s="8"/>
        <tr r="I12" s="8"/>
        <tr r="H335" s="5"/>
      </tp>
      <tp t="s">
        <v>#N/A N/A</v>
        <stp/>
        <stp>BDP|15509737216078524187</stp>
        <tr r="E331" s="8"/>
      </tp>
      <tp t="s">
        <v>#N/A N/A</v>
        <stp/>
        <stp>BDP|18381413101011992773</stp>
        <tr r="C101" s="10"/>
      </tp>
      <tp t="s">
        <v>#N/A N/A</v>
        <stp/>
        <stp>BDP|11006351999988999987</stp>
        <tr r="D302" s="5"/>
      </tp>
      <tp t="s">
        <v>#N/A N/A</v>
        <stp/>
        <stp>BDP|10308147298616760451</stp>
        <tr r="E384" s="8"/>
      </tp>
      <tp t="s">
        <v>#N/A N/A</v>
        <stp/>
        <stp>BDP|18430183470392557643</stp>
        <tr r="F509" s="9"/>
      </tp>
      <tp t="s">
        <v>#N/A Requesting Data...3227645171</v>
        <stp/>
        <stp>BDP|17399418495688278884</stp>
        <tr r="H422" s="9"/>
      </tp>
      <tp t="s">
        <v>#N/A N/A</v>
        <stp/>
        <stp>BDP|12569514358120022815</stp>
        <tr r="G31" s="5"/>
        <tr r="G88" s="9"/>
      </tp>
      <tp t="s">
        <v>#N/A N/A</v>
        <stp/>
        <stp>BDP|13077857568840203733</stp>
        <tr r="G103" s="5"/>
        <tr r="G335" s="9"/>
      </tp>
      <tp t="s">
        <v>#N/A Requesting Data...4104880375</v>
        <stp/>
        <stp>BDP|11279869058520403641</stp>
        <tr r="H218" s="5"/>
      </tp>
      <tp t="s">
        <v>#N/A Requesting Data...4190230676</v>
        <stp/>
        <stp>BDP|11379488091541110772</stp>
        <tr r="H3" s="6"/>
      </tp>
      <tp t="s">
        <v>#N/A N/A</v>
        <stp/>
        <stp>BDP|18157472519953555463</stp>
        <tr r="D185" s="8"/>
      </tp>
      <tp t="s">
        <v>#N/A Requesting Data...3852570973</v>
        <stp/>
        <stp>BDP|12914709299723913551</stp>
        <tr r="H319" s="5"/>
      </tp>
      <tp t="s">
        <v>#N/A N/A</v>
        <stp/>
        <stp>BDP|11741420186070770780</stp>
        <tr r="E487" s="9"/>
      </tp>
      <tp t="s">
        <v>#N/A Requesting Data...3553914183</v>
        <stp/>
        <stp>BDP|17656335825778543491</stp>
        <tr r="H148" s="5"/>
      </tp>
      <tp t="s">
        <v>#N/A Requesting Data...3250601550</v>
        <stp/>
        <stp>BDP|10333177197332832072</stp>
        <tr r="H485" s="8"/>
        <tr r="I485" s="8"/>
      </tp>
      <tp t="s">
        <v>#N/A N/A</v>
        <stp/>
        <stp>BDP|11419463988273455421</stp>
        <tr r="E349" s="5"/>
      </tp>
      <tp t="s">
        <v>#N/A N/A</v>
        <stp/>
        <stp>BDP|18136305310283788397</stp>
        <tr r="D331" s="9"/>
      </tp>
      <tp t="s">
        <v>#N/A N/A</v>
        <stp/>
        <stp>BDP|14352121008419729618</stp>
        <tr r="F81" s="8"/>
      </tp>
      <tp t="s">
        <v>#N/A N/A</v>
        <stp/>
        <stp>BDP|12887683099255488228</stp>
        <tr r="D167" s="5"/>
      </tp>
      <tp t="s">
        <v>#N/A N/A</v>
        <stp/>
        <stp>BDP|18029598397049526745</stp>
        <tr r="G510" s="9"/>
      </tp>
      <tp t="s">
        <v>#N/A N/A</v>
        <stp/>
        <stp>BDP|14826589959076707817</stp>
        <tr r="G492" s="8"/>
      </tp>
      <tp t="s">
        <v>#N/A N/A</v>
        <stp/>
        <stp>BDP|12102260998235383638</stp>
        <tr r="F245" s="5"/>
      </tp>
      <tp t="s">
        <v>#N/A N/A</v>
        <stp/>
        <stp>BDP|10912975571624916091</stp>
        <tr r="E213" s="8"/>
      </tp>
      <tp t="s">
        <v>#N/A N/A</v>
        <stp/>
        <stp>BDP|16624999077907543526</stp>
        <tr r="C13" s="12"/>
      </tp>
      <tp t="s">
        <v>#N/A Requesting Data...3990390636</v>
        <stp/>
        <stp>BDP|17125288388031950678</stp>
        <tr r="I346" s="9"/>
      </tp>
      <tp t="s">
        <v>#N/A N/A</v>
        <stp/>
        <stp>BDP|14677454788933582117</stp>
        <tr r="G169" s="9"/>
      </tp>
      <tp t="s">
        <v>#N/A Requesting Data...3834308262</v>
        <stp/>
        <stp>BDP|13956836325157823484</stp>
        <tr r="H257" s="5"/>
        <tr r="H259" s="9"/>
      </tp>
      <tp t="s">
        <v>#N/A N/A</v>
        <stp/>
        <stp>BDP|17195584294144659551</stp>
        <tr r="E183" s="10"/>
      </tp>
      <tp t="s">
        <v>#N/A Requesting Data...2372233250</v>
        <stp/>
        <stp>BDP|14482995643133164012</stp>
        <tr r="H184" s="9"/>
      </tp>
      <tp t="s">
        <v>#N/A Requesting Data...3313860860</v>
        <stp/>
        <stp>BDP|13920828962131347641</stp>
        <tr r="H458" s="9"/>
      </tp>
      <tp t="s">
        <v>#N/A N/A</v>
        <stp/>
        <stp>BDP|15980142042972997884</stp>
        <tr r="F212" s="5"/>
      </tp>
      <tp t="s">
        <v>#N/A N/A</v>
        <stp/>
        <stp>BDP|14122041691474349392</stp>
        <tr r="F156" s="10"/>
      </tp>
      <tp t="s">
        <v>#N/A N/A</v>
        <stp/>
        <stp>BDP|12038091844825681952</stp>
        <tr r="D372" s="9"/>
      </tp>
      <tp t="s">
        <v>#N/A N/A</v>
        <stp/>
        <stp>BDP|18356473378454340510</stp>
        <tr r="F72" s="5"/>
      </tp>
      <tp t="s">
        <v>#N/A N/A</v>
        <stp/>
        <stp>BDP|10968453097374163344</stp>
        <tr r="G56" s="5"/>
      </tp>
      <tp t="s">
        <v>#N/A N/A</v>
        <stp/>
        <stp>BDP|12475205761338913424</stp>
        <tr r="D211" s="8"/>
      </tp>
      <tp t="s">
        <v>#N/A Requesting Data...2894331155</v>
        <stp/>
        <stp>BDP|13247855948504861169</stp>
        <tr r="I118" s="5"/>
      </tp>
      <tp t="s">
        <v>#N/A N/A</v>
        <stp/>
        <stp>BDP|12663906246941823492</stp>
        <tr r="G25" s="8"/>
      </tp>
      <tp t="s">
        <v>#N/A N/A</v>
        <stp/>
        <stp>BDP|11687973112334023725</stp>
        <tr r="D364" s="9"/>
      </tp>
      <tp t="s">
        <v>#N/A Requesting Data...4029099509</v>
        <stp/>
        <stp>BDP|10568636531867476821</stp>
        <tr r="I322" s="9"/>
      </tp>
      <tp t="s">
        <v>#N/A Requesting Data...2308660547</v>
        <stp/>
        <stp>BDP|11186723086795307172</stp>
        <tr r="H203" s="5"/>
        <tr r="H258" s="9"/>
      </tp>
      <tp t="s">
        <v>#N/A N/A</v>
        <stp/>
        <stp>BDP|14586364271749236316</stp>
        <tr r="D522" s="9"/>
      </tp>
      <tp t="s">
        <v>#N/A N/A</v>
        <stp/>
        <stp>BDP|17462878355902738206</stp>
        <tr r="C5" s="12"/>
      </tp>
      <tp t="s">
        <v>#N/A N/A</v>
        <stp/>
        <stp>BDP|11938830579272601643</stp>
        <tr r="E577" s="9"/>
      </tp>
      <tp t="s">
        <v>#N/A N/A</v>
        <stp/>
        <stp>BDP|15423305056800245919</stp>
        <tr r="E123" s="10"/>
      </tp>
      <tp t="s">
        <v>#N/A N/A</v>
        <stp/>
        <stp>BDP|15196847766815015427</stp>
        <tr r="E98" s="9"/>
      </tp>
      <tp t="s">
        <v>#N/A N/A</v>
        <stp/>
        <stp>BDP|14260846740131103361</stp>
        <tr r="F165" s="5"/>
      </tp>
      <tp t="s">
        <v>#N/A N/A</v>
        <stp/>
        <stp>BDP|14005010964778422002</stp>
        <tr r="G446" s="8"/>
      </tp>
      <tp t="s">
        <v>#N/A N/A</v>
        <stp/>
        <stp>BDP|18102002583493700940</stp>
        <tr r="G265" s="8"/>
      </tp>
      <tp t="s">
        <v>#N/A N/A</v>
        <stp/>
        <stp>BDP|13775060089201121081</stp>
        <tr r="F282" s="9"/>
      </tp>
      <tp t="s">
        <v>#N/A N/A</v>
        <stp/>
        <stp>BDP|13644169283978650844</stp>
        <tr r="E19" s="8"/>
      </tp>
      <tp t="s">
        <v>#N/A Requesting Data...3113968792</v>
        <stp/>
        <stp>BDP|16175504685067634634</stp>
        <tr r="H210" s="9"/>
      </tp>
      <tp t="s">
        <v>#N/A N/A</v>
        <stp/>
        <stp>BDP|17810951248966654628</stp>
        <tr r="E246" s="5"/>
      </tp>
      <tp t="s">
        <v>#N/A N/A</v>
        <stp/>
        <stp>BDP|10502128182091671234</stp>
        <tr r="G327" s="8"/>
      </tp>
      <tp t="s">
        <v>#N/A N/A</v>
        <stp/>
        <stp>BDP|11145308294180450112</stp>
        <tr r="D62" s="8"/>
      </tp>
      <tp t="s">
        <v>#N/A N/A</v>
        <stp/>
        <stp>BDP|14040498314518922341</stp>
        <tr r="E537" s="9"/>
      </tp>
      <tp t="s">
        <v>#N/A N/A</v>
        <stp/>
        <stp>BDP|14062668007321875993</stp>
        <tr r="E76" s="10"/>
      </tp>
      <tp t="s">
        <v>#N/A Requesting Data...3888558499</v>
        <stp/>
        <stp>BDP|16714969656375123560</stp>
        <tr r="I374" s="9"/>
      </tp>
      <tp t="s">
        <v>#N/A N/A</v>
        <stp/>
        <stp>BDP|11332213410328327018</stp>
        <tr r="D350" s="8"/>
        <tr r="D67" s="5"/>
      </tp>
      <tp t="s">
        <v>#N/A N/A</v>
        <stp/>
        <stp>BDP|17070283348302265929</stp>
        <tr r="E531" s="9"/>
      </tp>
      <tp t="s">
        <v>#N/A Requesting Data...2324845337</v>
        <stp/>
        <stp>BDP|13161935507076285674</stp>
        <tr r="H21" s="5"/>
      </tp>
      <tp t="s">
        <v>#N/A N/A</v>
        <stp/>
        <stp>BDP|16453528796200904090</stp>
        <tr r="F323" s="8"/>
      </tp>
      <tp t="s">
        <v>#N/A N/A</v>
        <stp/>
        <stp>BDP|15518809475662844287</stp>
        <tr r="E18" s="5"/>
      </tp>
      <tp t="s">
        <v>#N/A N/A</v>
        <stp/>
        <stp>BDP|11428423706318652760</stp>
        <tr r="F101" s="9"/>
      </tp>
      <tp t="s">
        <v>#N/A N/A</v>
        <stp/>
        <stp>BDP|11841072145018244785</stp>
        <tr r="F219" s="8"/>
      </tp>
      <tp t="s">
        <v>#N/A N/A</v>
        <stp/>
        <stp>BDP|14360588122970842914</stp>
        <tr r="G288" s="5"/>
      </tp>
      <tp t="s">
        <v>#N/A Requesting Data...4265584158</v>
        <stp/>
        <stp>BDP|16982319901396110984</stp>
        <tr r="H146" s="8"/>
        <tr r="I146" s="8"/>
      </tp>
      <tp t="s">
        <v>#N/A N/A</v>
        <stp/>
        <stp>BDP|14851191026629266451</stp>
        <tr r="D7" s="8"/>
      </tp>
      <tp t="s">
        <v>#N/A N/A</v>
        <stp/>
        <stp>BDP|11514309108489770192</stp>
        <tr r="D145" s="9"/>
      </tp>
      <tp t="s">
        <v>#N/A Requesting Data...3869162382</v>
        <stp/>
        <stp>BDP|11592104102682417803</stp>
        <tr r="H26" s="10"/>
      </tp>
      <tp t="s">
        <v>#N/A N/A</v>
        <stp/>
        <stp>BDP|14007105895281296747</stp>
        <tr r="E16" s="5"/>
      </tp>
      <tp t="s">
        <v>#N/A Requesting Data...3854934552</v>
        <stp/>
        <stp>BDP|13439339900243556912</stp>
        <tr r="H318" s="9"/>
      </tp>
      <tp t="s">
        <v>#N/A N/A</v>
        <stp/>
        <stp>BDP|18040015197248162349</stp>
        <tr r="F176" s="8"/>
      </tp>
      <tp t="s">
        <v>#N/A Requesting Data...4092909632</v>
        <stp/>
        <stp>BDP|10148489852992902916</stp>
        <tr r="I153" s="5"/>
      </tp>
      <tp t="s">
        <v>#N/A N/A</v>
        <stp/>
        <stp>BDP|15502406263079331465</stp>
        <tr r="E229" s="5"/>
      </tp>
      <tp t="s">
        <v>#N/A N/A</v>
        <stp/>
        <stp>BDP|11519573203346760852</stp>
        <tr r="F496" s="9"/>
      </tp>
      <tp t="s">
        <v>#N/A N/A</v>
        <stp/>
        <stp>BDP|12784183518001782936</stp>
        <tr r="D410" s="8"/>
        <tr r="D154" s="5"/>
      </tp>
      <tp t="s">
        <v>#N/A N/A</v>
        <stp/>
        <stp>BDP|14644940710094502240</stp>
        <tr r="E297" s="8"/>
      </tp>
      <tp t="s">
        <v>#N/A Requesting Data...4249293190</v>
        <stp/>
        <stp>BDP|12129556458948601086</stp>
        <tr r="H465" s="9"/>
      </tp>
      <tp t="s">
        <v>#N/A N/A</v>
        <stp/>
        <stp>BDP|10667888118507798438</stp>
        <tr r="E251" s="9"/>
      </tp>
      <tp t="s">
        <v>#N/A N/A</v>
        <stp/>
        <stp>BDP|15488821518577825146</stp>
        <tr r="E40" s="8"/>
        <tr r="E134" s="5"/>
      </tp>
      <tp t="s">
        <v>#N/A N/A</v>
        <stp/>
        <stp>BDP|11576659380883287606</stp>
        <tr r="D537" s="9"/>
      </tp>
      <tp t="s">
        <v>#N/A N/A</v>
        <stp/>
        <stp>BDP|13007838616283153360</stp>
        <tr r="E199" s="8"/>
      </tp>
      <tp t="s">
        <v>#N/A N/A</v>
        <stp/>
        <stp>BDP|16376830531606573168</stp>
        <tr r="G267" s="9"/>
      </tp>
      <tp t="s">
        <v>#N/A N/A</v>
        <stp/>
        <stp>BDP|10495310584419566866</stp>
        <tr r="C140" s="10"/>
      </tp>
      <tp t="s">
        <v>#N/A Requesting Data...2561616495</v>
        <stp/>
        <stp>BDP|17263773832129696031</stp>
        <tr r="H69" s="9"/>
      </tp>
      <tp t="s">
        <v>#N/A N/A</v>
        <stp/>
        <stp>BDP|10019626667843080975</stp>
        <tr r="C168" s="10"/>
      </tp>
      <tp t="s">
        <v>#N/A N/A</v>
        <stp/>
        <stp>BDP|15135413935899525128</stp>
        <tr r="F125" s="10"/>
      </tp>
      <tp t="s">
        <v>#N/A N/A</v>
        <stp/>
        <stp>BDP|11225900770353014602</stp>
        <tr r="E45" s="5"/>
        <tr r="E472" s="9"/>
      </tp>
      <tp t="s">
        <v>#N/A N/A</v>
        <stp/>
        <stp>BDP|17900733120110983818</stp>
        <tr r="F79" s="8"/>
      </tp>
      <tp t="s">
        <v>#N/A N/A</v>
        <stp/>
        <stp>BDP|13318856121781621234</stp>
        <tr r="F285" s="9"/>
      </tp>
      <tp t="s">
        <v>#N/A N/A</v>
        <stp/>
        <stp>BDP|11030494790764886242</stp>
        <tr r="G89" s="9"/>
      </tp>
      <tp t="s">
        <v>#N/A Requesting Data...3987576395</v>
        <stp/>
        <stp>BDP|18435164627174186514</stp>
        <tr r="H140" s="8"/>
        <tr r="I140" s="8"/>
      </tp>
      <tp t="s">
        <v>#N/A Requesting Data...3456050328</v>
        <stp/>
        <stp>BDP|13891841469305458247</stp>
        <tr r="G34" s="10"/>
      </tp>
      <tp t="s">
        <v>#N/A Requesting Data...4160279580</v>
        <stp/>
        <stp>BDP|13802531124659980737</stp>
        <tr r="I481" s="9"/>
      </tp>
      <tp t="s">
        <v>#N/A N/A</v>
        <stp/>
        <stp>BDP|17456238357858639239</stp>
        <tr r="F77" s="8"/>
      </tp>
      <tp t="s">
        <v>#N/A N/A</v>
        <stp/>
        <stp>BDP|13095874723051834290</stp>
        <tr r="F249" s="8"/>
      </tp>
      <tp t="s">
        <v>#N/A N/A</v>
        <stp/>
        <stp>BDP|10385231030992442919</stp>
        <tr r="D156" s="10"/>
      </tp>
      <tp t="s">
        <v>#N/A N/A</v>
        <stp/>
        <stp>BDP|11716351537688092303</stp>
        <tr r="D9" s="7"/>
      </tp>
      <tp t="s">
        <v>#N/A Requesting Data...2976349273</v>
        <stp/>
        <stp>BDP|12637724994091129747</stp>
        <tr r="H119" s="9"/>
      </tp>
      <tp t="s">
        <v>#N/A Requesting Data...3087578167</v>
        <stp/>
        <stp>BDP|17439937355568047975</stp>
        <tr r="I261" s="5"/>
      </tp>
      <tp t="s">
        <v>#N/A N/A</v>
        <stp/>
        <stp>BDP|12027597589497412215</stp>
        <tr r="E581" s="9"/>
      </tp>
      <tp t="s">
        <v>#N/A N/A</v>
        <stp/>
        <stp>BDP|10887827415834939730</stp>
        <tr r="G385" s="9"/>
      </tp>
      <tp t="s">
        <v>#N/A Requesting Data...3152905911</v>
        <stp/>
        <stp>BDP|13475312990122170108</stp>
        <tr r="H377" s="8"/>
        <tr r="I377" s="8"/>
      </tp>
      <tp t="s">
        <v>#N/A N/A</v>
        <stp/>
        <stp>BDP|12184948013339787950</stp>
        <tr r="D51" s="10"/>
      </tp>
      <tp t="s">
        <v>#N/A N/A</v>
        <stp/>
        <stp>BDP|15578473601528195362</stp>
        <tr r="C134" s="10"/>
      </tp>
      <tp t="s">
        <v>#N/A Requesting Data...2789835618</v>
        <stp/>
        <stp>BDP|14571426286361082352</stp>
        <tr r="I6" s="9"/>
      </tp>
      <tp t="s">
        <v>#N/A N/A</v>
        <stp/>
        <stp>BDP|15769547425621196931</stp>
        <tr r="F503" s="9"/>
      </tp>
      <tp t="s">
        <v>#N/A N/A</v>
        <stp/>
        <stp>BDP|14556908360401859092</stp>
        <tr r="G235" s="8"/>
      </tp>
      <tp t="s">
        <v>#N/A Requesting Data...2807141573</v>
        <stp/>
        <stp>BDP|12464891425460598297</stp>
        <tr r="H74" s="5"/>
        <tr r="H530" s="9"/>
      </tp>
      <tp t="s">
        <v>#N/A Requesting Data...3614240943</v>
        <stp/>
        <stp>BDP|12024598848291440811</stp>
        <tr r="H32" s="8"/>
        <tr r="I32" s="8"/>
      </tp>
      <tp t="s">
        <v>#N/A N/A</v>
        <stp/>
        <stp>BDP|13892020680016849761</stp>
        <tr r="F173" s="8"/>
        <tr r="F275" s="5"/>
      </tp>
      <tp t="s">
        <v>#N/A N/A</v>
        <stp/>
        <stp>BDP|16407106591567271338</stp>
        <tr r="G219" s="5"/>
      </tp>
      <tp t="s">
        <v>#N/A N/A</v>
        <stp/>
        <stp>BDP|17185382069938371078</stp>
        <tr r="E470" s="9"/>
      </tp>
      <tp t="s">
        <v>#N/A N/A</v>
        <stp/>
        <stp>BDP|17917120575732342990</stp>
        <tr r="F56" s="8"/>
      </tp>
      <tp t="s">
        <v>#N/A Requesting Data...3455850132</v>
        <stp/>
        <stp>BDP|14254011427579771576</stp>
        <tr r="H7" s="8"/>
        <tr r="I7" s="8"/>
      </tp>
      <tp t="s">
        <v>#N/A Requesting Data...2986851388</v>
        <stp/>
        <stp>BDP|17098457580435483454</stp>
        <tr r="I140" s="9"/>
      </tp>
      <tp t="s">
        <v>#N/A N/A</v>
        <stp/>
        <stp>BDP|15059312644309154107</stp>
        <tr r="E478" s="8"/>
      </tp>
      <tp t="s">
        <v>#N/A Requesting Data...2522212761</v>
        <stp/>
        <stp>BDP|14751702097667542713</stp>
        <tr r="H386" s="8"/>
        <tr r="I386" s="8"/>
      </tp>
      <tp t="s">
        <v>#N/A N/A</v>
        <stp/>
        <stp>BDP|12251262940286309831</stp>
        <tr r="E278" s="9"/>
      </tp>
      <tp t="s">
        <v>#N/A N/A</v>
        <stp/>
        <stp>BDP|13318557139077255897</stp>
        <tr r="F119" s="8"/>
      </tp>
      <tp t="s">
        <v>#N/A N/A</v>
        <stp/>
        <stp>BDP|16699116726369612606</stp>
        <tr r="G130" s="5"/>
        <tr r="G10" s="9"/>
      </tp>
      <tp t="s">
        <v>#N/A N/A</v>
        <stp/>
        <stp>BDP|15398749085008607839</stp>
        <tr r="D78" s="10"/>
      </tp>
      <tp t="s">
        <v>#N/A N/A</v>
        <stp/>
        <stp>BDP|11925936077761238489</stp>
        <tr r="D178" s="8"/>
      </tp>
      <tp t="s">
        <v>#N/A N/A</v>
        <stp/>
        <stp>BDP|18299496599537079852</stp>
        <tr r="D83" s="9"/>
      </tp>
      <tp t="s">
        <v>#N/A Requesting Data...2747462863</v>
        <stp/>
        <stp>BDP|13992304767799068592</stp>
        <tr r="H351" s="9"/>
      </tp>
      <tp t="s">
        <v>#N/A N/A</v>
        <stp/>
        <stp>BDP|13023047485701546038</stp>
        <tr r="E226" s="9"/>
      </tp>
      <tp t="s">
        <v>#N/A N/A</v>
        <stp/>
        <stp>BDP|17204416041984603932</stp>
        <tr r="E132" s="8"/>
      </tp>
      <tp t="s">
        <v>#N/A N/A</v>
        <stp/>
        <stp>BDP|17880281410107617915</stp>
        <tr r="G360" s="8"/>
      </tp>
      <tp t="s">
        <v>#N/A N/A</v>
        <stp/>
        <stp>BDP|12048549823669591651</stp>
        <tr r="F26" s="9"/>
      </tp>
      <tp t="s">
        <v>#N/A N/A</v>
        <stp/>
        <stp>BDP|10545346983705064451</stp>
        <tr r="E158" s="5"/>
        <tr r="E51" s="9"/>
      </tp>
      <tp t="s">
        <v>#N/A Requesting Data...2597530648</v>
        <stp/>
        <stp>BDP|13707493395193935753</stp>
        <tr r="I269" s="5"/>
      </tp>
      <tp t="s">
        <v>#N/A N/A</v>
        <stp/>
        <stp>BDP|13097001782162497311</stp>
        <tr r="D86" s="5"/>
        <tr r="D271" s="9"/>
      </tp>
      <tp t="s">
        <v>#N/A Requesting Data...2759606532</v>
        <stp/>
        <stp>BDP|11614518336989446424</stp>
        <tr r="H237" s="5"/>
      </tp>
      <tp t="s">
        <v>#N/A Requesting Data...3581642114</v>
        <stp/>
        <stp>BDP|16816754740059330691</stp>
        <tr r="G41" s="10"/>
      </tp>
      <tp t="s">
        <v>#N/A Requesting Data...4084231515</v>
        <stp/>
        <stp>BDP|15214607797696535675</stp>
        <tr r="H151" s="5"/>
        <tr r="H255" s="9"/>
      </tp>
      <tp t="s">
        <v>#N/A N/A</v>
        <stp/>
        <stp>BDP|14719975076421930187</stp>
        <tr r="E225" s="5"/>
        <tr r="E549" s="9"/>
      </tp>
      <tp t="s">
        <v>#N/A N/A</v>
        <stp/>
        <stp>BDP|14279707494535276529</stp>
        <tr r="G188" s="8"/>
      </tp>
      <tp t="s">
        <v>#N/A N/A</v>
        <stp/>
        <stp>BDP|15597871485609512645</stp>
        <tr r="F259" s="5"/>
      </tp>
      <tp t="s">
        <v>#N/A N/A</v>
        <stp/>
        <stp>BDP|13363541880237552349</stp>
        <tr r="E73" s="8"/>
        <tr r="E292" s="5"/>
      </tp>
      <tp t="s">
        <v>#N/A Requesting Data...3953092880</v>
        <stp/>
        <stp>BDP|15585135645603227970</stp>
        <tr r="H518" s="9"/>
      </tp>
      <tp t="s">
        <v>#N/A N/A</v>
        <stp/>
        <stp>BDP|18236637800183128768</stp>
        <tr r="F7" s="6"/>
      </tp>
      <tp t="s">
        <v>#N/A Requesting Data...4283499098</v>
        <stp/>
        <stp>BDP|14091940315481519722</stp>
        <tr r="I257" s="5"/>
        <tr r="I259" s="9"/>
      </tp>
      <tp t="s">
        <v>#N/A N/A</v>
        <stp/>
        <stp>BDP|11190809054647199123</stp>
        <tr r="D323" s="9"/>
      </tp>
      <tp t="s">
        <v>#N/A N/A</v>
        <stp/>
        <stp>BDP|15054029823348665515</stp>
        <tr r="D169" s="5"/>
      </tp>
      <tp t="s">
        <v>#N/A Requesting Data...4242871903</v>
        <stp/>
        <stp>BDP|16462080929217413976</stp>
        <tr r="I142" s="9"/>
      </tp>
      <tp t="s">
        <v>#N/A N/A</v>
        <stp/>
        <stp>BDP|16148324785224898388</stp>
        <tr r="C20" s="7"/>
      </tp>
      <tp t="s">
        <v>#N/A N/A</v>
        <stp/>
        <stp>BDP|13967939468831560713</stp>
        <tr r="D19" s="8"/>
      </tp>
      <tp t="s">
        <v>#N/A Requesting Data...2533780933</v>
        <stp/>
        <stp>BDP|18059762570523276124</stp>
        <tr r="I313" s="5"/>
      </tp>
      <tp t="s">
        <v>#N/A N/A</v>
        <stp/>
        <stp>BDP|12342002914851188806</stp>
        <tr r="D197" s="8"/>
      </tp>
      <tp t="s">
        <v>#N/A N/A</v>
        <stp/>
        <stp>BDP|13514068188976931745</stp>
        <tr r="G266" s="5"/>
      </tp>
      <tp t="s">
        <v>#N/A N/A</v>
        <stp/>
        <stp>BDP|11792426989816398198</stp>
        <tr r="C114" s="10"/>
      </tp>
      <tp t="s">
        <v>#N/A N/A</v>
        <stp/>
        <stp>BDP|11181839337198033836</stp>
        <tr r="D182" s="10"/>
      </tp>
      <tp t="s">
        <v>#N/A N/A</v>
        <stp/>
        <stp>BDP|13526654040702045960</stp>
        <tr r="F161" s="5"/>
        <tr r="F560" s="9"/>
      </tp>
      <tp t="s">
        <v>#N/A N/A</v>
        <stp/>
        <stp>BDP|12160427347471104931</stp>
        <tr r="G483" s="8"/>
        <tr r="G174" s="5"/>
      </tp>
      <tp t="s">
        <v>#N/A Requesting Data...3787309808</v>
        <stp/>
        <stp>BDP|13480141794899535989</stp>
        <tr r="G2" s="12"/>
      </tp>
      <tp t="s">
        <v>#N/A N/A</v>
        <stp/>
        <stp>BDP|12016988945575501116</stp>
        <tr r="D452" s="8"/>
      </tp>
      <tp t="s">
        <v>#N/A N/A</v>
        <stp/>
        <stp>BDP|11345429255559822250</stp>
        <tr r="F429" s="8"/>
      </tp>
      <tp t="s">
        <v>#N/A Requesting Data...3858664220</v>
        <stp/>
        <stp>BDP|10867591579721993880</stp>
        <tr r="I226" s="5"/>
      </tp>
      <tp t="s">
        <v>#N/A Requesting Data...4219768336</v>
        <stp/>
        <stp>BDP|16326911924197733189</stp>
        <tr r="G28" s="10"/>
      </tp>
      <tp t="s">
        <v>#N/A Requesting Data...3094567549</v>
        <stp/>
        <stp>BDP|17982385808459444643</stp>
        <tr r="H200" s="9"/>
      </tp>
      <tp t="s">
        <v>#N/A Requesting Data...3321512994</v>
        <stp/>
        <stp>BDP|17445124981317691287</stp>
        <tr r="I245" s="9"/>
      </tp>
      <tp t="s">
        <v>#N/A N/A</v>
        <stp/>
        <stp>BDP|16405377288833110532</stp>
        <tr r="E417" s="8"/>
      </tp>
      <tp t="s">
        <v>#N/A Requesting Data...3280046537</v>
        <stp/>
        <stp>BDP|13626976569236806196</stp>
        <tr r="I12" s="9"/>
      </tp>
      <tp t="s">
        <v>#N/A Requesting Data...3711731269</v>
        <stp/>
        <stp>BDP|14727980860787349757</stp>
        <tr r="I309" s="9"/>
      </tp>
      <tp t="s">
        <v>#N/A N/A</v>
        <stp/>
        <stp>BDP|14355930404377414192</stp>
        <tr r="G115" s="9"/>
      </tp>
      <tp t="s">
        <v>#N/A Requesting Data...3968639742</v>
        <stp/>
        <stp>BDP|10702121019579782237</stp>
        <tr r="I25" s="9"/>
      </tp>
      <tp t="s">
        <v>#N/A N/A</v>
        <stp/>
        <stp>BDP|13413963311991864137</stp>
        <tr r="C126" s="10"/>
      </tp>
      <tp t="s">
        <v>#N/A Requesting Data...4190876743</v>
        <stp/>
        <stp>BDP|10425578934878822578</stp>
        <tr r="I304" s="9"/>
      </tp>
      <tp t="s">
        <v>#N/A N/A</v>
        <stp/>
        <stp>BDP|12396030573057266991</stp>
        <tr r="E174" s="8"/>
        <tr r="E129" s="5"/>
      </tp>
      <tp t="s">
        <v>#N/A N/A</v>
        <stp/>
        <stp>BDP|10777369928022300822</stp>
        <tr r="G489" s="8"/>
      </tp>
      <tp t="s">
        <v>#N/A N/A</v>
        <stp/>
        <stp>BDP|17122380299456058080</stp>
        <tr r="F339" s="8"/>
      </tp>
      <tp t="s">
        <v>#N/A N/A</v>
        <stp/>
        <stp>BDP|10296817666706504389</stp>
        <tr r="G177" s="5"/>
      </tp>
      <tp t="s">
        <v>#N/A N/A</v>
        <stp/>
        <stp>BDP|16259623268778801586</stp>
        <tr r="D139" s="5"/>
      </tp>
      <tp t="s">
        <v>#N/A Requesting Data...3388922910</v>
        <stp/>
        <stp>BDP|11344894771564416173</stp>
        <tr r="G6" s="10"/>
      </tp>
      <tp t="s">
        <v>#N/A N/A</v>
        <stp/>
        <stp>BDP|14212395724596565822</stp>
        <tr r="E123" s="9"/>
      </tp>
      <tp t="s">
        <v>#N/A N/A</v>
        <stp/>
        <stp>BDP|10848505505867619903</stp>
        <tr r="E108" s="10"/>
      </tp>
      <tp t="s">
        <v>#N/A N/A</v>
        <stp/>
        <stp>BDP|13826069188240905043</stp>
        <tr r="F45" s="8"/>
      </tp>
      <tp t="s">
        <v>#N/A N/A</v>
        <stp/>
        <stp>BDP|15460284487021632569</stp>
        <tr r="E190" s="8"/>
      </tp>
      <tp t="s">
        <v>#N/A N/A</v>
        <stp/>
        <stp>BDP|15368928998837126938</stp>
        <tr r="F429" s="9"/>
      </tp>
      <tp t="s">
        <v>#N/A Requesting Data...2503228479</v>
        <stp/>
        <stp>BDP|18410990140978201644</stp>
        <tr r="H132" s="5"/>
        <tr r="H244" s="9"/>
      </tp>
      <tp t="s">
        <v>#N/A N/A</v>
        <stp/>
        <stp>BDP|10852240596480862094</stp>
        <tr r="D251" s="9"/>
      </tp>
      <tp t="s">
        <v>#N/A Requesting Data...3256682912</v>
        <stp/>
        <stp>BDP|12349166261936703889</stp>
        <tr r="H299" s="9"/>
      </tp>
      <tp t="s">
        <v>#N/A N/A</v>
        <stp/>
        <stp>BDP|10633175424151937976</stp>
        <tr r="G318" s="5"/>
        <tr r="G203" s="9"/>
      </tp>
      <tp t="s">
        <v>#N/A N/A</v>
        <stp/>
        <stp>BDP|11774065968569079521</stp>
        <tr r="E282" s="9"/>
      </tp>
      <tp t="s">
        <v>#N/A N/A</v>
        <stp/>
        <stp>BDP|14751668920878304390</stp>
        <tr r="D447" s="9"/>
      </tp>
      <tp t="s">
        <v>#N/A N/A</v>
        <stp/>
        <stp>BDP|11272642889550200464</stp>
        <tr r="G356" s="8"/>
      </tp>
      <tp t="s">
        <v>#N/A N/A</v>
        <stp/>
        <stp>BDP|12199113780944979420</stp>
        <tr r="F289" s="5"/>
      </tp>
      <tp t="s">
        <v>#N/A N/A</v>
        <stp/>
        <stp>BDP|17173735763628991526</stp>
        <tr r="G303" s="9"/>
      </tp>
      <tp t="s">
        <v>#N/A N/A</v>
        <stp/>
        <stp>BDP|12998272622201644804</stp>
        <tr r="D56" s="8"/>
      </tp>
      <tp t="s">
        <v>#N/A N/A</v>
        <stp/>
        <stp>BDP|14080278895864902010</stp>
        <tr r="F203" s="8"/>
      </tp>
      <tp t="s">
        <v>#N/A N/A</v>
        <stp/>
        <stp>BDP|17919920916945308140</stp>
        <tr r="F209" s="8"/>
      </tp>
      <tp t="s">
        <v>#N/A N/A</v>
        <stp/>
        <stp>BDP|16291573325979922339</stp>
        <tr r="F280" s="5"/>
      </tp>
      <tp t="s">
        <v>#N/A N/A</v>
        <stp/>
        <stp>BDP|16079888252525361533</stp>
        <tr r="D213" s="5"/>
      </tp>
      <tp t="s">
        <v>#N/A N/A</v>
        <stp/>
        <stp>BDP|11162111055806827872</stp>
        <tr r="F312" s="8"/>
      </tp>
      <tp t="s">
        <v>#N/A N/A</v>
        <stp/>
        <stp>BDP|10331866882708878358</stp>
        <tr r="G211" s="5"/>
      </tp>
      <tp t="s">
        <v>#N/A Requesting Data...2815963389</v>
        <stp/>
        <stp>BDP|15292835624321734581</stp>
        <tr r="H353" s="5"/>
      </tp>
      <tp t="s">
        <v>#N/A Requesting Data...3494740403</v>
        <stp/>
        <stp>BDP|18055052729483309252</stp>
        <tr r="G122" s="10"/>
      </tp>
      <tp t="s">
        <v>#N/A Requesting Data...2578998637</v>
        <stp/>
        <stp>BDP|17679567390762293289</stp>
        <tr r="H65" s="9"/>
      </tp>
      <tp t="s">
        <v>#N/A N/A</v>
        <stp/>
        <stp>BDP|16865799671035994830</stp>
        <tr r="E229" s="8"/>
      </tp>
      <tp t="s">
        <v>#N/A N/A</v>
        <stp/>
        <stp>BDP|11043948801921808270</stp>
        <tr r="E423" s="8"/>
      </tp>
      <tp t="s">
        <v>#N/A N/A</v>
        <stp/>
        <stp>BDP|10732727004315940927</stp>
        <tr r="F346" s="9"/>
      </tp>
      <tp t="s">
        <v>#N/A Requesting Data...3416108151</v>
        <stp/>
        <stp>BDP|17683792682645775670</stp>
        <tr r="H344" s="8"/>
        <tr r="I344" s="8"/>
      </tp>
      <tp t="s">
        <v>#N/A N/A</v>
        <stp/>
        <stp>BDP|10425182393302506178</stp>
        <tr r="F201" s="5"/>
      </tp>
      <tp t="s">
        <v>#N/A N/A</v>
        <stp/>
        <stp>BDP|18334422838874348076</stp>
        <tr r="D77" s="9"/>
      </tp>
      <tp t="s">
        <v>#N/A Requesting Data...3934607140</v>
        <stp/>
        <stp>BDP|10580229378006296802</stp>
        <tr r="H19" s="7"/>
      </tp>
      <tp t="s">
        <v>#N/A N/A</v>
        <stp/>
        <stp>BDP|17605973659303197343</stp>
        <tr r="E387" s="8"/>
      </tp>
      <tp t="s">
        <v>#N/A N/A</v>
        <stp/>
        <stp>BDP|11369809129578733806</stp>
        <tr r="E474" s="8"/>
      </tp>
      <tp t="s">
        <v>#N/A Requesting Data...2456732164</v>
        <stp/>
        <stp>BDP|16067887113042053668</stp>
        <tr r="H155" s="10"/>
      </tp>
      <tp t="s">
        <v>#N/A N/A</v>
        <stp/>
        <stp>BDP|18343888897573025118</stp>
        <tr r="F299" s="8"/>
      </tp>
      <tp t="s">
        <v>#N/A Requesting Data...2791705341</v>
        <stp/>
        <stp>BDP|15066552209878892394</stp>
        <tr r="H161" s="5"/>
        <tr r="H560" s="9"/>
      </tp>
      <tp t="s">
        <v>#N/A Requesting Data...3464591487</v>
        <stp/>
        <stp>BDP|17056963518510704446</stp>
        <tr r="H488" s="9"/>
      </tp>
      <tp t="s">
        <v>#N/A Requesting Data...3041575622</v>
        <stp/>
        <stp>BDP|14269768927898917273</stp>
        <tr r="H201" s="5"/>
      </tp>
      <tp t="s">
        <v>#N/A N/A</v>
        <stp/>
        <stp>BDP|18262860795282994059</stp>
        <tr r="G179" s="5"/>
      </tp>
      <tp t="s">
        <v>#N/A N/A</v>
        <stp/>
        <stp>BDP|11570832931959822834</stp>
        <tr r="D596" s="9"/>
      </tp>
      <tp t="s">
        <v>#N/A N/A</v>
        <stp/>
        <stp>BDP|15948944122326212318</stp>
        <tr r="F115" s="8"/>
      </tp>
      <tp t="s">
        <v>#N/A N/A</v>
        <stp/>
        <stp>BDP|14224749508458539075</stp>
        <tr r="E599" s="9"/>
      </tp>
      <tp t="s">
        <v>#N/A N/A</v>
        <stp/>
        <stp>BDP|10328849712994099693</stp>
        <tr r="E126" s="9"/>
      </tp>
      <tp t="s">
        <v>#N/A N/A</v>
        <stp/>
        <stp>BDP|15180940428726879397</stp>
        <tr r="D140" s="8"/>
      </tp>
      <tp t="s">
        <v>#N/A Requesting Data...3419454379</v>
        <stp/>
        <stp>BDP|14104361118704516969</stp>
        <tr r="G165" s="10"/>
      </tp>
      <tp t="s">
        <v>#N/A Requesting Data...4011890581</v>
        <stp/>
        <stp>BDP|15021894011383307478</stp>
        <tr r="H506" s="9"/>
      </tp>
      <tp t="s">
        <v>#N/A Requesting Data...2900351283</v>
        <stp/>
        <stp>BDP|17999674674859131474</stp>
        <tr r="I192" s="9"/>
      </tp>
      <tp t="s">
        <v>#N/A N/A</v>
        <stp/>
        <stp>BDP|16642127296631949473</stp>
        <tr r="G3" s="9"/>
      </tp>
      <tp t="s">
        <v>#N/A N/A</v>
        <stp/>
        <stp>BDP|10470870448797520023</stp>
        <tr r="G327" s="9"/>
      </tp>
      <tp t="s">
        <v>#N/A Requesting Data...2618253565</v>
        <stp/>
        <stp>BDP|12465069288621281040</stp>
        <tr r="H430" s="9"/>
      </tp>
      <tp t="s">
        <v>#N/A N/A</v>
        <stp/>
        <stp>BDP|16849419291154759439</stp>
        <tr r="D457" s="9"/>
      </tp>
      <tp t="s">
        <v>#N/A N/A</v>
        <stp/>
        <stp>BDP|16352062245051419881</stp>
        <tr r="G214" s="9"/>
      </tp>
      <tp t="s">
        <v>#N/A Requesting Data...3339880958</v>
        <stp/>
        <stp>BDP|17741153783154986148</stp>
        <tr r="I290" s="5"/>
      </tp>
      <tp t="s">
        <v>#N/A N/A</v>
        <stp/>
        <stp>BDP|15506733376246930854</stp>
        <tr r="E14" s="7"/>
      </tp>
      <tp t="s">
        <v>#N/A Requesting Data...2652540298</v>
        <stp/>
        <stp>BDP|14721126148022957884</stp>
        <tr r="H588" s="9"/>
      </tp>
      <tp t="s">
        <v>#N/A N/A</v>
        <stp/>
        <stp>BDP|10245800412017515591</stp>
        <tr r="F56" s="9"/>
      </tp>
      <tp t="s">
        <v>#N/A Requesting Data...4267704930</v>
        <stp/>
        <stp>BDP|15062706523872536990</stp>
        <tr r="H207" s="5"/>
        <tr r="H353" s="9"/>
      </tp>
      <tp t="s">
        <v>#N/A Requesting Data...3543264058</v>
        <stp/>
        <stp>BDP|10290306194716076795</stp>
        <tr r="H190" s="9"/>
      </tp>
      <tp t="s">
        <v>#N/A Requesting Data...2978869252</v>
        <stp/>
        <stp>BDP|12727738248043281918</stp>
        <tr r="H452" s="9"/>
      </tp>
      <tp t="s">
        <v>#N/A N/A</v>
        <stp/>
        <stp>BDP|12273992360865619324</stp>
        <tr r="F534" s="9"/>
      </tp>
      <tp t="s">
        <v>#N/A Requesting Data...3524107435</v>
        <stp/>
        <stp>BDP|14815866682917571867</stp>
        <tr r="H559" s="9"/>
      </tp>
      <tp t="s">
        <v>#N/A N/A</v>
        <stp/>
        <stp>BDP|15693084802269439770</stp>
        <tr r="E228" s="8"/>
      </tp>
      <tp t="s">
        <v>#N/A N/A</v>
        <stp/>
        <stp>BDP|10430479597036334085</stp>
        <tr r="E28" s="5"/>
      </tp>
      <tp t="s">
        <v>#N/A N/A</v>
        <stp/>
        <stp>BDP|10940664100949407445</stp>
        <tr r="F152" s="10"/>
      </tp>
      <tp t="s">
        <v>#N/A N/A</v>
        <stp/>
        <stp>BDP|16113312450003723882</stp>
        <tr r="G68" s="5"/>
      </tp>
      <tp t="s">
        <v>#N/A N/A</v>
        <stp/>
        <stp>BDP|17513020915675853850</stp>
        <tr r="D397" s="8"/>
      </tp>
      <tp t="s">
        <v>#N/A N/A</v>
        <stp/>
        <stp>BDP|17318225002049458783</stp>
        <tr r="F154" s="10"/>
      </tp>
      <tp t="s">
        <v>#N/A N/A</v>
        <stp/>
        <stp>BDP|13876431042189078162</stp>
        <tr r="F307" s="5"/>
      </tp>
      <tp t="s">
        <v>#N/A N/A</v>
        <stp/>
        <stp>BDP|16349985142074332453</stp>
        <tr r="F218" s="9"/>
      </tp>
      <tp t="s">
        <v>#N/A N/A</v>
        <stp/>
        <stp>BDP|18146198304387499571</stp>
        <tr r="D13" s="8"/>
      </tp>
      <tp t="s">
        <v>#N/A N/A</v>
        <stp/>
        <stp>BDP|18245456678035133516</stp>
        <tr r="E2" s="5"/>
        <tr r="E582" s="9"/>
      </tp>
      <tp t="s">
        <v>#N/A N/A</v>
        <stp/>
        <stp>BDP|13961706711508199669</stp>
        <tr r="F276" s="5"/>
      </tp>
      <tp t="s">
        <v>#N/A Requesting Data...3199907882</v>
        <stp/>
        <stp>BDP|16254886431576670024</stp>
        <tr r="I233" s="5"/>
      </tp>
      <tp t="s">
        <v>#N/A N/A</v>
        <stp/>
        <stp>BDP|11854717122847270868</stp>
        <tr r="G293" s="9"/>
      </tp>
      <tp t="s">
        <v>#N/A N/A</v>
        <stp/>
        <stp>BDP|17395923658769704906</stp>
        <tr r="E281" s="9"/>
      </tp>
      <tp t="s">
        <v>#N/A Requesting Data...2730148202</v>
        <stp/>
        <stp>BDP|15290916014446005091</stp>
        <tr r="I539" s="9"/>
      </tp>
      <tp t="s">
        <v>#N/A Requesting Data...3703939940</v>
        <stp/>
        <stp>BDP|15031006002276845849</stp>
        <tr r="H448" s="8"/>
        <tr r="I448" s="8"/>
      </tp>
      <tp t="s">
        <v>#N/A N/A</v>
        <stp/>
        <stp>BDP|14086256856068948046</stp>
        <tr r="G144" s="5"/>
      </tp>
      <tp t="s">
        <v>#N/A Requesting Data...2639387292</v>
        <stp/>
        <stp>BDP|16671484742075760856</stp>
        <tr r="H368" s="8"/>
        <tr r="I368" s="8"/>
        <tr r="H88" s="5"/>
      </tp>
      <tp t="s">
        <v>#N/A N/A</v>
        <stp/>
        <stp>BDP|11087845945997730186</stp>
        <tr r="G518" s="9"/>
      </tp>
      <tp t="s">
        <v>#N/A N/A</v>
        <stp/>
        <stp>BDP|16760560798773477237</stp>
        <tr r="E493" s="9"/>
      </tp>
      <tp t="s">
        <v>#N/A N/A</v>
        <stp/>
        <stp>BDP|13149272358686047902</stp>
        <tr r="D142" s="10"/>
      </tp>
      <tp t="s">
        <v>#N/A N/A</v>
        <stp/>
        <stp>BDP|15651253326339788737</stp>
        <tr r="C110" s="10"/>
      </tp>
      <tp t="s">
        <v>#N/A N/A</v>
        <stp/>
        <stp>BDP|13290774992810147679</stp>
        <tr r="D292" s="8"/>
      </tp>
      <tp t="s">
        <v>#N/A N/A</v>
        <stp/>
        <stp>BDP|14609497301619889271</stp>
        <tr r="G506" s="9"/>
      </tp>
      <tp t="s">
        <v>#N/A N/A</v>
        <stp/>
        <stp>BDP|15896191046622254945</stp>
        <tr r="G502" s="9"/>
      </tp>
      <tp t="s">
        <v>#N/A Requesting Data...2957848538</v>
        <stp/>
        <stp>BDP|15436133807977267832</stp>
        <tr r="I210" s="5"/>
      </tp>
      <tp t="s">
        <v>#N/A N/A</v>
        <stp/>
        <stp>BDP|16511964964220461220</stp>
        <tr r="E4" s="7"/>
      </tp>
      <tp t="s">
        <v>#N/A Requesting Data...2671018354</v>
        <stp/>
        <stp>BDP|17552118902925659810</stp>
        <tr r="I87" s="9"/>
      </tp>
      <tp t="s">
        <v>#N/A Requesting Data...4113432811</v>
        <stp/>
        <stp>BDP|16578870400063121625</stp>
        <tr r="H266" s="9"/>
      </tp>
      <tp t="s">
        <v>#N/A N/A</v>
        <stp/>
        <stp>BDP|15176986776265757596</stp>
        <tr r="E60" s="9"/>
      </tp>
      <tp t="s">
        <v>#N/A Requesting Data...4246485203</v>
        <stp/>
        <stp>BDP|15951191456529336345</stp>
        <tr r="I493" s="9"/>
      </tp>
      <tp t="s">
        <v>#N/A N/A</v>
        <stp/>
        <stp>BDP|10365884538529638941</stp>
        <tr r="G207" s="8"/>
      </tp>
      <tp t="s">
        <v>#N/A Requesting Data...2632072402</v>
        <stp/>
        <stp>BDP|11255771173062367847</stp>
        <tr r="H486" s="8"/>
        <tr r="I486" s="8"/>
      </tp>
      <tp t="s">
        <v>#N/A N/A</v>
        <stp/>
        <stp>BDP|16700793520090669890</stp>
        <tr r="D211" s="9"/>
      </tp>
      <tp t="s">
        <v>#N/A N/A</v>
        <stp/>
        <stp>BDP|13184048248258452483</stp>
        <tr r="G414" s="8"/>
      </tp>
      <tp t="s">
        <v>#N/A N/A</v>
        <stp/>
        <stp>BDP|12254576855971412840</stp>
        <tr r="G460" s="8"/>
      </tp>
      <tp t="s">
        <v>#N/A Requesting Data...2901260346</v>
        <stp/>
        <stp>BDP|15300466896255098636</stp>
        <tr r="H57" s="5"/>
        <tr r="H464" s="9"/>
      </tp>
      <tp t="s">
        <v>#N/A N/A</v>
        <stp/>
        <stp>BDP|11511708784432919786</stp>
        <tr r="G210" s="9"/>
      </tp>
      <tp t="s">
        <v>#N/A N/A</v>
        <stp/>
        <stp>BDP|11129276280587730718</stp>
        <tr r="D11" s="7"/>
      </tp>
      <tp t="s">
        <v>#N/A N/A</v>
        <stp/>
        <stp>BDP|13718719137149744564</stp>
        <tr r="G89" s="8"/>
      </tp>
      <tp t="s">
        <v>#N/A N/A</v>
        <stp/>
        <stp>BDP|10629920706661558379</stp>
        <tr r="F318" s="9"/>
      </tp>
      <tp t="s">
        <v>#N/A N/A</v>
        <stp/>
        <stp>BDP|16044575257255031808</stp>
        <tr r="E138" s="10"/>
      </tp>
      <tp t="s">
        <v>#N/A N/A</v>
        <stp/>
        <stp>BDP|17673372991264299220</stp>
        <tr r="D146" s="9"/>
      </tp>
      <tp t="s">
        <v>#N/A Requesting Data...4135092742</v>
        <stp/>
        <stp>BDP|13799940562021329625</stp>
        <tr r="H221" s="9"/>
      </tp>
      <tp t="s">
        <v>#N/A Requesting Data...3865434817</v>
        <stp/>
        <stp>BDP|10512818931567216770</stp>
        <tr r="I243" s="5"/>
        <tr r="I152" s="9"/>
      </tp>
      <tp t="s">
        <v>#N/A N/A</v>
        <stp/>
        <stp>BDP|16066899649046353739</stp>
        <tr r="D354" s="5"/>
      </tp>
      <tp t="s">
        <v>#N/A Requesting Data...3390843211</v>
        <stp/>
        <stp>BDP|13096815316060096177</stp>
        <tr r="H121" s="8"/>
        <tr r="I121" s="8"/>
      </tp>
      <tp t="s">
        <v>#N/A N/A</v>
        <stp/>
        <stp>BDP|12854942436563232080</stp>
        <tr r="F370" s="9"/>
      </tp>
      <tp t="s">
        <v>#N/A N/A</v>
        <stp/>
        <stp>BDP|14747450231779539160</stp>
        <tr r="E369" s="8"/>
      </tp>
      <tp t="s">
        <v>#N/A Requesting Data...3407619524</v>
        <stp/>
        <stp>BDP|11109553503376567923</stp>
        <tr r="I47" s="9"/>
      </tp>
      <tp t="s">
        <v>#N/A N/A</v>
        <stp/>
        <stp>BDP|13243443341610168862</stp>
        <tr r="D116" s="10"/>
      </tp>
      <tp t="s">
        <v>#N/A Requesting Data...2709697612</v>
        <stp/>
        <stp>BDP|17402869454633620208</stp>
        <tr r="H224" s="9"/>
      </tp>
      <tp t="s">
        <v>#N/A N/A</v>
        <stp/>
        <stp>BDP|16322605797841397373</stp>
        <tr r="E368" s="9"/>
      </tp>
      <tp t="s">
        <v>#N/A Requesting Data...3965684623</v>
        <stp/>
        <stp>BDP|12934045758229216571</stp>
        <tr r="H127" s="8"/>
        <tr r="I127" s="8"/>
      </tp>
      <tp t="s">
        <v>#N/A Requesting Data...3290653049</v>
        <stp/>
        <stp>BDP|13124951417146174621</stp>
        <tr r="H126" s="8"/>
        <tr r="I126" s="8"/>
      </tp>
      <tp t="s">
        <v>#N/A N/A</v>
        <stp/>
        <stp>BDP|13903170368349356652</stp>
        <tr r="D325" s="9"/>
      </tp>
      <tp t="s">
        <v>#N/A N/A</v>
        <stp/>
        <stp>BDP|14790130373768011144</stp>
        <tr r="G29" s="5"/>
      </tp>
      <tp t="s">
        <v>#N/A Requesting Data...3815951372</v>
        <stp/>
        <stp>BDP|14206532456286798932</stp>
        <tr r="H320" s="8"/>
        <tr r="I320" s="8"/>
      </tp>
      <tp t="s">
        <v>#N/A N/A</v>
        <stp/>
        <stp>BDP|13859636649989523341</stp>
        <tr r="F192" s="8"/>
      </tp>
      <tp t="s">
        <v>#N/A N/A</v>
        <stp/>
        <stp>BDP|14094932110457060000</stp>
        <tr r="E168" s="10"/>
      </tp>
      <tp t="s">
        <v>#N/A Requesting Data...3052402780</v>
        <stp/>
        <stp>BDP|18027285849603606649</stp>
        <tr r="G40" s="10"/>
      </tp>
      <tp t="s">
        <v>#N/A N/A</v>
        <stp/>
        <stp>BDP|16543861257208088870</stp>
        <tr r="F507" s="9"/>
      </tp>
      <tp t="s">
        <v>#N/A N/A</v>
        <stp/>
        <stp>BDP|18200562118395898277</stp>
        <tr r="G297" s="9"/>
      </tp>
      <tp t="s">
        <v>#N/A Requesting Data...2676886714</v>
        <stp/>
        <stp>BDP|15275551313483240958</stp>
        <tr r="H37" s="10"/>
      </tp>
      <tp t="s">
        <v>#N/A N/A</v>
        <stp/>
        <stp>BDP|18024141405031766356</stp>
        <tr r="F149" s="10"/>
      </tp>
      <tp t="s">
        <v>#N/A N/A</v>
        <stp/>
        <stp>BDP|13464874943187041334</stp>
        <tr r="E477" s="9"/>
      </tp>
      <tp t="s">
        <v>#N/A N/A</v>
        <stp/>
        <stp>BDP|12450621111589650723</stp>
        <tr r="D269" s="8"/>
        <tr r="D224" s="5"/>
      </tp>
      <tp t="s">
        <v>#N/A N/A</v>
        <stp/>
        <stp>BDP|13401165704130233970</stp>
        <tr r="G182" s="8"/>
      </tp>
      <tp t="s">
        <v>#N/A Requesting Data...3289167677</v>
        <stp/>
        <stp>BDP|12808969468453494512</stp>
        <tr r="H431" s="8"/>
        <tr r="I431" s="8"/>
      </tp>
      <tp t="s">
        <v>#N/A N/A</v>
        <stp/>
        <stp>BDP|17780024338346798990</stp>
        <tr r="D337" s="8"/>
      </tp>
      <tp t="s">
        <v>#N/A N/A</v>
        <stp/>
        <stp>BDP|13132361682461126270</stp>
        <tr r="G121" s="5"/>
      </tp>
      <tp t="s">
        <v>#N/A N/A</v>
        <stp/>
        <stp>BDP|12655685858888196245</stp>
        <tr r="F521" s="9"/>
      </tp>
      <tp t="s">
        <v>#N/A Requesting Data...3987451084</v>
        <stp/>
        <stp>BDP|11993616773842997905</stp>
        <tr r="I528" s="9"/>
      </tp>
      <tp t="s">
        <v>#N/A Requesting Data...2593139100</v>
        <stp/>
        <stp>BDP|16133892718234218008</stp>
        <tr r="I309" s="5"/>
      </tp>
      <tp t="s">
        <v>#N/A N/A</v>
        <stp/>
        <stp>BDP|17081721280445066601</stp>
        <tr r="F104" s="5"/>
      </tp>
      <tp t="s">
        <v>#N/A N/A</v>
        <stp/>
        <stp>BDP|15456821474640486140</stp>
        <tr r="D96" s="9"/>
      </tp>
      <tp t="s">
        <v>#N/A N/A</v>
        <stp/>
        <stp>BDP|17499532597537209707</stp>
        <tr r="D307" s="8"/>
        <tr r="D200" s="5"/>
      </tp>
      <tp t="s">
        <v>#N/A Requesting Data...3529730368</v>
        <stp/>
        <stp>BDP|13966909939500248206</stp>
        <tr r="H337" s="8"/>
        <tr r="I337" s="8"/>
      </tp>
      <tp t="s">
        <v>#N/A N/A</v>
        <stp/>
        <stp>BDP|14601918274106129704</stp>
        <tr r="F447" s="8"/>
        <tr r="F263" s="5"/>
      </tp>
      <tp t="s">
        <v>#N/A N/A</v>
        <stp/>
        <stp>BDP|17185512195733750307</stp>
        <tr r="G58" s="8"/>
      </tp>
      <tp t="s">
        <v>#N/A N/A</v>
        <stp/>
        <stp>BDP|15041840635553637650</stp>
        <tr r="G256" s="8"/>
      </tp>
      <tp t="s">
        <v>#N/A Requesting Data...4289366499</v>
        <stp/>
        <stp>BDP|13782879976393353475</stp>
        <tr r="H95" s="9"/>
      </tp>
      <tp t="s">
        <v>#N/A N/A</v>
        <stp/>
        <stp>BDP|17655040431566727963</stp>
        <tr r="D76" s="9"/>
      </tp>
      <tp t="s">
        <v>#N/A Requesting Data...2748248196</v>
        <stp/>
        <stp>BDP|18363323535225501637</stp>
        <tr r="H434" s="8"/>
        <tr r="I434" s="8"/>
        <tr r="H7" s="5"/>
      </tp>
      <tp t="s">
        <v>#N/A N/A</v>
        <stp/>
        <stp>BDP|17224682499470451351</stp>
        <tr r="D584" s="9"/>
      </tp>
      <tp t="s">
        <v>#N/A Requesting Data...3656768730</v>
        <stp/>
        <stp>BDP|13125033314508511112</stp>
        <tr r="H201" s="8"/>
        <tr r="I201" s="8"/>
      </tp>
      <tp t="s">
        <v>#N/A N/A</v>
        <stp/>
        <stp>BDP|15827547735768321087</stp>
        <tr r="G322" s="5"/>
        <tr r="G22" s="9"/>
      </tp>
      <tp t="s">
        <v>#N/A Requesting Data...2801786774</v>
        <stp/>
        <stp>BDP|17282244980223108558</stp>
        <tr r="I239" s="9"/>
      </tp>
      <tp t="s">
        <v>#N/A N/A</v>
        <stp/>
        <stp>BDP|16399264581660286747</stp>
        <tr r="E155" s="9"/>
      </tp>
      <tp t="s">
        <v>#N/A N/A</v>
        <stp/>
        <stp>BDP|18110434230274236020</stp>
        <tr r="G264" s="8"/>
      </tp>
      <tp t="s">
        <v>#N/A N/A</v>
        <stp/>
        <stp>BDP|14462175360419482124</stp>
        <tr r="C171" s="10"/>
      </tp>
      <tp t="s">
        <v>#N/A N/A</v>
        <stp/>
        <stp>BDP|15295078322814757852</stp>
        <tr r="G21" s="9"/>
      </tp>
      <tp t="s">
        <v>#N/A N/A</v>
        <stp/>
        <stp>BDP|18053592578015727438</stp>
        <tr r="E314" s="8"/>
      </tp>
      <tp t="s">
        <v>#N/A N/A</v>
        <stp/>
        <stp>BDP|16823974926962449487</stp>
        <tr r="G45" s="5"/>
        <tr r="G472" s="9"/>
      </tp>
      <tp t="s">
        <v>#N/A N/A</v>
        <stp/>
        <stp>BDP|12534635974810157868</stp>
        <tr r="F353" s="5"/>
      </tp>
      <tp t="s">
        <v>#N/A Requesting Data...2852401180</v>
        <stp/>
        <stp>BDP|13467223913269942290</stp>
        <tr r="H142" s="10"/>
      </tp>
      <tp t="s">
        <v>#N/A Requesting Data...3439225398</v>
        <stp/>
        <stp>BDP|13212808537425760678</stp>
        <tr r="I10" s="5"/>
      </tp>
      <tp t="s">
        <v>#N/A Requesting Data...3320233086</v>
        <stp/>
        <stp>BDP|11490843142683281553</stp>
        <tr r="H11" s="5"/>
      </tp>
      <tp t="s">
        <v>#N/A N/A</v>
        <stp/>
        <stp>BDP|12229143325953267949</stp>
        <tr r="E557" s="9"/>
      </tp>
      <tp t="s">
        <v>#N/A Requesting Data...2716135878</v>
        <stp/>
        <stp>BDP|16054341690102348526</stp>
        <tr r="I208" s="5"/>
      </tp>
      <tp t="s">
        <v>#N/A N/A</v>
        <stp/>
        <stp>BDP|12388366800238711278</stp>
        <tr r="G239" s="5"/>
        <tr r="G71" s="9"/>
      </tp>
      <tp t="s">
        <v>#N/A Requesting Data...3284113544</v>
        <stp/>
        <stp>BDP|18201093069505254057</stp>
        <tr r="H389" s="9"/>
      </tp>
      <tp t="s">
        <v>#N/A N/A</v>
        <stp/>
        <stp>BDP|15165936927687260224</stp>
        <tr r="G253" s="5"/>
      </tp>
      <tp t="s">
        <v>#N/A N/A</v>
        <stp/>
        <stp>BDP|13531013502258141022</stp>
        <tr r="D326" s="5"/>
        <tr r="D249" s="9"/>
      </tp>
      <tp t="s">
        <v>#N/A N/A</v>
        <stp/>
        <stp>BDP|13729472815938851588</stp>
        <tr r="F137" s="5"/>
      </tp>
      <tp t="s">
        <v>#N/A N/A</v>
        <stp/>
        <stp>BDP|18056362775464735309</stp>
        <tr r="E16" s="9"/>
      </tp>
      <tp t="s">
        <v>#N/A N/A</v>
        <stp/>
        <stp>BDP|15430748825643070812</stp>
        <tr r="E369" s="9"/>
      </tp>
      <tp t="s">
        <v>#N/A N/A</v>
        <stp/>
        <stp>BDP|13169921524511535269</stp>
        <tr r="E58" s="9"/>
      </tp>
      <tp t="s">
        <v>#N/A N/A</v>
        <stp/>
        <stp>BDP|11491302841745205831</stp>
        <tr r="E210" s="5"/>
      </tp>
      <tp t="s">
        <v>#N/A N/A</v>
        <stp/>
        <stp>BDP|13446928265074319340</stp>
        <tr r="E170" s="9"/>
      </tp>
      <tp t="s">
        <v>#N/A N/A</v>
        <stp/>
        <stp>BDP|16781243752542373864</stp>
        <tr r="G475" s="8"/>
      </tp>
      <tp t="s">
        <v>#N/A Requesting Data...3312779089</v>
        <stp/>
        <stp>BDP|17887947935152950449</stp>
        <tr r="H490" s="8"/>
        <tr r="I490" s="8"/>
      </tp>
      <tp t="s">
        <v>#N/A N/A</v>
        <stp/>
        <stp>BDP|17961699400498788234</stp>
        <tr r="D60" s="9"/>
      </tp>
      <tp t="s">
        <v>#N/A Requesting Data...3048920463</v>
        <stp/>
        <stp>BDP|13217824964117335132</stp>
        <tr r="H194" s="9"/>
      </tp>
      <tp t="s">
        <v>#N/A N/A</v>
        <stp/>
        <stp>BDP|10207570099303013486</stp>
        <tr r="C6" s="7"/>
      </tp>
      <tp t="s">
        <v>#N/A Requesting Data...3033852231</v>
        <stp/>
        <stp>BDP|10948891117243559166</stp>
        <tr r="H146" s="9"/>
      </tp>
      <tp t="s">
        <v>#N/A N/A</v>
        <stp/>
        <stp>BDP|12885428588987753227</stp>
        <tr r="D601" s="9"/>
      </tp>
      <tp t="s">
        <v>#N/A N/A</v>
        <stp/>
        <stp>BDP|17092786925568853125</stp>
        <tr r="D47" s="9"/>
      </tp>
      <tp t="s">
        <v>#N/A N/A</v>
        <stp/>
        <stp>BDP|14657746296993136223</stp>
        <tr r="F232" s="9"/>
      </tp>
      <tp t="s">
        <v>#N/A Requesting Data...3176497601</v>
        <stp/>
        <stp>BDP|14120052543658180316</stp>
        <tr r="I76" s="9"/>
      </tp>
      <tp t="s">
        <v>#N/A N/A</v>
        <stp/>
        <stp>BDP|11622529531064584870</stp>
        <tr r="D34" s="10"/>
      </tp>
      <tp t="s">
        <v>#N/A Requesting Data...3996586071</v>
        <stp/>
        <stp>BDP|15552860134425063004</stp>
        <tr r="G176" s="10"/>
      </tp>
      <tp t="s">
        <v>#N/A N/A</v>
        <stp/>
        <stp>BDP|10917443909116033932</stp>
        <tr r="D160" s="8"/>
      </tp>
      <tp t="s">
        <v>#N/A Requesting Data...3859220939</v>
        <stp/>
        <stp>BDP|12626932888058318091</stp>
        <tr r="I497" s="9"/>
      </tp>
      <tp t="s">
        <v>#N/A Requesting Data...3458165506</v>
        <stp/>
        <stp>BDP|12215545995221586419</stp>
        <tr r="H326" s="9"/>
      </tp>
      <tp t="s">
        <v>#N/A N/A</v>
        <stp/>
        <stp>BDP|11531031495311600227</stp>
        <tr r="F182" s="5"/>
      </tp>
      <tp t="s">
        <v>#N/A N/A</v>
        <stp/>
        <stp>BDP|17195414593082583311</stp>
        <tr r="C42" s="10"/>
      </tp>
      <tp t="s">
        <v>#N/A N/A</v>
        <stp/>
        <stp>BDP|10128074607872365943</stp>
        <tr r="F316" s="8"/>
      </tp>
      <tp t="s">
        <v>#N/A Requesting Data...3577174190</v>
        <stp/>
        <stp>BDP|11189443207426749831</stp>
        <tr r="G9" s="10"/>
      </tp>
      <tp t="s">
        <v>#N/A N/A</v>
        <stp/>
        <stp>BDP|16837858748620239111</stp>
        <tr r="D207" s="5"/>
        <tr r="D353" s="9"/>
      </tp>
      <tp t="s">
        <v>#N/A Requesting Data...3997880867</v>
        <stp/>
        <stp>BDP|15595650674146739955</stp>
        <tr r="G11" s="6"/>
      </tp>
      <tp t="s">
        <v>#N/A N/A</v>
        <stp/>
        <stp>BDP|11884298980926106664</stp>
        <tr r="E159" s="9"/>
      </tp>
      <tp t="s">
        <v>#N/A Requesting Data...4053851310</v>
        <stp/>
        <stp>BDP|17607043751659317066</stp>
        <tr r="G18" s="7"/>
      </tp>
      <tp t="s">
        <v>#N/A N/A</v>
        <stp/>
        <stp>BDP|10913424406528221793</stp>
        <tr r="G253" s="8"/>
      </tp>
      <tp t="s">
        <v>#N/A N/A</v>
        <stp/>
        <stp>BDP|15243762084164221545</stp>
        <tr r="D393" s="9"/>
      </tp>
      <tp t="s">
        <v>#N/A N/A</v>
        <stp/>
        <stp>BDP|11580448630404750901</stp>
        <tr r="E49" s="8"/>
      </tp>
      <tp t="s">
        <v>#N/A N/A</v>
        <stp/>
        <stp>BDP|18135004696703831993</stp>
        <tr r="G3" s="8"/>
        <tr r="G299" s="5"/>
      </tp>
      <tp t="s">
        <v>#N/A Requesting Data...3077315467</v>
        <stp/>
        <stp>BDP|12950126229099676323</stp>
        <tr r="I110" s="5"/>
      </tp>
      <tp t="s">
        <v>#N/A Requesting Data...3481822556</v>
        <stp/>
        <stp>BDP|12277930961375735310</stp>
        <tr r="H364" s="8"/>
        <tr r="I364" s="8"/>
        <tr r="H122" s="5"/>
      </tp>
      <tp t="s">
        <v>#N/A Requesting Data...2717382772</v>
        <stp/>
        <stp>BDP|11034808506161876388</stp>
        <tr r="H303" s="5"/>
      </tp>
      <tp t="s">
        <v>#N/A N/A</v>
        <stp/>
        <stp>BDP|14924650209178220115</stp>
        <tr r="F119" s="9"/>
      </tp>
      <tp t="s">
        <v>#N/A N/A</v>
        <stp/>
        <stp>BDP|17400855361306251447</stp>
        <tr r="D253" s="9"/>
      </tp>
      <tp t="s">
        <v>#N/A N/A</v>
        <stp/>
        <stp>BDP|11829600160859645075</stp>
        <tr r="F272" s="8"/>
      </tp>
      <tp t="s">
        <v>#N/A N/A</v>
        <stp/>
        <stp>BDP|17821302265722464808</stp>
        <tr r="F229" s="9"/>
      </tp>
      <tp t="s">
        <v>#N/A Requesting Data...2669590514</v>
        <stp/>
        <stp>BDP|17833224084811332444</stp>
        <tr r="I33" s="9"/>
      </tp>
      <tp t="s">
        <v>#N/A N/A</v>
        <stp/>
        <stp>BDP|15053659499337224572</stp>
        <tr r="G393" s="9"/>
      </tp>
      <tp t="s">
        <v>#N/A N/A</v>
        <stp/>
        <stp>BDP|12696203594213912225</stp>
        <tr r="D188" s="5"/>
      </tp>
      <tp t="s">
        <v>#N/A N/A</v>
        <stp/>
        <stp>BDP|12337837328662569246</stp>
        <tr r="F233" s="8"/>
      </tp>
      <tp t="s">
        <v>#N/A Requesting Data...4130140412</v>
        <stp/>
        <stp>BDP|11941111687200242042</stp>
        <tr r="I20" s="5"/>
        <tr r="I148" s="9"/>
      </tp>
      <tp t="s">
        <v>#N/A N/A</v>
        <stp/>
        <stp>BDP|15296396769211843938</stp>
        <tr r="E123" s="5"/>
        <tr r="E466" s="9"/>
      </tp>
      <tp t="s">
        <v>#N/A Requesting Data...3007243357</v>
        <stp/>
        <stp>BDP|18003587796234375843</stp>
        <tr r="H324" s="5"/>
      </tp>
      <tp t="s">
        <v>#N/A N/A</v>
        <stp/>
        <stp>BDP|12810643700329293578</stp>
        <tr r="G573" s="9"/>
      </tp>
      <tp t="s">
        <v>#N/A Requesting Data...3061995905</v>
        <stp/>
        <stp>BDP|14425609002353996966</stp>
        <tr r="I422" s="9"/>
      </tp>
      <tp t="s">
        <v>#N/A N/A</v>
        <stp/>
        <stp>BDP|12082589080853494454</stp>
        <tr r="E52" s="8"/>
      </tp>
      <tp t="s">
        <v>#N/A Requesting Data...2725898224</v>
        <stp/>
        <stp>BDP|10927856413327795605</stp>
        <tr r="I342" s="5"/>
      </tp>
      <tp t="s">
        <v>#N/A Requesting Data...3449834089</v>
        <stp/>
        <stp>BDP|15254393412869067613</stp>
        <tr r="H161" s="10"/>
      </tp>
      <tp t="s">
        <v>#N/A N/A</v>
        <stp/>
        <stp>BDP|18108311281838871317</stp>
        <tr r="E442" s="9"/>
      </tp>
      <tp t="s">
        <v>#N/A N/A</v>
        <stp/>
        <stp>BDP|14760722404972046997</stp>
        <tr r="D402" s="8"/>
      </tp>
      <tp t="s">
        <v>#N/A N/A</v>
        <stp/>
        <stp>BDP|11888413417139171570</stp>
        <tr r="G396" s="8"/>
      </tp>
      <tp t="s">
        <v>#N/A N/A</v>
        <stp/>
        <stp>BDP|15817997011851132491</stp>
        <tr r="G72" s="5"/>
      </tp>
      <tp t="s">
        <v>#N/A N/A</v>
        <stp/>
        <stp>BDP|18254764076286845624</stp>
        <tr r="F218" s="8"/>
      </tp>
      <tp t="s">
        <v>#N/A N/A</v>
        <stp/>
        <stp>BDP|10398162289595055448</stp>
        <tr r="D177" s="9"/>
      </tp>
      <tp t="s">
        <v>#N/A Requesting Data...3179083615</v>
        <stp/>
        <stp>BDP|16304940573085999558</stp>
        <tr r="I107" s="5"/>
      </tp>
      <tp t="s">
        <v>#N/A Requesting Data...2804974063</v>
        <stp/>
        <stp>BDP|17727151086586544092</stp>
        <tr r="I352" s="5"/>
      </tp>
      <tp t="s">
        <v>#N/A Requesting Data...2661417870</v>
        <stp/>
        <stp>BDP|13378932888513744973</stp>
        <tr r="G162" s="10"/>
      </tp>
      <tp t="s">
        <v>#N/A N/A</v>
        <stp/>
        <stp>BDP|15825371733245564811</stp>
        <tr r="D375" s="8"/>
        <tr r="D287" s="5"/>
      </tp>
      <tp t="s">
        <v>#N/A N/A</v>
        <stp/>
        <stp>BDP|18365754629510039570</stp>
        <tr r="E106" s="10"/>
      </tp>
      <tp t="s">
        <v>#N/A Requesting Data...2910189800</v>
        <stp/>
        <stp>BDP|11089266496203240192</stp>
        <tr r="I45" s="9"/>
      </tp>
      <tp t="s">
        <v>#N/A N/A</v>
        <stp/>
        <stp>BDP|14468590374126459868</stp>
        <tr r="D488" s="9"/>
      </tp>
      <tp t="s">
        <v>#N/A N/A</v>
        <stp/>
        <stp>BDP|16527443434609693087</stp>
        <tr r="E44" s="5"/>
      </tp>
      <tp t="s">
        <v>#N/A Requesting Data...3232842208</v>
        <stp/>
        <stp>BDP|12493511418616733813</stp>
        <tr r="I233" s="9"/>
      </tp>
      <tp t="s">
        <v>#N/A N/A</v>
        <stp/>
        <stp>BDP|12843577116017791954</stp>
        <tr r="E16" s="10"/>
      </tp>
      <tp t="s">
        <v>#N/A N/A</v>
        <stp/>
        <stp>BDP|16350401394262833148</stp>
        <tr r="F368" s="8"/>
        <tr r="F88" s="5"/>
      </tp>
      <tp t="s">
        <v>#N/A Requesting Data...3141424018</v>
        <stp/>
        <stp>BDP|17666219889190773525</stp>
        <tr r="H382" s="8"/>
        <tr r="I382" s="8"/>
      </tp>
      <tp t="s">
        <v>#N/A Requesting Data...3458352978</v>
        <stp/>
        <stp>BDP|17679873468654422563</stp>
        <tr r="I368" s="9"/>
      </tp>
      <tp t="s">
        <v>#N/A N/A</v>
        <stp/>
        <stp>BDP|14543433025089120393</stp>
        <tr r="E257" s="5"/>
        <tr r="E259" s="9"/>
      </tp>
      <tp t="s">
        <v>#N/A N/A</v>
        <stp/>
        <stp>BDP|11575828768183736426</stp>
        <tr r="G186" s="8"/>
      </tp>
      <tp t="s">
        <v>#N/A N/A</v>
        <stp/>
        <stp>BDP|12391310757128714482</stp>
        <tr r="G122" s="8"/>
        <tr r="G234" s="5"/>
      </tp>
      <tp t="s">
        <v>#N/A Requesting Data...3396975474</v>
        <stp/>
        <stp>BDP|15632295010976442811</stp>
        <tr r="I325" s="5"/>
      </tp>
      <tp t="s">
        <v>#N/A Requesting Data...2985669594</v>
        <stp/>
        <stp>BDP|16846746598756990676</stp>
        <tr r="H22" s="10"/>
      </tp>
      <tp t="s">
        <v>#N/A Requesting Data...2908647783</v>
        <stp/>
        <stp>BDP|10482853357683573692</stp>
        <tr r="H31" s="5"/>
        <tr r="H88" s="9"/>
      </tp>
      <tp t="s">
        <v>#N/A N/A</v>
        <stp/>
        <stp>BDP|15145723098987706461</stp>
        <tr r="G438" s="9"/>
      </tp>
      <tp t="s">
        <v>#N/A N/A</v>
        <stp/>
        <stp>BDP|15591220718329361763</stp>
        <tr r="G596" s="9"/>
      </tp>
      <tp t="s">
        <v>#N/A N/A</v>
        <stp/>
        <stp>BDP|16855339782046525361</stp>
        <tr r="D257" s="5"/>
        <tr r="D259" s="9"/>
      </tp>
      <tp t="s">
        <v>#N/A Requesting Data...3790926156</v>
        <stp/>
        <stp>BDP|16206482697897729404</stp>
        <tr r="H97" s="8"/>
        <tr r="I97" s="8"/>
      </tp>
      <tp t="s">
        <v>#N/A N/A</v>
        <stp/>
        <stp>BDP|10018576488354067151</stp>
        <tr r="G120" s="8"/>
      </tp>
      <tp t="s">
        <v>#N/A Requesting Data...3540531753</v>
        <stp/>
        <stp>BDP|11214562975978818338</stp>
        <tr r="I210" s="9"/>
      </tp>
      <tp t="s">
        <v>#N/A N/A</v>
        <stp/>
        <stp>BDP|16614014283542609482</stp>
        <tr r="D34" s="5"/>
        <tr r="D579" s="9"/>
      </tp>
      <tp t="s">
        <v>#N/A N/A</v>
        <stp/>
        <stp>BDP|15013007780244266180</stp>
        <tr r="F475" s="8"/>
      </tp>
      <tp t="s">
        <v>#N/A N/A</v>
        <stp/>
        <stp>BDP|11061994295330055965</stp>
        <tr r="F468" s="8"/>
      </tp>
      <tp t="s">
        <v>#N/A N/A</v>
        <stp/>
        <stp>BDP|17426818775594974438</stp>
        <tr r="E445" s="8"/>
        <tr r="E136" s="5"/>
      </tp>
      <tp t="s">
        <v>#N/A N/A</v>
        <stp/>
        <stp>BDP|11362862500324683599</stp>
        <tr r="F42" s="5"/>
        <tr r="F156" s="9"/>
      </tp>
      <tp t="s">
        <v>#N/A N/A</v>
        <stp/>
        <stp>BDP|16854603993928832999</stp>
        <tr r="D176" s="10"/>
      </tp>
      <tp t="s">
        <v>#N/A N/A</v>
        <stp/>
        <stp>BDP|10021115367239890649</stp>
        <tr r="E348" s="8"/>
      </tp>
      <tp t="s">
        <v>#N/A N/A</v>
        <stp/>
        <stp>BDP|10612497983833610775</stp>
        <tr r="D269" s="5"/>
      </tp>
      <tp t="s">
        <v>#N/A Requesting Data...4003774418</v>
        <stp/>
        <stp>BDP|14959832152836483718</stp>
        <tr r="I197" s="5"/>
      </tp>
      <tp t="s">
        <v>#N/A N/A</v>
        <stp/>
        <stp>BDP|11751872835490885205</stp>
        <tr r="G139" s="5"/>
      </tp>
      <tp t="s">
        <v>#N/A N/A</v>
        <stp/>
        <stp>BDP|15353498511279532132</stp>
        <tr r="D3" s="6"/>
      </tp>
      <tp t="s">
        <v>#N/A N/A</v>
        <stp/>
        <stp>BDP|13466229308131051838</stp>
        <tr r="E330" s="8"/>
      </tp>
      <tp t="s">
        <v>#N/A N/A</v>
        <stp/>
        <stp>BDP|12518918738955403550</stp>
        <tr r="F484" s="8"/>
      </tp>
      <tp t="s">
        <v>#N/A N/A</v>
        <stp/>
        <stp>BDP|11659372609403601935</stp>
        <tr r="E176" s="8"/>
      </tp>
      <tp t="s">
        <v>#N/A Requesting Data...3869350808</v>
        <stp/>
        <stp>BDP|14801628174508699550</stp>
        <tr r="H383" s="9"/>
      </tp>
      <tp t="s">
        <v>#N/A N/A</v>
        <stp/>
        <stp>BDP|17078778709359023125</stp>
        <tr r="E152" s="8"/>
      </tp>
      <tp t="s">
        <v>#N/A Requesting Data...3141008677</v>
        <stp/>
        <stp>BDP|16076753415090521899</stp>
        <tr r="I336" s="9"/>
      </tp>
      <tp t="s">
        <v>#N/A Requesting Data...4143581590</v>
        <stp/>
        <stp>BDP|17089142123584995829</stp>
        <tr r="H268" s="9"/>
      </tp>
      <tp t="s">
        <v>#N/A N/A</v>
        <stp/>
        <stp>BDP|10567863708598079874</stp>
        <tr r="E201" s="9"/>
      </tp>
      <tp t="s">
        <v>#N/A N/A</v>
        <stp/>
        <stp>BDP|17812321781081363544</stp>
        <tr r="E463" s="8"/>
        <tr r="E160" s="5"/>
      </tp>
      <tp t="s">
        <v>#N/A N/A</v>
        <stp/>
        <stp>BDP|10747673569340513807</stp>
        <tr r="G54" s="9"/>
      </tp>
      <tp t="s">
        <v>#N/A N/A</v>
        <stp/>
        <stp>BDP|11195129588540560023</stp>
        <tr r="F34" s="8"/>
        <tr r="F87" s="5"/>
      </tp>
      <tp t="s">
        <v>#N/A Requesting Data...4083160235</v>
        <stp/>
        <stp>BDP|14858152683183552673</stp>
        <tr r="H144" s="9"/>
      </tp>
      <tp t="s">
        <v>#N/A Requesting Data...3449292059</v>
        <stp/>
        <stp>BDP|15780624894943836151</stp>
        <tr r="H102" s="8"/>
        <tr r="I102" s="8"/>
      </tp>
      <tp t="s">
        <v>#N/A Requesting Data...3351290706</v>
        <stp/>
        <stp>BDP|11755993529427313584</stp>
        <tr r="H329" s="8"/>
        <tr r="I329" s="8"/>
      </tp>
      <tp t="s">
        <v>#N/A N/A</v>
        <stp/>
        <stp>BDP|11630521196722916772</stp>
        <tr r="G97" s="5"/>
      </tp>
      <tp t="s">
        <v>#N/A Requesting Data...3858842069</v>
        <stp/>
        <stp>BDP|16872965322470318533</stp>
        <tr r="I467" s="9"/>
      </tp>
      <tp t="s">
        <v>#N/A N/A</v>
        <stp/>
        <stp>BDP|14540461736062031992</stp>
        <tr r="C2" s="6"/>
      </tp>
      <tp t="s">
        <v>#N/A Requesting Data...3156690165</v>
        <stp/>
        <stp>BDP|16304523028040495921</stp>
        <tr r="I275" s="5"/>
      </tp>
      <tp t="s">
        <v>#N/A N/A</v>
        <stp/>
        <stp>BDP|15939057254149181167</stp>
        <tr r="D147" s="10"/>
      </tp>
      <tp t="s">
        <v>#N/A N/A</v>
        <stp/>
        <stp>BDP|18396512126706320184</stp>
        <tr r="C113" s="10"/>
      </tp>
      <tp t="s">
        <v>#N/A Requesting Data...4256745108</v>
        <stp/>
        <stp>BDP|10196215543418929653</stp>
        <tr r="H534" s="9"/>
      </tp>
      <tp t="s">
        <v>#N/A Requesting Data...3295238315</v>
        <stp/>
        <stp>BDP|17049912336661198497</stp>
        <tr r="H6" s="6"/>
      </tp>
      <tp t="s">
        <v>#N/A N/A</v>
        <stp/>
        <stp>BDP|18049277655166576188</stp>
        <tr r="F356" s="5"/>
        <tr r="F357" s="5"/>
      </tp>
      <tp t="s">
        <v>#N/A Requesting Data...3686323250</v>
        <stp/>
        <stp>BDP|15661631924618951178</stp>
        <tr r="I518" s="9"/>
      </tp>
      <tp t="s">
        <v>#N/A N/A</v>
        <stp/>
        <stp>BDP|14398959418263574746</stp>
        <tr r="F129" s="8"/>
      </tp>
      <tp t="s">
        <v>#N/A N/A</v>
        <stp/>
        <stp>BDP|17819620406219653054</stp>
        <tr r="D373" s="9"/>
      </tp>
      <tp t="s">
        <v>#N/A N/A</v>
        <stp/>
        <stp>BDP|11203351745369954745</stp>
        <tr r="F233" s="5"/>
      </tp>
      <tp t="s">
        <v>#N/A N/A</v>
        <stp/>
        <stp>BDP|15398086822997267841</stp>
        <tr r="F45" s="10"/>
      </tp>
      <tp t="s">
        <v>#N/A Requesting Data...3553490630</v>
        <stp/>
        <stp>BDP|16089021888024498211</stp>
        <tr r="I207" s="5"/>
        <tr r="I353" s="9"/>
      </tp>
      <tp t="s">
        <v>#N/A N/A</v>
        <stp/>
        <stp>BDP|14803677771125771867</stp>
        <tr r="D233" s="9"/>
      </tp>
      <tp t="s">
        <v>#N/A N/A</v>
        <stp/>
        <stp>BDP|11650458791934458094</stp>
        <tr r="E10" s="6"/>
      </tp>
      <tp t="s">
        <v>#N/A N/A</v>
        <stp/>
        <stp>BDP|13239329437609893201</stp>
        <tr r="D82" s="5"/>
      </tp>
      <tp t="s">
        <v>#N/A N/A</v>
        <stp/>
        <stp>BDP|14496119379682140839</stp>
        <tr r="G244" s="8"/>
        <tr r="G325" s="5"/>
      </tp>
      <tp t="s">
        <v>#N/A N/A</v>
        <stp/>
        <stp>BDP|15194752198554614746</stp>
        <tr r="D330" s="9"/>
      </tp>
      <tp t="s">
        <v>#N/A Requesting Data...2975141905</v>
        <stp/>
        <stp>BDP|16080990483788511716</stp>
        <tr r="I44" s="9"/>
      </tp>
      <tp t="s">
        <v>#N/A N/A</v>
        <stp/>
        <stp>BDP|18344026514775880435</stp>
        <tr r="D151" s="5"/>
        <tr r="D255" s="9"/>
      </tp>
      <tp t="s">
        <v>#N/A N/A</v>
        <stp/>
        <stp>BDP|11803733838119998443</stp>
        <tr r="D225" s="9"/>
      </tp>
      <tp t="s">
        <v>#N/A Requesting Data...3607869027</v>
        <stp/>
        <stp>BDP|18271795850562398063</stp>
        <tr r="H164" s="9"/>
      </tp>
      <tp t="s">
        <v>#N/A N/A</v>
        <stp/>
        <stp>BDP|11699136734289924262</stp>
        <tr r="G104" s="5"/>
      </tp>
      <tp t="s">
        <v>#N/A N/A</v>
        <stp/>
        <stp>BDP|12073925772892871661</stp>
        <tr r="G352" s="9"/>
      </tp>
      <tp t="s">
        <v>#N/A N/A</v>
        <stp/>
        <stp>BDP|16143522818368341262</stp>
        <tr r="E277" s="8"/>
        <tr r="E95" s="5"/>
      </tp>
      <tp t="s">
        <v>#N/A N/A</v>
        <stp/>
        <stp>BDP|10019222797557810435</stp>
        <tr r="E2" s="9"/>
      </tp>
      <tp t="s">
        <v>#N/A N/A</v>
        <stp/>
        <stp>BDP|18006286232753760235</stp>
        <tr r="E180" s="8"/>
      </tp>
      <tp t="s">
        <v>#N/A N/A</v>
        <stp/>
        <stp>BDP|13519212796571931154</stp>
        <tr r="E226" s="5"/>
      </tp>
      <tp t="s">
        <v>#N/A N/A</v>
        <stp/>
        <stp>BDP|15434828350946062685</stp>
        <tr r="D583" s="9"/>
      </tp>
      <tp t="s">
        <v>#N/A N/A</v>
        <stp/>
        <stp>BDP|16938413993300510303</stp>
        <tr r="E163" s="8"/>
      </tp>
      <tp t="s">
        <v>#N/A N/A</v>
        <stp/>
        <stp>BDP|17531787155729426426</stp>
        <tr r="E234" s="9"/>
      </tp>
      <tp t="s">
        <v>#N/A N/A</v>
        <stp/>
        <stp>BDP|10349997944391848482</stp>
        <tr r="E435" s="8"/>
      </tp>
      <tp t="s">
        <v>#N/A Requesting Data...3993003498</v>
        <stp/>
        <stp>BDP|16099076939495885887</stp>
        <tr r="H156" s="5"/>
      </tp>
      <tp t="s">
        <v>#N/A N/A</v>
        <stp/>
        <stp>BDP|10239364686771526296</stp>
        <tr r="E334" s="5"/>
      </tp>
      <tp t="s">
        <v>#N/A N/A</v>
        <stp/>
        <stp>BDP|15919448753789233529</stp>
        <tr r="E479" s="8"/>
      </tp>
      <tp t="s">
        <v>#N/A N/A</v>
        <stp/>
        <stp>BDP|11444211544748612768</stp>
        <tr r="F58" s="10"/>
      </tp>
      <tp t="s">
        <v>#N/A N/A</v>
        <stp/>
        <stp>BDP|16439798515331024993</stp>
        <tr r="D150" s="10"/>
      </tp>
      <tp t="s">
        <v>#N/A N/A</v>
        <stp/>
        <stp>BDP|15292210430688504476</stp>
        <tr r="E333" s="9"/>
      </tp>
      <tp t="s">
        <v>#N/A N/A</v>
        <stp/>
        <stp>BDP|14689327280893765428</stp>
        <tr r="D161" s="8"/>
      </tp>
      <tp t="s">
        <v>#N/A N/A</v>
        <stp/>
        <stp>BDP|17922008880337077086</stp>
        <tr r="G320" s="8"/>
      </tp>
      <tp t="s">
        <v>#N/A N/A</v>
        <stp/>
        <stp>BDP|14171806132790672749</stp>
        <tr r="E101" s="10"/>
      </tp>
      <tp t="s">
        <v>#N/A N/A</v>
        <stp/>
        <stp>BDP|17181293388196247331</stp>
        <tr r="E115" s="9"/>
      </tp>
      <tp t="s">
        <v>#N/A N/A</v>
        <stp/>
        <stp>BDP|18438179078167905136</stp>
        <tr r="D534" s="9"/>
      </tp>
      <tp t="s">
        <v>#N/A N/A</v>
        <stp/>
        <stp>BDP|13986296277307134972</stp>
        <tr r="G198" s="9"/>
      </tp>
      <tp t="s">
        <v>#N/A N/A</v>
        <stp/>
        <stp>BDP|18042243352531466637</stp>
        <tr r="D221" s="9"/>
      </tp>
      <tp t="s">
        <v>#N/A Requesting Data...4025715907</v>
        <stp/>
        <stp>BDP|15564672779105949930</stp>
        <tr r="H52" s="9"/>
      </tp>
      <tp t="s">
        <v>#N/A N/A</v>
        <stp/>
        <stp>BDP|11549452425289434601</stp>
        <tr r="F440" s="8"/>
      </tp>
      <tp t="s">
        <v>#N/A N/A</v>
        <stp/>
        <stp>BDP|12529300694129233925</stp>
        <tr r="F281" s="9"/>
      </tp>
      <tp t="s">
        <v>#N/A Requesting Data...3404431640</v>
        <stp/>
        <stp>BDP|14006827760356060437</stp>
        <tr r="H38" s="10"/>
      </tp>
      <tp t="s">
        <v>#N/A N/A</v>
        <stp/>
        <stp>BDP|10761284033229855050</stp>
        <tr r="F242" s="5"/>
        <tr r="F367" s="9"/>
      </tp>
      <tp t="s">
        <v>#N/A N/A</v>
        <stp/>
        <stp>BDP|15367076277203018927</stp>
        <tr r="E69" s="5"/>
      </tp>
      <tp t="s">
        <v>#N/A N/A</v>
        <stp/>
        <stp>BDP|10876708671591177999</stp>
        <tr r="G569" s="9"/>
      </tp>
      <tp t="s">
        <v>#N/A Requesting Data...3379698622</v>
        <stp/>
        <stp>BDP|18428972290407483768</stp>
        <tr r="H158" s="10"/>
      </tp>
      <tp t="s">
        <v>#N/A Requesting Data...3186425209</v>
        <stp/>
        <stp>BDP|15492036596295394130</stp>
        <tr r="I44" s="5"/>
      </tp>
      <tp t="s">
        <v>#N/A Requesting Data...2890106266</v>
        <stp/>
        <stp>BDP|15711849250891297112</stp>
        <tr r="H386" s="9"/>
      </tp>
      <tp t="s">
        <v>#N/A N/A</v>
        <stp/>
        <stp>BDP|15282102785331650517</stp>
        <tr r="E77" s="8"/>
      </tp>
      <tp t="s">
        <v>#N/A N/A</v>
        <stp/>
        <stp>BDP|18056027073936744164</stp>
        <tr r="F22" s="8"/>
      </tp>
      <tp t="s">
        <v>#N/A N/A</v>
        <stp/>
        <stp>BDP|14213502185976336743</stp>
        <tr r="G494" s="8"/>
      </tp>
      <tp t="s">
        <v>#N/A Requesting Data...4000287838</v>
        <stp/>
        <stp>BDP|11035035055749033568</stp>
        <tr r="I230" s="5"/>
      </tp>
      <tp t="s">
        <v>#N/A N/A</v>
        <stp/>
        <stp>BDP|14295977971384050641</stp>
        <tr r="E109" s="9"/>
      </tp>
      <tp t="s">
        <v>#N/A N/A</v>
        <stp/>
        <stp>BDP|12321684084017600398</stp>
        <tr r="F361" s="9"/>
      </tp>
      <tp t="s">
        <v>#N/A N/A</v>
        <stp/>
        <stp>BDP|12604582840978702396</stp>
        <tr r="G332" s="5"/>
      </tp>
      <tp t="s">
        <v>#N/A N/A</v>
        <stp/>
        <stp>BDP|14462688266125268985</stp>
        <tr r="E250" s="5"/>
      </tp>
      <tp t="s">
        <v>#N/A N/A</v>
        <stp/>
        <stp>BDP|15006148990133548611</stp>
        <tr r="D72" s="10"/>
      </tp>
      <tp t="s">
        <v>#N/A Requesting Data...3409317288</v>
        <stp/>
        <stp>BDP|16910170688247139072</stp>
        <tr r="I480" s="9"/>
      </tp>
      <tp t="s">
        <v>#N/A N/A</v>
        <stp/>
        <stp>BDP|18177773766250641160</stp>
        <tr r="E379" s="9"/>
      </tp>
      <tp t="s">
        <v>#N/A N/A</v>
        <stp/>
        <stp>BDP|12684931111015686720</stp>
        <tr r="G163" s="5"/>
      </tp>
      <tp t="s">
        <v>#N/A N/A</v>
        <stp/>
        <stp>BDP|16390714593008440859</stp>
        <tr r="C39" s="10"/>
      </tp>
      <tp t="s">
        <v>#N/A Requesting Data...3286429930</v>
        <stp/>
        <stp>BDP|12601150052128521644</stp>
        <tr r="I328" s="5"/>
      </tp>
      <tp t="s">
        <v>#N/A Requesting Data...3757149908</v>
        <stp/>
        <stp>BDP|18234825897163329240</stp>
        <tr r="H242" s="8"/>
        <tr r="I242" s="8"/>
        <tr r="H313" s="5"/>
      </tp>
      <tp t="s">
        <v>#N/A Requesting Data...3459880515</v>
        <stp/>
        <stp>BDP|15241567263479776705</stp>
        <tr r="I386" s="9"/>
      </tp>
      <tp t="s">
        <v>#N/A N/A</v>
        <stp/>
        <stp>BDP|11523325236359543079</stp>
        <tr r="F33" s="10"/>
      </tp>
      <tp t="s">
        <v>#N/A N/A</v>
        <stp/>
        <stp>BDP|12826207454584772988</stp>
        <tr r="F5" s="9"/>
      </tp>
      <tp t="s">
        <v>#N/A N/A</v>
        <stp/>
        <stp>BDP|14789556249398890509</stp>
        <tr r="F334" s="5"/>
      </tp>
      <tp t="s">
        <v>#N/A N/A</v>
        <stp/>
        <stp>BDP|10742215473129367455</stp>
        <tr r="E11" s="10"/>
      </tp>
      <tp t="s">
        <v>#N/A N/A</v>
        <stp/>
        <stp>BDP|18108146637145955780</stp>
        <tr r="D103" s="5"/>
        <tr r="D335" s="9"/>
      </tp>
      <tp t="s">
        <v>#N/A N/A</v>
        <stp/>
        <stp>BDP|14471686247408923615</stp>
        <tr r="F431" s="9"/>
      </tp>
      <tp t="s">
        <v>#N/A Requesting Data...3840361159</v>
        <stp/>
        <stp>BDP|16380831967427745738</stp>
        <tr r="H456" s="8"/>
        <tr r="I456" s="8"/>
      </tp>
      <tp t="s">
        <v>#N/A N/A</v>
        <stp/>
        <stp>BDP|10642693385390103685</stp>
        <tr r="D179" s="5"/>
      </tp>
      <tp t="s">
        <v>#N/A N/A</v>
        <stp/>
        <stp>BDP|13046582414158924764</stp>
        <tr r="D83" s="8"/>
      </tp>
      <tp t="s">
        <v>#N/A N/A</v>
        <stp/>
        <stp>BDP|13277904852277513060</stp>
        <tr r="D473" s="8"/>
      </tp>
      <tp t="s">
        <v>#N/A Requesting Data...3107428870</v>
        <stp/>
        <stp>BDP|12485347837899330374</stp>
        <tr r="H408" s="9"/>
      </tp>
      <tp t="s">
        <v>#N/A N/A</v>
        <stp/>
        <stp>BDP|12382956777926079227</stp>
        <tr r="D216" s="9"/>
      </tp>
      <tp t="s">
        <v>#N/A N/A</v>
        <stp/>
        <stp>BDP|11765464047161506804</stp>
        <tr r="G421" s="9"/>
      </tp>
      <tp t="s">
        <v>#N/A N/A</v>
        <stp/>
        <stp>BDP|13062957710313058062</stp>
        <tr r="G8" s="8"/>
      </tp>
      <tp t="s">
        <v>#N/A N/A</v>
        <stp/>
        <stp>BDP|18113626605936491012</stp>
        <tr r="G126" s="9"/>
      </tp>
      <tp t="s">
        <v>#N/A Requesting Data...4176572877</v>
        <stp/>
        <stp>BDP|12022705601039145436</stp>
        <tr r="I260" s="9"/>
      </tp>
      <tp t="s">
        <v>#N/A N/A</v>
        <stp/>
        <stp>BDP|12595956731487176738</stp>
        <tr r="F341" s="5"/>
      </tp>
      <tp t="s">
        <v>#N/A N/A</v>
        <stp/>
        <stp>BDP|18168218458272294591</stp>
        <tr r="D49" s="9"/>
      </tp>
      <tp t="s">
        <v>#N/A N/A</v>
        <stp/>
        <stp>BDP|17606111087121428769</stp>
        <tr r="C15" s="7"/>
      </tp>
      <tp t="s">
        <v>#N/A N/A</v>
        <stp/>
        <stp>BDP|12220312285336619729</stp>
        <tr r="F28" s="10"/>
      </tp>
      <tp t="s">
        <v>#N/A N/A</v>
        <stp/>
        <stp>BDP|14255968506761651464</stp>
        <tr r="D261" s="8"/>
      </tp>
      <tp t="s">
        <v>#N/A N/A</v>
        <stp/>
        <stp>BDP|15129645495477196532</stp>
        <tr r="F5" s="12"/>
      </tp>
      <tp t="s">
        <v>#N/A Requesting Data...4049762276</v>
        <stp/>
        <stp>BDP|14407938059289957957</stp>
        <tr r="H52" s="8"/>
        <tr r="I52" s="8"/>
      </tp>
      <tp t="s">
        <v>#N/A N/A</v>
        <stp/>
        <stp>BDP|13282465592386583019</stp>
        <tr r="E172" s="9"/>
      </tp>
      <tp t="s">
        <v>#N/A N/A</v>
        <stp/>
        <stp>BDP|12029659836418509741</stp>
        <tr r="D89" s="10"/>
      </tp>
      <tp t="s">
        <v>#N/A N/A</v>
        <stp/>
        <stp>BDP|11382917917236025772</stp>
        <tr r="G306" s="5"/>
      </tp>
      <tp t="s">
        <v>#N/A Requesting Data...3866415115</v>
        <stp/>
        <stp>BDP|15927004879269306319</stp>
        <tr r="H407" s="9"/>
      </tp>
      <tp t="s">
        <v>#N/A Requesting Data...3705667926</v>
        <stp/>
        <stp>BDP|14528066180812488659</stp>
        <tr r="H325" s="8"/>
        <tr r="I325" s="8"/>
      </tp>
      <tp t="s">
        <v>#N/A N/A</v>
        <stp/>
        <stp>BDP|17635316380281035558</stp>
        <tr r="G208" s="8"/>
      </tp>
      <tp t="s">
        <v>#N/A N/A</v>
        <stp/>
        <stp>BDP|16564259265073314942</stp>
        <tr r="G23" s="8"/>
        <tr r="G181" s="5"/>
      </tp>
      <tp t="s">
        <v>#N/A N/A</v>
        <stp/>
        <stp>BDP|18355290563560381484</stp>
        <tr r="D524" s="9"/>
      </tp>
      <tp t="s">
        <v>#N/A N/A</v>
        <stp/>
        <stp>BDP|16526959577495039550</stp>
        <tr r="E421" s="8"/>
      </tp>
      <tp t="s">
        <v>#N/A N/A</v>
        <stp/>
        <stp>BDP|13399970537630296137</stp>
        <tr r="D380" s="9"/>
      </tp>
      <tp t="s">
        <v>#N/A N/A</v>
        <stp/>
        <stp>BDP|16954699092803531256</stp>
        <tr r="F278" s="9"/>
      </tp>
      <tp t="s">
        <v>#N/A N/A</v>
        <stp/>
        <stp>BDP|18388365980132751908</stp>
        <tr r="E253" s="8"/>
      </tp>
      <tp t="s">
        <v>#N/A N/A</v>
        <stp/>
        <stp>BDP|16567791971926665898</stp>
        <tr r="D214" s="8"/>
      </tp>
      <tp t="s">
        <v>#N/A Requesting Data...2958244988</v>
        <stp/>
        <stp>BDP|14638861280729160533</stp>
        <tr r="H315" s="9"/>
      </tp>
      <tp t="s">
        <v>#N/A N/A</v>
        <stp/>
        <stp>BDP|17605585679534391969</stp>
        <tr r="D40" s="10"/>
      </tp>
      <tp t="s">
        <v>#N/A N/A</v>
        <stp/>
        <stp>BDP|16063184741749303285</stp>
        <tr r="G326" s="5"/>
        <tr r="G249" s="9"/>
      </tp>
      <tp t="s">
        <v>#N/A N/A</v>
        <stp/>
        <stp>BDP|10614066928182956834</stp>
        <tr r="E251" s="8"/>
      </tp>
      <tp t="s">
        <v>#N/A N/A</v>
        <stp/>
        <stp>BDP|11526437589252925742</stp>
        <tr r="E308" s="5"/>
      </tp>
      <tp t="s">
        <v>#N/A N/A</v>
        <stp/>
        <stp>BDP|18219912766859696614</stp>
        <tr r="F302" s="8"/>
      </tp>
      <tp t="s">
        <v>#N/A N/A</v>
        <stp/>
        <stp>BDP|18258838393485378438</stp>
        <tr r="D406" s="9"/>
      </tp>
      <tp t="s">
        <v>#N/A N/A</v>
        <stp/>
        <stp>BDP|10424816961894725218</stp>
        <tr r="E528" s="9"/>
      </tp>
      <tp t="s">
        <v>#N/A N/A</v>
        <stp/>
        <stp>BDP|17593339851611479817</stp>
        <tr r="G324" s="5"/>
      </tp>
      <tp t="s">
        <v>#N/A N/A</v>
        <stp/>
        <stp>BDP|18112936587670772100</stp>
        <tr r="F99" s="10"/>
      </tp>
      <tp t="s">
        <v>#N/A N/A</v>
        <stp/>
        <stp>BDP|13174463405437817884</stp>
        <tr r="E105" s="5"/>
      </tp>
      <tp t="s">
        <v>#N/A Requesting Data...3770614227</v>
        <stp/>
        <stp>BDP|17970800938212133622</stp>
        <tr r="H264" s="5"/>
        <tr r="H41" s="9"/>
      </tp>
      <tp t="s">
        <v>#N/A N/A</v>
        <stp/>
        <stp>BDP|10222571898451669595</stp>
        <tr r="G168" s="5"/>
      </tp>
      <tp t="s">
        <v>#N/A N/A</v>
        <stp/>
        <stp>BDP|15789924277083351041</stp>
        <tr r="D127" s="8"/>
      </tp>
      <tp t="s">
        <v>#N/A N/A</v>
        <stp/>
        <stp>BDP|16711955426290604578</stp>
        <tr r="F132" s="10"/>
      </tp>
      <tp t="s">
        <v>#N/A N/A</v>
        <stp/>
        <stp>BDP|16071509685571902295</stp>
        <tr r="E491" s="9"/>
      </tp>
      <tp t="s">
        <v>#N/A N/A</v>
        <stp/>
        <stp>BDP|16069146853268367217</stp>
        <tr r="G265" s="9"/>
      </tp>
      <tp t="s">
        <v>#N/A Requesting Data...4061843617</v>
        <stp/>
        <stp>BDP|14677455235533200815</stp>
        <tr r="I186" s="9"/>
      </tp>
      <tp t="s">
        <v>#N/A Requesting Data...3057580842</v>
        <stp/>
        <stp>BDP|15812597872919748619</stp>
        <tr r="I542" s="9"/>
      </tp>
      <tp t="s">
        <v>#N/A N/A</v>
        <stp/>
        <stp>BDP|16266115350478620204</stp>
        <tr r="F424" s="9"/>
      </tp>
      <tp t="s">
        <v>#N/A N/A</v>
        <stp/>
        <stp>BDP|17503706331249639277</stp>
        <tr r="G503" s="9"/>
      </tp>
      <tp t="s">
        <v>#N/A Requesting Data...2828630136</v>
        <stp/>
        <stp>BDP|17085011114276433848</stp>
        <tr r="H61" s="8"/>
        <tr r="I61" s="8"/>
      </tp>
      <tp t="s">
        <v>#N/A N/A</v>
        <stp/>
        <stp>BDP|17703213417664512811</stp>
        <tr r="F11" s="7"/>
      </tp>
      <tp t="s">
        <v>#N/A N/A</v>
        <stp/>
        <stp>BDP|17309524100153222963</stp>
        <tr r="D63" s="10"/>
      </tp>
      <tp t="s">
        <v>#N/A N/A</v>
        <stp/>
        <stp>BDP|12043828854744722352</stp>
        <tr r="D450" s="8"/>
      </tp>
      <tp t="s">
        <v>#N/A N/A</v>
        <stp/>
        <stp>BDP|10270435403415154978</stp>
        <tr r="D384" s="9"/>
      </tp>
      <tp t="s">
        <v>#N/A N/A</v>
        <stp/>
        <stp>BDP|14499303145139268276</stp>
        <tr r="F118" s="10"/>
      </tp>
      <tp t="s">
        <v>#N/A N/A</v>
        <stp/>
        <stp>BDP|11362377166864147876</stp>
        <tr r="D48" s="5"/>
      </tp>
      <tp t="s">
        <v>#N/A N/A</v>
        <stp/>
        <stp>BDP|16170914366873220203</stp>
        <tr r="F459" s="8"/>
      </tp>
      <tp t="s">
        <v>#N/A Requesting Data...3101878726</v>
        <stp/>
        <stp>BDP|14692191190506274290</stp>
        <tr r="G160" s="10"/>
      </tp>
      <tp t="s">
        <v>#N/A Requesting Data...3484057495</v>
        <stp/>
        <stp>BDP|10884819329533389175</stp>
        <tr r="H188" s="9"/>
      </tp>
      <tp t="s">
        <v>#N/A N/A</v>
        <stp/>
        <stp>BDP|12266416852218529309</stp>
        <tr r="D476" s="8"/>
      </tp>
      <tp t="s">
        <v>#N/A N/A</v>
        <stp/>
        <stp>BDP|18407319212572266012</stp>
        <tr r="G497" s="9"/>
      </tp>
      <tp t="s">
        <v>#N/A N/A</v>
        <stp/>
        <stp>BDP|15745815491975705940</stp>
        <tr r="E65" s="8"/>
      </tp>
      <tp t="s">
        <v>#N/A N/A</v>
        <stp/>
        <stp>BDP|13999908646665315389</stp>
        <tr r="F233" s="9"/>
      </tp>
      <tp t="s">
        <v>#N/A N/A</v>
        <stp/>
        <stp>BDP|18047476952496916788</stp>
        <tr r="F87" s="9"/>
      </tp>
      <tp t="s">
        <v>#N/A Requesting Data...4290812427</v>
        <stp/>
        <stp>BDP|11200370664849522504</stp>
        <tr r="H340" s="5"/>
      </tp>
      <tp t="s">
        <v>#N/A N/A</v>
        <stp/>
        <stp>BDP|17672678995548546852</stp>
        <tr r="G220" s="8"/>
        <tr r="G47" s="5"/>
      </tp>
      <tp t="s">
        <v>#N/A N/A</v>
        <stp/>
        <stp>BDP|17466978174292069336</stp>
        <tr r="E115" s="5"/>
      </tp>
      <tp t="s">
        <v>#N/A N/A</v>
        <stp/>
        <stp>BDP|15357600116472823890</stp>
        <tr r="D362" s="9"/>
      </tp>
      <tp t="s">
        <v>#N/A Requesting Data...3387996830</v>
        <stp/>
        <stp>BDP|10080863525242417038</stp>
        <tr r="I157" s="5"/>
      </tp>
      <tp t="s">
        <v>#N/A Requesting Data...2897839140</v>
        <stp/>
        <stp>BDP|15940586764209914781</stp>
        <tr r="H59" s="8"/>
        <tr r="I59" s="8"/>
        <tr r="H295" s="5"/>
      </tp>
      <tp t="s">
        <v>#N/A N/A</v>
        <stp/>
        <stp>BDP|14882839318623295658</stp>
        <tr r="G398" s="8"/>
      </tp>
      <tp t="s">
        <v>#N/A Requesting Data...3724495780</v>
        <stp/>
        <stp>BDP|11887844865106852163</stp>
        <tr r="I516" s="9"/>
      </tp>
      <tp t="s">
        <v>#N/A N/A</v>
        <stp/>
        <stp>BDP|15538420591529944988</stp>
        <tr r="F123" s="8"/>
      </tp>
      <tp t="s">
        <v>#N/A N/A</v>
        <stp/>
        <stp>BDP|18219035404989393919</stp>
        <tr r="E232" s="8"/>
      </tp>
      <tp t="s">
        <v>#N/A Requesting Data...4051732690</v>
        <stp/>
        <stp>BDP|16724020464908222045</stp>
        <tr r="H446" s="8"/>
        <tr r="I446" s="8"/>
      </tp>
      <tp t="s">
        <v>#N/A N/A</v>
        <stp/>
        <stp>BDP|17411192012279821601</stp>
        <tr r="D548" s="9"/>
      </tp>
      <tp t="s">
        <v>#N/A N/A</v>
        <stp/>
        <stp>BDP|10744507549351184889</stp>
        <tr r="E48" s="9"/>
      </tp>
      <tp t="s">
        <v>#N/A Requesting Data...3006166361</v>
        <stp/>
        <stp>BDP|12566827247916480030</stp>
        <tr r="I427" s="9"/>
      </tp>
      <tp t="s">
        <v>#N/A Requesting Data...3409278414</v>
        <stp/>
        <stp>BDP|18378414331234538315</stp>
        <tr r="H145" s="9"/>
      </tp>
      <tp t="s">
        <v>#N/A N/A</v>
        <stp/>
        <stp>BDP|16042450082711768373</stp>
        <tr r="D106" s="5"/>
      </tp>
      <tp t="s">
        <v>#N/A N/A</v>
        <stp/>
        <stp>BDP|12235166383150417343</stp>
        <tr r="F229" s="5"/>
      </tp>
      <tp t="s">
        <v>#N/A N/A</v>
        <stp/>
        <stp>BDP|15281871350375077528</stp>
        <tr r="G184" s="5"/>
      </tp>
      <tp t="s">
        <v>#N/A N/A</v>
        <stp/>
        <stp>BDP|11810486702479588410</stp>
        <tr r="G341" s="8"/>
      </tp>
      <tp t="s">
        <v>#N/A N/A</v>
        <stp/>
        <stp>BDP|11573880801618282983</stp>
        <tr r="G328" s="8"/>
      </tp>
      <tp t="s">
        <v>#N/A N/A</v>
        <stp/>
        <stp>BDP|13570149598551730287</stp>
        <tr r="D296" s="5"/>
      </tp>
      <tp t="s">
        <v>#N/A N/A</v>
        <stp/>
        <stp>BDP|13209283329328562308</stp>
        <tr r="E601" s="9"/>
      </tp>
      <tp t="s">
        <v>#N/A N/A</v>
        <stp/>
        <stp>BDP|16587848911594681303</stp>
        <tr r="D228" s="8"/>
      </tp>
      <tp t="s">
        <v>#N/A N/A</v>
        <stp/>
        <stp>BDP|16820923884568003789</stp>
        <tr r="G22" s="5"/>
      </tp>
      <tp t="s">
        <v>#N/A N/A</v>
        <stp/>
        <stp>BDP|15026349810507016823</stp>
        <tr r="G223" s="8"/>
      </tp>
      <tp t="s">
        <v>#N/A Requesting Data...3718969816</v>
        <stp/>
        <stp>BDP|15919087747279870080</stp>
        <tr r="H19" s="9"/>
      </tp>
      <tp t="s">
        <v>#N/A N/A</v>
        <stp/>
        <stp>BDP|15729200493293327512</stp>
        <tr r="D133" s="8"/>
      </tp>
      <tp t="s">
        <v>#N/A Requesting Data...3272145558</v>
        <stp/>
        <stp>BDP|12269028403989093358</stp>
        <tr r="H64" s="5"/>
        <tr r="H575" s="9"/>
      </tp>
      <tp t="s">
        <v>#N/A N/A</v>
        <stp/>
        <stp>BDP|17659914683178822759</stp>
        <tr r="D129" s="10"/>
      </tp>
      <tp t="s">
        <v>#N/A Requesting Data...3223810146</v>
        <stp/>
        <stp>BDP|17128282255838131141</stp>
        <tr r="H432" s="9"/>
      </tp>
      <tp t="s">
        <v>#N/A N/A</v>
        <stp/>
        <stp>BDP|14466402499821229167</stp>
        <tr r="G365" s="9"/>
      </tp>
      <tp t="s">
        <v>#N/A N/A</v>
        <stp/>
        <stp>BDP|15660861075845503696</stp>
        <tr r="G85" s="5"/>
        <tr r="G149" s="9"/>
      </tp>
      <tp t="s">
        <v>#N/A Requesting Data...3174638663</v>
        <stp/>
        <stp>BDP|15327290091980132734</stp>
        <tr r="I219" s="5"/>
      </tp>
      <tp t="s">
        <v>#N/A N/A</v>
        <stp/>
        <stp>BDP|13645859623199895919</stp>
        <tr r="E88" s="8"/>
      </tp>
      <tp t="s">
        <v>#N/A Requesting Data...2865299850</v>
        <stp/>
        <stp>BDP|17563784252368446427</stp>
        <tr r="H322" s="5"/>
        <tr r="H22" s="9"/>
      </tp>
      <tp t="s">
        <v>#N/A N/A</v>
        <stp/>
        <stp>BDP|12190087972148373419</stp>
        <tr r="G93" s="8"/>
      </tp>
      <tp t="s">
        <v>#N/A N/A</v>
        <stp/>
        <stp>BDP|15832432860186432862</stp>
        <tr r="E254" s="9"/>
      </tp>
      <tp t="s">
        <v>#N/A N/A</v>
        <stp/>
        <stp>BDP|11207228492114305789</stp>
        <tr r="D250" s="8"/>
      </tp>
      <tp t="s">
        <v>#N/A Requesting Data...3293206048</v>
        <stp/>
        <stp>BDP|11044121026042557987</stp>
        <tr r="H589" s="9"/>
      </tp>
      <tp t="s">
        <v>#N/A N/A</v>
        <stp/>
        <stp>BDP|12773582647582221834</stp>
        <tr r="E221" s="5"/>
        <tr r="E360" s="9"/>
      </tp>
      <tp t="s">
        <v>#N/A Requesting Data...3551341363</v>
        <stp/>
        <stp>BDP|14943269087982795568</stp>
        <tr r="H260" s="9"/>
      </tp>
      <tp t="s">
        <v>#N/A N/A</v>
        <stp/>
        <stp>BDP|14308689135181087975</stp>
        <tr r="D148" s="10"/>
      </tp>
      <tp t="s">
        <v>#N/A Requesting Data...3100554093</v>
        <stp/>
        <stp>BDP|14483887290955525901</stp>
        <tr r="H349" s="8"/>
        <tr r="I349" s="8"/>
      </tp>
      <tp t="s">
        <v>#N/A N/A</v>
        <stp/>
        <stp>BDP|18213660216897820121</stp>
        <tr r="D511" s="9"/>
      </tp>
      <tp t="s">
        <v>#N/A N/A</v>
        <stp/>
        <stp>BDP|14015918220994895216</stp>
        <tr r="E108" s="9"/>
      </tp>
      <tp t="s">
        <v>#N/A N/A</v>
        <stp/>
        <stp>BDP|10156489097952539639</stp>
        <tr r="D4" s="9"/>
      </tp>
      <tp t="s">
        <v>#N/A N/A</v>
        <stp/>
        <stp>BDP|15812249820234618826</stp>
        <tr r="F338" s="9"/>
      </tp>
      <tp t="s">
        <v>#N/A N/A</v>
        <stp/>
        <stp>BDP|14384993804693751719</stp>
        <tr r="E137" s="10"/>
      </tp>
      <tp t="s">
        <v>#N/A Requesting Data...3102534987</v>
        <stp/>
        <stp>BDP|13050430117966447988</stp>
        <tr r="H15" s="5"/>
      </tp>
      <tp t="s">
        <v>#N/A Requesting Data...3334423348</v>
        <stp/>
        <stp>BDP|13069927058883703559</stp>
        <tr r="H302" s="8"/>
        <tr r="I302" s="8"/>
      </tp>
      <tp t="s">
        <v>#N/A N/A</v>
        <stp/>
        <stp>BDP|16987928026771716520</stp>
        <tr r="F335" s="8"/>
      </tp>
      <tp t="s">
        <v>#N/A N/A</v>
        <stp/>
        <stp>BDP|18249263565344982109</stp>
        <tr r="G457" s="8"/>
      </tp>
      <tp t="s">
        <v>#N/A N/A</v>
        <stp/>
        <stp>BDP|10135613060481976817</stp>
        <tr r="F61" s="9"/>
      </tp>
      <tp t="s">
        <v>#N/A N/A</v>
        <stp/>
        <stp>BDP|13152113664394994966</stp>
        <tr r="D223" s="9"/>
      </tp>
      <tp t="s">
        <v>#N/A N/A</v>
        <stp/>
        <stp>BDP|14895251287645314220</stp>
        <tr r="E91" s="8"/>
      </tp>
      <tp t="s">
        <v>#N/A N/A</v>
        <stp/>
        <stp>BDP|16857480578725523963</stp>
        <tr r="E22" s="8"/>
      </tp>
      <tp t="s">
        <v>#N/A N/A</v>
        <stp/>
        <stp>BDP|12912063011783308967</stp>
        <tr r="E15" s="8"/>
      </tp>
      <tp t="s">
        <v>#N/A N/A</v>
        <stp/>
        <stp>BDP|15329831154411964066</stp>
        <tr r="F495" s="8"/>
      </tp>
      <tp t="s">
        <v>#N/A N/A</v>
        <stp/>
        <stp>BDP|15827280807926857849</stp>
        <tr r="F443" s="8"/>
      </tp>
      <tp t="s">
        <v>#N/A N/A</v>
        <stp/>
        <stp>BDP|12462505313168916755</stp>
        <tr r="F210" s="8"/>
      </tp>
      <tp t="s">
        <v>#N/A Requesting Data...2875473038</v>
        <stp/>
        <stp>BDP|18021372274140158591</stp>
        <tr r="H452" s="8"/>
        <tr r="I452" s="8"/>
      </tp>
      <tp t="s">
        <v>#N/A N/A</v>
        <stp/>
        <stp>BDP|11472793485354158327</stp>
        <tr r="G436" s="8"/>
      </tp>
      <tp t="s">
        <v>#N/A N/A</v>
        <stp/>
        <stp>BDP|14849792489126649456</stp>
        <tr r="E104" s="9"/>
      </tp>
      <tp t="s">
        <v>#N/A Requesting Data...3307360737</v>
        <stp/>
        <stp>BDP|14939772302863303952</stp>
        <tr r="I558" s="9"/>
      </tp>
      <tp t="s">
        <v>#N/A Requesting Data...3028179841</v>
        <stp/>
        <stp>BDP|11655565735999946764</stp>
        <tr r="I5" s="9"/>
      </tp>
      <tp t="s">
        <v>#N/A Requesting Data...3295331399</v>
        <stp/>
        <stp>BDP|13991691992153946612</stp>
        <tr r="H554" s="9"/>
      </tp>
      <tp t="s">
        <v>#N/A N/A</v>
        <stp/>
        <stp>BDP|12151681817294097842</stp>
        <tr r="F97" s="5"/>
      </tp>
      <tp t="s">
        <v>#N/A N/A</v>
        <stp/>
        <stp>BDP|18335467729394700314</stp>
        <tr r="E319" s="5"/>
      </tp>
      <tp t="s">
        <v>#N/A N/A</v>
        <stp/>
        <stp>BDP|12576790098492741797</stp>
        <tr r="E136" s="10"/>
      </tp>
      <tp t="s">
        <v>#N/A N/A</v>
        <stp/>
        <stp>BDP|14688406897758315888</stp>
        <tr r="G2" s="8"/>
      </tp>
      <tp t="s">
        <v>#N/A N/A</v>
        <stp/>
        <stp>BDP|17216775314621364982</stp>
        <tr r="E150" s="5"/>
        <tr r="E286" s="9"/>
      </tp>
      <tp t="s">
        <v>#N/A N/A</v>
        <stp/>
        <stp>BDP|14536628986111365288</stp>
        <tr r="C161" s="10"/>
      </tp>
      <tp t="s">
        <v>#N/A N/A</v>
        <stp/>
        <stp>BDP|18313377248693629578</stp>
        <tr r="G106" s="5"/>
      </tp>
      <tp t="s">
        <v>#N/A Requesting Data...3634208696</v>
        <stp/>
        <stp>BDP|11329930710109924948</stp>
        <tr r="H137" s="8"/>
        <tr r="I137" s="8"/>
      </tp>
      <tp t="s">
        <v>#N/A N/A</v>
        <stp/>
        <stp>BDP|13334292717978801181</stp>
        <tr r="G236" s="8"/>
        <tr r="G271" s="5"/>
      </tp>
      <tp t="s">
        <v>#N/A N/A</v>
        <stp/>
        <stp>BDP|17440566936220088891</stp>
        <tr r="E76" s="9"/>
      </tp>
      <tp t="s">
        <v>#N/A N/A</v>
        <stp/>
        <stp>BDP|15311080585102686651</stp>
        <tr r="F154" s="9"/>
      </tp>
      <tp t="s">
        <v>#N/A Requesting Data...4111000826</v>
        <stp/>
        <stp>BDP|14307189253099456012</stp>
        <tr r="I148" s="5"/>
      </tp>
      <tp t="s">
        <v>#N/A Requesting Data...3352137375</v>
        <stp/>
        <stp>BDP|13854269543545716976</stp>
        <tr r="I485" s="9"/>
      </tp>
      <tp t="s">
        <v>#N/A N/A</v>
        <stp/>
        <stp>BDP|17192291483542041667</stp>
        <tr r="G444" s="9"/>
      </tp>
      <tp t="s">
        <v>#N/A N/A</v>
        <stp/>
        <stp>BDP|13894841819581997217</stp>
        <tr r="E103" s="8"/>
      </tp>
      <tp t="s">
        <v>#N/A N/A</v>
        <stp/>
        <stp>BDP|14391891617092795670</stp>
        <tr r="C107" s="10"/>
      </tp>
      <tp t="s">
        <v>#N/A N/A</v>
        <stp/>
        <stp>BDP|15526907332161826727</stp>
        <tr r="E121" s="9"/>
      </tp>
      <tp t="s">
        <v>#N/A Requesting Data...3135550841</v>
        <stp/>
        <stp>BDP|13343665196215854066</stp>
        <tr r="G94" s="10"/>
      </tp>
      <tp t="s">
        <v>#N/A N/A</v>
        <stp/>
        <stp>BDP|17156826639765520026</stp>
        <tr r="G18" s="8"/>
      </tp>
      <tp t="s">
        <v>#N/A N/A</v>
        <stp/>
        <stp>BDP|16817800700722370566</stp>
        <tr r="D158" s="5"/>
        <tr r="D51" s="9"/>
      </tp>
      <tp t="s">
        <v>#N/A Requesting Data...4210657621</v>
        <stp/>
        <stp>BDP|17812662255509690409</stp>
        <tr r="H18" s="10"/>
      </tp>
      <tp t="s">
        <v>#N/A N/A</v>
        <stp/>
        <stp>BDP|12775214068596435970</stp>
        <tr r="E454" s="8"/>
      </tp>
      <tp t="s">
        <v>#N/A Requesting Data...3481721231</v>
        <stp/>
        <stp>BDP|13441951038540060043</stp>
        <tr r="H308" s="8"/>
        <tr r="I308" s="8"/>
      </tp>
      <tp t="s">
        <v>#N/A Requesting Data...3339241424</v>
        <stp/>
        <stp>BDP|18045593774141803282</stp>
        <tr r="H70" s="8"/>
        <tr r="I70" s="8"/>
      </tp>
      <tp t="s">
        <v>#N/A N/A</v>
        <stp/>
        <stp>BDP|16884835804477504060</stp>
        <tr r="G252" s="8"/>
      </tp>
      <tp t="s">
        <v>#N/A Requesting Data...3903171557</v>
        <stp/>
        <stp>BDP|13419950789892081949</stp>
        <tr r="H19" s="8"/>
        <tr r="I19" s="8"/>
      </tp>
      <tp t="s">
        <v>#N/A Requesting Data...3817622908</v>
        <stp/>
        <stp>BDP|13635539715566417886</stp>
        <tr r="G77" s="10"/>
      </tp>
      <tp t="s">
        <v>#N/A N/A</v>
        <stp/>
        <stp>BDP|13789770480787594298</stp>
        <tr r="D328" s="8"/>
      </tp>
      <tp t="s">
        <v>#N/A Requesting Data...4004463412</v>
        <stp/>
        <stp>BDP|13981265780637243712</stp>
        <tr r="I325" s="9"/>
      </tp>
      <tp t="s">
        <v>#N/A N/A</v>
        <stp/>
        <stp>BDP|15667288015418034774</stp>
        <tr r="G188" s="9"/>
      </tp>
      <tp t="s">
        <v>#N/A N/A</v>
        <stp/>
        <stp>BDP|11927737856159808388</stp>
        <tr r="G454" s="9"/>
      </tp>
      <tp t="s">
        <v>#N/A Requesting Data...3794760034</v>
        <stp/>
        <stp>BDP|17168313978419341376</stp>
        <tr r="H132" s="10"/>
      </tp>
      <tp t="s">
        <v>#N/A N/A</v>
        <stp/>
        <stp>BDP|10570081601370243922</stp>
        <tr r="D232" s="8"/>
      </tp>
      <tp t="s">
        <v>#N/A N/A</v>
        <stp/>
        <stp>BDP|17714711394924727498</stp>
        <tr r="D291" s="5"/>
      </tp>
      <tp t="s">
        <v>#N/A N/A</v>
        <stp/>
        <stp>BDP|16327191461531235957</stp>
        <tr r="F131" s="5"/>
      </tp>
      <tp t="s">
        <v>#N/A N/A</v>
        <stp/>
        <stp>BDP|16393659518270457865</stp>
        <tr r="G30" s="8"/>
      </tp>
      <tp t="s">
        <v>#N/A N/A</v>
        <stp/>
        <stp>BDP|16657760737602233991</stp>
        <tr r="D553" s="9"/>
      </tp>
      <tp t="s">
        <v>#N/A N/A</v>
        <stp/>
        <stp>BDP|18272362242302914430</stp>
        <tr r="D179" s="9"/>
      </tp>
      <tp t="s">
        <v>#N/A N/A</v>
        <stp/>
        <stp>BDP|13228832995919898206</stp>
        <tr r="E197" s="8"/>
      </tp>
      <tp t="s">
        <v>#N/A Requesting Data...4243222667</v>
        <stp/>
        <stp>BDP|10463665987853168488</stp>
        <tr r="G29" s="10"/>
      </tp>
      <tp t="s">
        <v>#N/A N/A</v>
        <stp/>
        <stp>BDP|17029956606346935160</stp>
        <tr r="G217" s="5"/>
        <tr r="G399" s="9"/>
      </tp>
      <tp t="s">
        <v>#N/A N/A</v>
        <stp/>
        <stp>BDP|12581228525343902849</stp>
        <tr r="D191" s="9"/>
      </tp>
      <tp t="s">
        <v>#N/A N/A</v>
        <stp/>
        <stp>BDP|11392352174205439993</stp>
        <tr r="F525" s="9"/>
      </tp>
      <tp t="s">
        <v>#N/A Requesting Data...3516727610</v>
        <stp/>
        <stp>BDP|11132607309857730900</stp>
        <tr r="H45" s="8"/>
        <tr r="I45" s="8"/>
      </tp>
      <tp t="s">
        <v>#N/A N/A</v>
        <stp/>
        <stp>BDP|15685941547340933136</stp>
        <tr r="F320" s="8"/>
      </tp>
      <tp t="s">
        <v>#N/A Requesting Data...3061424131</v>
        <stp/>
        <stp>BDP|17553748826259853204</stp>
        <tr r="I28" s="9"/>
      </tp>
      <tp t="s">
        <v>#N/A Requesting Data...3913831295</v>
        <stp/>
        <stp>BDP|13944629034487015806</stp>
        <tr r="I62" s="5"/>
      </tp>
      <tp t="s">
        <v>#N/A Requesting Data...3138911721</v>
        <stp/>
        <stp>BDP|12833329354059357421</stp>
        <tr r="I396" s="9"/>
      </tp>
      <tp t="s">
        <v>#N/A Requesting Data...3976609733</v>
        <stp/>
        <stp>BDP|10605150817309279098</stp>
        <tr r="H90" s="5"/>
        <tr r="H312" s="9"/>
      </tp>
      <tp t="s">
        <v>#N/A N/A</v>
        <stp/>
        <stp>BDP|14245440388635763468</stp>
        <tr r="C11" s="10"/>
      </tp>
      <tp t="s">
        <v>#N/A N/A</v>
        <stp/>
        <stp>BDP|16734594883741366315</stp>
        <tr r="C92" s="10"/>
      </tp>
      <tp t="s">
        <v>#N/A N/A</v>
        <stp/>
        <stp>BDP|13558894813427439444</stp>
        <tr r="F370" s="8"/>
      </tp>
      <tp t="s">
        <v>#N/A N/A</v>
        <stp/>
        <stp>BDP|12503985593402875997</stp>
        <tr r="F59" s="5"/>
        <tr r="F437" s="9"/>
      </tp>
      <tp t="s">
        <v>#N/A Requesting Data...3103325347</v>
        <stp/>
        <stp>BDP|11299687022635569929</stp>
        <tr r="G11" s="10"/>
      </tp>
      <tp t="s">
        <v>#N/A Requesting Data...3463100408</v>
        <stp/>
        <stp>BDP|11261190008071504890</stp>
        <tr r="H162" s="9"/>
      </tp>
      <tp t="s">
        <v>#N/A N/A</v>
        <stp/>
        <stp>BDP|12042977028906197608</stp>
        <tr r="D109" s="8"/>
      </tp>
      <tp t="s">
        <v>#N/A Requesting Data...3329458442</v>
        <stp/>
        <stp>BDP|18294096757524566077</stp>
        <tr r="H223" s="8"/>
        <tr r="I223" s="8"/>
      </tp>
      <tp t="s">
        <v>#N/A N/A</v>
        <stp/>
        <stp>BDP|11600584245808342163</stp>
        <tr r="F112" s="9"/>
      </tp>
      <tp t="s">
        <v>#N/A Requesting Data...2997055123</v>
        <stp/>
        <stp>BDP|15990290179570749907</stp>
        <tr r="I114" s="9"/>
      </tp>
      <tp t="s">
        <v>#N/A N/A</v>
        <stp/>
        <stp>BDP|13247554499137959197</stp>
        <tr r="G439" s="9"/>
      </tp>
      <tp t="s">
        <v>#N/A N/A</v>
        <stp/>
        <stp>BDP|17655093915316516917</stp>
        <tr r="E158" s="8"/>
      </tp>
      <tp t="s">
        <v>#N/A N/A</v>
        <stp/>
        <stp>BDP|17556319310299899525</stp>
        <tr r="F117" s="9"/>
      </tp>
      <tp t="s">
        <v>#N/A N/A</v>
        <stp/>
        <stp>BDP|13185612293570487595</stp>
        <tr r="F287" s="8"/>
      </tp>
      <tp t="s">
        <v>#N/A N/A</v>
        <stp/>
        <stp>BDP|15897125031017271979</stp>
        <tr r="F60" s="10"/>
      </tp>
      <tp t="s">
        <v>#N/A N/A</v>
        <stp/>
        <stp>BDP|18220268964844856166</stp>
        <tr r="F2" s="9"/>
      </tp>
      <tp t="s">
        <v>#N/A Requesting Data...3240308871</v>
        <stp/>
        <stp>BDP|10762818386929919077</stp>
        <tr r="I149" s="5"/>
      </tp>
      <tp t="s">
        <v>#N/A N/A</v>
        <stp/>
        <stp>BDP|11295068196989506898</stp>
        <tr r="F49" s="8"/>
      </tp>
      <tp t="s">
        <v>#N/A Requesting Data...4059061711</v>
        <stp/>
        <stp>BDP|16164986067608105811</stp>
        <tr r="G19" s="10"/>
      </tp>
      <tp t="s">
        <v>#N/A N/A</v>
        <stp/>
        <stp>BDP|10041802802689869840</stp>
        <tr r="F216" s="5"/>
      </tp>
      <tp t="s">
        <v>#N/A N/A</v>
        <stp/>
        <stp>BDP|16886830866446592760</stp>
        <tr r="D209" s="8"/>
      </tp>
      <tp t="s">
        <v>#N/A N/A</v>
        <stp/>
        <stp>BDP|18072377901954998615</stp>
        <tr r="D59" s="8"/>
        <tr r="D295" s="5"/>
      </tp>
      <tp t="s">
        <v>#N/A N/A</v>
        <stp/>
        <stp>BDP|14760595781386041610</stp>
        <tr r="D125" s="5"/>
        <tr r="D566" s="9"/>
      </tp>
      <tp t="s">
        <v>#N/A Requesting Data...4214149152</v>
        <stp/>
        <stp>BDP|15351100922908165711</stp>
        <tr r="H178" s="8"/>
        <tr r="I178" s="8"/>
      </tp>
      <tp t="s">
        <v>#N/A Requesting Data...3936741004</v>
        <stp/>
        <stp>BDP|13492308291654699425</stp>
        <tr r="H58" s="5"/>
      </tp>
      <tp t="s">
        <v>#N/A N/A</v>
        <stp/>
        <stp>BDP|13698981047961098682</stp>
        <tr r="G154" s="8"/>
      </tp>
      <tp t="s">
        <v>#N/A N/A</v>
        <stp/>
        <stp>BDP|12978975568115439138</stp>
        <tr r="D512" s="9"/>
      </tp>
      <tp t="s">
        <v>#N/A Requesting Data...4008850709</v>
        <stp/>
        <stp>BDP|12963622199917757340</stp>
        <tr r="H93" s="10"/>
      </tp>
      <tp t="s">
        <v>#N/A N/A</v>
        <stp/>
        <stp>BDP|13513712585041050409</stp>
        <tr r="G11" s="5"/>
      </tp>
      <tp t="s">
        <v>#N/A N/A</v>
        <stp/>
        <stp>BDP|13691723535139300736</stp>
        <tr r="D185" s="9"/>
      </tp>
      <tp t="s">
        <v>#N/A Requesting Data...4051659114</v>
        <stp/>
        <stp>BDP|12097866031640552030</stp>
        <tr r="H409" s="8"/>
        <tr r="I409" s="8"/>
      </tp>
      <tp t="s">
        <v>#N/A N/A</v>
        <stp/>
        <stp>BDP|12250871038645878546</stp>
        <tr r="D29" s="10"/>
      </tp>
      <tp t="s">
        <v>#N/A N/A</v>
        <stp/>
        <stp>BDP|12638340392173193209</stp>
        <tr r="F179" s="5"/>
      </tp>
      <tp t="s">
        <v>#N/A N/A</v>
        <stp/>
        <stp>BDP|11459575922086302932</stp>
        <tr r="F556" s="9"/>
      </tp>
      <tp t="s">
        <v>#N/A Requesting Data...3605260292</v>
        <stp/>
        <stp>BDP|15436044173789565274</stp>
        <tr r="I91" s="9"/>
      </tp>
      <tp t="s">
        <v>#N/A Requesting Data...3249480209</v>
        <stp/>
        <stp>BDP|15799900007781367429</stp>
        <tr r="H163" s="10"/>
      </tp>
      <tp t="s">
        <v>#N/A N/A</v>
        <stp/>
        <stp>BDP|10238937611544887599</stp>
        <tr r="F569" s="9"/>
      </tp>
      <tp t="s">
        <v>#N/A N/A</v>
        <stp/>
        <stp>BDP|13866110588205245620</stp>
        <tr r="D199" s="9"/>
      </tp>
      <tp t="s">
        <v>#N/A N/A</v>
        <stp/>
        <stp>BDP|17406788691552954258</stp>
        <tr r="F191" s="8"/>
      </tp>
      <tp t="s">
        <v>#N/A Requesting Data...4003272004</v>
        <stp/>
        <stp>BDP|14076324153443448858</stp>
        <tr r="G30" s="10"/>
      </tp>
      <tp t="s">
        <v>#N/A Requesting Data...3946745368</v>
        <stp/>
        <stp>BDP|10574029767489402643</stp>
        <tr r="H109" s="8"/>
        <tr r="I109" s="8"/>
      </tp>
      <tp t="s">
        <v>#N/A N/A</v>
        <stp/>
        <stp>BDP|16412837508895730280</stp>
        <tr r="C135" s="10"/>
      </tp>
      <tp t="s">
        <v>#N/A N/A</v>
        <stp/>
        <stp>BDP|15738123565579105216</stp>
        <tr r="F531" s="9"/>
      </tp>
      <tp t="s">
        <v>#N/A N/A</v>
        <stp/>
        <stp>BDP|10530779676049581010</stp>
        <tr r="F30" s="8"/>
      </tp>
      <tp t="s">
        <v>#N/A N/A</v>
        <stp/>
        <stp>BDP|14633035481672655724</stp>
        <tr r="D101" s="8"/>
      </tp>
      <tp t="s">
        <v>#N/A Requesting Data...3971437504</v>
        <stp/>
        <stp>BDP|12839417720179059490</stp>
        <tr r="H186" s="5"/>
      </tp>
      <tp t="s">
        <v>#N/A N/A</v>
        <stp/>
        <stp>BDP|17221951238512762680</stp>
        <tr r="D213" s="9"/>
      </tp>
      <tp t="s">
        <v>#N/A Requesting Data...4131798484</v>
        <stp/>
        <stp>BDP|11616560695443116741</stp>
        <tr r="H583" s="9"/>
      </tp>
      <tp t="s">
        <v>#N/A Requesting Data...3376543241</v>
        <stp/>
        <stp>BDP|11149101784777690602</stp>
        <tr r="H56" s="5"/>
      </tp>
      <tp t="s">
        <v>#N/A Requesting Data...3573245934</v>
        <stp/>
        <stp>BDP|11634428792411228474</stp>
        <tr r="G38" s="10"/>
      </tp>
      <tp t="s">
        <v>#N/A Requesting Data...3818658144</v>
        <stp/>
        <stp>BDP|15631362486970661737</stp>
        <tr r="G4" s="6"/>
      </tp>
      <tp t="s">
        <v>#N/A N/A</v>
        <stp/>
        <stp>BDP|17965104623214881911</stp>
        <tr r="F215" s="9"/>
      </tp>
      <tp t="s">
        <v>#N/A Requesting Data...3486837557</v>
        <stp/>
        <stp>BDP|12614603336827440976</stp>
        <tr r="H66" s="9"/>
      </tp>
      <tp t="s">
        <v>#N/A N/A</v>
        <stp/>
        <stp>BDP|15666904413324161079</stp>
        <tr r="E73" s="9"/>
      </tp>
      <tp t="s">
        <v>#N/A Requesting Data...3651108067</v>
        <stp/>
        <stp>BDP|14299862472806180446</stp>
        <tr r="H237" s="9"/>
      </tp>
      <tp t="s">
        <v>#N/A N/A</v>
        <stp/>
        <stp>BDP|15349580785727543685</stp>
        <tr r="E168" s="9"/>
      </tp>
      <tp t="s">
        <v>#N/A N/A</v>
        <stp/>
        <stp>BDP|12389236156095084956</stp>
        <tr r="C6" s="12"/>
      </tp>
      <tp t="s">
        <v>#N/A N/A</v>
        <stp/>
        <stp>BDP|11687314284800353336</stp>
        <tr r="F340" s="9"/>
      </tp>
      <tp t="s">
        <v>#N/A N/A</v>
        <stp/>
        <stp>BDP|14073100689721878521</stp>
        <tr r="D189" s="8"/>
      </tp>
      <tp t="s">
        <v>#N/A N/A</v>
        <stp/>
        <stp>BDP|18168004947222443711</stp>
        <tr r="G112" s="5"/>
        <tr r="G302" s="9"/>
      </tp>
      <tp t="s">
        <v>#N/A N/A</v>
        <stp/>
        <stp>BDP|14920899370767796541</stp>
        <tr r="E151" s="9"/>
      </tp>
      <tp t="s">
        <v>#N/A N/A</v>
        <stp/>
        <stp>BDP|14349820542134671579</stp>
        <tr r="G591" s="9"/>
      </tp>
      <tp t="s">
        <v>#N/A Requesting Data...4220169741</v>
        <stp/>
        <stp>BDP|13011708481296015331</stp>
        <tr r="H113" s="9"/>
      </tp>
      <tp t="s">
        <v>#N/A Requesting Data...3944191362</v>
        <stp/>
        <stp>BDP|12562591948318094267</stp>
        <tr r="H361" s="8"/>
        <tr r="I361" s="8"/>
      </tp>
      <tp t="s">
        <v>#N/A Requesting Data...3536122130</v>
        <stp/>
        <stp>BDP|12180861257573521574</stp>
        <tr r="H183" s="10"/>
      </tp>
      <tp t="s">
        <v>#N/A N/A</v>
        <stp/>
        <stp>BDP|11160821430605983687</stp>
        <tr r="G245" s="8"/>
        <tr r="G262" s="5"/>
      </tp>
      <tp t="s">
        <v>#N/A Requesting Data...3191708583</v>
        <stp/>
        <stp>BDP|13431028582774771616</stp>
        <tr r="H38" s="5"/>
      </tp>
      <tp t="s">
        <v>#N/A N/A</v>
        <stp/>
        <stp>BDP|11778874663065266339</stp>
        <tr r="F320" s="5"/>
      </tp>
      <tp t="s">
        <v>#N/A N/A</v>
        <stp/>
        <stp>BDP|16188631326183527836</stp>
        <tr r="E13" s="9"/>
      </tp>
      <tp t="s">
        <v>#N/A N/A</v>
        <stp/>
        <stp>BDP|11901837779795546244</stp>
        <tr r="D44" s="8"/>
      </tp>
      <tp t="s">
        <v>#N/A N/A</v>
        <stp/>
        <stp>BDP|17315269187005915199</stp>
        <tr r="F170" s="8"/>
      </tp>
      <tp t="s">
        <v>#N/A N/A</v>
        <stp/>
        <stp>BDP|18344767622832295675</stp>
        <tr r="F38" s="9"/>
      </tp>
      <tp t="s">
        <v>#N/A Requesting Data...3238885953</v>
        <stp/>
        <stp>BDP|10127136263147127920</stp>
        <tr r="I26" s="5"/>
      </tp>
      <tp t="s">
        <v>#N/A N/A</v>
        <stp/>
        <stp>BDP|13462262260746572853</stp>
        <tr r="E72" s="8"/>
        <tr r="E278" s="5"/>
      </tp>
      <tp t="s">
        <v>#N/A Requesting Data...3717734855</v>
        <stp/>
        <stp>BDP|14739917061995624745</stp>
        <tr r="H12" s="12"/>
      </tp>
      <tp t="s">
        <v>#N/A N/A</v>
        <stp/>
        <stp>BDP|12987399987143313319</stp>
        <tr r="F18" s="5"/>
      </tp>
      <tp t="s">
        <v>#N/A N/A</v>
        <stp/>
        <stp>BDP|13461411440108199210</stp>
        <tr r="D363" s="8"/>
      </tp>
      <tp t="s">
        <v>#N/A Requesting Data...3104863555</v>
        <stp/>
        <stp>BDP|17206811642107292567</stp>
        <tr r="G153" s="10"/>
      </tp>
      <tp t="s">
        <v>#N/A Requesting Data...3561287067</v>
        <stp/>
        <stp>BDP|16304964494818795738</stp>
        <tr r="I532" s="9"/>
      </tp>
      <tp t="s">
        <v>#N/A N/A</v>
        <stp/>
        <stp>BDP|17528866951740661319</stp>
        <tr r="F452" s="9"/>
      </tp>
      <tp t="s">
        <v>#N/A Requesting Data...3594552431</v>
        <stp/>
        <stp>BDP|12922350327453719994</stp>
        <tr r="H229" s="8"/>
        <tr r="I229" s="8"/>
      </tp>
      <tp t="s">
        <v>#N/A N/A</v>
        <stp/>
        <stp>BDP|15141871578595910622</stp>
        <tr r="F116" s="5"/>
        <tr r="F413" s="9"/>
      </tp>
      <tp t="s">
        <v>#N/A N/A</v>
        <stp/>
        <stp>BDP|15889699970829725438</stp>
        <tr r="D452" s="9"/>
      </tp>
      <tp t="s">
        <v>#N/A N/A</v>
        <stp/>
        <stp>BDP|10779910392501263835</stp>
        <tr r="E381" s="8"/>
      </tp>
      <tp t="s">
        <v>#N/A Requesting Data...3771788211</v>
        <stp/>
        <stp>BDP|10893131611888951160</stp>
        <tr r="I261" s="9"/>
      </tp>
      <tp t="s">
        <v>#N/A N/A</v>
        <stp/>
        <stp>BDP|15423657128290530891</stp>
        <tr r="G256" s="5"/>
        <tr r="G414" s="9"/>
      </tp>
      <tp t="s">
        <v>#N/A N/A</v>
        <stp/>
        <stp>BDP|13004920372182261673</stp>
        <tr r="E376" s="8"/>
      </tp>
      <tp t="s">
        <v>#N/A N/A</v>
        <stp/>
        <stp>BDP|11709891732773818013</stp>
        <tr r="E508" s="9"/>
      </tp>
      <tp t="s">
        <v>#N/A N/A</v>
        <stp/>
        <stp>BDP|17068277988307210387</stp>
        <tr r="G154" s="9"/>
      </tp>
      <tp t="s">
        <v>#N/A N/A</v>
        <stp/>
        <stp>BDP|17161914647985322602</stp>
        <tr r="E229" s="9"/>
      </tp>
      <tp t="s">
        <v>#N/A N/A</v>
        <stp/>
        <stp>BDP|14162273917756632838</stp>
        <tr r="G155" s="8"/>
      </tp>
      <tp t="s">
        <v>#N/A Requesting Data...4038214819</v>
        <stp/>
        <stp>BDP|13757801190072307909</stp>
        <tr r="H52" s="5"/>
        <tr r="H536" s="9"/>
      </tp>
      <tp t="s">
        <v>#N/A Requesting Data...3972169011</v>
        <stp/>
        <stp>BDP|16557265843458192151</stp>
        <tr r="H435" s="9"/>
      </tp>
      <tp t="s">
        <v>#N/A N/A</v>
        <stp/>
        <stp>BDP|15376549488726873732</stp>
        <tr r="G273" s="8"/>
      </tp>
      <tp t="s">
        <v>#N/A N/A</v>
        <stp/>
        <stp>BDP|13861947378905297120</stp>
        <tr r="D428" s="9"/>
      </tp>
      <tp t="s">
        <v>#N/A N/A</v>
        <stp/>
        <stp>BDP|13555636195434510126</stp>
        <tr r="D520" s="9"/>
      </tp>
      <tp t="s">
        <v>#N/A N/A</v>
        <stp/>
        <stp>BDP|16552701499410133194</stp>
        <tr r="F554" s="9"/>
      </tp>
      <tp t="s">
        <v>#N/A N/A</v>
        <stp/>
        <stp>BDP|18440208924693643228</stp>
        <tr r="G254" s="8"/>
      </tp>
      <tp t="s">
        <v>#N/A Requesting Data...3164280174</v>
        <stp/>
        <stp>BDP|10702066383177350657</stp>
        <tr r="I303" s="9"/>
      </tp>
      <tp t="s">
        <v>#N/A N/A</v>
        <stp/>
        <stp>BDP|16556975742095057741</stp>
        <tr r="D16" s="9"/>
      </tp>
      <tp t="s">
        <v>#N/A N/A</v>
        <stp/>
        <stp>BDP|17680881505920857671</stp>
        <tr r="G589" s="9"/>
      </tp>
      <tp t="s">
        <v>#N/A N/A</v>
        <stp/>
        <stp>BDP|10197681230299755596</stp>
        <tr r="D66" s="10"/>
      </tp>
      <tp t="s">
        <v>#N/A N/A</v>
        <stp/>
        <stp>BDP|17686300397197275347</stp>
        <tr r="E24" s="10"/>
      </tp>
      <tp t="s">
        <v>#N/A N/A</v>
        <stp/>
        <stp>BDP|10188272496646000473</stp>
        <tr r="E565" s="9"/>
      </tp>
      <tp t="s">
        <v>#N/A N/A</v>
        <stp/>
        <stp>BDP|13492372037998151229</stp>
        <tr r="E397" s="9"/>
      </tp>
      <tp t="s">
        <v>#N/A Requesting Data...4040870190</v>
        <stp/>
        <stp>BDP|18166108194659368013</stp>
        <tr r="H313" s="8"/>
        <tr r="I313" s="8"/>
      </tp>
      <tp t="s">
        <v>#N/A Requesting Data...3621475570</v>
        <stp/>
        <stp>BDP|18109465774497481504</stp>
        <tr r="H47" s="9"/>
      </tp>
      <tp t="s">
        <v>#N/A N/A</v>
        <stp/>
        <stp>BDP|11936948497251902945</stp>
        <tr r="F256" s="9"/>
      </tp>
      <tp t="s">
        <v>#N/A N/A</v>
        <stp/>
        <stp>BDP|13240205663488559633</stp>
        <tr r="D339" s="5"/>
      </tp>
      <tp t="s">
        <v>#N/A Requesting Data...3373736075</v>
        <stp/>
        <stp>BDP|15723122008129858425</stp>
        <tr r="I337" s="9"/>
      </tp>
      <tp t="s">
        <v>#N/A Requesting Data...3435741414</v>
        <stp/>
        <stp>BDP|17935773288377774664</stp>
        <tr r="H356" s="5"/>
        <tr r="H357" s="5"/>
      </tp>
      <tp t="s">
        <v>#N/A N/A</v>
        <stp/>
        <stp>BDP|11069005692109361862</stp>
        <tr r="E358" s="9"/>
      </tp>
      <tp t="s">
        <v>#N/A N/A</v>
        <stp/>
        <stp>BDP|16403903739744810123</stp>
        <tr r="D25" s="10"/>
      </tp>
      <tp t="s">
        <v>#N/A Requesting Data...3436880900</v>
        <stp/>
        <stp>BDP|10635103501769734170</stp>
        <tr r="I447" s="9"/>
      </tp>
      <tp t="s">
        <v>#N/A N/A</v>
        <stp/>
        <stp>BDP|12675548872338467120</stp>
        <tr r="G289" s="5"/>
      </tp>
      <tp t="s">
        <v>#N/A N/A</v>
        <stp/>
        <stp>BDP|11281131690317693719</stp>
        <tr r="D398" s="9"/>
      </tp>
      <tp t="s">
        <v>#N/A N/A</v>
        <stp/>
        <stp>BDP|15241822326111745779</stp>
        <tr r="F22" s="7"/>
        <tr r="F9" s="12"/>
      </tp>
      <tp t="s">
        <v>#N/A N/A</v>
        <stp/>
        <stp>BDP|13481821191983929888</stp>
        <tr r="D312" s="8"/>
      </tp>
      <tp t="s">
        <v>#N/A Requesting Data...3940845970</v>
        <stp/>
        <stp>BDP|12194417383800385764</stp>
        <tr r="I18" s="5"/>
      </tp>
      <tp t="s">
        <v>#N/A N/A</v>
        <stp/>
        <stp>BDP|15260457601919028103</stp>
        <tr r="F348" s="5"/>
      </tp>
      <tp t="s">
        <v>#N/A N/A</v>
        <stp/>
        <stp>BDP|18426246443942447516</stp>
        <tr r="G196" s="8"/>
      </tp>
      <tp t="s">
        <v>#N/A N/A</v>
        <stp/>
        <stp>BDP|18182464446879618818</stp>
        <tr r="E559" s="9"/>
      </tp>
      <tp t="s">
        <v>#N/A Requesting Data...4183413455</v>
        <stp/>
        <stp>BDP|16327957325304123049</stp>
        <tr r="I209" s="9"/>
      </tp>
      <tp t="s">
        <v>#N/A N/A</v>
        <stp/>
        <stp>BDP|17071089516138906712</stp>
        <tr r="E497" s="9"/>
      </tp>
      <tp t="s">
        <v>#N/A N/A</v>
        <stp/>
        <stp>BDP|17146163801988887784</stp>
        <tr r="D455" s="8"/>
      </tp>
      <tp t="s">
        <v>#N/A N/A</v>
        <stp/>
        <stp>BDP|12637752740509750123</stp>
        <tr r="D155" s="10"/>
      </tp>
      <tp t="s">
        <v>#N/A Requesting Data...4065516250</v>
        <stp/>
        <stp>BDP|12917771943461256991</stp>
        <tr r="H401" s="9"/>
      </tp>
      <tp t="s">
        <v>#N/A N/A</v>
        <stp/>
        <stp>BDP|13119603015919643448</stp>
        <tr r="D571" s="9"/>
      </tp>
      <tp t="s">
        <v>#N/A Requesting Data...4232021843</v>
        <stp/>
        <stp>BDP|11148782449398099369</stp>
        <tr r="H574" s="9"/>
      </tp>
      <tp t="s">
        <v>#N/A N/A</v>
        <stp/>
        <stp>BDP|17386976849826240596</stp>
        <tr r="E359" s="9"/>
      </tp>
      <tp t="s">
        <v>#N/A N/A</v>
        <stp/>
        <stp>BDP|11752087090711374759</stp>
        <tr r="E232" s="5"/>
      </tp>
      <tp t="s">
        <v>#N/A N/A</v>
        <stp/>
        <stp>BDP|15974548401166757820</stp>
        <tr r="D169" s="10"/>
      </tp>
      <tp t="s">
        <v>#N/A N/A</v>
        <stp/>
        <stp>BDP|14234015775279777488</stp>
        <tr r="D494" s="8"/>
      </tp>
      <tp t="s">
        <v>#N/A N/A</v>
        <stp/>
        <stp>BDP|17156892070413329528</stp>
        <tr r="G82" s="5"/>
      </tp>
      <tp t="s">
        <v>#N/A N/A</v>
        <stp/>
        <stp>BDP|17073970501049698996</stp>
        <tr r="D304" s="5"/>
        <tr r="D426" s="9"/>
      </tp>
      <tp t="s">
        <v>#N/A Requesting Data...3236202296</v>
        <stp/>
        <stp>BDP|14128247101481805959</stp>
        <tr r="H448" s="9"/>
      </tp>
      <tp t="s">
        <v>#N/A Requesting Data...3916261312</v>
        <stp/>
        <stp>BDP|14816859344545489348</stp>
        <tr r="H51" s="8"/>
        <tr r="I51" s="8"/>
      </tp>
      <tp t="s">
        <v>#N/A N/A</v>
        <stp/>
        <stp>BDP|15165181289335805719</stp>
        <tr r="D593" s="9"/>
      </tp>
      <tp t="s">
        <v>#N/A N/A</v>
        <stp/>
        <stp>BDP|13933108061652295837</stp>
        <tr r="D94" s="9"/>
      </tp>
      <tp t="s">
        <v>#N/A Requesting Data...3676326074</v>
        <stp/>
        <stp>BDP|18310995183713361435</stp>
        <tr r="I293" s="5"/>
        <tr r="I235" s="9"/>
      </tp>
      <tp t="s">
        <v>#N/A N/A</v>
        <stp/>
        <stp>BDP|15327324215209510082</stp>
        <tr r="F55" s="8"/>
      </tp>
      <tp t="s">
        <v>#N/A N/A</v>
        <stp/>
        <stp>BDP|18315456801752862060</stp>
        <tr r="G50" s="8"/>
      </tp>
      <tp t="s">
        <v>#N/A N/A</v>
        <stp/>
        <stp>BDP|10103091190541863694</stp>
        <tr r="E48" s="8"/>
      </tp>
      <tp t="s">
        <v>#N/A N/A</v>
        <stp/>
        <stp>BDP|13557883055521462150</stp>
        <tr r="F120" s="8"/>
      </tp>
      <tp t="s">
        <v>#N/A Requesting Data...3619500932</v>
        <stp/>
        <stp>BDP|18173274738471686604</stp>
        <tr r="I95" s="9"/>
      </tp>
      <tp t="s">
        <v>#N/A N/A</v>
        <stp/>
        <stp>BDP|13794307433345824844</stp>
        <tr r="F269" s="9"/>
      </tp>
      <tp t="s">
        <v>#N/A N/A</v>
        <stp/>
        <stp>BDP|15854505226604695804</stp>
        <tr r="D5" s="12"/>
      </tp>
      <tp t="s">
        <v>#N/A N/A</v>
        <stp/>
        <stp>BDP|16314699582997287127</stp>
        <tr r="D348" s="9"/>
      </tp>
      <tp t="s">
        <v>#N/A N/A</v>
        <stp/>
        <stp>BDP|14519114933110733885</stp>
        <tr r="F38" s="8"/>
        <tr r="F197" s="5"/>
      </tp>
      <tp t="s">
        <v>#N/A Requesting Data...3844645039</v>
        <stp/>
        <stp>BDP|11057989270730798173</stp>
        <tr r="I30" s="9"/>
      </tp>
      <tp t="s">
        <v>#N/A N/A</v>
        <stp/>
        <stp>BDP|13355696476454069841</stp>
        <tr r="F150" s="8"/>
      </tp>
      <tp t="s">
        <v>#N/A N/A</v>
        <stp/>
        <stp>BDP|10363900644494856777</stp>
        <tr r="F196" s="9"/>
      </tp>
      <tp t="s">
        <v>#N/A N/A</v>
        <stp/>
        <stp>BDP|14872662295556743343</stp>
        <tr r="F270" s="9"/>
      </tp>
      <tp t="s">
        <v>#N/A Requesting Data...4198328488</v>
        <stp/>
        <stp>BDP|11290938131156168390</stp>
        <tr r="H11" s="10"/>
      </tp>
      <tp t="s">
        <v>#N/A N/A</v>
        <stp/>
        <stp>BDP|17088586401114591843</stp>
        <tr r="G144" s="8"/>
      </tp>
      <tp t="s">
        <v>#N/A N/A</v>
        <stp/>
        <stp>BDP|18287180282897735877</stp>
        <tr r="F280" s="9"/>
      </tp>
      <tp t="s">
        <v>#N/A N/A</v>
        <stp/>
        <stp>BDP|13032148668458019275</stp>
        <tr r="F261" s="9"/>
      </tp>
      <tp t="s">
        <v>#N/A N/A</v>
        <stp/>
        <stp>BDP|15668369894123956262</stp>
        <tr r="E87" s="8"/>
      </tp>
      <tp t="s">
        <v>#N/A N/A</v>
        <stp/>
        <stp>BDP|13218324690056236194</stp>
        <tr r="E529" s="9"/>
      </tp>
      <tp t="s">
        <v>#N/A N/A</v>
        <stp/>
        <stp>BDP|10754091739154505997</stp>
        <tr r="F11" s="9"/>
      </tp>
      <tp t="s">
        <v>#N/A N/A</v>
        <stp/>
        <stp>BDP|12252844416227872232</stp>
        <tr r="E81" s="9"/>
      </tp>
      <tp t="s">
        <v>#N/A Requesting Data...3989997700</v>
        <stp/>
        <stp>BDP|13728510058285021857</stp>
        <tr r="H455" s="8"/>
        <tr r="I455" s="8"/>
      </tp>
      <tp t="s">
        <v>#N/A N/A</v>
        <stp/>
        <stp>BDP|11028574059906122949</stp>
        <tr r="F322" s="5"/>
        <tr r="F22" s="9"/>
      </tp>
      <tp t="s">
        <v>#N/A Requesting Data...3241151788</v>
        <stp/>
        <stp>BDP|16588744095770843665</stp>
        <tr r="H16" s="7"/>
      </tp>
      <tp t="s">
        <v>#N/A Requesting Data...3570703535</v>
        <stp/>
        <stp>BDP|15896300277057207873</stp>
        <tr r="H213" s="8"/>
        <tr r="I213" s="8"/>
      </tp>
      <tp t="s">
        <v>#N/A Requesting Data...4177197969</v>
        <stp/>
        <stp>BDP|12899862200032713633</stp>
        <tr r="H5" s="9"/>
      </tp>
      <tp t="s">
        <v>#N/A Requesting Data...4073195128</v>
        <stp/>
        <stp>BDP|17442851866566880157</stp>
        <tr r="H111" s="5"/>
      </tp>
      <tp t="s">
        <v>#N/A N/A</v>
        <stp/>
        <stp>BDP|10285453838348211176</stp>
        <tr r="G205" s="8"/>
      </tp>
      <tp t="s">
        <v>#N/A N/A</v>
        <stp/>
        <stp>BDP|12222293725834402805</stp>
        <tr r="F311" s="9"/>
      </tp>
      <tp t="s">
        <v>#N/A N/A</v>
        <stp/>
        <stp>BDP|10731001042353948966</stp>
        <tr r="F139" s="10"/>
      </tp>
      <tp t="s">
        <v>#N/A N/A</v>
        <stp/>
        <stp>BDP|11084789072066408942</stp>
        <tr r="E469" s="9"/>
      </tp>
      <tp t="s">
        <v>#N/A N/A</v>
        <stp/>
        <stp>BDP|17796871718402466269</stp>
        <tr r="G107" s="5"/>
      </tp>
      <tp t="s">
        <v>#N/A N/A</v>
        <stp/>
        <stp>BDP|14894205392114597556</stp>
        <tr r="E545" s="9"/>
      </tp>
      <tp t="s">
        <v>#N/A N/A</v>
        <stp/>
        <stp>BDP|12433271982123877533</stp>
        <tr r="G19" s="9"/>
      </tp>
      <tp t="s">
        <v>#N/A Requesting Data...4028668691</v>
        <stp/>
        <stp>BDP|14404183390013477123</stp>
        <tr r="H60" s="10"/>
      </tp>
      <tp t="s">
        <v>#N/A N/A</v>
        <stp/>
        <stp>BDP|10696044150589184296</stp>
        <tr r="D321" s="8"/>
      </tp>
      <tp t="s">
        <v>#N/A N/A</v>
        <stp/>
        <stp>BDP|15076585044063403924</stp>
        <tr r="G334" s="5"/>
      </tp>
      <tp t="s">
        <v>#N/A N/A</v>
        <stp/>
        <stp>BDP|17263181232638746350</stp>
        <tr r="E211" s="5"/>
      </tp>
      <tp t="s">
        <v>#N/A Requesting Data...3506921440</v>
        <stp/>
        <stp>BDP|13539520060856238883</stp>
        <tr r="G59" s="10"/>
      </tp>
      <tp t="s">
        <v>#N/A N/A</v>
        <stp/>
        <stp>BDP|18002753118206970699</stp>
        <tr r="D121" s="9"/>
      </tp>
      <tp t="s">
        <v>#N/A N/A</v>
        <stp/>
        <stp>BDP|11818289241909594095</stp>
        <tr r="G80" s="8"/>
      </tp>
      <tp t="s">
        <v>#N/A Requesting Data...4019217050</v>
        <stp/>
        <stp>BDP|15338288795244073433</stp>
        <tr r="I332" s="9"/>
      </tp>
      <tp t="s">
        <v>#N/A Requesting Data...3577765955</v>
        <stp/>
        <stp>BDP|14447375839809556320</stp>
        <tr r="G57" s="10"/>
      </tp>
      <tp t="s">
        <v>#N/A N/A</v>
        <stp/>
        <stp>BDP|17034030678767179970</stp>
        <tr r="E433" s="9"/>
      </tp>
      <tp t="s">
        <v>#N/A N/A</v>
        <stp/>
        <stp>BDP|18148168243517993402</stp>
        <tr r="D56" s="10"/>
      </tp>
      <tp t="s">
        <v>#N/A N/A</v>
        <stp/>
        <stp>BDP|12940380404317956815</stp>
        <tr r="F221" s="8"/>
      </tp>
      <tp t="s">
        <v>#N/A Requesting Data...4002204891</v>
        <stp/>
        <stp>BDP|11272572818332436943</stp>
        <tr r="I277" s="9"/>
      </tp>
      <tp t="s">
        <v>#N/A N/A</v>
        <stp/>
        <stp>BDP|11967864662311306034</stp>
        <tr r="E118" s="9"/>
      </tp>
      <tp t="s">
        <v>#N/A Requesting Data...3485604428</v>
        <stp/>
        <stp>BDP|18371417278724277155</stp>
        <tr r="H437" s="8"/>
        <tr r="I437" s="8"/>
        <tr r="H314" s="5"/>
      </tp>
      <tp t="s">
        <v>#N/A N/A</v>
        <stp/>
        <stp>BDP|15527647136197307990</stp>
        <tr r="G311" s="9"/>
      </tp>
      <tp t="s">
        <v>#N/A N/A</v>
        <stp/>
        <stp>BDP|16698459434466975928</stp>
        <tr r="D217" s="9"/>
      </tp>
      <tp t="s">
        <v>#N/A N/A</v>
        <stp/>
        <stp>BDP|12168883122096352048</stp>
        <tr r="D159" s="10"/>
      </tp>
      <tp t="s">
        <v>#N/A Requesting Data...3752248696</v>
        <stp/>
        <stp>BDP|14844639906755636977</stp>
        <tr r="I596" s="9"/>
      </tp>
      <tp t="s">
        <v>#N/A N/A</v>
        <stp/>
        <stp>BDP|16299550509808550578</stp>
        <tr r="G191" s="8"/>
      </tp>
      <tp t="s">
        <v>#N/A N/A</v>
        <stp/>
        <stp>BDP|12235097219894600980</stp>
        <tr r="G471" s="8"/>
      </tp>
      <tp t="s">
        <v>#N/A N/A</v>
        <stp/>
        <stp>BDP|14003923769186298358</stp>
        <tr r="E305" s="8"/>
      </tp>
      <tp t="s">
        <v>#N/A N/A</v>
        <stp/>
        <stp>BDP|10218197757129852383</stp>
        <tr r="F341" s="9"/>
      </tp>
      <tp t="s">
        <v>#N/A N/A</v>
        <stp/>
        <stp>BDP|15939268882436413759</stp>
        <tr r="G598" s="9"/>
      </tp>
      <tp t="s">
        <v>#N/A N/A</v>
        <stp/>
        <stp>BDP|16016590382320313545</stp>
        <tr r="F597" s="9"/>
      </tp>
      <tp t="s">
        <v>#N/A N/A</v>
        <stp/>
        <stp>BDP|15992800421624015575</stp>
        <tr r="E384" s="9"/>
      </tp>
      <tp t="s">
        <v>#N/A N/A</v>
        <stp/>
        <stp>BDP|13741680608639198293</stp>
        <tr r="D229" s="9"/>
      </tp>
      <tp t="s">
        <v>#N/A N/A</v>
        <stp/>
        <stp>BDP|14629848036606853737</stp>
        <tr r="D273" s="9"/>
      </tp>
      <tp t="s">
        <v>#N/A N/A</v>
        <stp/>
        <stp>BDP|16435099623749765367</stp>
        <tr r="F77" s="10"/>
      </tp>
      <tp t="s">
        <v>#N/A N/A</v>
        <stp/>
        <stp>BDP|17017504912708817551</stp>
        <tr r="D308" s="9"/>
      </tp>
      <tp t="s">
        <v>#N/A N/A</v>
        <stp/>
        <stp>BDP|14423473595694806316</stp>
        <tr r="D54" s="9"/>
      </tp>
      <tp t="s">
        <v>#N/A N/A</v>
        <stp/>
        <stp>BDP|10491405852228992700</stp>
        <tr r="D497" s="8"/>
      </tp>
      <tp t="s">
        <v>#N/A Requesting Data...3945109788</v>
        <stp/>
        <stp>BDP|13504016984246628391</stp>
        <tr r="H234" s="8"/>
        <tr r="I234" s="8"/>
      </tp>
      <tp t="s">
        <v>#N/A N/A</v>
        <stp/>
        <stp>BDP|13836140162099411354</stp>
        <tr r="F367" s="8"/>
      </tp>
      <tp t="s">
        <v>#N/A N/A</v>
        <stp/>
        <stp>BDP|17222296870774333874</stp>
        <tr r="D106" s="10"/>
      </tp>
      <tp t="s">
        <v>#N/A N/A</v>
        <stp/>
        <stp>BDP|16488058124808233290</stp>
        <tr r="D13" s="5"/>
        <tr r="D301" s="9"/>
      </tp>
      <tp t="s">
        <v>#N/A Requesting Data...3547516700</v>
        <stp/>
        <stp>BDP|13900148632897327828</stp>
        <tr r="H8" s="8"/>
        <tr r="I8" s="8"/>
      </tp>
      <tp t="s">
        <v>#N/A Requesting Data...3279642193</v>
        <stp/>
        <stp>BDP|11122114797626880111</stp>
        <tr r="G114" s="10"/>
      </tp>
      <tp t="s">
        <v>#N/A Requesting Data...3310246252</v>
        <stp/>
        <stp>BDP|13940766600703686970</stp>
        <tr r="H115" s="5"/>
      </tp>
      <tp t="s">
        <v>#N/A Requesting Data...3479507490</v>
        <stp/>
        <stp>BDP|18377795207764207517</stp>
        <tr r="I156" s="5"/>
      </tp>
      <tp t="s">
        <v>#N/A N/A</v>
        <stp/>
        <stp>BDP|16131082484523355303</stp>
        <tr r="G555" s="9"/>
      </tp>
      <tp t="s">
        <v>#N/A N/A</v>
        <stp/>
        <stp>BDP|15011189309433744989</stp>
        <tr r="F177" s="8"/>
      </tp>
      <tp t="s">
        <v>#N/A Requesting Data...3211129741</v>
        <stp/>
        <stp>BDP|13821495492127566780</stp>
        <tr r="H232" s="8"/>
        <tr r="I232" s="8"/>
      </tp>
      <tp t="s">
        <v>#N/A N/A</v>
        <stp/>
        <stp>BDP|17373451088384458147</stp>
        <tr r="E2" s="8"/>
      </tp>
      <tp t="s">
        <v>#N/A Requesting Data...3520451460</v>
        <stp/>
        <stp>BDP|16183448559141644840</stp>
        <tr r="I487" s="9"/>
      </tp>
      <tp t="s">
        <v>#N/A N/A</v>
        <stp/>
        <stp>BDP|11775845108645710220</stp>
        <tr r="F385" s="8"/>
        <tr r="F127" s="5"/>
      </tp>
      <tp t="s">
        <v>#N/A Requesting Data...3926324375</v>
        <stp/>
        <stp>BDP|14957712448700670983</stp>
        <tr r="G79" s="10"/>
      </tp>
      <tp t="s">
        <v>#N/A N/A</v>
        <stp/>
        <stp>BDP|11099071537799670573</stp>
        <tr r="D76" s="10"/>
      </tp>
      <tp t="s">
        <v>#N/A N/A</v>
        <stp/>
        <stp>BDP|15482901525219151915</stp>
        <tr r="E5" s="8"/>
        <tr r="E301" s="5"/>
      </tp>
      <tp t="s">
        <v>#N/A N/A</v>
        <stp/>
        <stp>BDP|14220917573724008018</stp>
        <tr r="F285" s="5"/>
        <tr r="F231" s="9"/>
      </tp>
      <tp t="s">
        <v>#N/A N/A</v>
        <stp/>
        <stp>BDP|17293363876109323403</stp>
        <tr r="F114" s="10"/>
      </tp>
      <tp t="s">
        <v>#N/A N/A</v>
        <stp/>
        <stp>BDP|16951004635422982945</stp>
        <tr r="G164" s="9"/>
      </tp>
      <tp t="s">
        <v>#N/A N/A</v>
        <stp/>
        <stp>BDP|14353128602109012220</stp>
        <tr r="D90" s="8"/>
      </tp>
      <tp t="s">
        <v>#N/A Requesting Data...3547994989</v>
        <stp/>
        <stp>BDP|13659422587383402267</stp>
        <tr r="I330" s="9"/>
      </tp>
      <tp t="s">
        <v>#N/A N/A</v>
        <stp/>
        <stp>BDP|13083520095944159575</stp>
        <tr r="E548" s="9"/>
      </tp>
      <tp t="s">
        <v>#N/A N/A</v>
        <stp/>
        <stp>BDP|15342420730464167816</stp>
        <tr r="E415" s="9"/>
      </tp>
      <tp t="s">
        <v>#N/A N/A</v>
        <stp/>
        <stp>BDP|14062487398891773669</stp>
        <tr r="E94" s="10"/>
      </tp>
      <tp t="s">
        <v>#N/A N/A</v>
        <stp/>
        <stp>BDP|10278177436514452865</stp>
        <tr r="F204" s="8"/>
      </tp>
      <tp t="s">
        <v>#N/A N/A</v>
        <stp/>
        <stp>BDP|15806879099403209959</stp>
        <tr r="E449" s="8"/>
      </tp>
      <tp t="s">
        <v>#N/A N/A</v>
        <stp/>
        <stp>BDP|17755478766728386359</stp>
        <tr r="D176" s="8"/>
      </tp>
      <tp t="s">
        <v>#N/A N/A</v>
        <stp/>
        <stp>BDP|10630157211946047822</stp>
        <tr r="D306" s="5"/>
      </tp>
      <tp t="s">
        <v>#N/A N/A</v>
        <stp/>
        <stp>BDP|13579717185910147204</stp>
        <tr r="D275" s="8"/>
      </tp>
      <tp t="s">
        <v>#N/A N/A</v>
        <stp/>
        <stp>BDP|11169704691484162519</stp>
        <tr r="G382" s="9"/>
      </tp>
      <tp t="s">
        <v>#N/A N/A</v>
        <stp/>
        <stp>BDP|12733076588857876303</stp>
        <tr r="D36" s="8"/>
      </tp>
      <tp t="s">
        <v>#N/A Requesting Data...3695928983</v>
        <stp/>
        <stp>BDP|15990319718249994093</stp>
        <tr r="H322" s="9"/>
      </tp>
      <tp t="s">
        <v>#N/A Requesting Data...4048245148</v>
        <stp/>
        <stp>BDP|12158554973996626815</stp>
        <tr r="H86" s="9"/>
      </tp>
      <tp t="s">
        <v>#N/A N/A</v>
        <stp/>
        <stp>BDP|18338048245612130030</stp>
        <tr r="F310" s="8"/>
      </tp>
      <tp t="s">
        <v>#N/A Requesting Data...3870063320</v>
        <stp/>
        <stp>BDP|14749110625658089137</stp>
        <tr r="I320" s="9"/>
      </tp>
      <tp t="s">
        <v>#N/A N/A</v>
        <stp/>
        <stp>BDP|11650260855360221878</stp>
        <tr r="G284" s="8"/>
      </tp>
      <tp t="s">
        <v>#N/A N/A</v>
        <stp/>
        <stp>BDP|15318315072296095903</stp>
        <tr r="F32" s="9"/>
      </tp>
      <tp t="s">
        <v>#N/A Requesting Data...3834238238</v>
        <stp/>
        <stp>BDP|16972876669225539323</stp>
        <tr r="G62" s="10"/>
      </tp>
      <tp t="s">
        <v>#N/A Requesting Data...3325448546</v>
        <stp/>
        <stp>BDP|12219482412189144095</stp>
        <tr r="H281" s="9"/>
      </tp>
      <tp t="s">
        <v>#N/A N/A</v>
        <stp/>
        <stp>BDP|10854954112665629397</stp>
        <tr r="E343" s="9"/>
      </tp>
      <tp t="s">
        <v>#N/A N/A</v>
        <stp/>
        <stp>BDP|18123795868225928295</stp>
        <tr r="G232" s="9"/>
      </tp>
      <tp t="s">
        <v>#N/A N/A</v>
        <stp/>
        <stp>BDP|12542851403576501262</stp>
        <tr r="D360" s="8"/>
      </tp>
      <tp t="s">
        <v>#N/A N/A</v>
        <stp/>
        <stp>BDP|13308263180626539104</stp>
        <tr r="F506" s="9"/>
      </tp>
      <tp t="s">
        <v>#N/A N/A</v>
        <stp/>
        <stp>BDP|12744001250151738806</stp>
        <tr r="G185" s="5"/>
      </tp>
      <tp t="s">
        <v>#N/A N/A</v>
        <stp/>
        <stp>BDP|12877404876299701690</stp>
        <tr r="D55" s="10"/>
      </tp>
      <tp t="s">
        <v>#N/A N/A</v>
        <stp/>
        <stp>BDP|15771106145559442761</stp>
        <tr r="G35" s="9"/>
      </tp>
      <tp t="s">
        <v>#N/A Requesting Data...3438962445</v>
        <stp/>
        <stp>BDP|15634928453200580720</stp>
        <tr r="H291" s="9"/>
      </tp>
      <tp t="s">
        <v>#N/A Requesting Data...3413430363</v>
        <stp/>
        <stp>BDP|16105506116238008474</stp>
        <tr r="H14" s="7"/>
      </tp>
      <tp t="s">
        <v>#N/A N/A</v>
        <stp/>
        <stp>BDP|13601930807632334612</stp>
        <tr r="F16" s="7"/>
      </tp>
      <tp t="s">
        <v>#N/A N/A</v>
        <stp/>
        <stp>BDP|11405162312248118716</stp>
        <tr r="D141" s="9"/>
      </tp>
      <tp t="s">
        <v>#N/A Requesting Data...3546293968</v>
        <stp/>
        <stp>BDP|13414460692940981097</stp>
        <tr r="H144" s="10"/>
      </tp>
      <tp t="s">
        <v>#N/A N/A</v>
        <stp/>
        <stp>BDP|16437114593752326257</stp>
        <tr r="D3" s="7"/>
      </tp>
      <tp t="s">
        <v>#N/A Requesting Data...4243413260</v>
        <stp/>
        <stp>BDP|14737452371600136921</stp>
        <tr r="H68" s="10"/>
      </tp>
      <tp t="s">
        <v>#N/A N/A</v>
        <stp/>
        <stp>BDP|12407725323129208070</stp>
        <tr r="G285" s="8"/>
      </tp>
      <tp t="s">
        <v>#N/A Requesting Data...3200758132</v>
        <stp/>
        <stp>BDP|11427336617584773972</stp>
        <tr r="H236" s="5"/>
      </tp>
      <tp t="s">
        <v>#N/A Requesting Data...3932401439</v>
        <stp/>
        <stp>BDP|13351342869640507888</stp>
        <tr r="G95" s="10"/>
      </tp>
      <tp t="s">
        <v>#N/A N/A</v>
        <stp/>
        <stp>BDP|14268288693530858121</stp>
        <tr r="F4" s="10"/>
      </tp>
      <tp t="s">
        <v>#N/A N/A</v>
        <stp/>
        <stp>BDP|14061625012128615550</stp>
        <tr r="F488" s="8"/>
      </tp>
      <tp t="s">
        <v>#N/A Requesting Data...3979986040</v>
        <stp/>
        <stp>BDP|11659210848838966159</stp>
        <tr r="I263" s="9"/>
      </tp>
      <tp t="s">
        <v>#N/A N/A</v>
        <stp/>
        <stp>BDP|17773573564509337340</stp>
        <tr r="D9" s="6"/>
      </tp>
      <tp t="s">
        <v>#N/A N/A</v>
        <stp/>
        <stp>BDP|16202743098472445492</stp>
        <tr r="G287" s="9"/>
      </tp>
      <tp t="s">
        <v>#N/A N/A</v>
        <stp/>
        <stp>BDP|10103243188013838760</stp>
        <tr r="F12" s="8"/>
        <tr r="F335" s="5"/>
      </tp>
      <tp t="s">
        <v>#N/A N/A</v>
        <stp/>
        <stp>BDP|13510233096570350604</stp>
        <tr r="E349" s="9"/>
      </tp>
      <tp t="s">
        <v>#N/A N/A</v>
        <stp/>
        <stp>BDP|10492054895070497731</stp>
        <tr r="G20" s="9"/>
      </tp>
      <tp t="s">
        <v>#N/A N/A</v>
        <stp/>
        <stp>BDP|16444981659924356043</stp>
        <tr r="G221" s="8"/>
      </tp>
      <tp t="s">
        <v>#N/A N/A</v>
        <stp/>
        <stp>BDP|12590932510697557311</stp>
        <tr r="G369" s="9"/>
      </tp>
      <tp t="s">
        <v>#N/A N/A</v>
        <stp/>
        <stp>BDP|17280826166100747732</stp>
        <tr r="F457" s="9"/>
      </tp>
      <tp t="s">
        <v>#N/A N/A</v>
        <stp/>
        <stp>BDP|17571872421831549241</stp>
        <tr r="C70" s="10"/>
      </tp>
      <tp t="s">
        <v>#N/A N/A</v>
        <stp/>
        <stp>BDP|10121009075288310150</stp>
        <tr r="D379" s="8"/>
      </tp>
      <tp t="s">
        <v>#N/A N/A</v>
        <stp/>
        <stp>BDP|16146964193309522139</stp>
        <tr r="G342" s="8"/>
        <tr r="G92" s="5"/>
      </tp>
      <tp t="s">
        <v>#N/A N/A</v>
        <stp/>
        <stp>BDP|17093823564194221366</stp>
        <tr r="F501" s="8"/>
        <tr r="F241" s="5"/>
      </tp>
      <tp t="s">
        <v>#N/A Requesting Data...3631331853</v>
        <stp/>
        <stp>BDP|17463409483375245076</stp>
        <tr r="I185" s="5"/>
      </tp>
      <tp t="s">
        <v>#N/A N/A</v>
        <stp/>
        <stp>BDP|15567355399926325786</stp>
        <tr r="G456" s="9"/>
      </tp>
      <tp t="s">
        <v>#N/A N/A</v>
        <stp/>
        <stp>BDP|10772153748882900911</stp>
        <tr r="F54" s="10"/>
      </tp>
      <tp t="s">
        <v>#N/A N/A</v>
        <stp/>
        <stp>BDP|16356943576143321508</stp>
        <tr r="E62" s="10"/>
      </tp>
      <tp t="s">
        <v>#N/A N/A</v>
        <stp/>
        <stp>BDP|10520937312902363456</stp>
        <tr r="D12" s="7"/>
      </tp>
      <tp t="s">
        <v>#N/A N/A</v>
        <stp/>
        <stp>BDP|17785428090642775602</stp>
        <tr r="F71" s="8"/>
      </tp>
      <tp t="s">
        <v>#N/A Requesting Data...3863315627</v>
        <stp/>
        <stp>BDP|16324906756097304346</stp>
        <tr r="H245" s="9"/>
      </tp>
      <tp t="s">
        <v>#N/A N/A</v>
        <stp/>
        <stp>BDP|11889479586595262690</stp>
        <tr r="D278" s="8"/>
      </tp>
      <tp t="s">
        <v>#N/A N/A</v>
        <stp/>
        <stp>BDP|17578001841114253940</stp>
        <tr r="G61" s="5"/>
        <tr r="G578" s="9"/>
      </tp>
      <tp t="s">
        <v>#N/A Requesting Data...3429878745</v>
        <stp/>
        <stp>BDP|14303034953646200933</stp>
        <tr r="H344" s="9"/>
      </tp>
      <tp t="s">
        <v>#N/A Requesting Data...3444902383</v>
        <stp/>
        <stp>BDP|12585282441373899967</stp>
        <tr r="H221" s="8"/>
        <tr r="I221" s="8"/>
      </tp>
      <tp t="s">
        <v>#N/A N/A</v>
        <stp/>
        <stp>BDP|12802440322488429281</stp>
        <tr r="E61" s="9"/>
      </tp>
      <tp t="s">
        <v>#N/A Requesting Data...4038882422</v>
        <stp/>
        <stp>BDP|17040048086389359841</stp>
        <tr r="H463" s="9"/>
      </tp>
      <tp t="s">
        <v>#N/A N/A</v>
        <stp/>
        <stp>BDP|16257961441695318038</stp>
        <tr r="G399" s="8"/>
      </tp>
      <tp t="s">
        <v>#N/A N/A</v>
        <stp/>
        <stp>BDP|10302489326348835000</stp>
        <tr r="D245" s="8"/>
        <tr r="D262" s="5"/>
      </tp>
      <tp t="s">
        <v>#N/A N/A</v>
        <stp/>
        <stp>BDP|12380386396716078086</stp>
        <tr r="G364" s="8"/>
        <tr r="G122" s="5"/>
      </tp>
      <tp t="s">
        <v>#N/A Requesting Data...3228532772</v>
        <stp/>
        <stp>BDP|12863999222906476129</stp>
        <tr r="H493" s="8"/>
        <tr r="I493" s="8"/>
      </tp>
      <tp t="s">
        <v>#N/A N/A</v>
        <stp/>
        <stp>BDP|17662085688272302309</stp>
        <tr r="D94" s="8"/>
      </tp>
      <tp t="s">
        <v>#N/A N/A</v>
        <stp/>
        <stp>BDP|11858696275776387823</stp>
        <tr r="D492" s="8"/>
      </tp>
      <tp t="s">
        <v>#N/A N/A</v>
        <stp/>
        <stp>BDP|12461871576947157415</stp>
        <tr r="G384" s="9"/>
      </tp>
      <tp t="s">
        <v>#N/A N/A</v>
        <stp/>
        <stp>BDP|18360170251786997495</stp>
        <tr r="D418" s="8"/>
      </tp>
      <tp t="s">
        <v>#N/A Requesting Data...4234752628</v>
        <stp/>
        <stp>BDP|10916913599936211866</stp>
        <tr r="G175" s="10"/>
      </tp>
      <tp t="s">
        <v>#N/A Requesting Data...4247424518</v>
        <stp/>
        <stp>BDP|13937496300401600832</stp>
        <tr r="I144" s="5"/>
      </tp>
      <tp t="s">
        <v>#N/A Requesting Data...3373561038</v>
        <stp/>
        <stp>BDP|18342211853283505214</stp>
        <tr r="I131" s="9"/>
      </tp>
      <tp t="s">
        <v>#N/A N/A</v>
        <stp/>
        <stp>BDP|15099864276476235278</stp>
        <tr r="G9" s="5"/>
      </tp>
      <tp t="s">
        <v>#N/A N/A</v>
        <stp/>
        <stp>BDP|12327663677155059874</stp>
        <tr r="E141" s="5"/>
        <tr r="E411" s="9"/>
      </tp>
      <tp t="s">
        <v>#N/A N/A</v>
        <stp/>
        <stp>BDP|12692349799594816265</stp>
        <tr r="D491" s="9"/>
      </tp>
      <tp t="s">
        <v>#N/A N/A</v>
        <stp/>
        <stp>BDP|13778577780015264577</stp>
        <tr r="E136" s="8"/>
      </tp>
      <tp t="s">
        <v>#N/A Requesting Data...3636761382</v>
        <stp/>
        <stp>BDP|10507752039982922859</stp>
        <tr r="H7" s="9"/>
      </tp>
      <tp t="s">
        <v>#N/A N/A</v>
        <stp/>
        <stp>BDP|16217126002780344944</stp>
        <tr r="D167" s="9"/>
      </tp>
      <tp t="s">
        <v>#N/A N/A</v>
        <stp/>
        <stp>BDP|16379839159917922255</stp>
        <tr r="E227" s="8"/>
      </tp>
      <tp t="s">
        <v>#N/A N/A</v>
        <stp/>
        <stp>BDP|17463223911832633849</stp>
        <tr r="F257" s="5"/>
        <tr r="F259" s="9"/>
      </tp>
      <tp t="s">
        <v>#N/A Requesting Data...3590606654</v>
        <stp/>
        <stp>BDP|14285349484612677317</stp>
        <tr r="H519" s="9"/>
      </tp>
      <tp t="s">
        <v>#N/A N/A</v>
        <stp/>
        <stp>BDP|12505735335070469825</stp>
        <tr r="E298" s="8"/>
      </tp>
      <tp t="s">
        <v>#N/A N/A</v>
        <stp/>
        <stp>BDP|16040000981029763934</stp>
        <tr r="F62" s="8"/>
      </tp>
      <tp t="s">
        <v>#N/A Requesting Data...4176346269</v>
        <stp/>
        <stp>BDP|11641577819478424390</stp>
        <tr r="I537" s="9"/>
      </tp>
      <tp t="s">
        <v>#N/A Requesting Data...4164161345</v>
        <stp/>
        <stp>BDP|12071697180611537390</stp>
        <tr r="H66" s="8"/>
        <tr r="I66" s="8"/>
      </tp>
      <tp t="s">
        <v>#N/A N/A</v>
        <stp/>
        <stp>BDP|13347410446144511940</stp>
        <tr r="E178" s="8"/>
      </tp>
      <tp t="s">
        <v>#N/A N/A</v>
        <stp/>
        <stp>BDP|13488745846396704855</stp>
        <tr r="F496" s="8"/>
      </tp>
      <tp t="s">
        <v>#N/A N/A</v>
        <stp/>
        <stp>BDP|13697574597369158830</stp>
        <tr r="F222" s="8"/>
      </tp>
      <tp t="s">
        <v>#N/A N/A</v>
        <stp/>
        <stp>BDP|14040019303729291348</stp>
        <tr r="E103" s="5"/>
        <tr r="E335" s="9"/>
      </tp>
      <tp t="s">
        <v>#N/A N/A</v>
        <stp/>
        <stp>BDP|10450802806371080765</stp>
        <tr r="D226" s="9"/>
      </tp>
      <tp t="s">
        <v>#N/A Requesting Data...3440145221</v>
        <stp/>
        <stp>BDP|14786078160148191451</stp>
        <tr r="H88" s="10"/>
      </tp>
      <tp t="s">
        <v>#N/A N/A</v>
        <stp/>
        <stp>BDP|10427221505259091570</stp>
        <tr r="E468" s="9"/>
      </tp>
      <tp t="s">
        <v>#N/A N/A</v>
        <stp/>
        <stp>BDP|18014857781100573653</stp>
        <tr r="D6" s="10"/>
      </tp>
      <tp t="s">
        <v>#N/A Requesting Data...3444808266</v>
        <stp/>
        <stp>BDP|12366043395571165476</stp>
        <tr r="H222" s="8"/>
        <tr r="I222" s="8"/>
      </tp>
      <tp t="s">
        <v>#N/A N/A</v>
        <stp/>
        <stp>BDP|18425073514285026234</stp>
        <tr r="G267" s="8"/>
      </tp>
      <tp t="s">
        <v>#N/A Requesting Data...3782153802</v>
        <stp/>
        <stp>BDP|15902141572398245593</stp>
        <tr r="I86" s="9"/>
      </tp>
      <tp t="s">
        <v>#N/A N/A</v>
        <stp/>
        <stp>BDP|12771726789103917014</stp>
        <tr r="E377" s="9"/>
      </tp>
      <tp t="s">
        <v>#N/A Requesting Data...3806836399</v>
        <stp/>
        <stp>BDP|11614859016123256539</stp>
        <tr r="I162" s="5"/>
      </tp>
      <tp t="s">
        <v>#N/A N/A</v>
        <stp/>
        <stp>BDP|15724298794341549186</stp>
        <tr r="D489" s="8"/>
      </tp>
      <tp t="s">
        <v>#N/A Requesting Data...3746223873</v>
        <stp/>
        <stp>BDP|15442547120905140965</stp>
        <tr r="H392" s="9"/>
      </tp>
      <tp t="s">
        <v>#N/A N/A</v>
        <stp/>
        <stp>BDP|12598721093467566560</stp>
        <tr r="C97" s="10"/>
      </tp>
      <tp t="s">
        <v>#N/A Requesting Data...4101969403</v>
        <stp/>
        <stp>BDP|11276681415188098087</stp>
        <tr r="H558" s="9"/>
      </tp>
      <tp t="s">
        <v>#N/A Requesting Data...3395953329</v>
        <stp/>
        <stp>BDP|11962118600737775981</stp>
        <tr r="G9" s="7"/>
      </tp>
      <tp t="s">
        <v>#N/A N/A</v>
        <stp/>
        <stp>BDP|13979861456248931879</stp>
        <tr r="G328" s="9"/>
      </tp>
      <tp t="s">
        <v>#N/A N/A</v>
        <stp/>
        <stp>BDP|15317426722978259566</stp>
        <tr r="G26" s="9"/>
      </tp>
      <tp t="s">
        <v>#N/A N/A</v>
        <stp/>
        <stp>BDP|17324427923877690839</stp>
        <tr r="F44" s="8"/>
      </tp>
      <tp t="s">
        <v>#N/A N/A</v>
        <stp/>
        <stp>BDP|10720313941898971192</stp>
        <tr r="F159" s="10"/>
      </tp>
      <tp t="s">
        <v>#N/A Requesting Data...3336864165</v>
        <stp/>
        <stp>BDP|16534881243100895418</stp>
        <tr r="I590" s="9"/>
      </tp>
      <tp t="s">
        <v>#N/A N/A</v>
        <stp/>
        <stp>BDP|11796930027382383677</stp>
        <tr r="E4" s="8"/>
      </tp>
      <tp t="s">
        <v>#N/A N/A</v>
        <stp/>
        <stp>BDP|12296775037600489817</stp>
        <tr r="F64" s="10"/>
      </tp>
      <tp t="s">
        <v>#N/A N/A</v>
        <stp/>
        <stp>BDP|16514312962919372429</stp>
        <tr r="D21" s="9"/>
      </tp>
      <tp t="s">
        <v>#N/A N/A</v>
        <stp/>
        <stp>BDP|18028915791011366745</stp>
        <tr r="E17" s="8"/>
      </tp>
      <tp t="s">
        <v>#N/A N/A</v>
        <stp/>
        <stp>BDP|11482916953225602678</stp>
        <tr r="F461" s="8"/>
      </tp>
      <tp t="s">
        <v>#N/A N/A</v>
        <stp/>
        <stp>BDP|17473316730529588067</stp>
        <tr r="G372" s="9"/>
      </tp>
      <tp t="s">
        <v>#N/A N/A</v>
        <stp/>
        <stp>BDP|14193321091514602426</stp>
        <tr r="G245" s="9"/>
      </tp>
      <tp t="s">
        <v>#N/A N/A</v>
        <stp/>
        <stp>BDP|10385809292399547628</stp>
        <tr r="D462" s="9"/>
      </tp>
      <tp t="s">
        <v>#N/A N/A</v>
        <stp/>
        <stp>BDP|16586861376030532764</stp>
        <tr r="G242" s="9"/>
      </tp>
      <tp t="s">
        <v>#N/A N/A</v>
        <stp/>
        <stp>BDP|15637856816302795043</stp>
        <tr r="D402" s="9"/>
      </tp>
      <tp t="s">
        <v>#N/A N/A</v>
        <stp/>
        <stp>BDP|16557739496806410029</stp>
        <tr r="G396" s="9"/>
      </tp>
      <tp t="s">
        <v>#N/A N/A</v>
        <stp/>
        <stp>BDP|13936084677709092305</stp>
        <tr r="F97" s="9"/>
      </tp>
      <tp t="s">
        <v>#N/A N/A</v>
        <stp/>
        <stp>BDP|18380724683458280163</stp>
        <tr r="E109" s="8"/>
      </tp>
      <tp t="s">
        <v>#N/A N/A</v>
        <stp/>
        <stp>BDP|13129255561221625855</stp>
        <tr r="D112" s="5"/>
        <tr r="D302" s="9"/>
      </tp>
      <tp t="s">
        <v>#N/A N/A</v>
        <stp/>
        <stp>BDP|17687051595615193511</stp>
        <tr r="G472" s="8"/>
      </tp>
      <tp t="s">
        <v>#N/A Requesting Data...3299478390</v>
        <stp/>
        <stp>BDP|15991568456342758981</stp>
        <tr r="I420" s="9"/>
      </tp>
      <tp t="s">
        <v>#N/A Requesting Data...3898914238</v>
        <stp/>
        <stp>BDP|15321856461191790597</stp>
        <tr r="I151" s="9"/>
      </tp>
      <tp t="s">
        <v>#N/A Requesting Data...3637176252</v>
        <stp/>
        <stp>BDP|13172475169959131773</stp>
        <tr r="H551" s="9"/>
      </tp>
      <tp t="s">
        <v>#N/A Requesting Data...3553247999</v>
        <stp/>
        <stp>BDP|17005631989802241417</stp>
        <tr r="H159" s="9"/>
      </tp>
      <tp t="s">
        <v>#N/A N/A</v>
        <stp/>
        <stp>BDP|15257511420529881423</stp>
        <tr r="D87" s="8"/>
      </tp>
      <tp t="s">
        <v>#N/A N/A</v>
        <stp/>
        <stp>BDP|16833438732337528953</stp>
        <tr r="E283" s="9"/>
      </tp>
      <tp t="s">
        <v>#N/A N/A</v>
        <stp/>
        <stp>BDP|12409230035574945829</stp>
        <tr r="D478" s="9"/>
      </tp>
      <tp t="s">
        <v>#N/A Requesting Data...3872405714</v>
        <stp/>
        <stp>BDP|13296986373125026704</stp>
        <tr r="H334" s="9"/>
      </tp>
      <tp t="s">
        <v>#N/A Requesting Data...3349969418</v>
        <stp/>
        <stp>BDP|17407545991932816603</stp>
        <tr r="I318" s="5"/>
        <tr r="I203" s="9"/>
      </tp>
      <tp t="s">
        <v>#N/A N/A</v>
        <stp/>
        <stp>BDP|11133103782404291381</stp>
        <tr r="D427" s="8"/>
      </tp>
      <tp t="s">
        <v>#N/A N/A</v>
        <stp/>
        <stp>BDP|10219032008766131915</stp>
        <tr r="E99" s="8"/>
      </tp>
      <tp t="s">
        <v>#N/A N/A</v>
        <stp/>
        <stp>BDP|11970022057588127343</stp>
        <tr r="F40" s="9"/>
      </tp>
      <tp t="s">
        <v>#N/A Requesting Data...3763734321</v>
        <stp/>
        <stp>BDP|15182362589426682716</stp>
        <tr r="H306" s="8"/>
        <tr r="I306" s="8"/>
      </tp>
      <tp t="s">
        <v>#N/A Requesting Data...4178389391</v>
        <stp/>
        <stp>BDP|17757805140364922071</stp>
        <tr r="I517" s="9"/>
      </tp>
      <tp t="s">
        <v>#N/A N/A</v>
        <stp/>
        <stp>BDP|16418652533058964422</stp>
        <tr r="E57" s="9"/>
      </tp>
      <tp t="s">
        <v>#N/A N/A</v>
        <stp/>
        <stp>BDP|15896248534652892999</stp>
        <tr r="E39" s="5"/>
        <tr r="E36" s="9"/>
      </tp>
      <tp t="s">
        <v>#N/A Requesting Data...3927125395</v>
        <stp/>
        <stp>BDP|15488037527561182987</stp>
        <tr r="H267" s="8"/>
        <tr r="I267" s="8"/>
      </tp>
      <tp t="s">
        <v>#N/A Requesting Data...4293986511</v>
        <stp/>
        <stp>BDP|12896394578209251031</stp>
        <tr r="H137" s="10"/>
      </tp>
      <tp t="s">
        <v>#N/A N/A</v>
        <stp/>
        <stp>BDP|10947126626589589505</stp>
        <tr r="D43" s="8"/>
      </tp>
      <tp t="s">
        <v>#N/A N/A</v>
        <stp/>
        <stp>BDP|11983410947129794708</stp>
        <tr r="G247" s="8"/>
      </tp>
      <tp t="s">
        <v>#N/A N/A</v>
        <stp/>
        <stp>BDP|12094808713662873638</stp>
        <tr r="E173" s="8"/>
        <tr r="E275" s="5"/>
      </tp>
      <tp t="s">
        <v>#N/A N/A</v>
        <stp/>
        <stp>BDP|17946148929909898243</stp>
        <tr r="D116" s="5"/>
        <tr r="D413" s="9"/>
      </tp>
      <tp t="s">
        <v>#N/A Requesting Data...4061498881</v>
        <stp/>
        <stp>BDP|16415519383347998371</stp>
        <tr r="H200" s="8"/>
        <tr r="I200" s="8"/>
      </tp>
      <tp t="s">
        <v>#N/A Requesting Data...3960122607</v>
        <stp/>
        <stp>BDP|11172037476870926959</stp>
        <tr r="H274" s="8"/>
        <tr r="I274" s="8"/>
      </tp>
      <tp t="s">
        <v>#N/A Requesting Data...3327587971</v>
        <stp/>
        <stp>BDP|15548185237188546075</stp>
        <tr r="H6" s="7"/>
      </tp>
      <tp t="s">
        <v>#N/A Requesting Data...4005544777</v>
        <stp/>
        <stp>BDP|14223648547809826011</stp>
        <tr r="H44" s="10"/>
      </tp>
      <tp t="s">
        <v>#N/A N/A</v>
        <stp/>
        <stp>BDP|10675503827181156981</stp>
        <tr r="F51" s="5"/>
      </tp>
      <tp t="s">
        <v>#N/A Requesting Data...4180224395</v>
        <stp/>
        <stp>BDP|17146191725163755820</stp>
        <tr r="I7" s="7"/>
      </tp>
      <tp t="s">
        <v>#N/A N/A</v>
        <stp/>
        <stp>BDP|11051847764233871300</stp>
        <tr r="E266" s="5"/>
      </tp>
      <tp t="s">
        <v>#N/A N/A</v>
        <stp/>
        <stp>BDP|16374229086470744389</stp>
        <tr r="D479" s="9"/>
      </tp>
      <tp t="s">
        <v>#N/A N/A</v>
        <stp/>
        <stp>BDP|15020382651519436551</stp>
        <tr r="F375" s="9"/>
      </tp>
      <tp t="s">
        <v>#N/A N/A</v>
        <stp/>
        <stp>BDP|12337892942422137312</stp>
        <tr r="F449" s="9"/>
      </tp>
      <tp t="s">
        <v>#N/A N/A</v>
        <stp/>
        <stp>BDP|11090946953105960753</stp>
        <tr r="D412" s="8"/>
      </tp>
      <tp t="s">
        <v>#N/A N/A</v>
        <stp/>
        <stp>BDP|15833817066341292565</stp>
        <tr r="F175" s="10"/>
      </tp>
      <tp t="s">
        <v>#N/A Requesting Data...3629039725</v>
        <stp/>
        <stp>BDP|12293380274709517004</stp>
        <tr r="H240" s="9"/>
      </tp>
      <tp t="s">
        <v>#N/A N/A</v>
        <stp/>
        <stp>BDP|14681292598731521194</stp>
        <tr r="D33" s="5"/>
        <tr r="D576" s="9"/>
      </tp>
      <tp t="s">
        <v>#N/A N/A</v>
        <stp/>
        <stp>BDP|10308460824569896026</stp>
        <tr r="F209" s="9"/>
      </tp>
      <tp t="s">
        <v>#N/A Requesting Data...3634904006</v>
        <stp/>
        <stp>BDP|10373808866918783991</stp>
        <tr r="H3" s="10"/>
      </tp>
      <tp t="s">
        <v>#N/A N/A</v>
        <stp/>
        <stp>BDP|17540532081825867047</stp>
        <tr r="E81" s="5"/>
      </tp>
      <tp t="s">
        <v>#N/A N/A</v>
        <stp/>
        <stp>BDP|13374692759126837908</stp>
        <tr r="G14" s="5"/>
      </tp>
      <tp t="s">
        <v>#N/A Requesting Data...3445665823</v>
        <stp/>
        <stp>BDP|15991657128578857670</stp>
        <tr r="I351" s="9"/>
      </tp>
      <tp t="s">
        <v>#N/A Requesting Data...3483509976</v>
        <stp/>
        <stp>BDP|10953853571989701912</stp>
        <tr r="H593" s="9"/>
      </tp>
      <tp t="s">
        <v>#N/A Requesting Data...3555468637</v>
        <stp/>
        <stp>BDP|13924856949888894868</stp>
        <tr r="I347" s="9"/>
      </tp>
      <tp t="s">
        <v>#N/A N/A</v>
        <stp/>
        <stp>BDP|16657561409064401868</stp>
        <tr r="G48" s="9"/>
      </tp>
      <tp t="s">
        <v>#N/A N/A</v>
        <stp/>
        <stp>BDP|18154582971411641454</stp>
        <tr r="F260" s="8"/>
      </tp>
      <tp t="s">
        <v>#N/A Requesting Data...3766418774</v>
        <stp/>
        <stp>BDP|15779427691032935560</stp>
        <tr r="H120" s="10"/>
      </tp>
      <tp t="s">
        <v>#N/A N/A</v>
        <stp/>
        <stp>BDP|14101840974260308493</stp>
        <tr r="E380" s="8"/>
      </tp>
      <tp t="s">
        <v>#N/A N/A</v>
        <stp/>
        <stp>BDP|14382216853865348992</stp>
        <tr r="D107" s="5"/>
      </tp>
      <tp t="s">
        <v>#N/A N/A</v>
        <stp/>
        <stp>BDP|11461146790144803236</stp>
        <tr r="G295" s="8"/>
      </tp>
      <tp t="s">
        <v>#N/A N/A</v>
        <stp/>
        <stp>BDP|16642690090527121156</stp>
        <tr r="D290" s="5"/>
      </tp>
      <tp t="s">
        <v>#N/A N/A</v>
        <stp/>
        <stp>BDP|16868992267086938043</stp>
        <tr r="G418" s="8"/>
      </tp>
      <tp t="s">
        <v>#N/A N/A</v>
        <stp/>
        <stp>BDP|10206687691037785764</stp>
        <tr r="F548" s="9"/>
      </tp>
      <tp t="s">
        <v>#N/A N/A</v>
        <stp/>
        <stp>BDP|11811712881964091529</stp>
        <tr r="E389" s="8"/>
      </tp>
      <tp t="s">
        <v>#N/A N/A</v>
        <stp/>
        <stp>BDP|13751903952726718688</stp>
        <tr r="F481" s="8"/>
        <tr r="F96" s="5"/>
      </tp>
      <tp t="s">
        <v>#N/A Requesting Data...3334607408</v>
        <stp/>
        <stp>BDP|15003285302339681160</stp>
        <tr r="I388" s="9"/>
      </tp>
      <tp t="s">
        <v>#N/A N/A</v>
        <stp/>
        <stp>BDP|11484439290411520284</stp>
        <tr r="F56" s="5"/>
      </tp>
      <tp t="s">
        <v>#N/A N/A</v>
        <stp/>
        <stp>BDP|15675575931108369494</stp>
        <tr r="E99" s="5"/>
      </tp>
      <tp t="s">
        <v>#N/A Requesting Data...3946835427</v>
        <stp/>
        <stp>BDP|13356881653279628843</stp>
        <tr r="I510" s="9"/>
      </tp>
      <tp t="s">
        <v>#N/A N/A</v>
        <stp/>
        <stp>BDP|17398848895291800804</stp>
        <tr r="G416" s="8"/>
      </tp>
      <tp t="s">
        <v>#N/A N/A</v>
        <stp/>
        <stp>BDP|16702281124298458151</stp>
        <tr r="E325" s="9"/>
      </tp>
      <tp t="s">
        <v>#N/A N/A</v>
        <stp/>
        <stp>BDP|17115705712756924807</stp>
        <tr r="F80" s="8"/>
      </tp>
      <tp t="s">
        <v>#N/A N/A</v>
        <stp/>
        <stp>BDP|11836331051888181017</stp>
        <tr r="D338" s="5"/>
      </tp>
      <tp t="s">
        <v>#N/A N/A</v>
        <stp/>
        <stp>BDP|13757794779579956544</stp>
        <tr r="F286" s="5"/>
      </tp>
      <tp t="s">
        <v>#N/A N/A</v>
        <stp/>
        <stp>BDP|15422751189431694434</stp>
        <tr r="E237" s="8"/>
      </tp>
      <tp t="s">
        <v>#N/A N/A</v>
        <stp/>
        <stp>BDP|14736793487465685125</stp>
        <tr r="G116" s="5"/>
        <tr r="G413" s="9"/>
      </tp>
      <tp t="s">
        <v>#N/A N/A</v>
        <stp/>
        <stp>BDP|11539583340368897782</stp>
        <tr r="F400" s="9"/>
      </tp>
      <tp t="s">
        <v>#N/A Requesting Data...3698824798</v>
        <stp/>
        <stp>BDP|13503628066919504599</stp>
        <tr r="I349" s="5"/>
      </tp>
      <tp t="s">
        <v>#N/A N/A</v>
        <stp/>
        <stp>BDP|16706896481831342812</stp>
        <tr r="G237" s="5"/>
      </tp>
      <tp t="s">
        <v>#N/A N/A</v>
        <stp/>
        <stp>BDP|10847434188907609484</stp>
        <tr r="E157" s="9"/>
      </tp>
      <tp t="s">
        <v>#N/A N/A</v>
        <stp/>
        <stp>BDP|11402962814527329187</stp>
        <tr r="F451" s="9"/>
      </tp>
      <tp t="s">
        <v>#N/A N/A</v>
        <stp/>
        <stp>BDP|14063838518886130474</stp>
        <tr r="E394" s="8"/>
      </tp>
      <tp t="s">
        <v>#N/A N/A</v>
        <stp/>
        <stp>BDP|14475343687994953439</stp>
        <tr r="F75" s="9"/>
      </tp>
      <tp t="s">
        <v>#N/A Requesting Data...3467596479</v>
        <stp/>
        <stp>BDP|16972177893392203322</stp>
        <tr r="H124" s="5"/>
        <tr r="H473" s="9"/>
      </tp>
      <tp t="s">
        <v>#N/A N/A</v>
        <stp/>
        <stp>BDP|10857373485440628410</stp>
        <tr r="D347" s="9"/>
      </tp>
      <tp t="s">
        <v>#N/A Requesting Data...4268415481</v>
        <stp/>
        <stp>BDP|18310951571119390098</stp>
        <tr r="I316" s="5"/>
      </tp>
      <tp t="s">
        <v>#N/A N/A</v>
        <stp/>
        <stp>BDP|17455515444741566891</stp>
        <tr r="D155" s="8"/>
      </tp>
      <tp t="s">
        <v>#N/A N/A</v>
        <stp/>
        <stp>BDP|11864244493242727755</stp>
        <tr r="G424" s="9"/>
      </tp>
      <tp t="s">
        <v>#N/A Requesting Data...3625376637</v>
        <stp/>
        <stp>BDP|17231580112655464915</stp>
        <tr r="I55" s="5"/>
      </tp>
      <tp t="s">
        <v>#N/A N/A</v>
        <stp/>
        <stp>BDP|11874704325293259821</stp>
        <tr r="D287" s="9"/>
      </tp>
      <tp t="s">
        <v>#N/A N/A</v>
        <stp/>
        <stp>BDP|14824191480031530394</stp>
        <tr r="G225" s="9"/>
      </tp>
      <tp t="s">
        <v>#N/A Requesting Data...3576386800</v>
        <stp/>
        <stp>BDP|13131875888834703855</stp>
        <tr r="I296" s="5"/>
      </tp>
      <tp t="s">
        <v>#N/A N/A</v>
        <stp/>
        <stp>BDP|11906600986606650659</stp>
        <tr r="E78" s="9"/>
      </tp>
      <tp t="s">
        <v>#N/A Requesting Data...4164299958</v>
        <stp/>
        <stp>BDP|14005291092990009072</stp>
        <tr r="G87" s="10"/>
      </tp>
      <tp t="s">
        <v>#N/A N/A</v>
        <stp/>
        <stp>BDP|17835849940976831289</stp>
        <tr r="G231" s="8"/>
      </tp>
      <tp t="s">
        <v>#N/A N/A</v>
        <stp/>
        <stp>BDP|10380905529726654207</stp>
        <tr r="D357" s="9"/>
      </tp>
      <tp t="s">
        <v>#N/A N/A</v>
        <stp/>
        <stp>BDP|18235288354319501975</stp>
        <tr r="G97" s="9"/>
      </tp>
      <tp t="s">
        <v>#N/A N/A</v>
        <stp/>
        <stp>BDP|16700443420327830873</stp>
        <tr r="G333" s="5"/>
      </tp>
      <tp t="s">
        <v>#N/A Requesting Data...4231371034</v>
        <stp/>
        <stp>BDP|14697409747499462295</stp>
        <tr r="H95" s="8"/>
        <tr r="I95" s="8"/>
        <tr r="H255" s="5"/>
      </tp>
      <tp t="s">
        <v>#N/A N/A</v>
        <stp/>
        <stp>BDP|17459132042165821811</stp>
        <tr r="E341" s="9"/>
      </tp>
      <tp t="s">
        <v>#N/A N/A</v>
        <stp/>
        <stp>BDP|13142860688054894886</stp>
        <tr r="F378" s="8"/>
      </tp>
      <tp t="s">
        <v>#N/A N/A</v>
        <stp/>
        <stp>BDP|17229249595837520499</stp>
        <tr r="G494" s="9"/>
      </tp>
      <tp t="s">
        <v>#N/A Requesting Data...3560197352</v>
        <stp/>
        <stp>BDP|16644299583840443379</stp>
        <tr r="I106" s="5"/>
      </tp>
      <tp t="s">
        <v>#N/A N/A</v>
        <stp/>
        <stp>BDP|10449593693910679376</stp>
        <tr r="F110" s="10"/>
      </tp>
      <tp t="s">
        <v>#N/A Requesting Data...3426688175</v>
        <stp/>
        <stp>BDP|18027290725996666150</stp>
        <tr r="H126" s="9"/>
      </tp>
      <tp t="s">
        <v>#N/A N/A</v>
        <stp/>
        <stp>BDP|18035932003029652798</stp>
        <tr r="E300" s="8"/>
      </tp>
      <tp t="s">
        <v>#N/A N/A</v>
        <stp/>
        <stp>BDP|16553762389300700628</stp>
        <tr r="F265" s="8"/>
      </tp>
      <tp t="s">
        <v>#N/A Requesting Data...3621760989</v>
        <stp/>
        <stp>BDP|15498803909322721057</stp>
        <tr r="H461" s="9"/>
      </tp>
      <tp t="s">
        <v>#N/A N/A</v>
        <stp/>
        <stp>BDP|13637698242937215901</stp>
        <tr r="G114" s="8"/>
        <tr r="G189" s="5"/>
      </tp>
      <tp t="s">
        <v>#N/A Requesting Data...3495117415</v>
        <stp/>
        <stp>BDP|13444134684401519494</stp>
        <tr r="H107" s="9"/>
      </tp>
      <tp t="s">
        <v>#N/A N/A</v>
        <stp/>
        <stp>BDP|13702194913205579970</stp>
        <tr r="D157" s="9"/>
      </tp>
      <tp t="s">
        <v>#N/A Requesting Data...3831002974</v>
        <stp/>
        <stp>BDP|10038013585827887037</stp>
        <tr r="H155" s="5"/>
      </tp>
      <tp t="s">
        <v>#N/A Requesting Data...3383554978</v>
        <stp/>
        <stp>BDP|15907495598870393743</stp>
        <tr r="H45" s="9"/>
      </tp>
      <tp t="s">
        <v>#N/A Requesting Data...3997850533</v>
        <stp/>
        <stp>BDP|13154922778512100055</stp>
        <tr r="I552" s="9"/>
      </tp>
      <tp t="s">
        <v>#N/A Requesting Data...4110594574</v>
        <stp/>
        <stp>BDP|13769633960008806430</stp>
        <tr r="H281" s="8"/>
        <tr r="I281" s="8"/>
      </tp>
      <tp t="s">
        <v>#N/A N/A</v>
        <stp/>
        <stp>BDP|13405285304548309644</stp>
        <tr r="D140" s="5"/>
      </tp>
      <tp t="s">
        <v>#N/A N/A</v>
        <stp/>
        <stp>BDP|14536293187039247860</stp>
        <tr r="E414" s="8"/>
      </tp>
      <tp t="s">
        <v>#N/A N/A</v>
        <stp/>
        <stp>BDP|17763045882860605094</stp>
        <tr r="F337" s="9"/>
      </tp>
      <tp t="s">
        <v>#N/A N/A</v>
        <stp/>
        <stp>BDP|10951392487845973106</stp>
        <tr r="D243" s="5"/>
        <tr r="D152" s="9"/>
      </tp>
      <tp t="s">
        <v>#N/A N/A</v>
        <stp/>
        <stp>BDP|17905272524758020045</stp>
        <tr r="F524" s="9"/>
      </tp>
      <tp t="s">
        <v>#N/A Requesting Data...4094961245</v>
        <stp/>
        <stp>BDP|17319934283629810054</stp>
        <tr r="I125" s="9"/>
      </tp>
      <tp t="s">
        <v>#N/A N/A</v>
        <stp/>
        <stp>BDP|11301043389477741176</stp>
        <tr r="E84" s="9"/>
      </tp>
      <tp t="s">
        <v>#N/A N/A</v>
        <stp/>
        <stp>BDP|14985926646342683451</stp>
        <tr r="F10" s="8"/>
      </tp>
      <tp t="s">
        <v>#N/A N/A</v>
        <stp/>
        <stp>BDP|15484589419447749939</stp>
        <tr r="D366" s="9"/>
      </tp>
      <tp t="s">
        <v>#N/A N/A</v>
        <stp/>
        <stp>BDP|16881086688667079690</stp>
        <tr r="D72" s="5"/>
      </tp>
      <tp t="s">
        <v>#N/A Requesting Data...4127359917</v>
        <stp/>
        <stp>BDP|12051717530518013109</stp>
        <tr r="I225" s="5"/>
        <tr r="I549" s="9"/>
      </tp>
      <tp t="s">
        <v>#N/A N/A</v>
        <stp/>
        <stp>BDP|16275123186393183361</stp>
        <tr r="F27" s="9"/>
      </tp>
      <tp t="s">
        <v>#N/A Requesting Data...3411582931</v>
        <stp/>
        <stp>BDP|13150538748125207892</stp>
        <tr r="I545" s="9"/>
      </tp>
      <tp t="s">
        <v>#N/A N/A</v>
        <stp/>
        <stp>BDP|16306623414627006948</stp>
        <tr r="C7" s="7"/>
      </tp>
      <tp t="s">
        <v>#N/A Requesting Data...3482622238</v>
        <stp/>
        <stp>BDP|15789288115100956928</stp>
        <tr r="G5" s="12"/>
      </tp>
      <tp t="s">
        <v>#N/A Requesting Data...4116598521</v>
        <stp/>
        <stp>BDP|11171363547039161001</stp>
        <tr r="H453" s="8"/>
        <tr r="I453" s="8"/>
      </tp>
      <tp t="s">
        <v>#N/A N/A</v>
        <stp/>
        <stp>BDP|16559810800922753328</stp>
        <tr r="G114" s="5"/>
      </tp>
      <tp t="s">
        <v>#N/A N/A</v>
        <stp/>
        <stp>BDP|13875960831626868067</stp>
        <tr r="E160" s="8"/>
      </tp>
      <tp t="s">
        <v>#N/A N/A</v>
        <stp/>
        <stp>BDP|18253354867644969681</stp>
        <tr r="E432" s="8"/>
        <tr r="E26" s="5"/>
      </tp>
      <tp t="s">
        <v>#N/A N/A</v>
        <stp/>
        <stp>BDP|14177790887377831360</stp>
        <tr r="E503" s="9"/>
      </tp>
      <tp t="s">
        <v>#N/A N/A</v>
        <stp/>
        <stp>BDP|11276062604399412752</stp>
        <tr r="G307" s="8"/>
        <tr r="G200" s="5"/>
      </tp>
      <tp t="s">
        <v>#N/A N/A</v>
        <stp/>
        <stp>BDP|16794328197464595776</stp>
        <tr r="E19" s="7"/>
      </tp>
      <tp t="s">
        <v>#N/A N/A</v>
        <stp/>
        <stp>BDP|17775472593621089432</stp>
        <tr r="D581" s="9"/>
      </tp>
      <tp t="s">
        <v>#N/A N/A</v>
        <stp/>
        <stp>BDP|10333006180106288115</stp>
        <tr r="F517" s="9"/>
      </tp>
      <tp t="s">
        <v>#N/A Requesting Data...4063281739</v>
        <stp/>
        <stp>BDP|12982678661929879476</stp>
        <tr r="H326" s="8"/>
        <tr r="I326" s="8"/>
      </tp>
      <tp t="s">
        <v>#N/A Requesting Data...4029113196</v>
        <stp/>
        <stp>BDP|17784910877557070115</stp>
        <tr r="I31" s="5"/>
        <tr r="I88" s="9"/>
      </tp>
      <tp t="s">
        <v>#N/A N/A</v>
        <stp/>
        <stp>BDP|15994788814844262871</stp>
        <tr r="F573" s="9"/>
      </tp>
      <tp t="s">
        <v>#N/A N/A</v>
        <stp/>
        <stp>BDP|16086141383796206653</stp>
        <tr r="G254" s="5"/>
      </tp>
      <tp t="s">
        <v>#N/A N/A</v>
        <stp/>
        <stp>BDP|15626193112213992947</stp>
        <tr r="G225" s="8"/>
      </tp>
      <tp t="s">
        <v>#N/A Requesting Data...3989123426</v>
        <stp/>
        <stp>BDP|11815899163161613144</stp>
        <tr r="H421" s="8"/>
        <tr r="I421" s="8"/>
      </tp>
      <tp t="s">
        <v>#N/A N/A</v>
        <stp/>
        <stp>BDP|18071936115718217745</stp>
        <tr r="G601" s="9"/>
      </tp>
      <tp t="s">
        <v>#N/A N/A</v>
        <stp/>
        <stp>BDP|11147403618168800316</stp>
        <tr r="G546" s="9"/>
      </tp>
      <tp t="s">
        <v>#N/A N/A</v>
        <stp/>
        <stp>BDP|17533457614544204966</stp>
        <tr r="D20" s="5"/>
        <tr r="D148" s="9"/>
      </tp>
      <tp t="s">
        <v>#N/A Requesting Data...4186869444</v>
        <stp/>
        <stp>BDP|14031802397572646817</stp>
        <tr r="I407" s="9"/>
      </tp>
      <tp t="s">
        <v>#N/A N/A</v>
        <stp/>
        <stp>BDP|13333463425243804984</stp>
        <tr r="G375" s="8"/>
        <tr r="G287" s="5"/>
      </tp>
      <tp t="s">
        <v>#N/A N/A</v>
        <stp/>
        <stp>BDP|18221362856623618242</stp>
        <tr r="F211" s="8"/>
      </tp>
      <tp t="s">
        <v>#N/A N/A</v>
        <stp/>
        <stp>BDP|11397836170342749342</stp>
        <tr r="F345" s="5"/>
      </tp>
      <tp t="s">
        <v>#N/A N/A</v>
        <stp/>
        <stp>BDP|16436211127578279138</stp>
        <tr r="E431" s="8"/>
      </tp>
      <tp t="s">
        <v>#N/A N/A</v>
        <stp/>
        <stp>BDP|18427919827938677478</stp>
        <tr r="C11" s="7"/>
      </tp>
      <tp t="s">
        <v>#N/A Requesting Data...3643036031</v>
        <stp/>
        <stp>BDP|15031671925798991681</stp>
        <tr r="I345" s="5"/>
      </tp>
      <tp t="s">
        <v>#N/A N/A</v>
        <stp/>
        <stp>BDP|13950723889446741565</stp>
        <tr r="D30" s="8"/>
      </tp>
      <tp t="s">
        <v>#N/A N/A</v>
        <stp/>
        <stp>BDP|17551988609176382746</stp>
        <tr r="F349" s="9"/>
      </tp>
      <tp t="s">
        <v>#N/A N/A</v>
        <stp/>
        <stp>BDP|13137537327813059868</stp>
        <tr r="E179" s="9"/>
      </tp>
      <tp t="s">
        <v>#N/A Requesting Data...4277156966</v>
        <stp/>
        <stp>BDP|16460593824637820920</stp>
        <tr r="H521" s="9"/>
      </tp>
      <tp t="s">
        <v>#N/A Requesting Data...3936450314</v>
        <stp/>
        <stp>BDP|15439175551668427652</stp>
        <tr r="I50" s="5"/>
      </tp>
      <tp t="s">
        <v>#N/A N/A</v>
        <stp/>
        <stp>BDP|15222634832178842784</stp>
        <tr r="G291" s="9"/>
      </tp>
      <tp t="s">
        <v>#N/A N/A</v>
        <stp/>
        <stp>BDP|16118724895646447110</stp>
        <tr r="D194" s="8"/>
      </tp>
      <tp t="s">
        <v>#N/A N/A</v>
        <stp/>
        <stp>BDP|14842900546567454192</stp>
        <tr r="G294" s="9"/>
      </tp>
      <tp t="s">
        <v>#N/A Requesting Data...4231908520</v>
        <stp/>
        <stp>BDP|16248837609696949724</stp>
        <tr r="I418" s="9"/>
      </tp>
      <tp t="s">
        <v>#N/A N/A</v>
        <stp/>
        <stp>BDP|14335901875654793128</stp>
        <tr r="F389" s="8"/>
      </tp>
      <tp t="s">
        <v>#N/A N/A</v>
        <stp/>
        <stp>BDP|10205572032159516016</stp>
        <tr r="G282" s="5"/>
        <tr r="G43" s="9"/>
      </tp>
      <tp t="s">
        <v>#N/A N/A</v>
        <stp/>
        <stp>BDP|17713577660618199332</stp>
        <tr r="G491" s="9"/>
      </tp>
      <tp t="s">
        <v>#N/A Requesting Data...3678624457</v>
        <stp/>
        <stp>BDP|13454418082089438917</stp>
        <tr r="I15" s="5"/>
      </tp>
      <tp t="s">
        <v>#N/A N/A</v>
        <stp/>
        <stp>BDP|14644221811780424838</stp>
        <tr r="G259" s="5"/>
      </tp>
      <tp t="s">
        <v>#N/A N/A</v>
        <stp/>
        <stp>BDP|12439378254342709927</stp>
        <tr r="F364" s="9"/>
      </tp>
      <tp t="s">
        <v>#N/A Requesting Data...3603943673</v>
        <stp/>
        <stp>BDP|16711130859904954963</stp>
        <tr r="H307" s="9"/>
      </tp>
      <tp t="s">
        <v>#N/A Requesting Data...4202425381</v>
        <stp/>
        <stp>BDP|15572440128985855935</stp>
        <tr r="H109" s="5"/>
      </tp>
      <tp t="s">
        <v>#N/A N/A</v>
        <stp/>
        <stp>BDP|10276564953489523608</stp>
        <tr r="C13" s="10"/>
      </tp>
      <tp t="s">
        <v>#N/A N/A</v>
        <stp/>
        <stp>BDP|16658377968345395985</stp>
        <tr r="E471" s="9"/>
      </tp>
      <tp t="s">
        <v>#N/A N/A</v>
        <stp/>
        <stp>BDP|14625298227703879826</stp>
        <tr r="E393" s="9"/>
      </tp>
      <tp t="s">
        <v>#N/A N/A</v>
        <stp/>
        <stp>BDP|12614315728808504480</stp>
        <tr r="D141" s="5"/>
        <tr r="D411" s="9"/>
      </tp>
      <tp t="s">
        <v>#N/A N/A</v>
        <stp/>
        <stp>BDP|12164032442149669041</stp>
        <tr r="D17" s="7"/>
      </tp>
      <tp t="s">
        <v>#N/A N/A</v>
        <stp/>
        <stp>BDP|15759433693133120447</stp>
        <tr r="G268" s="8"/>
      </tp>
      <tp t="s">
        <v>#N/A N/A</v>
        <stp/>
        <stp>BDP|13709801370425449616</stp>
        <tr r="D14" s="7"/>
      </tp>
      <tp t="s">
        <v>#N/A Requesting Data...3568979846</v>
        <stp/>
        <stp>BDP|15561351706740314974</stp>
        <tr r="I187" s="5"/>
      </tp>
      <tp t="s">
        <v>#N/A Requesting Data...3515859726</v>
        <stp/>
        <stp>BDP|16301175048665931974</stp>
        <tr r="H103" s="10"/>
      </tp>
      <tp t="s">
        <v>#N/A Requesting Data...3769254162</v>
        <stp/>
        <stp>BDP|13360836674526690577</stp>
        <tr r="I306" s="5"/>
      </tp>
      <tp t="s">
        <v>#N/A Requesting Data...3452973656</v>
        <stp/>
        <stp>BDP|12667688371065305995</stp>
        <tr r="H8" s="6"/>
      </tp>
      <tp t="s">
        <v>#N/A N/A</v>
        <stp/>
        <stp>BDP|15001681733719696684</stp>
        <tr r="D120" s="5"/>
      </tp>
      <tp t="s">
        <v>#N/A Requesting Data...4289613178</v>
        <stp/>
        <stp>BDP|12036515012599785012</stp>
        <tr r="G19" s="7"/>
      </tp>
      <tp t="s">
        <v>#N/A N/A</v>
        <stp/>
        <stp>BDP|17321762780902163516</stp>
        <tr r="D352" s="9"/>
      </tp>
      <tp t="s">
        <v>#N/A Requesting Data...3861711636</v>
        <stp/>
        <stp>BDP|11298088551368785392</stp>
        <tr r="H119" s="10"/>
      </tp>
      <tp t="s">
        <v>#N/A N/A</v>
        <stp/>
        <stp>BDP|10335444302532391935</stp>
        <tr r="E330" s="5"/>
        <tr r="E72" s="9"/>
      </tp>
      <tp t="s">
        <v>#N/A N/A</v>
        <stp/>
        <stp>BDP|14455955437971635054</stp>
        <tr r="F191" s="9"/>
      </tp>
      <tp t="s">
        <v>#N/A N/A</v>
        <stp/>
        <stp>BDP|16165489741331852857</stp>
        <tr r="F225" s="8"/>
      </tp>
      <tp t="s">
        <v>#N/A N/A</v>
        <stp/>
        <stp>BDP|13300559381795067424</stp>
        <tr r="F354" s="5"/>
      </tp>
      <tp t="s">
        <v>#N/A Requesting Data...4082980765</v>
        <stp/>
        <stp>BDP|12167556775736364972</stp>
        <tr r="H323" s="8"/>
        <tr r="I323" s="8"/>
      </tp>
      <tp t="s">
        <v>#N/A Requesting Data...3751932623</v>
        <stp/>
        <stp>BDP|16444364180350443234</stp>
        <tr r="I137" s="9"/>
      </tp>
      <tp t="s">
        <v>#N/A N/A</v>
        <stp/>
        <stp>BDP|16745335791040623361</stp>
        <tr r="G449" s="8"/>
      </tp>
      <tp t="s">
        <v>#N/A N/A</v>
        <stp/>
        <stp>BDP|11110647583728366805</stp>
        <tr r="G330" s="8"/>
      </tp>
      <tp t="s">
        <v>#N/A N/A</v>
        <stp/>
        <stp>BDP|11670416871834503968</stp>
        <tr r="G224" s="8"/>
      </tp>
      <tp t="s">
        <v>#N/A Requesting Data...3596694884</v>
        <stp/>
        <stp>BDP|13729013287055417107</stp>
        <tr r="I101" s="9"/>
      </tp>
      <tp t="s">
        <v>#N/A Requesting Data...3609305240</v>
        <stp/>
        <stp>BDP|14008413165788163104</stp>
        <tr r="G7" s="7"/>
      </tp>
      <tp t="s">
        <v>#N/A N/A</v>
        <stp/>
        <stp>BDP|11240055003616938881</stp>
        <tr r="E517" s="9"/>
      </tp>
      <tp t="s">
        <v>#N/A Requesting Data...4101123993</v>
        <stp/>
        <stp>BDP|15032196660309511493</stp>
        <tr r="H233" s="5"/>
      </tp>
      <tp t="s">
        <v>#N/A N/A</v>
        <stp/>
        <stp>BDP|12793271927015611853</stp>
        <tr r="C21" s="10"/>
      </tp>
      <tp t="s">
        <v>#N/A N/A</v>
        <stp/>
        <stp>BDP|13240902670482443028</stp>
        <tr r="D323" s="8"/>
      </tp>
      <tp t="s">
        <v>#N/A N/A</v>
        <stp/>
        <stp>BDP|18294797927834882600</stp>
        <tr r="G170" s="5"/>
      </tp>
      <tp t="s">
        <v>#N/A Requesting Data...3450904242</v>
        <stp/>
        <stp>BDP|10774334113385577869</stp>
        <tr r="H93" s="9"/>
      </tp>
      <tp t="s">
        <v>#N/A N/A</v>
        <stp/>
        <stp>BDP|10202580994984804724</stp>
        <tr r="D170" s="8"/>
      </tp>
      <tp t="s">
        <v>#N/A N/A</v>
        <stp/>
        <stp>BDP|17533124605471200840</stp>
        <tr r="D422" s="9"/>
      </tp>
      <tp t="s">
        <v>#N/A N/A</v>
        <stp/>
        <stp>BDP|13240930237707667147</stp>
        <tr r="E95" s="10"/>
      </tp>
      <tp t="s">
        <v>#N/A N/A</v>
        <stp/>
        <stp>BDP|13775152463749311261</stp>
        <tr r="G306" s="9"/>
      </tp>
      <tp t="s">
        <v>#N/A N/A</v>
        <stp/>
        <stp>BDP|14690179267639027525</stp>
        <tr r="E73" s="5"/>
      </tp>
      <tp t="s">
        <v>#N/A N/A</v>
        <stp/>
        <stp>BDP|14855633907629938412</stp>
        <tr r="E34" s="9"/>
      </tp>
      <tp t="s">
        <v>#N/A N/A</v>
        <stp/>
        <stp>BDP|15078896719791750233</stp>
        <tr r="D504" s="9"/>
      </tp>
      <tp t="s">
        <v>#N/A N/A</v>
        <stp/>
        <stp>BDP|13893634013352896940</stp>
        <tr r="E504" s="9"/>
      </tp>
      <tp t="s">
        <v>#N/A N/A</v>
        <stp/>
        <stp>BDP|17110915841535666032</stp>
        <tr r="E370" s="9"/>
      </tp>
      <tp t="s">
        <v>#N/A N/A</v>
        <stp/>
        <stp>BDP|11634001345812797807</stp>
        <tr r="F108" s="9"/>
      </tp>
      <tp t="s">
        <v>#N/A N/A</v>
        <stp/>
        <stp>BDP|13208639174328590578</stp>
        <tr r="F175" s="5"/>
        <tr r="F290" s="9"/>
      </tp>
      <tp t="s">
        <v>#N/A N/A</v>
        <stp/>
        <stp>BDP|15581678232266214958</stp>
        <tr r="E252" s="5"/>
      </tp>
      <tp t="s">
        <v>#N/A N/A</v>
        <stp/>
        <stp>BDP|18359273225285670208</stp>
        <tr r="D71" s="10"/>
      </tp>
      <tp t="s">
        <v>#N/A Requesting Data...3639705248</v>
        <stp/>
        <stp>BDP|14090158391762389101</stp>
        <tr r="I104" s="5"/>
      </tp>
      <tp t="s">
        <v>#N/A N/A</v>
        <stp/>
        <stp>BDP|14189491878048144062</stp>
        <tr r="D125" s="10"/>
      </tp>
      <tp t="s">
        <v>#N/A Requesting Data...4032216174</v>
        <stp/>
        <stp>BDP|15469912267455496017</stp>
        <tr r="I465" s="9"/>
      </tp>
      <tp t="s">
        <v>#N/A Requesting Data...3665750773</v>
        <stp/>
        <stp>BDP|15693236682213172314</stp>
        <tr r="I242" s="9"/>
      </tp>
      <tp t="s">
        <v>#N/A N/A</v>
        <stp/>
        <stp>BDP|11940463869548122403</stp>
        <tr r="D131" s="8"/>
      </tp>
      <tp t="s">
        <v>#N/A Requesting Data...3892271020</v>
        <stp/>
        <stp>BDP|10879078452899869323</stp>
        <tr r="G141" s="10"/>
      </tp>
      <tp t="s">
        <v>#N/A N/A</v>
        <stp/>
        <stp>BDP|10451877050213035141</stp>
        <tr r="D51" s="8"/>
      </tp>
      <tp t="s">
        <v>#N/A Requesting Data...3695139436</v>
        <stp/>
        <stp>BDP|15065855552380446745</stp>
        <tr r="H186" s="9"/>
      </tp>
      <tp t="s">
        <v>#N/A N/A</v>
        <stp/>
        <stp>BDP|14350000291252464014</stp>
        <tr r="G218" s="5"/>
      </tp>
      <tp t="s">
        <v>#N/A Requesting Data...3483180182</v>
        <stp/>
        <stp>BDP|12776339342988150218</stp>
        <tr r="I102" s="9"/>
      </tp>
      <tp t="s">
        <v>#N/A N/A</v>
        <stp/>
        <stp>BDP|16770519431388445753</stp>
        <tr r="E135" s="8"/>
      </tp>
      <tp t="s">
        <v>#N/A Requesting Data...4003071827</v>
        <stp/>
        <stp>BDP|10813445363929955402</stp>
        <tr r="I278" s="9"/>
      </tp>
      <tp t="s">
        <v>#N/A Requesting Data...3507614376</v>
        <stp/>
        <stp>BDP|10592309410048330509</stp>
        <tr r="I264" s="5"/>
        <tr r="I41" s="9"/>
      </tp>
      <tp t="s">
        <v>#N/A N/A</v>
        <stp/>
        <stp>BDP|17244133193926445603</stp>
        <tr r="E138" s="5"/>
      </tp>
      <tp t="s">
        <v>#N/A N/A</v>
        <stp/>
        <stp>BDP|10236486487512981127</stp>
        <tr r="D137" s="8"/>
      </tp>
      <tp t="s">
        <v>#N/A N/A</v>
        <stp/>
        <stp>BDP|15339058072394425966</stp>
        <tr r="E133" s="10"/>
      </tp>
      <tp t="s">
        <v>#N/A N/A</v>
        <stp/>
        <stp>BDP|11792002643943349915</stp>
        <tr r="F83" s="5"/>
      </tp>
      <tp t="s">
        <v>#N/A N/A</v>
        <stp/>
        <stp>BDP|13737933897969680537</stp>
        <tr r="E83" s="8"/>
      </tp>
      <tp t="s">
        <v>#N/A Requesting Data...4043515882</v>
        <stp/>
        <stp>BDP|15654052955659854681</stp>
        <tr r="H241" s="9"/>
      </tp>
      <tp t="s">
        <v>#N/A N/A</v>
        <stp/>
        <stp>BDP|10212877147322728132</stp>
        <tr r="D212" s="8"/>
      </tp>
      <tp t="s">
        <v>#N/A Requesting Data...4148829503</v>
        <stp/>
        <stp>BDP|17045230752166691919</stp>
        <tr r="G22" s="7"/>
        <tr r="G9" s="12"/>
      </tp>
      <tp t="s">
        <v>#N/A N/A</v>
        <stp/>
        <stp>BDP|13843021198836013349</stp>
        <tr r="D198" s="8"/>
      </tp>
      <tp t="s">
        <v>#N/A N/A</v>
        <stp/>
        <stp>BDP|11933800869119703916</stp>
        <tr r="E32" s="9"/>
      </tp>
      <tp t="s">
        <v>#N/A Requesting Data...3771910635</v>
        <stp/>
        <stp>BDP|14685395213441254888</stp>
        <tr r="H336" s="5"/>
        <tr r="H533" s="9"/>
      </tp>
      <tp t="s">
        <v>#N/A N/A</v>
        <stp/>
        <stp>BDP|11838404861956909995</stp>
        <tr r="E50" s="10"/>
      </tp>
      <tp t="s">
        <v>#N/A N/A</v>
        <stp/>
        <stp>BDP|11866121100838045431</stp>
        <tr r="E5" s="9"/>
      </tp>
      <tp t="s">
        <v>#N/A Requesting Data...3505760196</v>
        <stp/>
        <stp>BDP|16378829087313753981</stp>
        <tr r="H84" s="5"/>
        <tr r="H246" s="9"/>
      </tp>
      <tp t="s">
        <v>#N/A Requesting Data...3501444527</v>
        <stp/>
        <stp>BDP|16864985336554997466</stp>
        <tr r="I69" s="9"/>
      </tp>
      <tp t="s">
        <v>#N/A N/A</v>
        <stp/>
        <stp>BDP|13259122937119687487</stp>
        <tr r="D509" s="9"/>
      </tp>
      <tp t="s">
        <v>#N/A Requesting Data...4092149233</v>
        <stp/>
        <stp>BDP|13825818820744135111</stp>
        <tr r="I127" s="9"/>
      </tp>
      <tp t="s">
        <v>#N/A N/A</v>
        <stp/>
        <stp>BDP|11843728899506933535</stp>
        <tr r="E230" s="5"/>
      </tp>
      <tp t="s">
        <v>#N/A N/A</v>
        <stp/>
        <stp>BDP|15219364935098981113</stp>
        <tr r="E366" s="8"/>
        <tr r="E190" s="5"/>
      </tp>
      <tp t="s">
        <v>#N/A Requesting Data...4085985236</v>
        <stp/>
        <stp>BDP|12736871368960568040</stp>
        <tr r="H502" s="9"/>
      </tp>
      <tp t="s">
        <v>#N/A N/A</v>
        <stp/>
        <stp>BDP|17761235788923615238</stp>
        <tr r="F461" s="9"/>
      </tp>
      <tp t="s">
        <v>#N/A Requesting Data...4179746910</v>
        <stp/>
        <stp>BDP|15547784294324054305</stp>
        <tr r="I512" s="9"/>
      </tp>
      <tp t="s">
        <v>#N/A N/A</v>
        <stp/>
        <stp>BDP|10139883759530871110</stp>
        <tr r="D230" s="5"/>
      </tp>
      <tp t="s">
        <v>#N/A N/A</v>
        <stp/>
        <stp>BDP|16311970339062550215</stp>
        <tr r="D225" s="5"/>
        <tr r="D549" s="9"/>
      </tp>
      <tp t="s">
        <v>#N/A Requesting Data...4004972865</v>
        <stp/>
        <stp>BDP|14842244063039367557</stp>
        <tr r="H19" s="10"/>
      </tp>
      <tp t="s">
        <v>#N/A N/A</v>
        <stp/>
        <stp>BDP|17899944203925554736</stp>
        <tr r="F381" s="9"/>
      </tp>
      <tp t="s">
        <v>#N/A N/A</v>
        <stp/>
        <stp>BDP|17608587887147363136</stp>
        <tr r="G202" s="9"/>
      </tp>
      <tp t="s">
        <v>#N/A N/A</v>
        <stp/>
        <stp>BDP|13016129231754291980</stp>
        <tr r="G303" s="5"/>
      </tp>
      <tp t="s">
        <v>#N/A N/A</v>
        <stp/>
        <stp>BDP|15757542984365819160</stp>
        <tr r="E207" s="8"/>
      </tp>
      <tp t="s">
        <v>#N/A N/A</v>
        <stp/>
        <stp>BDP|12162154911009915757</stp>
        <tr r="F200" s="9"/>
      </tp>
      <tp t="s">
        <v>#N/A N/A</v>
        <stp/>
        <stp>BDP|13374493287047770429</stp>
        <tr r="E393" s="8"/>
      </tp>
      <tp t="s">
        <v>#N/A Requesting Data...3887580500</v>
        <stp/>
        <stp>BDP|13936309282130220410</stp>
        <tr r="H520" s="9"/>
      </tp>
      <tp t="s">
        <v>#N/A N/A</v>
        <stp/>
        <stp>BDP|10609285037539684475</stp>
        <tr r="F305" s="8"/>
      </tp>
      <tp t="s">
        <v>#N/A Requesting Data...3831204757</v>
        <stp/>
        <stp>BDP|16036432084477984160</stp>
        <tr r="H135" s="9"/>
      </tp>
      <tp t="s">
        <v>#N/A N/A</v>
        <stp/>
        <stp>BDP|12942623302558962085</stp>
        <tr r="F24" s="8"/>
        <tr r="F157" s="5"/>
      </tp>
      <tp t="s">
        <v>#N/A Requesting Data...4103994076</v>
        <stp/>
        <stp>BDP|18339763299133595918</stp>
        <tr r="H60" s="5"/>
        <tr r="H160" s="9"/>
      </tp>
      <tp t="s">
        <v>#N/A N/A</v>
        <stp/>
        <stp>BDP|13833133195200564734</stp>
        <tr r="G61" s="8"/>
      </tp>
      <tp t="s">
        <v>#N/A N/A</v>
        <stp/>
        <stp>BDP|15127006521822999912</stp>
        <tr r="E198" s="9"/>
      </tp>
      <tp t="s">
        <v>#N/A N/A</v>
        <stp/>
        <stp>BDP|12438202565862976831</stp>
        <tr r="F13" s="8"/>
      </tp>
      <tp t="s">
        <v>#N/A N/A</v>
        <stp/>
        <stp>BDP|13913940557311296234</stp>
        <tr r="D413" s="8"/>
      </tp>
      <tp t="s">
        <v>#N/A N/A</v>
        <stp/>
        <stp>BDP|16441168138450265833</stp>
        <tr r="E322" s="8"/>
      </tp>
      <tp t="s">
        <v>#N/A N/A</v>
        <stp/>
        <stp>BDP|12765518699902236068</stp>
        <tr r="E38" s="9"/>
      </tp>
      <tp t="s">
        <v>#N/A N/A</v>
        <stp/>
        <stp>BDP|10984202890873539473</stp>
        <tr r="D47" s="8"/>
      </tp>
      <tp t="s">
        <v>#N/A N/A</v>
        <stp/>
        <stp>BDP|11114646213488521280</stp>
        <tr r="G307" s="5"/>
      </tp>
      <tp t="s">
        <v>#N/A N/A</v>
        <stp/>
        <stp>BDP|11588976581519186594</stp>
        <tr r="D500" s="8"/>
      </tp>
      <tp t="s">
        <v>#N/A N/A</v>
        <stp/>
        <stp>BDP|13719199417987108837</stp>
        <tr r="F53" s="9"/>
      </tp>
      <tp t="s">
        <v>#N/A Requesting Data...3640101883</v>
        <stp/>
        <stp>BDP|17619047818553484942</stp>
        <tr r="H394" s="8"/>
        <tr r="I394" s="8"/>
      </tp>
      <tp t="s">
        <v>#N/A N/A</v>
        <stp/>
        <stp>BDP|14478087327038504248</stp>
        <tr r="F492" s="9"/>
      </tp>
      <tp t="s">
        <v>#N/A N/A</v>
        <stp/>
        <stp>BDP|14841071924979830397</stp>
        <tr r="F186" s="8"/>
      </tp>
      <tp t="s">
        <v>#N/A N/A</v>
        <stp/>
        <stp>BDP|17366228327982588991</stp>
        <tr r="E22" s="10"/>
      </tp>
      <tp t="s">
        <v>#N/A Requesting Data...3671770185</v>
        <stp/>
        <stp>BDP|12634831478062285354</stp>
        <tr r="H356" s="8"/>
        <tr r="I356" s="8"/>
      </tp>
      <tp t="s">
        <v>#N/A N/A</v>
        <stp/>
        <stp>BDP|18360798457392388448</stp>
        <tr r="D41" s="10"/>
      </tp>
      <tp t="s">
        <v>#N/A N/A</v>
        <stp/>
        <stp>BDP|12037486835968384148</stp>
        <tr r="D442" s="9"/>
      </tp>
      <tp t="s">
        <v>#N/A Requesting Data...3787103631</v>
        <stp/>
        <stp>BDP|18029079031643568497</stp>
        <tr r="H294" s="8"/>
        <tr r="I294" s="8"/>
      </tp>
      <tp t="s">
        <v>#N/A Requesting Data...4256461507</v>
        <stp/>
        <stp>BDP|11871766957417215817</stp>
        <tr r="H450" s="9"/>
      </tp>
      <tp t="s">
        <v>#N/A N/A</v>
        <stp/>
        <stp>BDP|15370403037369700796</stp>
        <tr r="E163" s="9"/>
      </tp>
      <tp t="s">
        <v>#N/A Requesting Data...4118805362</v>
        <stp/>
        <stp>BDP|13010783898459955833</stp>
        <tr r="H205" s="5"/>
      </tp>
      <tp t="s">
        <v>#N/A N/A</v>
        <stp/>
        <stp>BDP|16979845945056430061</stp>
        <tr r="E336" s="9"/>
      </tp>
      <tp t="s">
        <v>#N/A N/A</v>
        <stp/>
        <stp>BDP|11766836048506208742</stp>
        <tr r="C162" s="10"/>
      </tp>
      <tp t="s">
        <v>#N/A Requesting Data...3584872830</v>
        <stp/>
        <stp>BDP|12336036370391366896</stp>
        <tr r="H293" s="9"/>
      </tp>
      <tp t="s">
        <v>#N/A Requesting Data...3646608178</v>
        <stp/>
        <stp>BDP|15722428366408885310</stp>
        <tr r="I329" s="5"/>
      </tp>
      <tp t="s">
        <v>#N/A N/A</v>
        <stp/>
        <stp>BDP|11812025786184326152</stp>
        <tr r="E59" s="9"/>
      </tp>
      <tp t="s">
        <v>#N/A N/A</v>
        <stp/>
        <stp>BDP|16853878871536231312</stp>
        <tr r="E225" s="9"/>
      </tp>
      <tp t="s">
        <v>#N/A N/A</v>
        <stp/>
        <stp>BDP|14394995120016449537</stp>
        <tr r="F210" s="9"/>
      </tp>
      <tp t="s">
        <v>#N/A N/A</v>
        <stp/>
        <stp>BDP|17796276597001809122</stp>
        <tr r="E109" s="10"/>
      </tp>
      <tp t="s">
        <v>#N/A Requesting Data...3925144925</v>
        <stp/>
        <stp>BDP|12780887229371905521</stp>
        <tr r="G3" s="7"/>
      </tp>
      <tp t="s">
        <v>#N/A N/A</v>
        <stp/>
        <stp>BDP|11937058591402178614</stp>
        <tr r="D390" s="9"/>
      </tp>
      <tp t="s">
        <v>#N/A N/A</v>
        <stp/>
        <stp>BDP|14111096337228214307</stp>
        <tr r="G187" s="8"/>
      </tp>
      <tp t="s">
        <v>#N/A N/A</v>
        <stp/>
        <stp>BDP|17687857654011884724</stp>
        <tr r="G55" s="5"/>
      </tp>
      <tp t="s">
        <v>#N/A N/A</v>
        <stp/>
        <stp>BDP|11902578236213300869</stp>
        <tr r="D461" s="8"/>
      </tp>
      <tp t="s">
        <v>#N/A N/A</v>
        <stp/>
        <stp>BDP|11368829793934835877</stp>
        <tr r="F552" s="9"/>
      </tp>
      <tp t="s">
        <v>#N/A N/A</v>
        <stp/>
        <stp>BDP|15466690650109517354</stp>
        <tr r="D371" s="9"/>
      </tp>
      <tp t="s">
        <v>#N/A N/A</v>
        <stp/>
        <stp>BDP|15263282074159310506</stp>
        <tr r="G243" s="9"/>
      </tp>
      <tp t="s">
        <v>#N/A N/A</v>
        <stp/>
        <stp>BDP|14179951932157840532</stp>
        <tr r="D110" s="8"/>
      </tp>
      <tp t="s">
        <v>#N/A Requesting Data...4263089015</v>
        <stp/>
        <stp>BDP|14821667769160341891</stp>
        <tr r="H107" s="5"/>
      </tp>
      <tp t="s">
        <v>#N/A N/A</v>
        <stp/>
        <stp>BDP|11374699738481933969</stp>
        <tr r="C104" s="10"/>
      </tp>
      <tp t="s">
        <v>#N/A N/A</v>
        <stp/>
        <stp>BDP|10626331056668813264</stp>
        <tr r="D234" s="9"/>
      </tp>
      <tp t="s">
        <v>#N/A N/A</v>
        <stp/>
        <stp>BDP|14378527439228566602</stp>
        <tr r="G176" s="5"/>
        <tr r="G562" s="9"/>
      </tp>
      <tp t="s">
        <v>#N/A Requesting Data...4048579167</v>
        <stp/>
        <stp>BDP|16932119494563401159</stp>
        <tr r="I354" s="9"/>
      </tp>
      <tp t="s">
        <v>#N/A N/A</v>
        <stp/>
        <stp>BDP|14651627189455496354</stp>
        <tr r="D115" s="5"/>
      </tp>
      <tp t="s">
        <v>#N/A N/A</v>
        <stp/>
        <stp>BDP|12372942007231597694</stp>
        <tr r="F18" s="7"/>
      </tp>
      <tp t="s">
        <v>#N/A N/A</v>
        <stp/>
        <stp>BDP|13702270895452138689</stp>
        <tr r="G368" s="9"/>
      </tp>
      <tp t="s">
        <v>#N/A Requesting Data...4192911510</v>
        <stp/>
        <stp>BDP|10989753692297101535</stp>
        <tr r="H227" s="9"/>
      </tp>
      <tp t="s">
        <v>#N/A N/A</v>
        <stp/>
        <stp>BDP|13031198159429543298</stp>
        <tr r="E299" s="8"/>
      </tp>
      <tp t="s">
        <v>#N/A N/A</v>
        <stp/>
        <stp>BDP|10668332904609862654</stp>
        <tr r="G523" s="9"/>
      </tp>
      <tp t="s">
        <v>#N/A Requesting Data...3648593264</v>
        <stp/>
        <stp>BDP|13951556599295074691</stp>
        <tr r="I324" s="9"/>
      </tp>
      <tp t="s">
        <v>#N/A N/A</v>
        <stp/>
        <stp>BDP|13025845576216850667</stp>
        <tr r="F78" s="5"/>
      </tp>
      <tp t="s">
        <v>#N/A N/A</v>
        <stp/>
        <stp>BDP|16602803790723356896</stp>
        <tr r="F299" s="9"/>
      </tp>
      <tp t="s">
        <v>#N/A Requesting Data...4073756444</v>
        <stp/>
        <stp>BDP|16945695199760452515</stp>
        <tr r="H309" s="9"/>
      </tp>
      <tp t="s">
        <v>#N/A N/A</v>
        <stp/>
        <stp>BDP|15368674510727156995</stp>
        <tr r="G433" s="9"/>
      </tp>
      <tp t="s">
        <v>#N/A N/A</v>
        <stp/>
        <stp>BDP|11961722221111268947</stp>
        <tr r="C141" s="10"/>
      </tp>
      <tp t="s">
        <v>#N/A N/A</v>
        <stp/>
        <stp>BDP|17157149209488988294</stp>
        <tr r="E326" s="9"/>
      </tp>
      <tp t="s">
        <v>#N/A N/A</v>
        <stp/>
        <stp>BDP|13483243824886316989</stp>
        <tr r="D31" s="9"/>
      </tp>
      <tp t="s">
        <v>#N/A N/A</v>
        <stp/>
        <stp>BDP|12938268554141640821</stp>
        <tr r="D310" s="8"/>
      </tp>
      <tp t="s">
        <v>#N/A N/A</v>
        <stp/>
        <stp>BDP|10902248454328222344</stp>
        <tr r="E319" s="9"/>
      </tp>
      <tp t="s">
        <v>#N/A N/A</v>
        <stp/>
        <stp>BDP|13749853957825357796</stp>
        <tr r="C9" s="7"/>
      </tp>
      <tp t="s">
        <v>#N/A Requesting Data...3888736237</v>
        <stp/>
        <stp>BDP|13601962563086909654</stp>
        <tr r="H135" s="10"/>
      </tp>
      <tp t="s">
        <v>#N/A N/A</v>
        <stp/>
        <stp>BDP|15118684646232586940</stp>
        <tr r="G108" s="8"/>
      </tp>
      <tp t="s">
        <v>#N/A Requesting Data...3787868521</v>
        <stp/>
        <stp>BDP|13024781909691710989</stp>
        <tr r="I306" s="9"/>
      </tp>
      <tp t="s">
        <v>#N/A N/A</v>
        <stp/>
        <stp>BDP|17027091186176481559</stp>
        <tr r="E101" s="8"/>
      </tp>
      <tp t="s">
        <v>#N/A Requesting Data...4056200618</v>
        <stp/>
        <stp>BDP|15243852940611826410</stp>
        <tr r="H84" s="9"/>
      </tp>
      <tp t="s">
        <v>#N/A N/A</v>
        <stp/>
        <stp>BDP|13626755515011119894</stp>
        <tr r="E121" s="5"/>
      </tp>
      <tp t="s">
        <v>#N/A Requesting Data...3964907597</v>
        <stp/>
        <stp>BDP|17845356772377845894</stp>
        <tr r="H4" s="12"/>
      </tp>
      <tp t="s">
        <v>#N/A N/A</v>
        <stp/>
        <stp>BDP|12998562989166028588</stp>
        <tr r="G159" s="8"/>
      </tp>
      <tp t="s">
        <v>#N/A Requesting Data...4041561960</v>
        <stp/>
        <stp>BDP|12128391528129979675</stp>
        <tr r="H8" s="5"/>
      </tp>
      <tp t="s">
        <v>#N/A N/A</v>
        <stp/>
        <stp>BDP|15876501092380507512</stp>
        <tr r="F446" s="8"/>
      </tp>
      <tp t="s">
        <v>#N/A N/A</v>
        <stp/>
        <stp>BDP|11221806720491846642</stp>
        <tr r="D170" s="9"/>
      </tp>
      <tp t="s">
        <v>#N/A Requesting Data...4167198229</v>
        <stp/>
        <stp>BDP|10285205628469080544</stp>
        <tr r="H565" s="9"/>
      </tp>
      <tp t="s">
        <v>#N/A N/A</v>
        <stp/>
        <stp>BDP|12944753544024710912</stp>
        <tr r="F322" s="9"/>
      </tp>
      <tp t="s">
        <v>#N/A N/A</v>
        <stp/>
        <stp>BDP|17531444838715833908</stp>
        <tr r="G272" s="8"/>
      </tp>
      <tp t="s">
        <v>#N/A N/A</v>
        <stp/>
        <stp>BDP|10670862530110568748</stp>
        <tr r="F17" s="8"/>
      </tp>
      <tp t="s">
        <v>#N/A N/A</v>
        <stp/>
        <stp>BDP|17289635990286450242</stp>
        <tr r="F499" s="8"/>
      </tp>
      <tp t="s">
        <v>#N/A N/A</v>
        <stp/>
        <stp>BDP|12729446991061497275</stp>
        <tr r="E266" s="8"/>
      </tp>
      <tp t="s">
        <v>#N/A N/A</v>
        <stp/>
        <stp>BDP|16777456261018478068</stp>
        <tr r="G193" s="8"/>
      </tp>
      <tp t="s">
        <v>#N/A Requesting Data...3707596336</v>
        <stp/>
        <stp>BDP|12025169183230455701</stp>
        <tr r="H10" s="12"/>
      </tp>
      <tp t="s">
        <v>#N/A N/A</v>
        <stp/>
        <stp>BDP|15563729065050175824</stp>
        <tr r="G572" s="9"/>
      </tp>
      <tp t="s">
        <v>#N/A N/A</v>
        <stp/>
        <stp>BDP|17183160159927904862</stp>
        <tr r="D84" s="10"/>
      </tp>
      <tp t="s">
        <v>#N/A Requesting Data...3998748281</v>
        <stp/>
        <stp>BDP|10676430187691211112</stp>
        <tr r="H49" s="5"/>
        <tr r="H313" s="9"/>
      </tp>
      <tp t="s">
        <v>#N/A N/A</v>
        <stp/>
        <stp>BDP|15267595052360135992</stp>
        <tr r="F330" s="9"/>
      </tp>
      <tp t="s">
        <v>#N/A N/A</v>
        <stp/>
        <stp>BDP|10861507698161651174</stp>
        <tr r="F133" s="9"/>
      </tp>
      <tp t="s">
        <v>#N/A Requesting Data...3761970628</v>
        <stp/>
        <stp>BDP|15212605153932042808</stp>
        <tr r="H96" s="10"/>
      </tp>
      <tp t="s">
        <v>#N/A N/A</v>
        <stp/>
        <stp>BDP|15534042853675717946</stp>
        <tr r="F83" s="9"/>
      </tp>
      <tp t="s">
        <v>#N/A Requesting Data...4231573261</v>
        <stp/>
        <stp>BDP|18217785956152504485</stp>
        <tr r="H154" s="8"/>
        <tr r="I154" s="8"/>
      </tp>
      <tp t="s">
        <v>#N/A Requesting Data...3670376309</v>
        <stp/>
        <stp>BDP|16368513887901693622</stp>
        <tr r="I40" s="9"/>
      </tp>
      <tp t="s">
        <v>#N/A N/A</v>
        <stp/>
        <stp>BDP|11865405273499869724</stp>
        <tr r="E90" s="5"/>
        <tr r="E312" s="9"/>
      </tp>
      <tp t="s">
        <v>#N/A N/A</v>
        <stp/>
        <stp>BDP|14692842409119360999</stp>
        <tr r="F100" s="9"/>
      </tp>
      <tp t="s">
        <v>#N/A Requesting Data...3791376838</v>
        <stp/>
        <stp>BDP|18230608978267351288</stp>
        <tr r="H98" s="9"/>
      </tp>
      <tp t="s">
        <v>#N/A N/A</v>
        <stp/>
        <stp>BDP|14835291314773147855</stp>
        <tr r="G60" s="9"/>
      </tp>
      <tp t="s">
        <v>#N/A N/A</v>
        <stp/>
        <stp>BDP|15788822678350530681</stp>
        <tr r="G46" s="9"/>
      </tp>
      <tp t="s">
        <v>#N/A N/A</v>
        <stp/>
        <stp>BDP|16416550630184162809</stp>
        <tr r="C23" s="10"/>
      </tp>
      <tp t="s">
        <v>#N/A N/A</v>
        <stp/>
        <stp>BDP|13119621547915228864</stp>
        <tr r="G354" s="5"/>
      </tp>
      <tp t="s">
        <v>#N/A N/A</v>
        <stp/>
        <stp>BDP|12028304587984549127</stp>
        <tr r="G409" s="9"/>
      </tp>
      <tp t="s">
        <v>#N/A N/A</v>
        <stp/>
        <stp>BDP|12723366187504689105</stp>
        <tr r="G479" s="9"/>
      </tp>
      <tp t="s">
        <v>#N/A N/A</v>
        <stp/>
        <stp>BDP|18225750067025782076</stp>
        <tr r="D103" s="8"/>
      </tp>
      <tp t="s">
        <v>#N/A N/A</v>
        <stp/>
        <stp>BDP|16453641755321667834</stp>
        <tr r="E264" s="8"/>
      </tp>
      <tp t="s">
        <v>#N/A N/A</v>
        <stp/>
        <stp>BDP|18232460144501135511</stp>
        <tr r="G403" s="9"/>
      </tp>
      <tp t="s">
        <v>#N/A N/A</v>
        <stp/>
        <stp>BDP|16552396888331326048</stp>
        <tr r="E35" s="10"/>
      </tp>
      <tp t="s">
        <v>#N/A Requesting Data...3690551579</v>
        <stp/>
        <stp>BDP|16513744896982327676</stp>
        <tr r="H73" s="10"/>
      </tp>
      <tp t="s">
        <v>#N/A N/A</v>
        <stp/>
        <stp>BDP|11361020647110481917</stp>
        <tr r="F112" s="8"/>
      </tp>
      <tp t="s">
        <v>#N/A N/A</v>
        <stp/>
        <stp>BDP|12760163481255395201</stp>
        <tr r="C115" s="10"/>
      </tp>
      <tp t="s">
        <v>#N/A N/A</v>
        <stp/>
        <stp>BDP|14111550483244558118</stp>
        <tr r="G213" s="9"/>
      </tp>
      <tp t="s">
        <v>#N/A Requesting Data...4116475108</v>
        <stp/>
        <stp>BDP|15398755698977939048</stp>
        <tr r="H5" s="6"/>
      </tp>
      <tp t="s">
        <v>#N/A N/A</v>
        <stp/>
        <stp>BDP|12966030198062725567</stp>
        <tr r="D15" s="9"/>
      </tp>
      <tp t="s">
        <v>#N/A N/A</v>
        <stp/>
        <stp>BDP|18178131442472774347</stp>
        <tr r="E7" s="6"/>
      </tp>
      <tp t="s">
        <v>#N/A N/A</v>
        <stp/>
        <stp>BDP|18270146393264740815</stp>
        <tr r="D585" s="9"/>
      </tp>
      <tp t="s">
        <v>#N/A N/A</v>
        <stp/>
        <stp>BDP|13853214839157159924</stp>
        <tr r="F331" s="8"/>
      </tp>
      <tp t="s">
        <v>#N/A Requesting Data...3819930214</v>
        <stp/>
        <stp>BDP|12285918708551979615</stp>
        <tr r="H293" s="8"/>
        <tr r="I293" s="8"/>
        <tr r="H196" s="5"/>
      </tp>
      <tp t="s">
        <v>#N/A N/A</v>
        <stp/>
        <stp>BDP|14862863606602360283</stp>
        <tr r="G158" s="5"/>
        <tr r="G51" s="9"/>
      </tp>
      <tp t="s">
        <v>#N/A N/A</v>
        <stp/>
        <stp>BDP|10323648276949252403</stp>
        <tr r="G156" s="8"/>
      </tp>
      <tp t="s">
        <v>#N/A Requesting Data...3837081066</v>
        <stp/>
        <stp>BDP|15228252170788059459</stp>
        <tr r="I202" s="5"/>
        <tr r="I321" s="9"/>
      </tp>
      <tp t="s">
        <v>#N/A N/A</v>
        <stp/>
        <stp>BDP|17874099820779126023</stp>
        <tr r="E15" s="7"/>
      </tp>
      <tp t="s">
        <v>#N/A N/A</v>
        <stp/>
        <stp>BDP|12880598689894979730</stp>
        <tr r="F43" s="10"/>
      </tp>
      <tp t="s">
        <v>#N/A N/A</v>
        <stp/>
        <stp>BDP|15479839518523528386</stp>
        <tr r="G131" s="5"/>
      </tp>
      <tp t="s">
        <v>#N/A N/A</v>
        <stp/>
        <stp>BDP|11188235311219569746</stp>
        <tr r="E241" s="9"/>
      </tp>
      <tp t="s">
        <v>#N/A N/A</v>
        <stp/>
        <stp>BDP|16020247190102307357</stp>
        <tr r="G428" s="8"/>
        <tr r="G220" s="5"/>
      </tp>
      <tp t="s">
        <v>#N/A N/A</v>
        <stp/>
        <stp>BDP|18107142430604145261</stp>
        <tr r="D51" s="5"/>
      </tp>
      <tp t="s">
        <v>#N/A N/A</v>
        <stp/>
        <stp>BDP|12389165380764764377</stp>
        <tr r="C123" s="10"/>
      </tp>
      <tp t="s">
        <v>#N/A Requesting Data...3743175956</v>
        <stp/>
        <stp>BDP|12988280987796364203</stp>
        <tr r="I416" s="9"/>
      </tp>
      <tp t="s">
        <v>#N/A N/A</v>
        <stp/>
        <stp>BDP|11892734020259928177</stp>
        <tr r="F298" s="9"/>
      </tp>
      <tp t="s">
        <v>#N/A N/A</v>
        <stp/>
        <stp>BDP|10386490603800930859</stp>
        <tr r="E17" s="7"/>
      </tp>
      <tp t="s">
        <v>#N/A N/A</v>
        <stp/>
        <stp>BDP|12693583456139837751</stp>
        <tr r="F171" s="9"/>
      </tp>
      <tp t="s">
        <v>#N/A Requesting Data...3779695820</v>
        <stp/>
        <stp>BDP|15658824270564291235</stp>
        <tr r="I65" s="5"/>
      </tp>
      <tp t="s">
        <v>#N/A N/A</v>
        <stp/>
        <stp>BDP|10046159180344627160</stp>
        <tr r="D240" s="5"/>
      </tp>
      <tp t="s">
        <v>#N/A Requesting Data...3784709065</v>
        <stp/>
        <stp>BDP|14119965751067334304</stp>
        <tr r="H73" s="8"/>
        <tr r="I73" s="8"/>
        <tr r="H292" s="5"/>
      </tp>
      <tp t="s">
        <v>#N/A N/A</v>
        <stp/>
        <stp>BDP|17365097432438556081</stp>
        <tr r="F262" s="9"/>
      </tp>
      <tp t="s">
        <v>#N/A N/A</v>
        <stp/>
        <stp>BDP|11509703281463902187</stp>
        <tr r="F82" s="8"/>
      </tp>
      <tp t="s">
        <v>#N/A N/A</v>
        <stp/>
        <stp>BDP|13262902907790913692</stp>
        <tr r="E209" s="5"/>
        <tr r="E236" s="9"/>
      </tp>
      <tp t="s">
        <v>#N/A N/A</v>
        <stp/>
        <stp>BDP|10060557997455409532</stp>
        <tr r="E292" s="9"/>
      </tp>
      <tp t="s">
        <v>#N/A Requesting Data...3686454365</v>
        <stp/>
        <stp>BDP|10284984728216293150</stp>
        <tr r="H346" s="8"/>
        <tr r="I346" s="8"/>
      </tp>
      <tp t="s">
        <v>#N/A N/A</v>
        <stp/>
        <stp>BDP|15502544003365153964</stp>
        <tr r="G397" s="9"/>
      </tp>
      <tp t="s">
        <v>#N/A N/A</v>
        <stp/>
        <stp>BDP|13877967520602862636</stp>
        <tr r="E585" s="9"/>
      </tp>
      <tp t="s">
        <v>#N/A N/A</v>
        <stp/>
        <stp>BDP|10267568247525463828</stp>
        <tr r="E42" s="5"/>
        <tr r="E156" s="9"/>
      </tp>
      <tp t="s">
        <v>#N/A N/A</v>
        <stp/>
        <stp>BDP|13651015514758147676</stp>
        <tr r="E259" s="5"/>
      </tp>
      <tp t="s">
        <v>#N/A Requesting Data...4285225472</v>
        <stp/>
        <stp>BDP|16492907637459771918</stp>
        <tr r="H133" s="8"/>
        <tr r="I133" s="8"/>
      </tp>
      <tp t="s">
        <v>#N/A N/A</v>
        <stp/>
        <stp>BDP|15330452353250462841</stp>
        <tr r="G584" s="9"/>
      </tp>
      <tp t="s">
        <v>#N/A N/A</v>
        <stp/>
        <stp>BDP|14432408727786600813</stp>
        <tr r="F239" s="5"/>
        <tr r="F71" s="9"/>
      </tp>
      <tp t="s">
        <v>#N/A Requesting Data...4106829914</v>
        <stp/>
        <stp>BDP|16783162965429177415</stp>
        <tr r="H78" s="5"/>
      </tp>
      <tp t="s">
        <v>#N/A Requesting Data...3721933677</v>
        <stp/>
        <stp>BDP|16403570273689680122</stp>
        <tr r="H42" s="5"/>
        <tr r="H156" s="9"/>
      </tp>
      <tp t="s">
        <v>#N/A Requesting Data...4018914157</v>
        <stp/>
        <stp>BDP|12271955826715567000</stp>
        <tr r="H176" s="8"/>
        <tr r="I176" s="8"/>
      </tp>
      <tp t="s">
        <v>#N/A Requesting Data...4190308885</v>
        <stp/>
        <stp>BDP|10758948943687520618</stp>
        <tr r="H475" s="8"/>
        <tr r="I475" s="8"/>
      </tp>
      <tp t="s">
        <v>#N/A Requesting Data...4275809848</v>
        <stp/>
        <stp>BDP|17807892853201698709</stp>
        <tr r="H251" s="8"/>
        <tr r="I251" s="8"/>
      </tp>
      <tp t="s">
        <v>#N/A N/A</v>
        <stp/>
        <stp>BDP|18214602657783727460</stp>
        <tr r="D334" s="5"/>
      </tp>
      <tp t="s">
        <v>#N/A N/A</v>
        <stp/>
        <stp>BDP|10493187667512895977</stp>
        <tr r="G356" s="5"/>
        <tr r="G357" s="5"/>
      </tp>
      <tp t="s">
        <v>#N/A N/A</v>
        <stp/>
        <stp>BDP|10777453599033652294</stp>
        <tr r="F264" s="5"/>
        <tr r="F41" s="9"/>
      </tp>
      <tp t="s">
        <v>#N/A Requesting Data...3885808473</v>
        <stp/>
        <stp>BDP|10898580473348384646</stp>
        <tr r="G2" s="7"/>
      </tp>
      <tp t="s">
        <v>#N/A N/A</v>
        <stp/>
        <stp>BDP|16488452830628287570</stp>
        <tr r="G486" s="9"/>
      </tp>
      <tp t="s">
        <v>#N/A N/A</v>
        <stp/>
        <stp>BDP|17695974673135427014</stp>
        <tr r="F105" s="9"/>
      </tp>
      <tp t="s">
        <v>#N/A N/A</v>
        <stp/>
        <stp>BDP|11094926412225136067</stp>
        <tr r="G206" s="8"/>
      </tp>
      <tp t="s">
        <v>#N/A N/A</v>
        <stp/>
        <stp>BDP|10764042033226774909</stp>
        <tr r="F465" s="9"/>
      </tp>
      <tp t="s">
        <v>#N/A N/A</v>
        <stp/>
        <stp>BDP|15607444180577375269</stp>
        <tr r="E240" s="9"/>
      </tp>
      <tp t="s">
        <v>#N/A N/A</v>
        <stp/>
        <stp>BDP|11835029308635378865</stp>
        <tr r="D159" s="9"/>
      </tp>
      <tp t="s">
        <v>#N/A N/A</v>
        <stp/>
        <stp>BDP|16563049980030255247</stp>
        <tr r="F164" s="5"/>
      </tp>
      <tp t="s">
        <v>#N/A N/A</v>
        <stp/>
        <stp>BDP|10625750481095669639</stp>
        <tr r="F250" s="5"/>
      </tp>
      <tp t="s">
        <v>#N/A Requesting Data...4258341358</v>
        <stp/>
        <stp>BDP|16070722885875060009</stp>
        <tr r="H107" s="8"/>
        <tr r="I107" s="8"/>
      </tp>
      <tp t="s">
        <v>#N/A N/A</v>
        <stp/>
        <stp>BDP|15401321857256300953</stp>
        <tr r="E83" s="5"/>
      </tp>
      <tp t="s">
        <v>#N/A N/A</v>
        <stp/>
        <stp>BDP|18426830285585085158</stp>
        <tr r="F183" s="9"/>
      </tp>
      <tp t="s">
        <v>#N/A N/A</v>
        <stp/>
        <stp>BDP|10982685812578791337</stp>
        <tr r="F128" s="9"/>
      </tp>
      <tp t="s">
        <v>#N/A N/A</v>
        <stp/>
        <stp>BDP|14536831317033618205</stp>
        <tr r="F330" s="5"/>
        <tr r="F72" s="9"/>
      </tp>
      <tp t="s">
        <v>#N/A Requesting Data...4217157867</v>
        <stp/>
        <stp>BDP|12117494548238608611</stp>
        <tr r="H383" s="8"/>
        <tr r="I383" s="8"/>
      </tp>
      <tp t="s">
        <v>#N/A N/A</v>
        <stp/>
        <stp>BDP|10318844491118067514</stp>
        <tr r="D55" s="9"/>
      </tp>
      <tp t="s">
        <v>#N/A N/A</v>
        <stp/>
        <stp>BDP|15262234845956698954</stp>
        <tr r="G236" s="5"/>
      </tp>
      <tp t="s">
        <v>#N/A N/A</v>
        <stp/>
        <stp>BDP|11425814113373210731</stp>
        <tr r="F15" s="8"/>
      </tp>
      <tp t="s">
        <v>#N/A N/A</v>
        <stp/>
        <stp>BDP|10227785939831733927</stp>
        <tr r="D137" s="5"/>
      </tp>
      <tp t="s">
        <v>#N/A N/A</v>
        <stp/>
        <stp>BDP|11923388892290318762</stp>
        <tr r="E15" s="5"/>
      </tp>
      <tp t="s">
        <v>#N/A N/A</v>
        <stp/>
        <stp>BDP|16611704167409485232</stp>
        <tr r="E344" s="9"/>
      </tp>
      <tp t="s">
        <v>#N/A Requesting Data...4188451301</v>
        <stp/>
        <stp>BDP|16503441861749787114</stp>
        <tr r="I307" s="5"/>
      </tp>
      <tp t="s">
        <v>#N/A N/A</v>
        <stp/>
        <stp>BDP|13381301937346650946</stp>
        <tr r="E320" s="9"/>
      </tp>
      <tp t="s">
        <v>#N/A Requesting Data...3977324262</v>
        <stp/>
        <stp>BDP|14419999631350970235</stp>
        <tr r="H176" s="9"/>
      </tp>
      <tp t="s">
        <v>#N/A Requesting Data...4121528286</v>
        <stp/>
        <stp>BDP|11001888821442615593</stp>
        <tr r="H286" s="8"/>
        <tr r="I286" s="8"/>
      </tp>
      <tp t="s">
        <v>#N/A N/A</v>
        <stp/>
        <stp>BDP|12023897655017890422</stp>
        <tr r="F45" s="9"/>
      </tp>
      <tp t="s">
        <v>#N/A N/A</v>
        <stp/>
        <stp>BDP|12687846820994135057</stp>
        <tr r="E484" s="8"/>
      </tp>
      <tp t="s">
        <v>#N/A N/A</v>
        <stp/>
        <stp>BDP|12501722866348055774</stp>
        <tr r="G289" s="8"/>
      </tp>
      <tp t="s">
        <v>#N/A N/A</v>
        <stp/>
        <stp>BDP|15370020599324725491</stp>
        <tr r="C86" s="10"/>
      </tp>
      <tp t="s">
        <v>#N/A Requesting Data...4193857069</v>
        <stp/>
        <stp>BDP|10291947563872679157</stp>
        <tr r="H449" s="8"/>
        <tr r="I449" s="8"/>
      </tp>
      <tp t="s">
        <v>#N/A N/A</v>
        <stp/>
        <stp>BDP|12038337225288321732</stp>
        <tr r="F179" s="10"/>
      </tp>
      <tp t="s">
        <v>#N/A N/A</v>
        <stp/>
        <stp>BDP|16810566743002933921</stp>
        <tr r="G291" s="5"/>
      </tp>
      <tp t="s">
        <v>#N/A N/A</v>
        <stp/>
        <stp>BDP|17799251429012446998</stp>
        <tr r="E513" s="9"/>
      </tp>
      <tp t="s">
        <v>#N/A N/A</v>
        <stp/>
        <stp>BDP|14627227761479412574</stp>
        <tr r="D4" s="6"/>
      </tp>
      <tp t="s">
        <v>#N/A N/A</v>
        <stp/>
        <stp>BDP|12412612550728593492</stp>
        <tr r="D47" s="10"/>
      </tp>
      <tp t="s">
        <v>#N/A Requesting Data...3951374625</v>
        <stp/>
        <stp>BDP|11390463582785787598</stp>
        <tr r="H435" s="8"/>
        <tr r="I435" s="8"/>
      </tp>
      <tp t="s">
        <v>#N/A Requesting Data...4153715741</v>
        <stp/>
        <stp>BDP|16086315981197833712</stp>
        <tr r="H152" s="5"/>
      </tp>
      <tp t="s">
        <v>#N/A Requesting Data...4019732336</v>
        <stp/>
        <stp>BDP|11190837119186238301</stp>
        <tr r="H548" s="9"/>
      </tp>
      <tp t="s">
        <v>#N/A N/A</v>
        <stp/>
        <stp>BDP|17110008629298650072</stp>
        <tr r="E471" s="8"/>
      </tp>
      <tp t="s">
        <v>#N/A Requesting Data...3993376510</v>
        <stp/>
        <stp>BDP|14814965802714170447</stp>
        <tr r="H406" s="8"/>
        <tr r="I406" s="8"/>
      </tp>
      <tp t="s">
        <v>#N/A N/A</v>
        <stp/>
        <stp>BDP|12821134185533770504</stp>
        <tr r="D209" s="5"/>
        <tr r="D236" s="9"/>
      </tp>
      <tp t="s">
        <v>#N/A N/A</v>
        <stp/>
        <stp>BDP|16143547179058505103</stp>
        <tr r="E220" s="8"/>
        <tr r="E47" s="5"/>
      </tp>
      <tp t="s">
        <v>#N/A N/A</v>
        <stp/>
        <stp>BDP|12950755970606313962</stp>
        <tr r="F406" s="8"/>
      </tp>
      <tp t="s">
        <v>#N/A N/A</v>
        <stp/>
        <stp>BDP|17230602852071179883</stp>
        <tr r="C59" s="10"/>
      </tp>
      <tp t="s">
        <v>#N/A N/A</v>
        <stp/>
        <stp>BDP|13454934891429751784</stp>
        <tr r="D246" s="5"/>
      </tp>
      <tp t="s">
        <v>#N/A Requesting Data...4235651202</v>
        <stp/>
        <stp>BDP|16610693432938359667</stp>
        <tr r="G74" s="10"/>
      </tp>
      <tp t="s">
        <v>#N/A N/A</v>
        <stp/>
        <stp>BDP|15340632575811815856</stp>
        <tr r="F420" s="8"/>
        <tr r="F142" s="5"/>
      </tp>
      <tp t="s">
        <v>#N/A N/A</v>
        <stp/>
        <stp>BDP|13009950438714783021</stp>
        <tr r="F65" s="8"/>
      </tp>
      <tp t="s">
        <v>#N/A N/A</v>
        <stp/>
        <stp>BDP|11290128133519888732</stp>
        <tr r="E198" s="5"/>
        <tr r="E8" s="9"/>
      </tp>
      <tp t="s">
        <v>#N/A Requesting Data...4207199946</v>
        <stp/>
        <stp>BDP|14368606419187269905</stp>
        <tr r="G106" s="10"/>
      </tp>
      <tp t="s">
        <v>#N/A N/A</v>
        <stp/>
        <stp>BDP|11948548930662093851</stp>
        <tr r="G377" s="8"/>
      </tp>
      <tp t="s">
        <v>#N/A N/A</v>
        <stp/>
        <stp>BDP|15748407688320368440</stp>
        <tr r="D17" s="9"/>
      </tp>
      <tp t="s">
        <v>#N/A N/A</v>
        <stp/>
        <stp>BDP|16841618180915726061</stp>
        <tr r="G205" s="9"/>
      </tp>
      <tp t="s">
        <v>#N/A N/A</v>
        <stp/>
        <stp>BDP|10576866719861558578</stp>
        <tr r="G305" s="9"/>
      </tp>
      <tp t="s">
        <v>#N/A N/A</v>
        <stp/>
        <stp>BDP|16174470329998435539</stp>
        <tr r="F107" s="10"/>
      </tp>
      <tp t="s">
        <v>#N/A N/A</v>
        <stp/>
        <stp>BDP|15893744344052403949</stp>
        <tr r="F113" s="10"/>
      </tp>
      <tp t="s">
        <v>#N/A N/A</v>
        <stp/>
        <stp>BDP|17904328958204052886</stp>
        <tr r="E481" s="9"/>
      </tp>
      <tp t="s">
        <v>#N/A Requesting Data...3973528535</v>
        <stp/>
        <stp>BDP|11114135997274797097</stp>
        <tr r="H114" s="9"/>
      </tp>
      <tp t="s">
        <v>#N/A N/A</v>
        <stp/>
        <stp>BDP|13001404942757968906</stp>
        <tr r="G116" s="8"/>
      </tp>
      <tp t="s">
        <v>#N/A N/A</v>
        <stp/>
        <stp>BDP|17106781744248228141</stp>
        <tr r="F376" s="8"/>
      </tp>
      <tp t="s">
        <v>#N/A Requesting Data...3837875572</v>
        <stp/>
        <stp>BDP|12738974549604616647</stp>
        <tr r="H166" s="8"/>
        <tr r="I166" s="8"/>
        <tr r="H63" s="5"/>
      </tp>
      <tp t="s">
        <v>#N/A N/A</v>
        <stp/>
        <stp>BDP|13119050507446937812</stp>
        <tr r="D288" s="8"/>
      </tp>
      <tp t="s">
        <v>#N/A Requesting Data...3884580534</v>
        <stp/>
        <stp>BDP|13828153282070518714</stp>
        <tr r="I471" s="9"/>
      </tp>
      <tp t="s">
        <v>#N/A N/A</v>
        <stp/>
        <stp>BDP|16006930029677142706</stp>
        <tr r="F281" s="5"/>
        <tr r="F42" s="9"/>
      </tp>
      <tp t="s">
        <v>#N/A Requesting Data...4287237882</v>
        <stp/>
        <stp>BDP|14635375413368979318</stp>
        <tr r="I307" s="9"/>
      </tp>
      <tp t="s">
        <v>#N/A N/A</v>
        <stp/>
        <stp>BDP|10545841178016459479</stp>
        <tr r="D291" s="9"/>
      </tp>
      <tp t="s">
        <v>#N/A N/A</v>
        <stp/>
        <stp>BDP|13919891134510893564</stp>
        <tr r="G436" s="9"/>
      </tp>
      <tp t="s">
        <v>#N/A N/A</v>
        <stp/>
        <stp>BDP|10820362826904439862</stp>
        <tr r="F401" s="9"/>
      </tp>
      <tp t="s">
        <v>#N/A Requesting Data...3757967503</v>
        <stp/>
        <stp>BDP|10315958970465875645</stp>
        <tr r="H490" s="9"/>
      </tp>
      <tp t="s">
        <v>#N/A N/A</v>
        <stp/>
        <stp>BDP|10843805544062393355</stp>
        <tr r="F84" s="5"/>
        <tr r="F246" s="9"/>
      </tp>
      <tp t="s">
        <v>#N/A Requesting Data...4021208510</v>
        <stp/>
        <stp>BDP|17399854027233962325</stp>
        <tr r="H142" s="9"/>
      </tp>
      <tp t="s">
        <v>#N/A Requesting Data...4064471358</v>
        <stp/>
        <stp>BDP|14888355777665273820</stp>
        <tr r="H235" s="5"/>
      </tp>
      <tp t="s">
        <v>#N/A N/A</v>
        <stp/>
        <stp>BDP|12199995864028405820</stp>
        <tr r="G350" s="9"/>
      </tp>
      <tp t="s">
        <v>#N/A N/A</v>
        <stp/>
        <stp>BDP|11629696763229553530</stp>
        <tr r="D574" s="9"/>
      </tp>
      <tp t="s">
        <v>#N/A N/A</v>
        <stp/>
        <stp>BDP|18120380663956694665</stp>
        <tr r="F277" s="8"/>
        <tr r="F95" s="5"/>
      </tp>
      <tp t="s">
        <v>#N/A N/A</v>
        <stp/>
        <stp>BDP|17978185707312468980</stp>
        <tr r="E323" s="8"/>
      </tp>
      <tp t="s">
        <v>#N/A N/A</v>
        <stp/>
        <stp>BDP|16347115822630810820</stp>
        <tr r="G169" s="5"/>
      </tp>
      <tp t="s">
        <v>#N/A N/A</v>
        <stp/>
        <stp>BDP|11846656290061514225</stp>
        <tr r="E293" s="9"/>
      </tp>
      <tp t="s">
        <v>#N/A N/A</v>
        <stp/>
        <stp>BDP|12201889586356682904</stp>
        <tr r="C16" s="10"/>
      </tp>
      <tp t="s">
        <v>#N/A N/A</v>
        <stp/>
        <stp>BDP|15269375958578107663</stp>
        <tr r="D302" s="8"/>
      </tp>
      <tp t="s">
        <v>#N/A N/A</v>
        <stp/>
        <stp>BDP|16477945468625413160</stp>
        <tr r="F96" s="9"/>
      </tp>
      <tp t="s">
        <v>#N/A Requesting Data...4103157951</v>
        <stp/>
        <stp>BDP|15358146198524181437</stp>
        <tr r="I66" s="9"/>
      </tp>
      <tp t="s">
        <v>#N/A N/A</v>
        <stp/>
        <stp>BDP|12847678335083448931</stp>
        <tr r="F337" s="8"/>
      </tp>
      <tp t="s">
        <v>#N/A N/A</v>
        <stp/>
        <stp>BDP|11309889537683740463</stp>
        <tr r="G357" s="8"/>
      </tp>
      <tp t="s">
        <v>#N/A N/A</v>
        <stp/>
        <stp>BDP|11267895269143687192</stp>
        <tr r="F513" s="9"/>
      </tp>
      <tp t="s">
        <v>#N/A N/A</v>
        <stp/>
        <stp>BDP|16866156994715203669</stp>
        <tr r="F163" s="10"/>
      </tp>
      <tp t="s">
        <v>#N/A N/A</v>
        <stp/>
        <stp>BDP|10245581757704567958</stp>
        <tr r="F368" s="9"/>
      </tp>
      <tp t="s">
        <v>#N/A N/A</v>
        <stp/>
        <stp>BDP|12847346096134784109</stp>
        <tr r="E12" s="10"/>
      </tp>
      <tp t="s">
        <v>#N/A N/A</v>
        <stp/>
        <stp>BDP|15480153589808797928</stp>
        <tr r="G481" s="9"/>
      </tp>
      <tp t="s">
        <v>#N/A N/A</v>
        <stp/>
        <stp>BDP|15655339428839010004</stp>
        <tr r="E498" s="8"/>
      </tp>
      <tp t="s">
        <v>#N/A Requesting Data...3855933707</v>
        <stp/>
        <stp>BDP|13608669709850604821</stp>
        <tr r="I421" s="9"/>
      </tp>
      <tp t="s">
        <v>#N/A N/A</v>
        <stp/>
        <stp>BDP|10321219083951460684</stp>
        <tr r="F12" s="6"/>
      </tp>
      <tp t="s">
        <v>#N/A N/A</v>
        <stp/>
        <stp>BDP|14563011498364648477</stp>
        <tr r="D37" s="9"/>
      </tp>
      <tp t="s">
        <v>#N/A Requesting Data...4003918034</v>
        <stp/>
        <stp>BDP|10982707556249427668</stp>
        <tr r="I115" s="5"/>
      </tp>
      <tp t="s">
        <v>#N/A Requesting Data...4099125447</v>
        <stp/>
        <stp>BDP|11581880511516193303</stp>
        <tr r="I4" s="9"/>
      </tp>
      <tp t="s">
        <v>#N/A N/A</v>
        <stp/>
        <stp>BDP|12190624123362911954</stp>
        <tr r="D257" s="9"/>
      </tp>
      <tp t="s">
        <v>#N/A Requesting Data...3981013334</v>
        <stp/>
        <stp>BDP|14791131872177354896</stp>
        <tr r="I242" s="5"/>
        <tr r="I367" s="9"/>
      </tp>
      <tp t="s">
        <v>#N/A N/A</v>
        <stp/>
        <stp>BDP|16534603956888969067</stp>
        <tr r="E200" s="8"/>
      </tp>
      <tp t="s">
        <v>#N/A Requesting Data...3905107655</v>
        <stp/>
        <stp>BDP|17061792815869436546</stp>
        <tr r="H348" s="5"/>
      </tp>
      <tp t="s">
        <v>#N/A N/A</v>
        <stp/>
        <stp>BDP|12846522126210843889</stp>
        <tr r="E202" s="8"/>
      </tp>
      <tp t="s">
        <v>#N/A N/A</v>
        <stp/>
        <stp>BDP|18384722922040768084</stp>
        <tr r="D312" s="5"/>
        <tr r="D443" s="9"/>
      </tp>
      <tp t="s">
        <v>#N/A N/A</v>
        <stp/>
        <stp>BDP|17469938538744414477</stp>
        <tr r="E127" s="8"/>
      </tp>
      <tp t="s">
        <v>#N/A N/A</v>
        <stp/>
        <stp>BDP|10597492240285932894</stp>
        <tr r="E89" s="8"/>
      </tp>
      <tp t="s">
        <v>#N/A N/A</v>
        <stp/>
        <stp>BDP|14899935208188775889</stp>
        <tr r="E114" s="5"/>
      </tp>
      <tp t="s">
        <v>#N/A N/A</v>
        <stp/>
        <stp>BDP|18258290900874297357</stp>
        <tr r="F183" s="10"/>
      </tp>
      <tp t="s">
        <v>#N/A Requesting Data...3938940573</v>
        <stp/>
        <stp>BDP|12873406214432306835</stp>
        <tr r="H132" s="9"/>
      </tp>
      <tp t="s">
        <v>#N/A N/A</v>
        <stp/>
        <stp>BDP|11877830507260373432</stp>
        <tr r="F386" s="9"/>
      </tp>
      <tp t="s">
        <v>#N/A N/A</v>
        <stp/>
        <stp>BDP|12299587234921760856</stp>
        <tr r="F574" s="9"/>
      </tp>
      <tp t="s">
        <v>#N/A Requesting Data...3867923574</v>
        <stp/>
        <stp>BDP|17805870067894453009</stp>
        <tr r="G3" s="10"/>
      </tp>
      <tp t="s">
        <v>#N/A N/A</v>
        <stp/>
        <stp>BDP|10879557651944323900</stp>
        <tr r="D230" s="9"/>
      </tp>
      <tp t="s">
        <v>#N/A N/A</v>
        <stp/>
        <stp>BDP|12945677131163519958</stp>
        <tr r="G292" s="9"/>
      </tp>
      <tp t="s">
        <v>#N/A N/A</v>
        <stp/>
        <stp>BDP|14780646793007606195</stp>
        <tr r="E100" s="5"/>
      </tp>
      <tp t="s">
        <v>#N/A Requesting Data...4283192613</v>
        <stp/>
        <stp>BDP|17696961182143872855</stp>
        <tr r="I241" s="5"/>
      </tp>
      <tp t="s">
        <v>#N/A N/A</v>
        <stp/>
        <stp>BDP|15971908507542327322</stp>
        <tr r="F155" s="5"/>
      </tp>
      <tp t="s">
        <v>#N/A Requesting Data...4257698806</v>
        <stp/>
        <stp>BDP|14319248060564982919</stp>
        <tr r="H45" s="5"/>
        <tr r="H472" s="9"/>
      </tp>
      <tp t="s">
        <v>#N/A Requesting Data...4277740167</v>
        <stp/>
        <stp>BDP|18339372214813972463</stp>
        <tr r="I146" s="9"/>
      </tp>
      <tp t="s">
        <v>#N/A N/A</v>
        <stp/>
        <stp>BDP|10010588217328435144</stp>
        <tr r="D41" s="8"/>
      </tp>
      <tp t="s">
        <v>#N/A N/A</v>
        <stp/>
        <stp>BDP|14685883900451553049</stp>
        <tr r="D220" s="9"/>
      </tp>
      <tp t="s">
        <v>#N/A N/A</v>
        <stp/>
        <stp>BDP|14678886371053779574</stp>
        <tr r="F31" s="10"/>
      </tp>
      <tp t="s">
        <v>#N/A N/A</v>
        <stp/>
        <stp>BDP|15550962029910674339</stp>
        <tr r="G194" s="5"/>
      </tp>
      <tp t="s">
        <v>#N/A N/A</v>
        <stp/>
        <stp>BDP|11216095892361291449</stp>
        <tr r="D394" s="8"/>
      </tp>
      <tp t="s">
        <v>#N/A Requesting Data...3903031853</v>
        <stp/>
        <stp>BDP|12377127959682340945</stp>
        <tr r="H25" s="10"/>
      </tp>
      <tp t="s">
        <v>#N/A Requesting Data...4092582820</v>
        <stp/>
        <stp>BDP|12315842360264050583</stp>
        <tr r="I166" s="5"/>
      </tp>
      <tp t="s">
        <v>#N/A N/A</v>
        <stp/>
        <stp>BDP|15828490999575628010</stp>
        <tr r="F125" s="9"/>
      </tp>
      <tp t="s">
        <v>#N/A Requesting Data...4217557518</v>
        <stp/>
        <stp>BDP|15099156283147993603</stp>
        <tr r="H358" s="9"/>
      </tp>
      <tp t="s">
        <v>#N/A Requesting Data...4197909086</v>
        <stp/>
        <stp>BDP|14044368418258409347</stp>
        <tr r="G15" s="10"/>
      </tp>
      <tp t="s">
        <v>#N/A N/A</v>
        <stp/>
        <stp>BDP|18276486214486353638</stp>
        <tr r="E215" s="5"/>
        <tr r="E222" s="9"/>
      </tp>
      <tp t="s">
        <v>#N/A Requesting Data...4223411766</v>
        <stp/>
        <stp>BDP|17860105146349515659</stp>
        <tr r="H35" s="10"/>
      </tp>
      <tp t="s">
        <v>#N/A N/A</v>
        <stp/>
        <stp>BDP|12465986325312686615</stp>
        <tr r="E33" s="9"/>
      </tp>
      <tp t="s">
        <v>#N/A N/A</v>
        <stp/>
        <stp>BDP|18441184473706139507</stp>
        <tr r="F417" s="8"/>
      </tp>
      <tp t="s">
        <v>#N/A N/A</v>
        <stp/>
        <stp>BDP|17500503860910882930</stp>
        <tr r="F36" s="8"/>
      </tp>
      <tp t="s">
        <v>#N/A N/A</v>
        <stp/>
        <stp>BDP|11559897090309659444</stp>
        <tr r="G235" s="5"/>
      </tp>
      <tp t="s">
        <v>#N/A N/A</v>
        <stp/>
        <stp>BDP|11941776385507357465</stp>
        <tr r="E444" s="8"/>
        <tr r="E227" s="5"/>
      </tp>
      <tp t="s">
        <v>#N/A N/A</v>
        <stp/>
        <stp>BDP|11900039879313842858</stp>
        <tr r="E214" s="9"/>
      </tp>
      <tp t="s">
        <v>#N/A N/A</v>
        <stp/>
        <stp>BDP|17632985376237259347</stp>
        <tr r="C4" s="12"/>
      </tp>
      <tp t="s">
        <v>#N/A N/A</v>
        <stp/>
        <stp>BDP|15702839261137885135</stp>
        <tr r="E199" s="9"/>
      </tp>
      <tp t="s">
        <v>#N/A Requesting Data...4284903548</v>
        <stp/>
        <stp>BDP|15539228658807321825</stp>
        <tr r="G6" s="12"/>
      </tp>
      <tp t="s">
        <v>#N/A N/A</v>
        <stp/>
        <stp>BDP|15155016135282369983</stp>
        <tr r="E52" s="5"/>
        <tr r="E536" s="9"/>
      </tp>
      <tp t="s">
        <v>#N/A N/A</v>
        <stp/>
        <stp>BDP|12552819783218248741</stp>
        <tr r="G207" s="5"/>
        <tr r="G353" s="9"/>
      </tp>
      <tp t="s">
        <v>#N/A N/A</v>
        <stp/>
        <stp>BDP|16916807200852939117</stp>
        <tr r="D102" s="10"/>
      </tp>
      <tp t="s">
        <v>#N/A N/A</v>
        <stp/>
        <stp>BDP|14384847347584809196</stp>
        <tr r="D61" s="5"/>
        <tr r="D578" s="9"/>
      </tp>
      <tp t="s">
        <v>#N/A Requesting Data...4241595615</v>
        <stp/>
        <stp>BDP|13381332893865789159</stp>
        <tr r="H327" s="8"/>
        <tr r="I327" s="8"/>
      </tp>
      <tp t="s">
        <v>#N/A N/A</v>
        <stp/>
        <stp>BDP|16677392527673128983</stp>
        <tr r="F29" s="8"/>
      </tp>
      <tp t="s">
        <v>#N/A N/A</v>
        <stp/>
        <stp>BDP|12078976072751659021</stp>
        <tr r="F50" s="8"/>
      </tp>
      <tp t="s">
        <v>#N/A Requesting Data...3931253912</v>
        <stp/>
        <stp>BDP|10267438283770493172</stp>
        <tr r="I201" s="5"/>
      </tp>
      <tp t="s">
        <v>#N/A N/A</v>
        <stp/>
        <stp>BDP|12697178543038244214</stp>
        <tr r="F466" s="8"/>
        <tr r="F102" s="5"/>
      </tp>
      <tp t="s">
        <v>#N/A N/A</v>
        <stp/>
        <stp>BDP|12140567457468023712</stp>
        <tr r="E147" s="10"/>
      </tp>
      <tp t="s">
        <v>#N/A N/A</v>
        <stp/>
        <stp>BDP|11287901525834735314</stp>
        <tr r="F460" s="9"/>
      </tp>
      <tp t="s">
        <v>#N/A Requesting Data...4253327273</v>
        <stp/>
        <stp>BDP|12437396789884106048</stp>
        <tr r="H78" s="9"/>
      </tp>
      <tp t="s">
        <v>#N/A Requesting Data...4287485360</v>
        <stp/>
        <stp>BDP|10229063862983056867</stp>
        <tr r="H181" s="9"/>
      </tp>
      <tp t="s">
        <v>#N/A Requesting Data...3958377786</v>
        <stp/>
        <stp>BDP|11096901933433552567</stp>
        <tr r="H341" s="8"/>
        <tr r="I341" s="8"/>
      </tp>
      <tp t="s">
        <v>#N/A Requesting Data...3996100908</v>
        <stp/>
        <stp>BDP|12365086739628579472</stp>
        <tr r="H145" s="5"/>
      </tp>
      <tp t="s">
        <v>#N/A Requesting Data...4059779689</v>
        <stp/>
        <stp>BDP|15073964623112587109</stp>
        <tr r="I21" s="7"/>
      </tp>
      <tp t="s">
        <v>#N/A N/A</v>
        <stp/>
        <stp>BDP|11564758126838078163</stp>
        <tr r="E152" s="5"/>
      </tp>
      <tp t="s">
        <v>#N/A N/A</v>
        <stp/>
        <stp>BDP|17981830327914952446</stp>
        <tr r="C146" s="10"/>
      </tp>
      <tp t="s">
        <v>#N/A N/A</v>
        <stp/>
        <stp>BDP|17604430436204552965</stp>
        <tr r="E590" s="9"/>
      </tp>
      <tp t="s">
        <v>#N/A N/A</v>
        <stp/>
        <stp>BDP|15393712472430668868</stp>
        <tr r="F28" s="9"/>
      </tp>
      <tp t="s">
        <v>#N/A N/A</v>
        <stp/>
        <stp>BDP|15590893511160524188</stp>
        <tr r="F191" s="5"/>
        <tr r="F116" s="9"/>
      </tp>
      <tp t="s">
        <v>#N/A N/A</v>
        <stp/>
        <stp>BDP|14243835505359050846</stp>
        <tr r="G373" s="8"/>
        <tr r="G149" s="5"/>
      </tp>
      <tp t="s">
        <v>#N/A Requesting Data...4253687480</v>
        <stp/>
        <stp>BDP|12518966665252779213</stp>
        <tr r="H425" s="8"/>
        <tr r="I425" s="8"/>
        <tr r="H270" s="5"/>
      </tp>
      <tp t="s">
        <v>#N/A N/A</v>
        <stp/>
        <stp>BDP|11675393307778921711</stp>
        <tr r="F314" s="9"/>
      </tp>
      <tp t="s">
        <v>#N/A N/A</v>
        <stp/>
        <stp>BDP|17151346277709160735</stp>
        <tr r="C183" s="10"/>
      </tp>
      <tp t="s">
        <v>#N/A Requesting Data...3864949850</v>
        <stp/>
        <stp>BDP|15718754286346062146</stp>
        <tr r="I428" s="9"/>
      </tp>
      <tp t="s">
        <v>#N/A Requesting Data...4152000409</v>
        <stp/>
        <stp>BDP|15811441969533434910</stp>
        <tr r="I3" s="7"/>
      </tp>
      <tp t="s">
        <v>#N/A Requesting Data...3934874254</v>
        <stp/>
        <stp>BDP|11406890207384941032</stp>
        <tr r="H140" s="9"/>
      </tp>
      <tp t="s">
        <v>#N/A N/A</v>
        <stp/>
        <stp>BDP|14837394971604073902</stp>
        <tr r="G58" s="9"/>
      </tp>
      <tp t="s">
        <v>#N/A N/A</v>
        <stp/>
        <stp>BDP|15908982116571681124</stp>
        <tr r="G279" s="5"/>
      </tp>
      <tp t="s">
        <v>#N/A N/A</v>
        <stp/>
        <stp>BDP|18017695649932053531</stp>
        <tr r="E105" s="10"/>
      </tp>
      <tp t="s">
        <v>#N/A N/A</v>
        <stp/>
        <stp>BDP|12357210412425105929</stp>
        <tr r="D195" s="5"/>
      </tp>
      <tp t="s">
        <v>#N/A N/A</v>
        <stp/>
        <stp>BDP|11719528218599601184</stp>
        <tr r="E348" s="5"/>
      </tp>
      <tp t="s">
        <v>#N/A N/A</v>
        <stp/>
        <stp>BDP|17775206253654304949</stp>
        <tr r="E276" s="5"/>
      </tp>
      <tp t="s">
        <v>#N/A N/A</v>
        <stp/>
        <stp>BDP|16134366435603389826</stp>
        <tr r="D438" s="9"/>
      </tp>
      <tp t="s">
        <v>#N/A Requesting Data...3890260534</v>
        <stp/>
        <stp>BDP|12538079220719180409</stp>
        <tr r="H527" s="9"/>
      </tp>
      <tp t="s">
        <v>#N/A N/A</v>
        <stp/>
        <stp>BDP|18443626354894916289</stp>
        <tr r="G157" s="9"/>
      </tp>
      <tp t="s">
        <v>#N/A N/A</v>
        <stp/>
        <stp>BDP|18107934871593161815</stp>
        <tr r="G485" s="9"/>
      </tp>
      <tp t="s">
        <v>#N/A Requesting Data...4000778738</v>
        <stp/>
        <stp>BDP|16142041358359949775</stp>
        <tr r="I400" s="9"/>
      </tp>
      <tp t="s">
        <v>#N/A N/A</v>
        <stp/>
        <stp>BDP|16604283667146829927</stp>
        <tr r="D150" s="8"/>
      </tp>
      <tp t="s">
        <v>#N/A N/A</v>
        <stp/>
        <stp>BDP|17762837686273663972</stp>
        <tr r="F262" s="8"/>
      </tp>
      <tp t="s">
        <v>#N/A N/A</v>
        <stp/>
        <stp>BDP|17391969250494427223</stp>
        <tr r="D171" s="9"/>
      </tp>
      <tp t="s">
        <v>#N/A Requesting Data...3978905951</v>
        <stp/>
        <stp>BDP|13721439585261158339</stp>
        <tr r="H137" s="9"/>
      </tp>
      <tp t="s">
        <v>#N/A N/A</v>
        <stp/>
        <stp>BDP|18100861177169777342</stp>
        <tr r="G183" s="9"/>
      </tp>
      <tp t="s">
        <v>#N/A N/A</v>
        <stp/>
        <stp>BDP|16996190897701555200</stp>
        <tr r="D284" s="8"/>
      </tp>
      <tp t="s">
        <v>#N/A Requesting Data...4111720976</v>
        <stp/>
        <stp>BDP|10191880627133811443</stp>
        <tr r="I393" s="9"/>
      </tp>
      <tp t="s">
        <v>#N/A Requesting Data...4194255700</v>
        <stp/>
        <stp>BDP|16807691104589294455</stp>
        <tr r="H81" s="9"/>
      </tp>
      <tp t="s">
        <v>#N/A N/A</v>
        <stp/>
        <stp>BDP|16404277905081477808</stp>
        <tr r="D433" s="9"/>
      </tp>
      <tp t="s">
        <v>#N/A N/A</v>
        <stp/>
        <stp>BDP|14575407860632412939</stp>
        <tr r="F173" s="10"/>
      </tp>
      <tp t="s">
        <v>#N/A N/A</v>
        <stp/>
        <stp>BDP|12717756348258080483</stp>
        <tr r="D134" s="9"/>
      </tp>
      <tp t="s">
        <v>#N/A N/A</v>
        <stp/>
        <stp>BDP|14282120379866947929</stp>
        <tr r="F558" s="9"/>
      </tp>
      <tp t="s">
        <v>#N/A Requesting Data...4089722901</v>
        <stp/>
        <stp>BDP|10939041939896013867</stp>
        <tr r="H288" s="9"/>
      </tp>
      <tp t="s">
        <v>#N/A N/A</v>
        <stp/>
        <stp>BDP|11975218888913226507</stp>
        <tr r="G290" s="5"/>
      </tp>
      <tp t="s">
        <v>#N/A Requesting Data...3997850634</v>
        <stp/>
        <stp>BDP|15532421754909407058</stp>
        <tr r="H102" s="10"/>
      </tp>
      <tp t="s">
        <v>#N/A N/A</v>
        <stp/>
        <stp>BDP|13653923942451459205</stp>
        <tr r="G29" s="8"/>
      </tp>
      <tp t="s">
        <v>#N/A N/A</v>
        <stp/>
        <stp>BDP|13398807650241695274</stp>
        <tr r="F294" s="9"/>
      </tp>
      <tp t="s">
        <v>#N/A N/A</v>
        <stp/>
        <stp>BDP|18397504685251165958</stp>
        <tr r="G54" s="5"/>
      </tp>
      <tp t="s">
        <v>#N/A Requesting Data...3884986938</v>
        <stp/>
        <stp>BDP|18054397713633849400</stp>
        <tr r="I111" s="5"/>
      </tp>
      <tp t="s">
        <v>#N/A Requesting Data...4218913336</v>
        <stp/>
        <stp>BDP|12075855772454374461</stp>
        <tr r="H5" s="10"/>
      </tp>
      <tp t="s">
        <v>#N/A N/A</v>
        <stp/>
        <stp>BDP|12615171992677202030</stp>
        <tr r="G32" s="9"/>
      </tp>
      <tp t="s">
        <v>#N/A N/A</v>
        <stp/>
        <stp>BDP|14069344695774467776</stp>
        <tr r="F398" s="9"/>
      </tp>
      <tp t="s">
        <v>#N/A N/A</v>
        <stp/>
        <stp>BDP|17553675983253330705</stp>
        <tr r="F425" s="9"/>
      </tp>
      <tp t="s">
        <v>#N/A Requesting Data...4016703160</v>
        <stp/>
        <stp>BDP|15539802528431067389</stp>
        <tr r="H24" s="10"/>
      </tp>
      <tp t="s">
        <v>#N/A N/A</v>
        <stp/>
        <stp>BDP|12217833345105482651</stp>
        <tr r="E178" s="5"/>
      </tp>
      <tp t="s">
        <v>#N/A Requesting Data...4227909702</v>
        <stp/>
        <stp>BDP|14632844111914290448</stp>
        <tr r="H436" s="9"/>
      </tp>
      <tp t="s">
        <v>#N/A Requesting Data...4198630164</v>
        <stp/>
        <stp>BDP|16376903055034485371</stp>
        <tr r="H298" s="5"/>
      </tp>
      <tp t="s">
        <v>#N/A N/A</v>
        <stp/>
        <stp>BDP|17327051148889320788</stp>
        <tr r="G312" s="8"/>
      </tp>
      <tp t="s">
        <v>#N/A N/A</v>
        <stp/>
        <stp>BDP|11357806253009771825</stp>
        <tr r="F10" s="6"/>
      </tp>
      <tp t="s">
        <v>#N/A Requesting Data...4140678063</v>
        <stp/>
        <stp>BDP|15618601817669166651</stp>
        <tr r="H335" s="8"/>
        <tr r="I335" s="8"/>
      </tp>
      <tp t="s">
        <v>#N/A N/A</v>
        <stp/>
        <stp>BDP|14794620256602387850</stp>
        <tr r="E215" s="8"/>
        <tr r="E310" s="5"/>
      </tp>
      <tp t="s">
        <v>#N/A Requesting Data...4259892120</v>
        <stp/>
        <stp>BDP|17649253284799229904</stp>
        <tr r="H572" s="9"/>
      </tp>
      <tp t="s">
        <v>#N/A Requesting Data...4100163317</v>
        <stp/>
        <stp>BDP|15370546422467448844</stp>
        <tr r="H425" s="9"/>
      </tp>
      <tp t="s">
        <v>#N/A Requesting Data...4125052365</v>
        <stp/>
        <stp>BDP|10586373807556202837</stp>
        <tr r="I152" s="5"/>
      </tp>
      <tp t="s">
        <v>#N/A Requesting Data...4057141803</v>
        <stp/>
        <stp>BDP|10565374997205296230</stp>
        <tr r="H188" s="8"/>
        <tr r="I188" s="8"/>
      </tp>
      <tp t="s">
        <v>#N/A Requesting Data...4090136608</v>
        <stp/>
        <stp>BDP|14191252872179744557</stp>
        <tr r="H264" s="9"/>
      </tp>
      <tp t="s">
        <v>#N/A N/A</v>
        <stp/>
        <stp>BDP|12951864921251256488</stp>
        <tr r="F18" s="8"/>
      </tp>
      <tp t="s">
        <v>#N/A N/A</v>
        <stp/>
        <stp>BDP|11377266263531690943</stp>
        <tr r="D185" s="10"/>
      </tp>
      <tp t="s">
        <v>#N/A N/A</v>
        <stp/>
        <stp>BDP|13494124715716265850</stp>
        <tr r="E98" s="8"/>
      </tp>
      <tp t="s">
        <v>#N/A Requesting Data...3931143610</v>
        <stp/>
        <stp>BDP|16563836200107610441</stp>
        <tr r="I59" s="9"/>
      </tp>
      <tp t="s">
        <v>#N/A N/A</v>
        <stp/>
        <stp>BDP|11327733225729714066</stp>
        <tr r="F134" s="9"/>
      </tp>
      <tp t="s">
        <v>#N/A N/A</v>
        <stp/>
        <stp>BDP|11963979775656617498</stp>
        <tr r="D80" s="8"/>
      </tp>
      <tp t="s">
        <v>#N/A Requesting Data...4274054332</v>
        <stp/>
        <stp>BDP|13682974956291461378</stp>
        <tr r="H243" s="8"/>
        <tr r="I243" s="8"/>
        <tr r="H337" s="5"/>
      </tp>
      <tp t="s">
        <v>#N/A Requesting Data...4290827160</v>
        <stp/>
        <stp>BDP|10737717915342001971</stp>
        <tr r="H484" s="9"/>
      </tp>
      <tp t="s">
        <v>#N/A N/A</v>
        <stp/>
        <stp>BDP|17758246291205465423</stp>
        <tr r="G140" s="8"/>
      </tp>
      <tp t="s">
        <v>#N/A N/A</v>
        <stp/>
        <stp>BDP|16301816823627161642</stp>
        <tr r="F156" s="5"/>
      </tp>
      <tp t="s">
        <v>#N/A N/A</v>
        <stp/>
        <stp>BDP|17360887928265397576</stp>
        <tr r="F14" s="10"/>
      </tp>
      <tp t="s">
        <v>#N/A N/A</v>
        <stp/>
        <stp>BDP|13754726925482190962</stp>
        <tr r="G519" s="9"/>
      </tp>
      <tp t="s">
        <v>#N/A N/A</v>
        <stp/>
        <stp>BDP|12788825313584925286</stp>
        <tr r="D345" s="5"/>
      </tp>
      <tp t="s">
        <v>#N/A N/A</v>
        <stp/>
        <stp>BDP|11010979367787058476</stp>
        <tr r="D213" s="8"/>
      </tp>
      <tp t="s">
        <v>#N/A N/A</v>
        <stp/>
        <stp>BDP|17381938640054750306</stp>
        <tr r="E50" s="8"/>
      </tp>
      <tp t="s">
        <v>#N/A Requesting Data...4256115989</v>
        <stp/>
        <stp>BDP|10415012972002530852</stp>
        <tr r="I387" s="9"/>
      </tp>
      <tp t="s">
        <v>#N/A N/A</v>
        <stp/>
        <stp>BDP|18079156506163554714</stp>
        <tr r="F29" s="5"/>
      </tp>
      <tp t="s">
        <v>#N/A N/A</v>
        <stp/>
        <stp>BDP|15252792808159004647</stp>
        <tr r="D8" s="8"/>
      </tp>
      <tp t="s">
        <v>#N/A N/A</v>
        <stp/>
        <stp>BDP|14710178612321027859</stp>
        <tr r="E237" s="5"/>
      </tp>
      <tp t="s">
        <v>#N/A N/A</v>
        <stp/>
        <stp>BDP|15055506224519013630</stp>
        <tr r="F359" s="9"/>
      </tp>
      <tp t="s">
        <v>#N/A N/A</v>
        <stp/>
        <stp>BDP|14049426225576518951</stp>
        <tr r="E52" s="10"/>
      </tp>
      <tp t="s">
        <v>#N/A N/A</v>
        <stp/>
        <stp>BDP|13151551652599737764</stp>
        <tr r="D80" s="9"/>
      </tp>
      <tp t="s">
        <v>#N/A N/A</v>
        <stp/>
        <stp>BDP|15542215680484711641</stp>
        <tr r="F135" s="8"/>
      </tp>
      <tp t="s">
        <v>#N/A Requesting Data...4192484312</v>
        <stp/>
        <stp>BDP|11683998642037933636</stp>
        <tr r="I299" s="9"/>
      </tp>
      <tp t="s">
        <v>#N/A Requesting Data...4153756715</v>
        <stp/>
        <stp>BDP|15517804214783643202</stp>
        <tr r="I333" s="5"/>
      </tp>
      <tp t="s">
        <v>#N/A N/A</v>
        <stp/>
        <stp>BDP|16751066534009404179</stp>
        <tr r="F14" s="5"/>
      </tp>
      <tp t="s">
        <v>#N/A Requesting Data...3991780312</v>
        <stp/>
        <stp>BDP|10394140741201810983</stp>
        <tr r="H182" s="8"/>
        <tr r="I182" s="8"/>
      </tp>
      <tp t="s">
        <v>#N/A Requesting Data...4171273404</v>
        <stp/>
        <stp>BDP|10525311946978621220</stp>
        <tr r="H311" s="8"/>
        <tr r="I311" s="8"/>
      </tp>
      <tp t="s">
        <v>#N/A Requesting Data...4117318612</v>
        <stp/>
        <stp>BDP|18081771828736802611</stp>
        <tr r="H187" s="5"/>
      </tp>
      <tp t="s">
        <v>#N/A N/A</v>
        <stp/>
        <stp>BDP|14658351094167939489</stp>
        <tr r="C28" s="10"/>
      </tp>
      <tp t="s">
        <v>#N/A N/A</v>
        <stp/>
        <stp>BDP|15352997949104163148</stp>
        <tr r="D469" s="9"/>
      </tp>
      <tp t="s">
        <v>#N/A N/A</v>
        <stp/>
        <stp>BDP|14023538105319782572</stp>
        <tr r="F126" s="9"/>
      </tp>
      <tp t="s">
        <v>#N/A N/A</v>
        <stp/>
        <stp>BDP|12931507590221605295</stp>
        <tr r="F238" s="8"/>
        <tr r="F329" s="5"/>
      </tp>
      <tp t="s">
        <v>#N/A Requesting Data...4060903357</v>
        <stp/>
        <stp>BDP|14729768613806000940</stp>
        <tr r="H80" s="9"/>
      </tp>
      <tp t="s">
        <v>#N/A N/A</v>
        <stp/>
        <stp>BDP|18146900041850198874</stp>
        <tr r="F491" s="8"/>
      </tp>
      <tp t="s">
        <v>#N/A N/A</v>
        <stp/>
        <stp>BDP|14258017718519468190</stp>
        <tr r="D2" s="12"/>
      </tp>
      <tp t="s">
        <v>#N/A N/A</v>
        <stp/>
        <stp>BDP|15422908972946146012</stp>
        <tr r="E20" s="9"/>
      </tp>
      <tp t="s">
        <v>#N/A N/A</v>
        <stp/>
        <stp>BDP|10424809405552022779</stp>
        <tr r="D588" s="9"/>
      </tp>
      <tp t="s">
        <v>#N/A N/A</v>
        <stp/>
        <stp>BDP|16448717290066153322</stp>
        <tr r="D10" s="7"/>
      </tp>
      <tp t="s">
        <v>#N/A Requesting Data...4154636891</v>
        <stp/>
        <stp>BDP|13663086637096623468</stp>
        <tr r="I131" s="5"/>
      </tp>
      <tp t="s">
        <v>#N/A N/A</v>
        <stp/>
        <stp>BDP|17927417290980038816</stp>
        <tr r="G296" s="5"/>
      </tp>
      <tp t="s">
        <v>#N/A N/A</v>
        <stp/>
        <stp>BDP|11865487758451883394</stp>
        <tr r="F205" s="5"/>
      </tp>
      <tp t="s">
        <v>#N/A N/A</v>
        <stp/>
        <stp>BDP|13941638153681674363</stp>
        <tr r="E244" s="8"/>
        <tr r="E325" s="5"/>
      </tp>
      <tp t="s">
        <v>#N/A N/A</v>
        <stp/>
        <stp>BDP|10936569052972398074</stp>
        <tr r="D175" s="10"/>
      </tp>
      <tp t="s">
        <v>#N/A N/A</v>
        <stp/>
        <stp>BDP|14253429238648357921</stp>
        <tr r="D124" s="10"/>
      </tp>
      <tp t="s">
        <v>#N/A N/A</v>
        <stp/>
        <stp>BDP|13816904370969150604</stp>
        <tr r="E37" s="5"/>
      </tp>
      <tp t="s">
        <v>#N/A Requesting Data...4232865755</v>
        <stp/>
        <stp>BDP|13930410611373872784</stp>
        <tr r="H159" s="5"/>
      </tp>
      <tp t="s">
        <v>#N/A N/A</v>
        <stp/>
        <stp>BDP|12333654941797667584</stp>
        <tr r="D161" s="9"/>
      </tp>
      <tp t="s">
        <v>#N/A N/A</v>
        <stp/>
        <stp>BDP|14717489639931722081</stp>
        <tr r="F109" s="8"/>
      </tp>
      <tp t="s">
        <v>#N/A N/A</v>
        <stp/>
        <stp>BDP|17789656533064975418</stp>
        <tr r="F293" s="9"/>
      </tp>
      <tp t="s">
        <v>#N/A N/A</v>
        <stp/>
        <stp>BDP|12439675964741677186</stp>
        <tr r="F64" s="5"/>
        <tr r="F575" s="9"/>
      </tp>
      <tp t="s">
        <v>#N/A N/A</v>
        <stp/>
        <stp>BDP|13451693665511771062</stp>
        <tr r="F71" s="5"/>
      </tp>
      <tp t="s">
        <v>#N/A N/A</v>
        <stp/>
        <stp>BDP|15413615779686115046</stp>
        <tr r="D18" s="10"/>
      </tp>
      <tp t="s">
        <v>#N/A Requesting Data...4074395088</v>
        <stp/>
        <stp>BDP|17002603138200677073</stp>
        <tr r="H431" s="9"/>
      </tp>
      <tp t="s">
        <v>#N/A Requesting Data...4129150551</v>
        <stp/>
        <stp>BDP|18278797132579033702</stp>
        <tr r="I281" s="5"/>
        <tr r="I42" s="9"/>
      </tp>
      <tp t="s">
        <v>#N/A N/A</v>
        <stp/>
        <stp>BDP|18025789398454892012</stp>
        <tr r="D454" s="9"/>
      </tp>
      <tp t="s">
        <v>#N/A N/A</v>
        <stp/>
        <stp>BDP|14520006462154913470</stp>
        <tr r="D166" s="8"/>
        <tr r="D63" s="5"/>
      </tp>
      <tp t="s">
        <v>#N/A N/A</v>
        <stp/>
        <stp>BDP|11124879362035954855</stp>
        <tr r="G359" s="9"/>
      </tp>
      <tp t="s">
        <v>#N/A N/A</v>
        <stp/>
        <stp>BDP|15196349743642755298</stp>
        <tr r="E490" s="9"/>
      </tp>
      <tp t="s">
        <v>#N/A Requesting Data...4200765371</v>
        <stp/>
        <stp>BDP|14685612879162203541</stp>
        <tr r="H166" s="5"/>
      </tp>
      <tp t="s">
        <v>#N/A N/A</v>
        <stp/>
        <stp>BDP|15576456438834120411</stp>
        <tr r="E244" s="5"/>
        <tr r="E50" s="9"/>
      </tp>
      <tp t="s">
        <v>#N/A N/A</v>
        <stp/>
        <stp>BDP|14940508063433042624</stp>
        <tr r="F425" s="8"/>
        <tr r="F270" s="5"/>
      </tp>
      <tp t="s">
        <v>#N/A N/A</v>
        <stp/>
        <stp>BDP|17653717805661286383</stp>
        <tr r="E8" s="12"/>
      </tp>
      <tp t="s">
        <v>#N/A Requesting Data...3990248630</v>
        <stp/>
        <stp>BDP|10950425616616510108</stp>
        <tr r="H11" s="12"/>
      </tp>
      <tp t="s">
        <v>#N/A N/A</v>
        <stp/>
        <stp>BDP|14833095018970484759</stp>
        <tr r="E18" s="8"/>
      </tp>
      <tp t="s">
        <v>#N/A Requesting Data...4003040234</v>
        <stp/>
        <stp>BDP|13505709470532920340</stp>
        <tr r="H227" s="8"/>
        <tr r="I227" s="8"/>
      </tp>
      <tp t="s">
        <v>#N/A Requesting Data...3997920441</v>
        <stp/>
        <stp>BDP|12500685910880619731</stp>
        <tr r="H255" s="8"/>
        <tr r="I255" s="8"/>
      </tp>
      <tp t="s">
        <v>#N/A N/A</v>
        <stp/>
        <stp>BDP|18227152492285543785</stp>
        <tr r="E556" s="9"/>
      </tp>
      <tp t="s">
        <v>#N/A Requesting Data...4259142296</v>
        <stp/>
        <stp>BDP|17827424703338225936</stp>
        <tr r="I174" s="9"/>
      </tp>
      <tp t="s">
        <v>#N/A Requesting Data...4147775847</v>
        <stp/>
        <stp>BDP|18328652129496536826</stp>
        <tr r="I99" s="9"/>
      </tp>
      <tp t="s">
        <v>#N/A N/A</v>
        <stp/>
        <stp>BDP|12376486754058647912</stp>
        <tr r="D39" s="10"/>
      </tp>
      <tp t="s">
        <v>#N/A Requesting Data...4009501876</v>
        <stp/>
        <stp>BDP|13057290132934398400</stp>
        <tr r="H489" s="9"/>
      </tp>
      <tp t="s">
        <v>#N/A Requesting Data...4129601411</v>
        <stp/>
        <stp>BDP|10111310595549891158</stp>
        <tr r="I535" s="9"/>
      </tp>
      <tp t="s">
        <v>#N/A N/A</v>
        <stp/>
        <stp>BDP|17036277961552655380</stp>
        <tr r="G199" s="8"/>
      </tp>
      <tp t="s">
        <v>#N/A Requesting Data...4263583239</v>
        <stp/>
        <stp>BDP|16693265451312256180</stp>
        <tr r="H225" s="5"/>
        <tr r="H549" s="9"/>
      </tp>
      <tp t="s">
        <v>#N/A Requesting Data...4087765139</v>
        <stp/>
        <stp>BDP|11158985200038460268</stp>
        <tr r="I583" s="9"/>
      </tp>
      <tp t="s">
        <v>#N/A N/A</v>
        <stp/>
        <stp>BDP|13298482916351221556</stp>
        <tr r="F392" s="9"/>
      </tp>
      <tp t="s">
        <v>#N/A N/A</v>
        <stp/>
        <stp>BDP|15087440747540030782</stp>
        <tr r="F119" s="10"/>
      </tp>
      <tp t="s">
        <v>#N/A N/A</v>
        <stp/>
        <stp>BDP|14461653341474851037</stp>
        <tr r="F583" s="9"/>
      </tp>
      <tp t="s">
        <v>#N/A N/A</v>
        <stp/>
        <stp>BDP|15719209753802606292</stp>
        <tr r="D277" s="9"/>
      </tp>
      <tp t="s">
        <v>#N/A N/A</v>
        <stp/>
        <stp>BDP|12496794715131198727</stp>
        <tr r="D266" s="9"/>
      </tp>
      <tp t="s">
        <v>#N/A N/A</v>
        <stp/>
        <stp>BDP|13956378747553027528</stp>
        <tr r="F69" s="10"/>
      </tp>
      <tp t="s">
        <v>#N/A Requesting Data...4030150613</v>
        <stp/>
        <stp>BDP|12775564407007822250</stp>
        <tr r="I340" s="5"/>
      </tp>
      <tp t="s">
        <v>#N/A N/A</v>
        <stp/>
        <stp>BDP|10321511531356899209</stp>
        <tr r="D50" s="8"/>
      </tp>
      <tp t="s">
        <v>#N/A Requesting Data...4222326734</v>
        <stp/>
        <stp>BDP|17649556129755429757</stp>
        <tr r="H65" s="5"/>
      </tp>
      <tp t="s">
        <v>#N/A Requesting Data...4260839784</v>
        <stp/>
        <stp>BDP|10903342602342677326</stp>
        <tr r="H401" s="8"/>
        <tr r="I401" s="8"/>
      </tp>
      <tp t="s">
        <v>#N/A Requesting Data...4089259643</v>
        <stp/>
        <stp>BDP|16864831183475506164</stp>
        <tr r="H190" s="8"/>
        <tr r="I190" s="8"/>
      </tp>
      <tp t="s">
        <v>#N/A Requesting Data...4072018132</v>
        <stp/>
        <stp>BDP|14580712505513388291</stp>
        <tr r="I24" s="5"/>
      </tp>
      <tp t="s">
        <v>#N/A Requesting Data...4021376939</v>
        <stp/>
        <stp>BDP|16192668612404713792</stp>
        <tr r="H179" s="5"/>
      </tp>
      <tp t="s">
        <v>#N/A N/A</v>
        <stp/>
        <stp>BDP|13970342504111738353</stp>
        <tr r="F212" s="8"/>
      </tp>
      <tp t="s">
        <v>#N/A N/A</v>
        <stp/>
        <stp>BDP|10272910958047410942</stp>
        <tr r="G2" s="5"/>
        <tr r="G582" s="9"/>
      </tp>
      <tp t="s">
        <v>#N/A N/A</v>
        <stp/>
        <stp>BDP|11426455147691855250</stp>
        <tr r="E502" s="9"/>
      </tp>
      <tp t="s">
        <v>#N/A Requesting Data...4055497291</v>
        <stp/>
        <stp>BDP|12396547988014313965</stp>
        <tr r="I221" s="9"/>
      </tp>
      <tp t="s">
        <v>#N/A N/A</v>
        <stp/>
        <stp>BDP|10148174929968704923</stp>
        <tr r="D260" s="8"/>
      </tp>
      <tp t="s">
        <v>#N/A N/A</v>
        <stp/>
        <stp>BDP|10972249517389523856</stp>
        <tr r="G370" s="8"/>
      </tp>
      <tp t="s">
        <v>#N/A N/A</v>
        <stp/>
        <stp>BDP|11186885134309621114</stp>
        <tr r="D239" s="5"/>
        <tr r="D71" s="9"/>
      </tp>
      <tp t="s">
        <v>#N/A Requesting Data...4130428681</v>
        <stp/>
        <stp>BDP|13480782254285161631</stp>
        <tr r="G93" s="10"/>
      </tp>
      <tp t="s">
        <v>#N/A Requesting Data...4114993447</v>
        <stp/>
        <stp>BDP|17508546511345385493</stp>
        <tr r="H102" s="9"/>
      </tp>
      <tp t="s">
        <v>#N/A N/A</v>
        <stp/>
        <stp>BDP|13424571051557102698</stp>
        <tr r="F171" s="8"/>
      </tp>
      <tp t="s">
        <v>#N/A N/A</v>
        <stp/>
        <stp>BDP|17957778204812397031</stp>
        <tr r="E144" s="10"/>
      </tp>
      <tp t="s">
        <v>#N/A Requesting Data...4134308957</v>
        <stp/>
        <stp>BDP|13814056166894389324</stp>
        <tr r="H39" s="8"/>
        <tr r="I39" s="8"/>
      </tp>
      <tp t="s">
        <v>#N/A N/A</v>
        <stp/>
        <stp>BDP|16920446628110778280</stp>
        <tr r="G331" s="9"/>
      </tp>
      <tp t="s">
        <v>#N/A Requesting Data...4203656668</v>
        <stp/>
        <stp>BDP|17601382842481277343</stp>
        <tr r="H246" s="5"/>
      </tp>
      <tp t="s">
        <v>#N/A Requesting Data...4108193135</v>
        <stp/>
        <stp>BDP|17060675562613646690</stp>
        <tr r="H279" s="5"/>
      </tp>
      <tp t="s">
        <v>#N/A N/A</v>
        <stp/>
        <stp>BDP|15807016412284366222</stp>
        <tr r="G542" s="9"/>
      </tp>
      <tp t="s">
        <v>#N/A N/A</v>
        <stp/>
        <stp>BDP|13702507795368153591</stp>
        <tr r="G233" s="8"/>
      </tp>
      <tp t="s">
        <v>#N/A Requesting Data...4174746387</v>
        <stp/>
        <stp>BDP|10950430762536169631</stp>
        <tr r="H10" s="8"/>
        <tr r="I10" s="8"/>
      </tp>
      <tp t="s">
        <v>#N/A N/A</v>
        <stp/>
        <stp>BDP|12713054305448869850</stp>
        <tr r="G386" s="8"/>
      </tp>
      <tp t="s">
        <v>#N/A N/A</v>
        <stp/>
        <stp>BDP|14963631173195315200</stp>
        <tr r="D590" s="9"/>
      </tp>
      <tp t="s">
        <v>#N/A N/A</v>
        <stp/>
        <stp>BDP|16763698030882583319</stp>
        <tr r="G164" s="8"/>
      </tp>
      <tp t="s">
        <v>#N/A N/A</v>
        <stp/>
        <stp>BDP|11612725120523706596</stp>
        <tr r="F92" s="9"/>
      </tp>
      <tp t="s">
        <v>#N/A N/A</v>
        <stp/>
        <stp>BDP|17208459643873956672</stp>
        <tr r="E442" s="8"/>
      </tp>
      <tp t="s">
        <v>#N/A Requesting Data...4113867820</v>
        <stp/>
        <stp>BDP|12653990251279463507</stp>
        <tr r="H276" s="8"/>
        <tr r="I276" s="8"/>
      </tp>
      <tp t="s">
        <v>#N/A Requesting Data...4194310606</v>
        <stp/>
        <stp>BDP|12659744306953869468</stp>
        <tr r="H457" s="8"/>
        <tr r="I457" s="8"/>
      </tp>
      <tp t="s">
        <v>#N/A N/A</v>
        <stp/>
        <stp>BDP|17037828167603925869</stp>
        <tr r="E457" s="9"/>
      </tp>
      <tp t="s">
        <v>#N/A N/A</v>
        <stp/>
        <stp>BDP|14841831908238157687</stp>
        <tr r="G319" s="9"/>
      </tp>
      <tp t="s">
        <v>#N/A N/A</v>
        <stp/>
        <stp>BDP|15174287512096268232</stp>
        <tr r="E192" s="9"/>
      </tp>
      <tp t="s">
        <v>#N/A N/A</v>
        <stp/>
        <stp>BDP|11962920231198190167</stp>
        <tr r="G378" s="9"/>
      </tp>
      <tp t="s">
        <v>#N/A Requesting Data...4232080190</v>
        <stp/>
        <stp>BDP|15387372945180513093</stp>
        <tr r="H206" s="9"/>
      </tp>
      <tp t="s">
        <v>#N/A Requesting Data...4169174688</v>
        <stp/>
        <stp>BDP|11733295611882449263</stp>
        <tr r="I352" s="9"/>
      </tp>
      <tp t="s">
        <v>#N/A N/A</v>
        <stp/>
        <stp>BDP|15186792320462240073</stp>
        <tr r="D309" s="5"/>
      </tp>
      <tp t="s">
        <v>#N/A N/A</v>
        <stp/>
        <stp>BDP|12953108870595475307</stp>
        <tr r="E290" s="5"/>
      </tp>
      <tp t="s">
        <v>#N/A N/A</v>
        <stp/>
        <stp>BDP|11012076456523448589</stp>
        <tr r="D355" s="8"/>
        <tr r="D5" s="5"/>
      </tp>
      <tp t="s">
        <v>#N/A Requesting Data...4196812904</v>
        <stp/>
        <stp>BDP|16789135355712804245</stp>
        <tr r="H501" s="8"/>
        <tr r="I501" s="8"/>
        <tr r="H241" s="5"/>
      </tp>
      <tp t="s">
        <v>#N/A Requesting Data...4144242868</v>
        <stp/>
        <stp>BDP|13147579619986780353</stp>
        <tr r="H306" s="9"/>
      </tp>
      <tp t="s">
        <v>#N/A N/A</v>
        <stp/>
        <stp>BDP|16611384610943301503</stp>
        <tr r="G133" s="5"/>
      </tp>
      <tp t="s">
        <v>#N/A N/A</v>
        <stp/>
        <stp>BDP|10996060182899098306</stp>
        <tr r="C182" s="10"/>
      </tp>
      <tp t="s">
        <v>#N/A Requesting Data...4077344871</v>
        <stp/>
        <stp>BDP|11225294481411174868</stp>
        <tr r="I5" s="7"/>
      </tp>
      <tp t="s">
        <v>#N/A N/A</v>
        <stp/>
        <stp>BDP|10623799468663287088</stp>
        <tr r="F184" s="9"/>
      </tp>
      <tp t="s">
        <v>#N/A N/A</v>
        <stp/>
        <stp>BDP|16474490471652079515</stp>
        <tr r="E155" s="5"/>
      </tp>
      <tp t="s">
        <v>#N/A N/A</v>
        <stp/>
        <stp>BDP|10142354119063223321</stp>
        <tr r="D383" s="9"/>
      </tp>
      <tp t="s">
        <v>#N/A N/A</v>
        <stp/>
        <stp>BDP|12719294037973089246</stp>
        <tr r="F423" s="8"/>
      </tp>
      <tp t="s">
        <v>#N/A Requesting Data...4106609296</v>
        <stp/>
        <stp>BDP|16262878391345047098</stp>
        <tr r="H36" s="10"/>
      </tp>
      <tp t="s">
        <v>#N/A N/A</v>
        <stp/>
        <stp>BDP|14025259157144881576</stp>
        <tr r="E205" s="5"/>
      </tp>
      <tp t="s">
        <v>#N/A N/A</v>
        <stp/>
        <stp>BDP|17899201539816805259</stp>
        <tr r="F408" s="8"/>
      </tp>
      <tp t="s">
        <v>#N/A N/A</v>
        <stp/>
        <stp>BDP|10386671673614842732</stp>
        <tr r="D333" s="5"/>
      </tp>
      <tp t="s">
        <v>#N/A Requesting Data...4222569529</v>
        <stp/>
        <stp>BDP|15752434798822817880</stp>
        <tr r="I70" s="9"/>
      </tp>
      <tp t="s">
        <v>#N/A Requesting Data...4096095076</v>
        <stp/>
        <stp>BDP|15825170554753398042</stp>
        <tr r="H99" s="9"/>
      </tp>
      <tp t="s">
        <v>#N/A Requesting Data...4155982751</v>
        <stp/>
        <stp>BDP|14550759202208778994</stp>
        <tr r="H445" s="9"/>
      </tp>
      <tp t="s">
        <v>#N/A Requesting Data...4090697321</v>
        <stp/>
        <stp>BDP|10000439937140820508</stp>
        <tr r="G133" s="10"/>
      </tp>
      <tp t="s">
        <v>#N/A N/A</v>
        <stp/>
        <stp>BDP|16397686693999503214</stp>
        <tr r="F160" s="10"/>
      </tp>
      <tp t="s">
        <v>#N/A N/A</v>
        <stp/>
        <stp>BDP|16278373338532601677</stp>
        <tr r="D68" s="10"/>
      </tp>
      <tp t="s">
        <v>#N/A N/A</v>
        <stp/>
        <stp>BDP|16805865493215479056</stp>
        <tr r="E73" s="10"/>
      </tp>
      <tp t="s">
        <v>#N/A N/A</v>
        <stp/>
        <stp>BDP|12610750762920983146</stp>
        <tr r="F62" s="9"/>
      </tp>
      <tp t="s">
        <v>#N/A Requesting Data...4157051926</v>
        <stp/>
        <stp>BDP|16516028422645804319</stp>
        <tr r="I311" s="9"/>
      </tp>
      <tp t="s">
        <v>#N/A Requesting Data...4111280110</v>
        <stp/>
        <stp>BDP|17600706249813805585</stp>
        <tr r="I311" s="5"/>
      </tp>
      <tp t="s">
        <v>#N/A N/A</v>
        <stp/>
        <stp>BDP|12876108295789778156</stp>
        <tr r="G65" s="9"/>
      </tp>
      <tp t="s">
        <v>#N/A N/A</v>
        <stp/>
        <stp>BDP|16784391940115060610</stp>
        <tr r="F101" s="10"/>
      </tp>
      <tp t="s">
        <v>#N/A N/A</v>
        <stp/>
        <stp>BDP|12123548362787199499</stp>
        <tr r="E333" s="5"/>
      </tp>
      <tp t="s">
        <v>#N/A N/A</v>
        <stp/>
        <stp>BDP|10407639564324572690</stp>
        <tr r="D428" s="8"/>
        <tr r="D220" s="5"/>
      </tp>
      <tp t="s">
        <v>#N/A N/A</v>
        <stp/>
        <stp>BDP|10629647059254627529</stp>
        <tr r="G376" s="8"/>
      </tp>
      <tp t="s">
        <v>#N/A N/A</v>
        <stp/>
        <stp>BDP|14821489319354176773</stp>
        <tr r="F518" s="9"/>
      </tp>
      <tp t="s">
        <v>#N/A N/A</v>
        <stp/>
        <stp>BDP|12950272612632754146</stp>
        <tr r="E194" s="9"/>
      </tp>
      <tp t="s">
        <v>#N/A Requesting Data...4210940285</v>
        <stp/>
        <stp>BDP|10829542173327427740</stp>
        <tr r="I356" s="9"/>
      </tp>
      <tp t="s">
        <v>#N/A N/A</v>
        <stp/>
        <stp>BDP|16249276568335335513</stp>
        <tr r="D244" s="5"/>
        <tr r="D50" s="9"/>
      </tp>
      <tp t="s">
        <v>#N/A N/A</v>
        <stp/>
        <stp>BDP|12967844865368539623</stp>
        <tr r="C53" s="10"/>
      </tp>
      <tp t="s">
        <v>#N/A N/A</v>
        <stp/>
        <stp>BDP|10923051289298902231</stp>
        <tr r="G442" s="9"/>
      </tp>
      <tp t="s">
        <v>#N/A Requesting Data...4250415077</v>
        <stp/>
        <stp>BDP|17442784505132251043</stp>
        <tr r="I191" s="9"/>
      </tp>
      <tp t="s">
        <v>#N/A Requesting Data...4260765116</v>
        <stp/>
        <stp>BDP|10693989238750853815</stp>
        <tr r="I381" s="9"/>
      </tp>
      <tp t="s">
        <v>#N/A Requesting Data...4144869482</v>
        <stp/>
        <stp>BDP|12927191723711953256</stp>
        <tr r="I196" s="5"/>
      </tp>
      <tp t="s">
        <v>#N/A N/A</v>
        <stp/>
        <stp>BDP|13203675749362760145</stp>
        <tr r="D76" s="5"/>
        <tr r="D238" s="9"/>
      </tp>
      <tp t="s">
        <v>#N/A N/A</v>
        <stp/>
        <stp>BDP|13429044981399745095</stp>
        <tr r="E86" s="5"/>
        <tr r="E271" s="9"/>
      </tp>
      <tp t="s">
        <v>#N/A N/A</v>
        <stp/>
        <stp>BDP|14544435053824889325</stp>
        <tr r="F584" s="9"/>
      </tp>
      <tp t="s">
        <v>#N/A Requesting Data...4173433765</v>
        <stp/>
        <stp>BDP|13941217437332403244</stp>
        <tr r="H30" s="8"/>
        <tr r="I30" s="8"/>
      </tp>
      <tp t="s">
        <v>#N/A N/A</v>
        <stp/>
        <stp>BDP|15900537365272498657</stp>
        <tr r="D521" s="9"/>
      </tp>
      <tp t="s">
        <v>#N/A Requesting Data...4115485969</v>
        <stp/>
        <stp>BDP|14097484623066138647</stp>
        <tr r="G110" s="10"/>
      </tp>
      <tp t="s">
        <v>#N/A Requesting Data...4188805693</v>
        <stp/>
        <stp>BDP|17027940989621684555</stp>
        <tr r="H276" s="5"/>
      </tp>
      <tp t="s">
        <v>#N/A N/A</v>
        <stp/>
        <stp>BDP|13768298331673798368</stp>
        <tr r="D444" s="9"/>
      </tp>
      <tp t="s">
        <v>#N/A N/A</v>
        <stp/>
        <stp>BDP|13837942092971557055</stp>
        <tr r="G345" s="5"/>
      </tp>
      <tp t="s">
        <v>#N/A Requesting Data...4288650910</v>
        <stp/>
        <stp>BDP|16292561155046714281</stp>
        <tr r="H439" s="8"/>
        <tr r="I439" s="8"/>
      </tp>
      <tp t="s">
        <v>#N/A N/A</v>
        <stp/>
        <stp>BDP|17157508853237856245</stp>
        <tr r="D80" s="10"/>
      </tp>
      <tp t="s">
        <v>#N/A Requesting Data...4199521716</v>
        <stp/>
        <stp>BDP|12854099039700064362</stp>
        <tr r="H80" s="10"/>
      </tp>
      <tp t="s">
        <v>#N/A N/A</v>
        <stp/>
        <stp>BDP|10355930129941042876</stp>
        <tr r="G587" s="9"/>
      </tp>
      <tp t="s">
        <v>#N/A Requesting Data...4126942715</v>
        <stp/>
        <stp>BDP|10997774042307078624</stp>
        <tr r="G178" s="10"/>
      </tp>
      <tp t="s">
        <v>#N/A N/A</v>
        <stp/>
        <stp>BDP|16853695963125536191</stp>
        <tr r="E233" s="8"/>
      </tp>
      <tp t="s">
        <v>#N/A Requesting Data...4215705334</v>
        <stp/>
        <stp>BDP|13389653181296933909</stp>
        <tr r="I84" s="5"/>
        <tr r="I246" s="9"/>
      </tp>
      <tp t="s">
        <v>#N/A N/A</v>
        <stp/>
        <stp>BDP|16830451164832717409</stp>
        <tr r="E354" s="5"/>
      </tp>
      <tp t="s">
        <v>#N/A N/A</v>
        <stp/>
        <stp>BDP|11361956609469064313</stp>
        <tr r="F202" s="9"/>
      </tp>
      <tp t="s">
        <v>#N/A Requesting Data...4201906649</v>
        <stp/>
        <stp>BDP|13823851345079400422</stp>
        <tr r="I83" s="5"/>
      </tp>
      <tp t="s">
        <v>#N/A N/A</v>
        <stp/>
        <stp>BDP|17394333974279918838</stp>
        <tr r="C62" s="10"/>
      </tp>
      <tp t="s">
        <v>#N/A N/A</v>
        <stp/>
        <stp>BDP|17329282457543459166</stp>
        <tr r="E543" s="9"/>
      </tp>
      <tp t="s">
        <v>#N/A Requesting Data...4173787893</v>
        <stp/>
        <stp>BDP|12984846680975120521</stp>
        <tr r="I185" s="9"/>
      </tp>
      <tp t="s">
        <v>#N/A N/A</v>
        <stp/>
        <stp>BDP|17201466630414288671</stp>
        <tr r="G567" s="9"/>
      </tp>
      <tp t="s">
        <v>#N/A N/A</v>
        <stp/>
        <stp>BDP|12236399361492936726</stp>
        <tr r="C77" s="10"/>
      </tp>
      <tp t="s">
        <v>#N/A N/A</v>
        <stp/>
        <stp>BDP|13509643565841522002</stp>
        <tr r="G315" s="9"/>
      </tp>
      <tp t="s">
        <v>#N/A Requesting Data...4146969870</v>
        <stp/>
        <stp>BDP|16112079680959090573</stp>
        <tr r="H62" s="10"/>
      </tp>
      <tp t="s">
        <v>#N/A Requesting Data...4143911100</v>
        <stp/>
        <stp>BDP|14095114022923760658</stp>
        <tr r="I474" s="9"/>
      </tp>
      <tp t="s">
        <v>#N/A N/A</v>
        <stp/>
        <stp>BDP|16765027511367499212</stp>
        <tr r="C10" s="7"/>
      </tp>
      <tp t="s">
        <v>#N/A N/A</v>
        <stp/>
        <stp>BDP|16308717163933690669</stp>
        <tr r="G109" s="9"/>
      </tp>
      <tp t="s">
        <v>#N/A N/A</v>
        <stp/>
        <stp>BDP|16590504700033588218</stp>
        <tr r="E422" s="9"/>
      </tp>
      <tp t="s">
        <v>#N/A N/A</v>
        <stp/>
        <stp>BDP|17994634499552416864</stp>
        <tr r="F252" s="9"/>
      </tp>
      <tp t="s">
        <v>#N/A Requesting Data...4245554354</v>
        <stp/>
        <stp>BDP|12817425855906661787</stp>
        <tr r="I355" s="9"/>
      </tp>
      <tp t="s">
        <v>#N/A N/A</v>
        <stp/>
        <stp>BDP|17777863512018794451</stp>
        <tr r="F99" s="5"/>
      </tp>
      <tp t="s">
        <v>#N/A N/A</v>
        <stp/>
        <stp>BDP|13542152472403767448</stp>
        <tr r="E47" s="10"/>
      </tp>
      <tp t="s">
        <v>#N/A Requesting Data...4205202565</v>
        <stp/>
        <stp>BDP|10427695155597180689</stp>
        <tr r="G49" s="10"/>
      </tp>
      <tp t="s">
        <v>#N/A N/A</v>
        <stp/>
        <stp>BDP|17739437940205069051</stp>
        <tr r="G140" s="5"/>
      </tp>
      <tp t="s">
        <v>#N/A N/A</v>
        <stp/>
        <stp>BDP|11468601344120524143</stp>
        <tr r="G58" s="5"/>
      </tp>
      <tp t="s">
        <v>#N/A N/A</v>
        <stp/>
        <stp>BDP|14769021774042400341</stp>
        <tr r="F438" s="8"/>
      </tp>
      <tp t="s">
        <v>#N/A Requesting Data...4235488559</v>
        <stp/>
        <stp>BDP|17147435234861776308</stp>
        <tr r="G139" s="10"/>
      </tp>
      <tp t="s">
        <v>#N/A N/A</v>
        <stp/>
        <stp>BDP|13383663414970914696</stp>
        <tr r="G556" s="9"/>
      </tp>
      <tp t="s">
        <v>#N/A N/A</v>
        <stp/>
        <stp>BDP|13267862101379741036</stp>
        <tr r="G176" s="9"/>
      </tp>
      <tp t="s">
        <v>#N/A N/A</v>
        <stp/>
        <stp>BDP|10401907113539648302</stp>
        <tr r="G126" s="8"/>
      </tp>
      <tp t="s">
        <v>#N/A N/A</v>
        <stp/>
        <stp>BDP|12133649562374112463</stp>
        <tr r="F39" s="10"/>
      </tp>
      <tp t="s">
        <v>#N/A N/A</v>
        <stp/>
        <stp>BDP|11896686419692997609</stp>
        <tr r="F151" s="9"/>
      </tp>
      <tp t="s">
        <v>#N/A N/A</v>
        <stp/>
        <stp>BDP|12335419874545523634</stp>
        <tr r="C164" s="10"/>
      </tp>
      <tp t="s">
        <v>#N/A N/A</v>
        <stp/>
        <stp>BDP|18151103214412554809</stp>
        <tr r="D158" s="8"/>
      </tp>
      <tp t="s">
        <v>#N/A N/A</v>
        <stp/>
        <stp>BDP|17239972122786236859</stp>
        <tr r="G184" s="8"/>
      </tp>
      <tp t="s">
        <v>#N/A Requesting Data...4250648935</v>
        <stp/>
        <stp>BDP|13487041261636296134</stp>
        <tr r="I12" s="5"/>
      </tp>
      <tp t="s">
        <v>#N/A N/A</v>
        <stp/>
        <stp>BDP|12433563621383454477</stp>
        <tr r="G213" s="5"/>
      </tp>
      <tp t="s">
        <v>#N/A Requesting Data...4233430861</v>
        <stp/>
        <stp>BDP|14000720470211433760</stp>
        <tr r="I376" s="9"/>
      </tp>
      <tp t="s">
        <v>#N/A N/A</v>
        <stp/>
        <stp>BDP|17980258658506013444</stp>
        <tr r="G588" s="9"/>
      </tp>
      <tp t="s">
        <v>#N/A Requesting Data...4230324587</v>
        <stp/>
        <stp>BDP|10592305692939641116</stp>
        <tr r="H115" s="9"/>
      </tp>
      <tp t="s">
        <v>#N/A N/A</v>
        <stp/>
        <stp>BDP|13579635060305379450</stp>
        <tr r="D145" s="5"/>
      </tp>
      <tp t="s">
        <v>#N/A N/A</v>
        <stp/>
        <stp>BDP|14900179477805009595</stp>
        <tr r="G345" s="9"/>
      </tp>
      <tp t="s">
        <v>#N/A Requesting Data...4265107866</v>
        <stp/>
        <stp>BDP|15614220656744734451</stp>
        <tr r="I29" s="5"/>
      </tp>
      <tp t="s">
        <v>#N/A N/A</v>
        <stp/>
        <stp>BDP|14982385254383710314</stp>
        <tr r="G16" s="5"/>
      </tp>
      <tp t="s">
        <v>#N/A N/A</v>
        <stp/>
        <stp>BDP|13262530569946913425</stp>
        <tr r="E407" s="9"/>
      </tp>
      <tp t="s">
        <v>#N/A N/A</v>
        <stp/>
        <stp>BDP|14604323356104119409</stp>
        <tr r="D569" s="9"/>
      </tp>
      <tp t="s">
        <v>#N/A N/A</v>
        <stp/>
        <stp>BDP|10045106325699069868</stp>
        <tr r="G583" s="9"/>
      </tp>
      <tp t="s">
        <v>#N/A Requesting Data...4197457182</v>
        <stp/>
        <stp>BDP|17787835589114668183</stp>
        <tr r="H381" s="9"/>
      </tp>
      <tp t="s">
        <v>#N/A N/A</v>
        <stp/>
        <stp>BDP|16789025006437616360</stp>
        <tr r="F185" s="10"/>
      </tp>
      <tp t="s">
        <v>#N/A N/A</v>
        <stp/>
        <stp>BDP|14556150753297866589</stp>
        <tr r="F150" s="9"/>
      </tp>
      <tp t="s">
        <v>#N/A Requesting Data...4205595354</v>
        <stp/>
        <stp>BDP|14670303337994514274</stp>
        <tr r="G20" s="10"/>
      </tp>
      <tp t="s">
        <v>#N/A N/A</v>
        <stp/>
        <stp>BDP|10217098868615635164</stp>
        <tr r="E328" s="9"/>
      </tp>
      <tp t="s">
        <v>#N/A Requesting Data...4264056034</v>
        <stp/>
        <stp>BDP|14281557421140627134</stp>
        <tr r="H584" s="9"/>
      </tp>
      <tp t="s">
        <v>#N/A N/A</v>
        <stp/>
        <stp>BDP|13555629862414231545</stp>
        <tr r="F2" s="8"/>
      </tp>
      <tp t="s">
        <v>#N/A N/A</v>
        <stp/>
        <stp>BDP|17019274584816155916</stp>
        <tr r="E29" s="8"/>
      </tp>
      <tp t="s">
        <v>#N/A Requesting Data...4236413548</v>
        <stp/>
        <stp>BDP|13295554657672742341</stp>
        <tr r="I340" s="9"/>
      </tp>
      <tp t="s">
        <v>#N/A N/A</v>
        <stp/>
        <stp>BDP|12024619772562039300</stp>
        <tr r="E113" s="8"/>
      </tp>
      <tp t="s">
        <v>#N/A N/A</v>
        <stp/>
        <stp>BDP|11319401341735380622</stp>
        <tr r="E54" s="8"/>
      </tp>
      <tp t="s">
        <v>#N/A N/A</v>
        <stp/>
        <stp>BDP|13527016179526617083</stp>
        <tr r="G121" s="9"/>
      </tp>
      <tp t="s">
        <v>#N/A Requesting Data...4232391343</v>
        <stp/>
        <stp>BDP|15456909581842149471</stp>
        <tr r="H174" s="8"/>
        <tr r="I174" s="8"/>
        <tr r="H129" s="5"/>
      </tp>
      <tp t="s">
        <v>#N/A Requesting Data...4189202201</v>
        <stp/>
        <stp>BDP|12606794476614203485</stp>
        <tr r="H69" s="10"/>
      </tp>
      <tp t="s">
        <v>#N/A N/A</v>
        <stp/>
        <stp>BDP|12751830991660634106</stp>
        <tr r="D75" s="8"/>
        <tr r="D284" s="5"/>
      </tp>
      <tp t="s">
        <v>#N/A N/A</v>
        <stp/>
        <stp>BDP|13399073653164293064</stp>
        <tr r="F208" s="9"/>
      </tp>
      <tp t="s">
        <v>#N/A N/A</v>
        <stp/>
        <stp>BDP|14676861525388543434</stp>
        <tr r="E340" s="5"/>
      </tp>
      <tp t="s">
        <v>#N/A N/A</v>
        <stp/>
        <stp>BDP|12055761345306712573</stp>
        <tr r="D9" s="8"/>
        <tr r="D180" s="5"/>
      </tp>
      <tp t="s">
        <v>#N/A N/A</v>
        <stp/>
        <stp>BDP|13557068700172981391</stp>
        <tr r="D396" s="9"/>
      </tp>
      <tp t="s">
        <v>#N/A N/A</v>
        <stp/>
        <stp>BDP|15977502581262904822</stp>
        <tr r="D112" s="8"/>
      </tp>
      <tp t="s">
        <v>#N/A N/A</v>
        <stp/>
        <stp>BDP|10646955206582764916</stp>
        <tr r="G204" s="9"/>
      </tp>
      <tp t="s">
        <v>#N/A N/A</v>
        <stp/>
        <stp>BDP|11700656875655177753</stp>
        <tr r="G446" s="9"/>
      </tp>
      <tp t="s">
        <v>#N/A N/A</v>
        <stp/>
        <stp>BDP|13279025515713569337</stp>
        <tr r="D58" s="5"/>
      </tp>
      <tp t="s">
        <v>#N/A Requesting Data...4272880650</v>
        <stp/>
        <stp>BDP|16872934573343811935</stp>
        <tr r="H2" s="10"/>
      </tp>
      <tp t="s">
        <v>#N/A N/A</v>
        <stp/>
        <stp>BDP|15732815273858006075</stp>
        <tr r="G460" s="9"/>
      </tp>
      <tp t="s">
        <v>#N/A Requesting Data...4289173068</v>
        <stp/>
        <stp>BDP|14028157610392595424</stp>
        <tr r="H195" s="5"/>
      </tp>
      <tp t="s">
        <v>#N/A N/A</v>
        <stp/>
        <stp>BDP|13638775825192046669</stp>
        <tr r="E524" s="9"/>
      </tp>
      <tp t="s">
        <v>#N/A N/A</v>
        <stp/>
        <stp>BDP|12644928851584223851</stp>
        <tr r="G115" s="8"/>
      </tp>
      <tp t="s">
        <v>#N/A N/A</v>
        <stp/>
        <stp>BDP|16594107661722062165</stp>
        <tr r="F54" s="8"/>
      </tp>
      <tp t="s">
        <v>#N/A N/A</v>
        <stp/>
        <stp>BDP|13353736333203810699</stp>
        <tr r="F130" s="10"/>
      </tp>
      <tp t="s">
        <v>#N/A N/A</v>
        <stp/>
        <stp>BDP|10536883568344657819</stp>
        <tr r="D145" s="8"/>
        <tr r="D40" s="5"/>
      </tp>
      <tp t="s">
        <v>#N/A Requesting Data...4277249046</v>
        <stp/>
        <stp>BDP|12043024270866523154</stp>
        <tr r="H364" s="9"/>
      </tp>
      <tp t="s">
        <v>#N/A Requesting Data...4292746246</v>
        <stp/>
        <stp>BDP|14367477465103664758</stp>
        <tr r="I165" s="9"/>
      </tp>
      <tp t="s">
        <v>#N/A Requesting Data...4229655588</v>
        <stp/>
        <stp>BDP|12300850356249082427</stp>
        <tr r="I350" s="5"/>
      </tp>
      <tp t="s">
        <v>#N/A N/A</v>
        <stp/>
        <stp>BDP|16113117566641286265</stp>
        <tr r="E226" s="8"/>
      </tp>
      <tp t="s">
        <v>#N/A N/A</v>
        <stp/>
        <stp>BDP|10883630243106321699</stp>
        <tr r="F281" s="8"/>
      </tp>
      <tp t="s">
        <v>#N/A N/A</v>
        <stp/>
        <stp>BDP|12626052389039183199</stp>
        <tr r="D64" s="5"/>
        <tr r="D575" s="9"/>
      </tp>
      <tp t="s">
        <v>#N/A N/A</v>
        <stp/>
        <stp>BDP|18242832974424438130</stp>
        <tr r="E245" s="9"/>
      </tp>
      <tp t="s">
        <v>#N/A N/A</v>
        <stp/>
        <stp>BDP|16213177527502702573</stp>
        <tr r="E298" s="5"/>
      </tp>
      <tp t="s">
        <v>#N/A Requesting Data...4230757755</v>
        <stp/>
        <stp>BDP|17648065342118147913</stp>
        <tr r="H356" s="9"/>
      </tp>
      <tp t="s">
        <v>#N/A Requesting Data...4221738841</v>
        <stp/>
        <stp>BDP|11892740318625288040</stp>
        <tr r="H25" s="9"/>
      </tp>
      <tp t="s">
        <v>#N/A N/A</v>
        <stp/>
        <stp>BDP|11099673035847417144</stp>
        <tr r="G162" s="8"/>
      </tp>
      <tp t="s">
        <v>#N/A Requesting Data...4268196239</v>
        <stp/>
        <stp>BDP|10995363417985804525</stp>
        <tr r="I93" s="9"/>
      </tp>
      <tp t="s">
        <v>#N/A N/A</v>
        <stp/>
        <stp>BDP|13452806463148108744</stp>
        <tr r="E146" s="10"/>
      </tp>
      <tp t="s">
        <v>#N/A N/A</v>
        <stp/>
        <stp>BDP|11975990676778641522</stp>
        <tr r="F350" s="5"/>
      </tp>
      <tp t="s">
        <v>#N/A N/A</v>
        <stp/>
        <stp>BDP|15521456611174406673</stp>
        <tr r="D160" s="10"/>
      </tp>
      <tp t="s">
        <v>#N/A Requesting Data...4281636938</v>
        <stp/>
        <stp>BDP|16568079142805509571</stp>
        <tr r="H547" s="9"/>
      </tp>
      <tp t="s">
        <v>#N/A N/A</v>
        <stp/>
        <stp>BDP|13938076804693174291</stp>
        <tr r="D305" s="9"/>
      </tp>
      <tp t="s">
        <v>#N/A N/A</v>
        <stp/>
        <stp>BDP|14465993918907303937</stp>
        <tr r="C102" s="10"/>
      </tp>
      <tp t="s">
        <v>#N/A N/A</v>
        <stp/>
        <stp>BDP|10224626648941956143</stp>
        <tr r="F174" s="9"/>
      </tp>
      <tp t="s">
        <v>#N/A N/A</v>
        <stp/>
        <stp>BDP|11696151403766521407</stp>
        <tr r="E334" s="9"/>
      </tp>
      <tp t="s">
        <v>#N/A N/A</v>
        <stp/>
        <stp>BDP|12386248368752381695</stp>
        <tr r="E392" s="9"/>
      </tp>
      <tp t="s">
        <v>#N/A N/A</v>
        <stp/>
        <stp>BDP|17525606230948248821</stp>
        <tr r="F502" s="8"/>
      </tp>
      <tp t="s">
        <v>#N/A N/A</v>
        <stp/>
        <stp>BDP|16376470910355188404</stp>
        <tr r="F38" s="10"/>
      </tp>
      <tp t="s">
        <v>#N/A Requesting Data...4243179224</v>
        <stp/>
        <stp>BDP|12570568349327813672</stp>
        <tr r="H347" s="5"/>
      </tp>
      <tp t="s">
        <v>#N/A N/A</v>
        <stp/>
        <stp>BDP|10469823788190929228</stp>
        <tr r="E280" s="5"/>
      </tp>
      <tp t="s">
        <v>#N/A Requesting Data...4284310231</v>
        <stp/>
        <stp>BDP|15535637144067398241</stp>
        <tr r="H426" s="8"/>
        <tr r="I426" s="8"/>
      </tp>
      <tp t="s">
        <v>#N/A N/A</v>
        <stp/>
        <stp>BDP|10631217925602486038</stp>
        <tr r="G118" s="8"/>
      </tp>
      <tp t="s">
        <v>#N/A N/A</v>
        <stp/>
        <stp>BDP|12167067314645042461</stp>
        <tr r="D567" s="9"/>
      </tp>
      <tp t="s">
        <v>#N/A Requesting Data...4281355717</v>
        <stp/>
        <stp>BDP|10033884338689728022</stp>
        <tr r="H75" s="10"/>
      </tp>
      <tp t="s">
        <v>#N/A N/A</v>
        <stp/>
        <stp>BDP|10799257704277586764</stp>
        <tr r="F42" s="8"/>
      </tp>
      <tp t="s">
        <v>#N/A N/A</v>
        <stp/>
        <stp>BDP|14211238314291590452</stp>
        <tr r="D163" s="5"/>
      </tp>
      <tp t="s">
        <v>#N/A N/A</v>
        <stp/>
        <stp>BDP|13375936999745462480</stp>
        <tr r="D267" s="9"/>
      </tp>
      <tp t="s">
        <v>#N/A N/A</v>
        <stp/>
        <stp>BDP|11418469850050000278</stp>
        <tr r="G431" s="9"/>
      </tp>
      <tp t="s">
        <v>#N/A N/A</v>
        <stp/>
        <stp>BDP|18360056091631560270</stp>
        <tr r="D409" s="8"/>
      </tp>
      <tp t="s">
        <v>#N/A Requesting Data...4236215487</v>
        <stp/>
        <stp>BDP|15308626044906115319</stp>
        <tr r="G5" s="6"/>
      </tp>
      <tp t="s">
        <v>#N/A Requesting Data...4284372641</v>
        <stp/>
        <stp>BDP|17245410302590057142</stp>
        <tr r="H39" s="9"/>
      </tp>
      <tp t="s">
        <v>#N/A N/A</v>
        <stp/>
        <stp>BDP|14342438903141724319</stp>
        <tr r="D19" s="9"/>
      </tp>
      <tp t="s">
        <v>#N/A N/A</v>
        <stp/>
        <stp>BDP|18086653325138453619</stp>
        <tr r="F493" s="8"/>
      </tp>
      <tp t="s">
        <v>#N/A N/A</v>
        <stp/>
        <stp>BDP|18256851149296918021</stp>
        <tr r="D24" s="10"/>
      </tp>
      <tp t="s">
        <v>#N/A N/A</v>
        <stp/>
        <stp>BDP|15751360450864598511</stp>
        <tr r="D471" s="9"/>
      </tp>
      <tp t="s">
        <v>#N/A N/A</v>
        <stp/>
        <stp>BDP|16543843424117710972</stp>
        <tr r="G344" s="9"/>
      </tp>
      <tp t="s">
        <v>#N/A N/A</v>
        <stp/>
        <stp>BDP|12169242863342373604</stp>
        <tr r="G88" s="8"/>
      </tp>
      <tp t="s">
        <v>#N/A Requesting Data...4273776174</v>
        <stp/>
        <stp>BDP|12375104848096962371</stp>
        <tr r="H222" s="5"/>
      </tp>
      <tp t="s">
        <v>#N/A N/A</v>
        <stp/>
        <stp>BDP|16797717778252861621</stp>
        <tr r="F243" s="9"/>
      </tp>
      <tp t="s">
        <v>#N/A N/A</v>
        <stp/>
        <stp>BDP|11720307273842159512</stp>
        <tr r="G242" s="5"/>
        <tr r="G367" s="9"/>
      </tp>
      <tp t="s">
        <v>#N/A Requesting Data...4024088857</v>
        <stp/>
        <stp>BDP|15765216941812797348</stp>
        <tr r="H217" s="5"/>
        <tr r="H399" s="9"/>
      </tp>
      <tp t="s">
        <v>#N/A Requesting Data...3519956340</v>
        <stp/>
        <stp>BDP|17787616740917675049</stp>
        <tr r="H159" s="8"/>
        <tr r="I159" s="8"/>
      </tp>
      <tp t="s">
        <v>#N/A Requesting Data...3123295942</v>
        <stp/>
        <stp>BDP|15325446522182994384</stp>
        <tr r="I334" s="5"/>
      </tp>
      <tp t="s">
        <v>#N/A Requesting Data...2234584813</v>
        <stp/>
        <stp>BDP|14101661425430498224</stp>
        <tr r="H542" s="9"/>
      </tp>
      <tp t="s">
        <v>#N/A N/A</v>
        <stp/>
        <stp>BDP|18057079075579367457</stp>
        <tr r="E511" s="9"/>
      </tp>
      <tp t="s">
        <v>#N/A N/A</v>
        <stp/>
        <stp>BDP|10357520196698146628</stp>
        <tr r="G106" s="8"/>
      </tp>
      <tp t="s">
        <v>#N/A Requesting Data...2478196036</v>
        <stp/>
        <stp>BDP|15151231525886143126</stp>
        <tr r="H380" s="9"/>
      </tp>
      <tp t="s">
        <v>#N/A N/A</v>
        <stp/>
        <stp>BDP|14511412736990463121</stp>
        <tr r="E164" s="8"/>
      </tp>
      <tp t="s">
        <v>#N/A N/A</v>
        <stp/>
        <stp>BDP|17169133729531686795</stp>
        <tr r="E497" s="8"/>
      </tp>
      <tp t="s">
        <v>#N/A N/A</v>
        <stp/>
        <stp>BDP|15192534431134685518</stp>
        <tr r="E391" s="8"/>
      </tp>
      <tp t="s">
        <v>#N/A N/A</v>
        <stp/>
        <stp>BDP|10152666973886010506</stp>
        <tr r="D434" s="8"/>
        <tr r="D7" s="5"/>
      </tp>
      <tp t="s">
        <v>#N/A N/A</v>
        <stp/>
        <stp>BDP|16534145652685417532</stp>
        <tr r="D184" s="5"/>
      </tp>
      <tp t="s">
        <v>#N/A N/A</v>
        <stp/>
        <stp>BDP|12805235700121911366</stp>
        <tr r="G147" s="9"/>
      </tp>
      <tp t="s">
        <v>#N/A Requesting Data...1435336877</v>
        <stp/>
        <stp>BDP|12583012008878018881</stp>
        <tr r="H101" s="10"/>
      </tp>
      <tp t="s">
        <v>#N/A N/A</v>
        <stp/>
        <stp>BDP|16735113476071038341</stp>
        <tr r="E125" s="10"/>
      </tp>
      <tp t="s">
        <v>#N/A Requesting Data...2138555381</v>
        <stp/>
        <stp>BDP|16000664523611380128</stp>
        <tr r="I264" s="9"/>
      </tp>
      <tp t="s">
        <v>#N/A N/A</v>
        <stp/>
        <stp>BDP|18092815071812708735</stp>
        <tr r="F67" s="8"/>
      </tp>
      <tp t="s">
        <v>#N/A N/A</v>
        <stp/>
        <stp>BDP|17565780928793886398</stp>
        <tr r="E485" s="8"/>
      </tp>
      <tp t="s">
        <v>#N/A N/A</v>
        <stp/>
        <stp>BDP|13051594409597614323</stp>
        <tr r="E166" s="9"/>
      </tp>
      <tp t="s">
        <v>#N/A N/A</v>
        <stp/>
        <stp>BDP|13108751632817498266</stp>
        <tr r="F498" s="9"/>
      </tp>
      <tp t="s">
        <v>#N/A N/A</v>
        <stp/>
        <stp>BDP|10865844215178509386</stp>
        <tr r="D305" s="8"/>
      </tp>
      <tp t="s">
        <v>#N/A N/A</v>
        <stp/>
        <stp>BDP|13608926743034264815</stp>
        <tr r="G416" s="9"/>
      </tp>
      <tp t="s">
        <v>#N/A Requesting Data...3252102149</v>
        <stp/>
        <stp>BDP|13397726973164431529</stp>
        <tr r="I330" s="5"/>
        <tr r="I72" s="9"/>
      </tp>
      <tp t="s">
        <v>#N/A Requesting Data...1940830312</v>
        <stp/>
        <stp>BDP|17597268124281346403</stp>
        <tr r="I275" s="9"/>
      </tp>
      <tp t="s">
        <v>#N/A N/A</v>
        <stp/>
        <stp>BDP|14814463130639972837</stp>
        <tr r="D319" s="5"/>
      </tp>
      <tp t="s">
        <v>#N/A N/A</v>
        <stp/>
        <stp>BDP|15986362760922315086</stp>
        <tr r="G241" s="8"/>
      </tp>
      <tp t="s">
        <v>#N/A Requesting Data...426616227</v>
        <stp/>
        <stp>BDP|16195358374888133861</stp>
        <tr r="H132" s="8"/>
        <tr r="I132" s="8"/>
      </tp>
      <tp t="s">
        <v>#N/A Requesting Data...2303829964</v>
        <stp/>
        <stp>BDP|15694209556168034879</stp>
        <tr r="I505" s="9"/>
      </tp>
      <tp t="s">
        <v>#N/A N/A</v>
        <stp/>
        <stp>BDP|14480365736594346206</stp>
        <tr r="D197" s="9"/>
      </tp>
      <tp t="s">
        <v>#N/A N/A</v>
        <stp/>
        <stp>BDP|16377421620704732618</stp>
        <tr r="G318" s="9"/>
      </tp>
      <tp t="s">
        <v>#N/A N/A</v>
        <stp/>
        <stp>BDP|12353801045208885497</stp>
        <tr r="C30" s="10"/>
      </tp>
      <tp t="s">
        <v>#N/A Requesting Data...4017639391</v>
        <stp/>
        <stp>BDP|16515418613296219722</stp>
        <tr r="I304" s="5"/>
        <tr r="I426" s="9"/>
      </tp>
      <tp t="s">
        <v>#N/A N/A</v>
        <stp/>
        <stp>BDP|13017025944935834091</stp>
        <tr r="F158" s="10"/>
      </tp>
      <tp t="s">
        <v>#N/A Requesting Data...2255462913</v>
        <stp/>
        <stp>BDP|13796476827673742473</stp>
        <tr r="I188" s="9"/>
      </tp>
      <tp t="s">
        <v>#N/A N/A</v>
        <stp/>
        <stp>BDP|12547668175509067812</stp>
        <tr r="G255" s="8"/>
      </tp>
      <tp t="s">
        <v>#N/A N/A</v>
        <stp/>
        <stp>BDP|15370129838533681680</stp>
        <tr r="C112" s="10"/>
      </tp>
      <tp t="s">
        <v>#N/A Requesting Data...1762752487</v>
        <stp/>
        <stp>BDP|14599850711227489821</stp>
        <tr r="I355" s="5"/>
      </tp>
      <tp t="s">
        <v>#N/A N/A</v>
        <stp/>
        <stp>BDP|10053377595060787828</stp>
        <tr r="E254" s="8"/>
      </tp>
      <tp t="s">
        <v>#N/A N/A</v>
        <stp/>
        <stp>BDP|13572581868193216107</stp>
        <tr r="G175" s="8"/>
        <tr r="G126" s="5"/>
      </tp>
      <tp t="s">
        <v>#N/A N/A</v>
        <stp/>
        <stp>BDP|12652261639068665985</stp>
        <tr r="E218" s="8"/>
      </tp>
      <tp t="s">
        <v>#N/A N/A</v>
        <stp/>
        <stp>BDP|17835724143394983279</stp>
        <tr r="F504" s="9"/>
      </tp>
      <tp t="s">
        <v>#N/A Requesting Data...2042820330</v>
        <stp/>
        <stp>BDP|15866162032592823737</stp>
        <tr r="H424" s="8"/>
        <tr r="I424" s="8"/>
      </tp>
      <tp t="s">
        <v>#N/A N/A</v>
        <stp/>
        <stp>BDP|13729487263736239595</stp>
        <tr r="F51" s="8"/>
      </tp>
      <tp t="s">
        <v>#N/A N/A</v>
        <stp/>
        <stp>BDP|16518515813531552150</stp>
        <tr r="E219" s="8"/>
      </tp>
      <tp t="s">
        <v>#N/A N/A</v>
        <stp/>
        <stp>BDP|14576108631692599679</stp>
        <tr r="F93" s="5"/>
      </tp>
      <tp t="s">
        <v>#N/A N/A</v>
        <stp/>
        <stp>BDP|16084049266016385470</stp>
        <tr r="F2" s="12"/>
      </tp>
      <tp t="s">
        <v>#N/A N/A</v>
        <stp/>
        <stp>BDP|10758003570891366420</stp>
        <tr r="G474" s="9"/>
      </tp>
      <tp t="s">
        <v>#N/A Requesting Data...2707909427</v>
        <stp/>
        <stp>BDP|12177551042356227728</stp>
        <tr r="H350" s="9"/>
      </tp>
      <tp t="s">
        <v>#N/A Requesting Data...4274033127</v>
        <stp/>
        <stp>BDP|15629510254285194246</stp>
        <tr r="G143" s="10"/>
      </tp>
      <tp t="s">
        <v>#N/A N/A</v>
        <stp/>
        <stp>BDP|15696483941451196689</stp>
        <tr r="E324" s="5"/>
      </tp>
      <tp t="s">
        <v>#N/A N/A</v>
        <stp/>
        <stp>BDP|16131643604045384745</stp>
        <tr r="D21" s="5"/>
      </tp>
      <tp t="s">
        <v>#N/A N/A</v>
        <stp/>
        <stp>BDP|14432824072289584071</stp>
        <tr r="G153" s="8"/>
      </tp>
      <tp t="s">
        <v>#N/A N/A</v>
        <stp/>
        <stp>BDP|17509640551581505739</stp>
        <tr r="D186" s="9"/>
      </tp>
      <tp t="s">
        <v>#N/A N/A</v>
        <stp/>
        <stp>BDP|12101927248304803958</stp>
        <tr r="F53" s="5"/>
      </tp>
      <tp t="s">
        <v>#N/A N/A</v>
        <stp/>
        <stp>BDP|12199571646947549639</stp>
        <tr r="E151" s="10"/>
      </tp>
      <tp t="s">
        <v>#N/A Requesting Data...3994218756</v>
        <stp/>
        <stp>BDP|15631110090186485959</stp>
        <tr r="G131" s="10"/>
      </tp>
      <tp t="s">
        <v>#N/A N/A</v>
        <stp/>
        <stp>BDP|14618352547018054925</stp>
        <tr r="D279" s="5"/>
      </tp>
      <tp t="s">
        <v>#N/A N/A</v>
        <stp/>
        <stp>BDP|14277426720706035666</stp>
        <tr r="E197" s="9"/>
      </tp>
      <tp t="s">
        <v>#N/A N/A</v>
        <stp/>
        <stp>BDP|14076371317635248146</stp>
        <tr r="G500" s="9"/>
      </tp>
      <tp t="s">
        <v>#N/A N/A</v>
        <stp/>
        <stp>BDP|17622054365084122716</stp>
        <tr r="E496" s="9"/>
      </tp>
      <tp t="s">
        <v>#N/A N/A</v>
        <stp/>
        <stp>BDP|18350847422496368602</stp>
        <tr r="E492" s="8"/>
      </tp>
      <tp t="s">
        <v>#N/A Requesting Data...577727484</v>
        <stp/>
        <stp>BDP|12258250222584642456</stp>
        <tr r="H133" s="10"/>
      </tp>
      <tp t="s">
        <v>#N/A N/A</v>
        <stp/>
        <stp>BDP|13091700616956304130</stp>
        <tr r="F10" s="12"/>
      </tp>
      <tp t="s">
        <v>#N/A N/A</v>
        <stp/>
        <stp>BDP|12333997719021645930</stp>
        <tr r="G244" s="5"/>
        <tr r="G50" s="9"/>
      </tp>
      <tp t="s">
        <v>#N/A N/A</v>
        <stp/>
        <stp>BDP|13122576641389441954</stp>
        <tr r="F99" s="8"/>
      </tp>
      <tp t="s">
        <v>#N/A N/A</v>
        <stp/>
        <stp>BDP|11380846593814565677</stp>
        <tr r="F297" s="8"/>
      </tp>
      <tp t="s">
        <v>#N/A N/A</v>
        <stp/>
        <stp>BDP|11752238105617090675</stp>
        <tr r="F134" s="8"/>
      </tp>
      <tp t="s">
        <v>#N/A N/A</v>
        <stp/>
        <stp>BDP|10952501451300898268</stp>
        <tr r="G320" s="5"/>
      </tp>
      <tp t="s">
        <v>#N/A Requesting Data...3146515256</v>
        <stp/>
        <stp>BDP|14182318649393617294</stp>
        <tr r="I89" s="5"/>
        <tr r="I568" s="9"/>
      </tp>
      <tp t="s">
        <v>#N/A N/A</v>
        <stp/>
        <stp>BDP|10879630126136816032</stp>
        <tr r="G336" s="8"/>
      </tp>
      <tp t="s">
        <v>#N/A N/A</v>
        <stp/>
        <stp>BDP|16131068937743200448</stp>
        <tr r="D37" s="8"/>
      </tp>
      <tp t="s">
        <v>#N/A N/A</v>
        <stp/>
        <stp>BDP|11649295118269465951</stp>
        <tr r="F467" s="9"/>
      </tp>
      <tp t="s">
        <v>#N/A Requesting Data...697955748</v>
        <stp/>
        <stp>BDP|12893326922517466757</stp>
        <tr r="I171" s="9"/>
      </tp>
      <tp t="s">
        <v>#N/A N/A</v>
        <stp/>
        <stp>BDP|16615195307473192705</stp>
        <tr r="F169" s="10"/>
      </tp>
      <tp t="s">
        <v>#N/A N/A</v>
        <stp/>
        <stp>BDP|10715592096069175606</stp>
        <tr r="F553" s="9"/>
      </tp>
      <tp t="s">
        <v>#N/A N/A</v>
        <stp/>
        <stp>BDP|17405784740654078354</stp>
        <tr r="D139" s="10"/>
      </tp>
      <tp t="s">
        <v>#N/A N/A</v>
        <stp/>
        <stp>BDP|17196355215053884505</stp>
        <tr r="D303" s="5"/>
      </tp>
      <tp t="s">
        <v>#N/A N/A</v>
        <stp/>
        <stp>BDP|16661490114025404567</stp>
        <tr r="G117" s="8"/>
      </tp>
      <tp t="s">
        <v>#N/A N/A</v>
        <stp/>
        <stp>BDP|12588399525161639162</stp>
        <tr r="F25" s="9"/>
      </tp>
      <tp t="s">
        <v>#N/A N/A</v>
        <stp/>
        <stp>BDP|13498540304332990743</stp>
        <tr r="E63" s="10"/>
      </tp>
      <tp t="s">
        <v>#N/A N/A</v>
        <stp/>
        <stp>BDP|10321209347944411193</stp>
        <tr r="D171" s="10"/>
      </tp>
      <tp t="s">
        <v>#N/A N/A</v>
        <stp/>
        <stp>BDP|10906458305802437543</stp>
        <tr r="G47" s="9"/>
      </tp>
      <tp t="s">
        <v>#N/A N/A</v>
        <stp/>
        <stp>BDP|12963529445545589525</stp>
        <tr r="D390" s="8"/>
      </tp>
      <tp t="s">
        <v>#N/A N/A</v>
        <stp/>
        <stp>BDP|15567406841957884157</stp>
        <tr r="G185" s="9"/>
      </tp>
      <tp t="s">
        <v>#N/A N/A</v>
        <stp/>
        <stp>BDP|12716946499673139227</stp>
        <tr r="E328" s="8"/>
      </tp>
      <tp t="s">
        <v>#N/A Requesting Data...669328051</v>
        <stp/>
        <stp>BDP|15050297874273333076</stp>
        <tr r="H66" s="10"/>
      </tp>
      <tp t="s">
        <v>#N/A Requesting Data...159119825</v>
        <stp/>
        <stp>BDP|15925699964020479699</stp>
        <tr r="I377" s="9"/>
      </tp>
      <tp t="s">
        <v>#N/A N/A</v>
        <stp/>
        <stp>BDP|13263961308100546906</stp>
        <tr r="E348" s="9"/>
      </tp>
      <tp t="s">
        <v>#N/A Requesting Data...323955643</v>
        <stp/>
        <stp>BDP|13743141374947697181</stp>
        <tr r="H60" s="8"/>
        <tr r="I60" s="8"/>
      </tp>
      <tp t="s">
        <v>#N/A N/A</v>
        <stp/>
        <stp>BDP|17851269554127095430</stp>
        <tr r="C165" s="10"/>
      </tp>
      <tp t="s">
        <v>#N/A N/A</v>
        <stp/>
        <stp>BDP|11967787540306988700</stp>
        <tr r="F12" s="9"/>
      </tp>
      <tp t="s">
        <v>#N/A N/A</v>
        <stp/>
        <stp>BDP|18040583511046564948</stp>
        <tr r="F138" s="10"/>
      </tp>
      <tp t="s">
        <v>#N/A Requesting Data...264546156</v>
        <stp/>
        <stp>BDP|14801721861513788545</stp>
        <tr r="I326" s="9"/>
      </tp>
      <tp t="s">
        <v>#N/A N/A</v>
        <stp/>
        <stp>BDP|17660682891812756901</stp>
        <tr r="F381" s="8"/>
      </tp>
      <tp t="s">
        <v>#N/A N/A</v>
        <stp/>
        <stp>BDP|15804587130357905717</stp>
        <tr r="F251" s="9"/>
      </tp>
      <tp t="s">
        <v>#N/A Requesting Data...2889784378</v>
        <stp/>
        <stp>BDP|16016475824780232393</stp>
        <tr r="G182" s="10"/>
      </tp>
      <tp t="s">
        <v>#N/A Requesting Data...2320703301</v>
        <stp/>
        <stp>BDP|11441640260764868607</stp>
        <tr r="I91" s="5"/>
        <tr r="I475" s="9"/>
      </tp>
      <tp t="s">
        <v>#N/A Requesting Data...4064603499</v>
        <stp/>
        <stp>BDP|15839611443065402160</stp>
        <tr r="H586" s="9"/>
      </tp>
      <tp t="s">
        <v>#N/A N/A</v>
        <stp/>
        <stp>BDP|12124497871296005415</stp>
        <tr r="F326" s="5"/>
        <tr r="F249" s="9"/>
      </tp>
      <tp t="s">
        <v>#N/A N/A</v>
        <stp/>
        <stp>BDP|15303671923426935467</stp>
        <tr r="C88" s="10"/>
      </tp>
      <tp t="s">
        <v>#N/A N/A</v>
        <stp/>
        <stp>BDP|15240771213780705095</stp>
        <tr r="D467" s="8"/>
        <tr r="D17" s="5"/>
      </tp>
      <tp t="s">
        <v>#N/A Requesting Data...3590676348</v>
        <stp/>
        <stp>BDP|12823022184729342054</stp>
        <tr r="H389" s="8"/>
        <tr r="I389" s="8"/>
      </tp>
      <tp t="s">
        <v>#N/A N/A</v>
        <stp/>
        <stp>BDP|16690639775365104195</stp>
        <tr r="D77" s="5"/>
        <tr r="D68" s="9"/>
      </tp>
      <tp t="s">
        <v>#N/A Requesting Data...3274011347</v>
        <stp/>
        <stp>BDP|17759664859881259629</stp>
        <tr r="H4" s="9"/>
      </tp>
      <tp t="s">
        <v>#N/A N/A</v>
        <stp/>
        <stp>BDP|13332134394759941150</stp>
        <tr r="F286" s="8"/>
      </tp>
      <tp t="s">
        <v>#N/A N/A</v>
        <stp/>
        <stp>BDP|14453824506957265897</stp>
        <tr r="D168" s="9"/>
      </tp>
      <tp t="s">
        <v>#N/A N/A</v>
        <stp/>
        <stp>BDP|11127285315169066878</stp>
        <tr r="F52" s="10"/>
      </tp>
      <tp t="s">
        <v>#N/A Requesting Data...3351576841</v>
        <stp/>
        <stp>BDP|11695756442422360392</stp>
        <tr r="I379" s="9"/>
      </tp>
      <tp t="s">
        <v>#N/A Requesting Data...3188549328</v>
        <stp/>
        <stp>BDP|14096594000795019726</stp>
        <tr r="H178" s="10"/>
      </tp>
      <tp t="s">
        <v>#N/A N/A</v>
        <stp/>
        <stp>BDP|16377533714940963167</stp>
        <tr r="G112" s="8"/>
      </tp>
      <tp t="s">
        <v>#N/A Requesting Data...1146925397</v>
        <stp/>
        <stp>BDP|15060403162915820112</stp>
        <tr r="H56" s="10"/>
      </tp>
      <tp t="s">
        <v>#N/A N/A</v>
        <stp/>
        <stp>BDP|12061761033000832567</stp>
        <tr r="D72" s="8"/>
        <tr r="D278" s="5"/>
      </tp>
      <tp t="s">
        <v>#N/A N/A</v>
        <stp/>
        <stp>BDP|16297768014875828639</stp>
        <tr r="D3" s="9"/>
      </tp>
      <tp t="s">
        <v>#N/A N/A</v>
        <stp/>
        <stp>BDP|17011715251290922626</stp>
        <tr r="D23" s="9"/>
      </tp>
      <tp t="s">
        <v>#N/A N/A</v>
        <stp/>
        <stp>BDP|10054937459617511845</stp>
        <tr r="G194" s="9"/>
      </tp>
      <tp t="s">
        <v>#N/A N/A</v>
        <stp/>
        <stp>BDP|10654171067857424399</stp>
        <tr r="F317" s="9"/>
      </tp>
      <tp t="s">
        <v>#N/A N/A</v>
        <stp/>
        <stp>BDP|11688037005746227481</stp>
        <tr r="D421" s="8"/>
      </tp>
      <tp t="s">
        <v>#N/A N/A</v>
        <stp/>
        <stp>BDP|11492187580752367954</stp>
        <tr r="C4" s="10"/>
      </tp>
      <tp t="s">
        <v>#N/A N/A</v>
        <stp/>
        <stp>BDP|16666059749623476245</stp>
        <tr r="D149" s="10"/>
      </tp>
      <tp t="s">
        <v>#N/A Requesting Data...354085797</v>
        <stp/>
        <stp>BDP|13129348024380352187</stp>
        <tr r="I253" s="5"/>
      </tp>
      <tp t="s">
        <v>#N/A Requesting Data...3655217301</v>
        <stp/>
        <stp>BDP|10903928924630515805</stp>
        <tr r="I592" s="9"/>
      </tp>
      <tp t="s">
        <v>#N/A Requesting Data...1168529564</v>
        <stp/>
        <stp>BDP|14413856382517899011</stp>
        <tr r="I228" s="5"/>
      </tp>
      <tp t="s">
        <v>#N/A Requesting Data...3851468460</v>
        <stp/>
        <stp>BDP|11155877708139785331</stp>
        <tr r="H269" s="5"/>
      </tp>
      <tp t="s">
        <v>#N/A Requesting Data...981816753</v>
        <stp/>
        <stp>BDP|12825973093629598837</stp>
        <tr r="H482" s="8"/>
        <tr r="I482" s="8"/>
        <tr r="H41" s="5"/>
      </tp>
      <tp t="s">
        <v>#N/A Requesting Data...1651074413</v>
        <stp/>
        <stp>BDP|12988780408236526061</stp>
        <tr r="H287" s="9"/>
      </tp>
      <tp t="s">
        <v>#N/A N/A</v>
        <stp/>
        <stp>BDP|16030096402386299333</stp>
        <tr r="D356" s="5"/>
        <tr r="D357" s="5"/>
      </tp>
      <tp t="s">
        <v>#N/A N/A</v>
        <stp/>
        <stp>BDP|14853078279135964556</stp>
        <tr r="D153" s="5"/>
      </tp>
      <tp t="s">
        <v>#N/A N/A</v>
        <stp/>
        <stp>BDP|14798092489166958943</stp>
        <tr r="D49" s="8"/>
      </tp>
      <tp t="s">
        <v>#N/A N/A</v>
        <stp/>
        <stp>BDP|12878261266137763250</stp>
        <tr r="F601" s="9"/>
      </tp>
      <tp t="s">
        <v>#N/A N/A</v>
        <stp/>
        <stp>BDP|13749011619282310367</stp>
        <tr r="F590" s="9"/>
      </tp>
      <tp t="s">
        <v>#N/A Requesting Data...3232768883</v>
        <stp/>
        <stp>BDP|12768175009752253216</stp>
        <tr r="H480" s="8"/>
        <tr r="I480" s="8"/>
      </tp>
      <tp t="s">
        <v>#N/A N/A</v>
        <stp/>
        <stp>BDP|14680233001592883761</stp>
        <tr r="F294" s="8"/>
      </tp>
      <tp t="s">
        <v>#N/A Requesting Data...2939284627</v>
        <stp/>
        <stp>BDP|15967171346975096621</stp>
        <tr r="H362" s="9"/>
      </tp>
      <tp t="s">
        <v>#N/A N/A</v>
        <stp/>
        <stp>BDP|11042385311669580969</stp>
        <tr r="G147" s="5"/>
      </tp>
      <tp t="s">
        <v>#N/A N/A</v>
        <stp/>
        <stp>BDP|17430810695337956233</stp>
        <tr r="D458" s="8"/>
      </tp>
      <tp t="s">
        <v>#N/A N/A</v>
        <stp/>
        <stp>BDP|17351789755734762238</stp>
        <tr r="F357" s="9"/>
      </tp>
      <tp t="s">
        <v>#N/A N/A</v>
        <stp/>
        <stp>BDP|13477276848374193272</stp>
        <tr r="D392" s="9"/>
      </tp>
      <tp t="s">
        <v>#N/A N/A</v>
        <stp/>
        <stp>BDP|13990075869935394392</stp>
        <tr r="F44" s="9"/>
      </tp>
      <tp t="s">
        <v>#N/A Requesting Data...542516500</v>
        <stp/>
        <stp>BDP|11230760228163141408</stp>
        <tr r="H33" s="9"/>
      </tp>
      <tp t="s">
        <v>#N/A Requesting Data...1576554853</v>
        <stp/>
        <stp>BDP|16378308305352374486</stp>
        <tr r="H438" s="9"/>
      </tp>
      <tp t="s">
        <v>#N/A Requesting Data...2700707305</v>
        <stp/>
        <stp>BDP|12624144339516691507</stp>
        <tr r="I308" s="9"/>
      </tp>
      <tp t="s">
        <v>#N/A N/A</v>
        <stp/>
        <stp>BDP|10401156039114601534</stp>
        <tr r="F131" s="10"/>
      </tp>
      <tp t="s">
        <v>#N/A Requesting Data...1996822306</v>
        <stp/>
        <stp>BDP|16111240941001190289</stp>
        <tr r="H64" s="10"/>
      </tp>
      <tp t="s">
        <v>#N/A N/A</v>
        <stp/>
        <stp>BDP|14112730212438801952</stp>
        <tr r="D100" s="8"/>
      </tp>
      <tp t="s">
        <v>#N/A Requesting Data...1625596230</v>
        <stp/>
        <stp>BDP|13977557072391202316</stp>
        <tr r="I57" s="5"/>
        <tr r="I464" s="9"/>
      </tp>
      <tp t="s">
        <v>#N/A N/A</v>
        <stp/>
        <stp>BDP|16818811087707017233</stp>
        <tr r="G21" s="8"/>
      </tp>
      <tp t="s">
        <v>#N/A N/A</v>
        <stp/>
        <stp>BDP|15348315499018143470</stp>
        <tr r="G240" s="8"/>
      </tp>
      <tp t="s">
        <v>#N/A N/A</v>
        <stp/>
        <stp>BDP|14152919684683184586</stp>
        <tr r="E51" s="5"/>
      </tp>
      <tp t="s">
        <v>#N/A Requesting Data...2988159702</v>
        <stp/>
        <stp>BDP|18418815999539222337</stp>
        <tr r="H112" s="8"/>
        <tr r="I112" s="8"/>
      </tp>
      <tp t="s">
        <v>#N/A N/A</v>
        <stp/>
        <stp>BDP|13201578289149094414</stp>
        <tr r="F37" s="9"/>
      </tp>
      <tp t="s">
        <v>#N/A N/A</v>
        <stp/>
        <stp>BDP|17408383885276790922</stp>
        <tr r="E10" s="5"/>
      </tp>
      <tp t="s">
        <v>#N/A Requesting Data...2704077015</v>
        <stp/>
        <stp>BDP|12472528307657520382</stp>
        <tr r="H334" s="8"/>
        <tr r="I334" s="8"/>
        <tr r="H273" s="5"/>
      </tp>
      <tp t="s">
        <v>#N/A N/A</v>
        <stp/>
        <stp>BDP|11783550025335233091</stp>
        <tr r="F540" s="9"/>
      </tp>
      <tp t="s">
        <v>#N/A N/A</v>
        <stp/>
        <stp>BDP|14774017778664070429</stp>
        <tr r="D3" s="12"/>
      </tp>
      <tp t="s">
        <v>#N/A N/A</v>
        <stp/>
        <stp>BDP|13939068630524062736</stp>
        <tr r="G52" s="9"/>
      </tp>
      <tp t="s">
        <v>#N/A N/A</v>
        <stp/>
        <stp>BDP|12494138068442622459</stp>
        <tr r="F3" s="8"/>
        <tr r="F299" s="5"/>
      </tp>
      <tp t="s">
        <v>#N/A N/A</v>
        <stp/>
        <stp>BDP|13249469334366547197</stp>
        <tr r="G293" s="8"/>
        <tr r="G196" s="5"/>
      </tp>
      <tp t="s">
        <v>#N/A Requesting Data...4092507688</v>
        <stp/>
        <stp>BDP|17780995205699011477</stp>
        <tr r="G159" s="10"/>
      </tp>
      <tp t="s">
        <v>#N/A N/A</v>
        <stp/>
        <stp>BDP|12259577467753954171</stp>
        <tr r="G12" s="8"/>
        <tr r="G335" s="5"/>
      </tp>
      <tp t="s">
        <v>#N/A N/A</v>
        <stp/>
        <stp>BDP|13471983928799970215</stp>
        <tr r="D441" s="8"/>
        <tr r="D268" s="5"/>
      </tp>
      <tp t="s">
        <v>#N/A Requesting Data...1024849277</v>
        <stp/>
        <stp>BDP|16699277363924805567</stp>
        <tr r="H105" s="9"/>
      </tp>
      <tp t="s">
        <v>#N/A Requesting Data...658628670</v>
        <stp/>
        <stp>BDP|15885361351506452679</stp>
        <tr r="H421" s="9"/>
      </tp>
      <tp t="s">
        <v>#N/A Requesting Data...3910889563</v>
        <stp/>
        <stp>BDP|13926315395513203932</stp>
        <tr r="H109" s="10"/>
      </tp>
      <tp t="s">
        <v>#N/A Requesting Data...2706723469</v>
        <stp/>
        <stp>BDP|11099516452151713388</stp>
        <tr r="H504" s="9"/>
      </tp>
      <tp t="s">
        <v>#N/A N/A</v>
        <stp/>
        <stp>BDP|17239145601577844231</stp>
        <tr r="F115" s="5"/>
      </tp>
      <tp t="s">
        <v>#N/A N/A</v>
        <stp/>
        <stp>BDP|14265493516411409357</stp>
        <tr r="G490" s="9"/>
      </tp>
      <tp t="s">
        <v>#N/A N/A</v>
        <stp/>
        <stp>BDP|13482058307439859927</stp>
        <tr r="G412" s="9"/>
      </tp>
      <tp t="s">
        <v>#N/A N/A</v>
        <stp/>
        <stp>BDP|15755669948676659239</stp>
        <tr r="F186" s="5"/>
      </tp>
      <tp t="s">
        <v>#N/A Requesting Data...4094248817</v>
        <stp/>
        <stp>BDP|17292257221084325098</stp>
        <tr r="I218" s="9"/>
      </tp>
      <tp t="s">
        <v>#N/A N/A</v>
        <stp/>
        <stp>BDP|10993228128796864574</stp>
        <tr r="G243" s="5"/>
        <tr r="G152" s="9"/>
      </tp>
      <tp t="s">
        <v>#N/A N/A</v>
        <stp/>
        <stp>BDP|15089533466863015696</stp>
        <tr r="F598" s="9"/>
      </tp>
      <tp t="s">
        <v>#N/A N/A</v>
        <stp/>
        <stp>BDP|12926659260112518361</stp>
        <tr r="F17" s="9"/>
      </tp>
      <tp t="s">
        <v>#N/A N/A</v>
        <stp/>
        <stp>BDP|16863361714673092451</stp>
        <tr r="G223" s="5"/>
        <tr r="G600" s="9"/>
      </tp>
      <tp t="s">
        <v>#N/A Requesting Data...3319475979</v>
        <stp/>
        <stp>BDP|14879558280139624343</stp>
        <tr r="H331" s="8"/>
        <tr r="I331" s="8"/>
      </tp>
      <tp t="s">
        <v>#N/A Requesting Data...2167769451</v>
        <stp/>
        <stp>BDP|17623134526991984658</stp>
        <tr r="I200" s="9"/>
      </tp>
      <tp t="s">
        <v>#N/A N/A</v>
        <stp/>
        <stp>BDP|13056152681998892135</stp>
        <tr r="D228" s="5"/>
      </tp>
      <tp t="s">
        <v>#N/A N/A</v>
        <stp/>
        <stp>BDP|12844923589097827744</stp>
        <tr r="F296" s="9"/>
      </tp>
      <tp t="s">
        <v>#N/A N/A</v>
        <stp/>
        <stp>BDP|13703686647636289459</stp>
        <tr r="D344" s="5"/>
      </tp>
      <tp t="s">
        <v>#N/A Requesting Data...2520811741</v>
        <stp/>
        <stp>BDP|10548092674630751402</stp>
        <tr r="I108" s="5"/>
      </tp>
      <tp t="s">
        <v>#N/A N/A</v>
        <stp/>
        <stp>BDP|14765893025379275466</stp>
        <tr r="E21" s="5"/>
      </tp>
      <tp t="s">
        <v>#N/A N/A</v>
        <stp/>
        <stp>BDP|15444627306022610297</stp>
        <tr r="G380" s="9"/>
      </tp>
      <tp t="s">
        <v>#N/A N/A</v>
        <stp/>
        <stp>BDP|15902506424717587662</stp>
        <tr r="F169" s="5"/>
      </tp>
      <tp t="s">
        <v>#N/A N/A</v>
        <stp/>
        <stp>BDP|16831223313901326741</stp>
        <tr r="C3" s="7"/>
      </tp>
      <tp t="s">
        <v>#N/A N/A</v>
        <stp/>
        <stp>BDP|18151928527396923635</stp>
        <tr r="D33" s="9"/>
      </tp>
      <tp t="s">
        <v>#N/A N/A</v>
        <stp/>
        <stp>BDP|11201512838724330069</stp>
        <tr r="E295" s="8"/>
      </tp>
      <tp t="s">
        <v>#N/A N/A</v>
        <stp/>
        <stp>BDP|18266846861723918608</stp>
        <tr r="G212" s="5"/>
      </tp>
      <tp t="s">
        <v>#N/A Requesting Data...2008341512</v>
        <stp/>
        <stp>BDP|17725451434857907415</stp>
        <tr r="H293" s="5"/>
        <tr r="H235" s="9"/>
      </tp>
      <tp t="s">
        <v>#N/A Requesting Data...2359783143</v>
        <stp/>
        <stp>BDP|14168661772952205492</stp>
        <tr r="H74" s="8"/>
        <tr r="I74" s="8"/>
        <tr r="H277" s="5"/>
      </tp>
      <tp t="s">
        <v>#N/A N/A</v>
        <stp/>
        <stp>BDP|14692253086298230598</stp>
        <tr r="F37" s="8"/>
      </tp>
      <tp t="s">
        <v>#N/A Requesting Data...1057342593</v>
        <stp/>
        <stp>BDP|14633412802992935128</stp>
        <tr r="I146" s="5"/>
      </tp>
      <tp t="s">
        <v>#N/A N/A</v>
        <stp/>
        <stp>BDP|13131308389928273346</stp>
        <tr r="D484" s="9"/>
      </tp>
      <tp t="s">
        <v>#N/A N/A</v>
        <stp/>
        <stp>BDP|11817118257425585357</stp>
        <tr r="F444" s="9"/>
      </tp>
      <tp t="s">
        <v>#N/A N/A</v>
        <stp/>
        <stp>BDP|12290489831805005359</stp>
        <tr r="D76" s="8"/>
      </tp>
      <tp t="s">
        <v>#N/A Requesting Data...1097668640</v>
        <stp/>
        <stp>BDP|13554522709613045604</stp>
        <tr r="H8" s="12"/>
      </tp>
      <tp t="s">
        <v>#N/A N/A</v>
        <stp/>
        <stp>BDP|10224504036767882229</stp>
        <tr r="G100" s="9"/>
      </tp>
      <tp t="s">
        <v>#N/A Requesting Data...656806605</v>
        <stp/>
        <stp>BDP|17689329503344867312</stp>
        <tr r="G109" s="10"/>
      </tp>
      <tp t="s">
        <v>#N/A N/A</v>
        <stp/>
        <stp>BDP|15210033262541947146</stp>
        <tr r="F448" s="8"/>
      </tp>
      <tp t="s">
        <v>#N/A N/A</v>
        <stp/>
        <stp>BDP|12557652440754791760</stp>
        <tr r="E59" s="5"/>
        <tr r="E437" s="9"/>
      </tp>
      <tp t="s">
        <v>#N/A N/A</v>
        <stp/>
        <stp>BDP|17787264125160610434</stp>
        <tr r="F151" s="8"/>
      </tp>
      <tp t="s">
        <v>#N/A N/A</v>
        <stp/>
        <stp>BDP|12972498501931001409</stp>
        <tr r="G438" s="8"/>
      </tp>
      <tp t="s">
        <v>#N/A N/A</v>
        <stp/>
        <stp>BDP|17893438954911970473</stp>
        <tr r="F84" s="8"/>
        <tr r="F110" s="5"/>
      </tp>
      <tp t="s">
        <v>#N/A N/A</v>
        <stp/>
        <stp>BDP|18274200666578141745</stp>
        <tr r="G329" s="8"/>
      </tp>
      <tp t="s">
        <v>#N/A N/A</v>
        <stp/>
        <stp>BDP|12787316217066183515</stp>
        <tr r="E280" s="8"/>
      </tp>
      <tp t="s">
        <v>#N/A N/A</v>
        <stp/>
        <stp>BDP|13571125703049346864</stp>
        <tr r="F197" s="8"/>
      </tp>
      <tp t="s">
        <v>#N/A Requesting Data...2929315407</v>
        <stp/>
        <stp>BDP|12073041123841676208</stp>
        <tr r="I347" s="5"/>
      </tp>
      <tp t="s">
        <v>#N/A N/A</v>
        <stp/>
        <stp>BDP|13938367024749320891</stp>
        <tr r="G352" s="5"/>
      </tp>
      <tp t="s">
        <v>#N/A Requesting Data...2368931771</v>
        <stp/>
        <stp>BDP|12717174603441751153</stp>
        <tr r="H94" s="9"/>
      </tp>
      <tp t="s">
        <v>#N/A Requesting Data...604396045</v>
        <stp/>
        <stp>BDP|10772357471634477366</stp>
        <tr r="H14" s="9"/>
      </tp>
      <tp t="s">
        <v>#N/A N/A</v>
        <stp/>
        <stp>BDP|11894460679200295147</stp>
        <tr r="C124" s="10"/>
      </tp>
      <tp t="s">
        <v>#N/A N/A</v>
        <stp/>
        <stp>BDP|13330640186338245621</stp>
        <tr r="G441" s="8"/>
        <tr r="G268" s="5"/>
      </tp>
      <tp t="s">
        <v>#N/A N/A</v>
        <stp/>
        <stp>BDP|13051333741487462070</stp>
        <tr r="C116" s="10"/>
      </tp>
      <tp t="s">
        <v>#N/A Requesting Data...1425075116</v>
        <stp/>
        <stp>BDP|13513632905835445374</stp>
        <tr r="H304" s="8"/>
        <tr r="I304" s="8"/>
      </tp>
      <tp t="s">
        <v>#N/A Requesting Data...1488163680</v>
        <stp/>
        <stp>BDP|15111773359091891570</stp>
        <tr r="I198" s="9"/>
      </tp>
      <tp t="s">
        <v>#N/A N/A</v>
        <stp/>
        <stp>BDP|15889384621336068112</stp>
        <tr r="C49" s="10"/>
      </tp>
      <tp t="s">
        <v>#N/A Requesting Data...2249934023</v>
        <stp/>
        <stp>BDP|15705816384201589776</stp>
        <tr r="H37" s="9"/>
      </tp>
      <tp t="s">
        <v>#N/A Requesting Data...797069869</v>
        <stp/>
        <stp>BDP|17593348672704654459</stp>
        <tr r="H31" s="9"/>
      </tp>
      <tp t="s">
        <v>#N/A N/A</v>
        <stp/>
        <stp>BDP|15489859537978727517</stp>
        <tr r="F63" s="9"/>
      </tp>
      <tp t="s">
        <v>#N/A N/A</v>
        <stp/>
        <stp>BDP|15667311792998201472</stp>
        <tr r="F458" s="9"/>
      </tp>
      <tp t="s">
        <v>#N/A N/A</v>
        <stp/>
        <stp>BDP|13947087291889766071</stp>
        <tr r="F365" s="8"/>
      </tp>
      <tp t="s">
        <v>#N/A Requesting Data...1212758711</v>
        <stp/>
        <stp>BDP|11061395402016877738</stp>
        <tr r="H175" s="10"/>
      </tp>
      <tp t="s">
        <v>#N/A Requesting Data...1594224413</v>
        <stp/>
        <stp>BDP|17902167707610826500</stp>
        <tr r="I450" s="9"/>
      </tp>
      <tp t="s">
        <v>#N/A N/A</v>
        <stp/>
        <stp>BDP|14935440051093529593</stp>
        <tr r="E75" s="9"/>
      </tp>
      <tp t="s">
        <v>#N/A Requesting Data...580711013</v>
        <stp/>
        <stp>BDP|15506415147322644450</stp>
        <tr r="H479" s="9"/>
      </tp>
      <tp t="s">
        <v>#N/A N/A</v>
        <stp/>
        <stp>BDP|14589558961275449157</stp>
        <tr r="E100" s="9"/>
      </tp>
      <tp t="s">
        <v>#N/A N/A</v>
        <stp/>
        <stp>BDP|13275223002585666746</stp>
        <tr r="G452" s="9"/>
      </tp>
      <tp t="s">
        <v>#N/A Requesting Data...903379055</v>
        <stp/>
        <stp>BDP|17135159414073733779</stp>
        <tr r="H151" s="9"/>
      </tp>
      <tp t="s">
        <v>#N/A Requesting Data...988964105</v>
        <stp/>
        <stp>BDP|16813015268437479450</stp>
        <tr r="H75" s="9"/>
      </tp>
      <tp t="s">
        <v>#N/A Requesting Data...1333168209</v>
        <stp/>
        <stp>BDP|10887619228024106306</stp>
        <tr r="I573" s="9"/>
      </tp>
      <tp t="s">
        <v>#N/A N/A</v>
        <stp/>
        <stp>BDP|15434453847091406727</stp>
        <tr r="F178" s="5"/>
      </tp>
      <tp t="s">
        <v>#N/A N/A</v>
        <stp/>
        <stp>BDP|13722317363917733229</stp>
        <tr r="D235" s="5"/>
      </tp>
      <tp t="s">
        <v>#N/A N/A</v>
        <stp/>
        <stp>BDP|14652432047963399412</stp>
        <tr r="F372" s="9"/>
      </tp>
      <tp t="s">
        <v>#N/A N/A</v>
        <stp/>
        <stp>BDP|14822684065345780228</stp>
        <tr r="D286" s="5"/>
      </tp>
      <tp t="s">
        <v>#N/A N/A</v>
        <stp/>
        <stp>BDP|10456082678477367371</stp>
        <tr r="F179" s="8"/>
      </tp>
      <tp t="s">
        <v>#N/A N/A</v>
        <stp/>
        <stp>BDP|10412478155546514439</stp>
        <tr r="D327" s="8"/>
      </tp>
      <tp t="s">
        <v>#N/A N/A</v>
        <stp/>
        <stp>BDP|11557804115772783945</stp>
        <tr r="D296" s="8"/>
      </tp>
      <tp t="s">
        <v>#N/A N/A</v>
        <stp/>
        <stp>BDP|13256350045065482256</stp>
        <tr r="D53" s="8"/>
      </tp>
      <tp t="s">
        <v>#N/A N/A</v>
        <stp/>
        <stp>BDP|10524573555847655426</stp>
        <tr r="G515" s="9"/>
      </tp>
      <tp t="s">
        <v>#N/A Requesting Data...2551082183</v>
        <stp/>
        <stp>BDP|15173004357440087355</stp>
        <tr r="H499" s="8"/>
        <tr r="I499" s="8"/>
      </tp>
      <tp t="s">
        <v>#N/A N/A</v>
        <stp/>
        <stp>BDP|12834788227797625327</stp>
        <tr r="G170" s="8"/>
      </tp>
      <tp t="s">
        <v>#N/A N/A</v>
        <stp/>
        <stp>BDP|16896086352668329822</stp>
        <tr r="D102" s="9"/>
      </tp>
      <tp t="s">
        <v>#N/A Requesting Data...3719180356</v>
        <stp/>
        <stp>BDP|13916038512936884730</stp>
        <tr r="I89" s="9"/>
      </tp>
      <tp t="s">
        <v>#N/A N/A</v>
        <stp/>
        <stp>BDP|16259008985048763533</stp>
        <tr r="G104" s="9"/>
      </tp>
      <tp t="s">
        <v>#N/A N/A</v>
        <stp/>
        <stp>BDP|15586772156397027374</stp>
        <tr r="G161" s="5"/>
        <tr r="G560" s="9"/>
      </tp>
      <tp t="s">
        <v>#N/A N/A</v>
        <stp/>
        <stp>BDP|15145770268795872259</stp>
        <tr r="E248" s="9"/>
      </tp>
      <tp t="s">
        <v>#N/A N/A</v>
        <stp/>
        <stp>BDP|16287626146421206677</stp>
        <tr r="E263" s="9"/>
      </tp>
      <tp t="s">
        <v>#N/A N/A</v>
        <stp/>
        <stp>BDP|10103069576910250407</stp>
        <tr r="F199" s="9"/>
      </tp>
      <tp t="s">
        <v>#N/A N/A</v>
        <stp/>
        <stp>BDP|15257616824333421103</stp>
        <tr r="E140" s="9"/>
      </tp>
      <tp t="s">
        <v>#N/A Requesting Data...2057082644</v>
        <stp/>
        <stp>BDP|16319052512231052575</stp>
        <tr r="H193" s="9"/>
      </tp>
      <tp t="s">
        <v>#N/A Requesting Data...281094427</v>
        <stp/>
        <stp>BDP|15362324332712717474</stp>
        <tr r="G115" s="10"/>
      </tp>
      <tp t="s">
        <v>#N/A N/A</v>
        <stp/>
        <stp>BDP|16430526636381328204</stp>
        <tr r="F580" s="9"/>
      </tp>
      <tp t="s">
        <v>#N/A Requesting Data...3187985288</v>
        <stp/>
        <stp>BDP|10123410464444502521</stp>
        <tr r="H330" s="5"/>
        <tr r="H72" s="9"/>
      </tp>
      <tp t="s">
        <v>#N/A N/A</v>
        <stp/>
        <stp>BDP|14534028824153358638</stp>
        <tr r="E355" s="5"/>
      </tp>
      <tp t="s">
        <v>#N/A Requesting Data...3054026583</v>
        <stp/>
        <stp>BDP|13357766940634200743</stp>
        <tr r="H469" s="9"/>
      </tp>
      <tp t="s">
        <v>#N/A N/A</v>
        <stp/>
        <stp>BDP|10970036639667056704</stp>
        <tr r="G554" s="9"/>
      </tp>
      <tp t="s">
        <v>#N/A N/A</v>
        <stp/>
        <stp>BDP|14191256110916797209</stp>
        <tr r="F300" s="8"/>
      </tp>
      <tp t="s">
        <v>#N/A Requesting Data...1660927743</v>
        <stp/>
        <stp>BDP|16735018337821405765</stp>
        <tr r="H11" s="9"/>
      </tp>
      <tp t="s">
        <v>#N/A Requesting Data...1786196006</v>
        <stp/>
        <stp>BDP|10198628741718060915</stp>
        <tr r="I401" s="9"/>
      </tp>
      <tp t="s">
        <v>#N/A N/A</v>
        <stp/>
        <stp>BDP|16049863506389352404</stp>
        <tr r="E248" s="5"/>
      </tp>
      <tp t="s">
        <v>#N/A Requesting Data...2351449320</v>
        <stp/>
        <stp>BDP|10286955668938584487</stp>
        <tr r="H125" s="10"/>
      </tp>
      <tp t="s">
        <v>#N/A N/A</v>
        <stp/>
        <stp>BDP|17468739472445210150</stp>
        <tr r="E20" s="10"/>
      </tp>
      <tp t="s">
        <v>#N/A N/A</v>
        <stp/>
        <stp>BDP|10446651767133195057</stp>
        <tr r="E364" s="9"/>
      </tp>
      <tp t="s">
        <v>#N/A N/A</v>
        <stp/>
        <stp>BDP|10204343310399386870</stp>
        <tr r="G304" s="8"/>
      </tp>
      <tp t="s">
        <v>#N/A N/A</v>
        <stp/>
        <stp>BDP|13921849491002664385</stp>
        <tr r="E143" s="9"/>
      </tp>
      <tp t="s">
        <v>#N/A N/A</v>
        <stp/>
        <stp>BDP|15179688110654962520</stp>
        <tr r="D332" s="8"/>
        <tr r="D192" s="5"/>
      </tp>
      <tp t="s">
        <v>#N/A N/A</v>
        <stp/>
        <stp>BDP|13338439823527760166</stp>
        <tr r="E268" s="8"/>
      </tp>
      <tp t="s">
        <v>#N/A Requesting Data...1170225104</v>
        <stp/>
        <stp>BDP|15198192254820951278</stp>
        <tr r="I280" s="9"/>
      </tp>
      <tp t="s">
        <v>#N/A N/A</v>
        <stp/>
        <stp>BDP|12712900786584735449</stp>
        <tr r="F539" s="9"/>
      </tp>
      <tp t="s">
        <v>#N/A N/A</v>
        <stp/>
        <stp>BDP|15985051779104456533</stp>
        <tr r="D517" s="9"/>
      </tp>
      <tp t="s">
        <v>#N/A N/A</v>
        <stp/>
        <stp>BDP|12464808744735200805</stp>
        <tr r="D152" s="10"/>
      </tp>
      <tp t="s">
        <v>#N/A N/A</v>
        <stp/>
        <stp>BDP|11829353748540026575</stp>
        <tr r="D480" s="8"/>
      </tp>
      <tp t="s">
        <v>#N/A N/A</v>
        <stp/>
        <stp>BDP|17623554548082856711</stp>
        <tr r="F291" s="5"/>
      </tp>
      <tp t="s">
        <v>#N/A Requesting Data...1713724305</v>
        <stp/>
        <stp>BDP|17589699929660550020</stp>
        <tr r="G10" s="6"/>
      </tp>
      <tp t="s">
        <v>#N/A N/A</v>
        <stp/>
        <stp>BDP|10614906789555453796</stp>
        <tr r="D40" s="9"/>
      </tp>
      <tp t="s">
        <v>#N/A Requesting Data...2921107141</v>
        <stp/>
        <stp>BDP|14955762648152323665</stp>
        <tr r="H419" s="8"/>
        <tr r="I419" s="8"/>
      </tp>
      <tp t="s">
        <v>#N/A Requesting Data...1963360472</v>
        <stp/>
        <stp>BDP|13662423774581609241</stp>
        <tr r="H96" s="8"/>
        <tr r="I96" s="8"/>
      </tp>
      <tp t="s">
        <v>#N/A N/A</v>
        <stp/>
        <stp>BDP|11927891484524577630</stp>
        <tr r="E173" s="10"/>
      </tp>
      <tp t="s">
        <v>#N/A N/A</v>
        <stp/>
        <stp>BDP|12506751858514804724</stp>
        <tr r="G274" s="5"/>
      </tp>
      <tp t="s">
        <v>#N/A N/A</v>
        <stp/>
        <stp>BDP|17750774311367658550</stp>
        <tr r="E293" s="8"/>
        <tr r="E196" s="5"/>
      </tp>
      <tp t="s">
        <v>#N/A Requesting Data...3444861129</v>
        <stp/>
        <stp>BDP|17354603072195074037</stp>
        <tr r="I346" s="5"/>
      </tp>
      <tp t="s">
        <v>#N/A N/A</v>
        <stp/>
        <stp>BDP|11130673811987661239</stp>
        <tr r="D426" s="8"/>
      </tp>
      <tp t="s">
        <v>#N/A N/A</v>
        <stp/>
        <stp>BDP|10279444497617425972</stp>
        <tr r="G254" s="9"/>
      </tp>
      <tp t="s">
        <v>#N/A N/A</v>
        <stp/>
        <stp>BDP|12700240437969490924</stp>
        <tr r="E430" s="8"/>
      </tp>
      <tp t="s">
        <v>#N/A Requesting Data...3891007543</v>
        <stp/>
        <stp>BDP|12748241657346649079</stp>
        <tr r="I477" s="9"/>
      </tp>
      <tp t="s">
        <v>#N/A N/A</v>
        <stp/>
        <stp>BDP|14184092551210554297</stp>
        <tr r="F217" s="8"/>
      </tp>
      <tp t="s">
        <v>#N/A N/A</v>
        <stp/>
        <stp>BDP|11498545845594307731</stp>
        <tr r="G7" s="9"/>
      </tp>
      <tp t="s">
        <v>#N/A N/A</v>
        <stp/>
        <stp>BDP|10510614523162249508</stp>
        <tr r="F477" s="9"/>
      </tp>
      <tp t="s">
        <v>#N/A Requesting Data...809393534</v>
        <stp/>
        <stp>BDP|12658876616768588074</stp>
        <tr r="G92" s="10"/>
      </tp>
      <tp t="s">
        <v>#N/A N/A</v>
        <stp/>
        <stp>BDP|10224287061445674289</stp>
        <tr r="D70" s="8"/>
      </tp>
      <tp t="s">
        <v>#N/A N/A</v>
        <stp/>
        <stp>BDP|10854381954677055219</stp>
        <tr r="D372" s="8"/>
      </tp>
      <tp t="s">
        <v>#N/A N/A</v>
        <stp/>
        <stp>BDP|12064553532290508779</stp>
        <tr r="G44" s="5"/>
      </tp>
      <tp t="s">
        <v>#N/A N/A</v>
        <stp/>
        <stp>BDP|10181160875737607212</stp>
        <tr r="D100" s="9"/>
      </tp>
      <tp t="s">
        <v>#N/A N/A</v>
        <stp/>
        <stp>BDP|15709519531716748657</stp>
        <tr r="E396" s="8"/>
      </tp>
      <tp t="s">
        <v>#N/A N/A</v>
        <stp/>
        <stp>BDP|16027464748512963729</stp>
        <tr r="C18" s="10"/>
      </tp>
      <tp t="s">
        <v>#N/A Requesting Data...904106242</v>
        <stp/>
        <stp>BDP|12356334903103752116</stp>
        <tr r="H228" s="8"/>
        <tr r="I228" s="8"/>
      </tp>
      <tp t="s">
        <v>#N/A Requesting Data...3114047986</v>
        <stp/>
        <stp>BDP|13727114627300330375</stp>
        <tr r="I212" s="9"/>
      </tp>
      <tp t="s">
        <v>#N/A Requesting Data...561829814</v>
        <stp/>
        <stp>BDP|12639643433052691628</stp>
        <tr r="H24" s="5"/>
      </tp>
      <tp t="s">
        <v>#N/A N/A</v>
        <stp/>
        <stp>BDP|14526257973497067567</stp>
        <tr r="D124" s="9"/>
      </tp>
      <tp t="s">
        <v>#N/A N/A</v>
        <stp/>
        <stp>BDP|16519072523010749731</stp>
        <tr r="D198" s="5"/>
        <tr r="D8" s="9"/>
      </tp>
      <tp t="s">
        <v>#N/A N/A</v>
        <stp/>
        <stp>BDP|11855147560850894515</stp>
        <tr r="F325" s="8"/>
      </tp>
      <tp t="s">
        <v>#N/A N/A</v>
        <stp/>
        <stp>BDP|14454716600812782275</stp>
        <tr r="E552" s="9"/>
      </tp>
      <tp t="s">
        <v>#N/A Requesting Data...556525788</v>
        <stp/>
        <stp>BDP|15934775894468919065</stp>
        <tr r="G13" s="7"/>
      </tp>
      <tp t="s">
        <v>#N/A Requesting Data...3164833603</v>
        <stp/>
        <stp>BDP|10472523621652737654</stp>
        <tr r="H270" s="8"/>
        <tr r="I270" s="8"/>
      </tp>
      <tp t="s">
        <v>#N/A N/A</v>
        <stp/>
        <stp>BDP|11138139320498222959</stp>
        <tr r="D215" s="5"/>
        <tr r="D222" s="9"/>
      </tp>
      <tp t="s">
        <v>#N/A Requesting Data...721557707</v>
        <stp/>
        <stp>BDP|13345207763853773736</stp>
        <tr r="H61" s="9"/>
      </tp>
      <tp t="s">
        <v>#N/A N/A</v>
        <stp/>
        <stp>BDP|15135229800331321542</stp>
        <tr r="G272" s="5"/>
      </tp>
      <tp t="s">
        <v>#N/A Requesting Data...2062004060</v>
        <stp/>
        <stp>BDP|17685644664634234001</stp>
        <tr r="H298" s="8"/>
        <tr r="I298" s="8"/>
      </tp>
      <tp t="s">
        <v>#N/A N/A</v>
        <stp/>
        <stp>BDP|17537062040566394643</stp>
        <tr r="E143" s="5"/>
      </tp>
      <tp t="s">
        <v>#N/A N/A</v>
        <stp/>
        <stp>BDP|14176028669395786499</stp>
        <tr r="G114" s="9"/>
      </tp>
      <tp t="s">
        <v>#N/A N/A</v>
        <stp/>
        <stp>BDP|16651422634952735030</stp>
        <tr r="D64" s="9"/>
      </tp>
      <tp t="s">
        <v>#N/A N/A</v>
        <stp/>
        <stp>BDP|15272695368193283557</stp>
        <tr r="E130" s="5"/>
        <tr r="E10" s="9"/>
      </tp>
      <tp t="s">
        <v>#N/A Requesting Data...3256179678</v>
        <stp/>
        <stp>BDP|10932030939390437031</stp>
        <tr r="I180" s="9"/>
      </tp>
      <tp t="s">
        <v>#N/A N/A</v>
        <stp/>
        <stp>BDP|16670391438837150229</stp>
        <tr r="G453" s="9"/>
      </tp>
      <tp t="s">
        <v>#N/A Requesting Data...1530950096</v>
        <stp/>
        <stp>BDP|10259751617452230763</stp>
        <tr r="H270" s="9"/>
      </tp>
      <tp t="s">
        <v>#N/A N/A</v>
        <stp/>
        <stp>BDP|12518015703104671555</stp>
        <tr r="D119" s="10"/>
      </tp>
      <tp t="s">
        <v>#N/A N/A</v>
        <stp/>
        <stp>BDP|16374810001064546924</stp>
        <tr r="C176" s="10"/>
      </tp>
      <tp t="s">
        <v>#N/A Requesting Data...3206439165</v>
        <stp/>
        <stp>BDP|16614144093299029452</stp>
        <tr r="I107" s="9"/>
      </tp>
      <tp t="s">
        <v>#N/A Requesting Data...3771100751</v>
        <stp/>
        <stp>BDP|17516018475134572708</stp>
        <tr r="H173" s="10"/>
      </tp>
      <tp t="s">
        <v>#N/A Requesting Data...1806612606</v>
        <stp/>
        <stp>BDP|12567303202690707245</stp>
        <tr r="I383" s="9"/>
      </tp>
      <tp t="s">
        <v>#N/A Requesting Data...336355691</v>
        <stp/>
        <stp>BDP|13234260833509766846</stp>
        <tr r="G27" s="10"/>
      </tp>
      <tp t="s">
        <v>#N/A Requesting Data...4171995461</v>
        <stp/>
        <stp>BDP|17331207560671426135</stp>
        <tr r="G5" s="10"/>
      </tp>
      <tp t="s">
        <v>#N/A N/A</v>
        <stp/>
        <stp>BDP|12477934482545948586</stp>
        <tr r="G135" s="9"/>
      </tp>
      <tp t="s">
        <v>#N/A N/A</v>
        <stp/>
        <stp>BDP|17298189585968041586</stp>
        <tr r="D114" s="8"/>
        <tr r="D189" s="5"/>
      </tp>
      <tp t="s">
        <v>#N/A N/A</v>
        <stp/>
        <stp>BDP|17538269700086137052</stp>
        <tr r="F275" s="9"/>
      </tp>
      <tp t="s">
        <v>#N/A N/A</v>
        <stp/>
        <stp>BDP|17623962914208629459</stp>
        <tr r="D170" s="10"/>
      </tp>
      <tp t="s">
        <v>#N/A N/A</v>
        <stp/>
        <stp>BDP|15290202242171105165</stp>
        <tr r="F18" s="10"/>
      </tp>
      <tp t="s">
        <v>#N/A N/A</v>
        <stp/>
        <stp>BDP|14116924168301506998</stp>
        <tr r="D119" s="9"/>
      </tp>
      <tp t="s">
        <v>#N/A N/A</v>
        <stp/>
        <stp>BDP|16427820387944474120</stp>
        <tr r="E187" s="5"/>
      </tp>
      <tp t="s">
        <v>#N/A N/A</v>
        <stp/>
        <stp>BDP|10247823482296701526</stp>
        <tr r="G380" s="8"/>
      </tp>
      <tp t="s">
        <v>#N/A N/A</v>
        <stp/>
        <stp>BDP|10065792117663899619</stp>
        <tr r="G361" s="8"/>
      </tp>
      <tp t="s">
        <v>#N/A N/A</v>
        <stp/>
        <stp>BDP|13273550169053149083</stp>
        <tr r="D186" s="5"/>
      </tp>
      <tp t="s">
        <v>#N/A N/A</v>
        <stp/>
        <stp>BDP|16136901782202246662</stp>
        <tr r="E475" s="8"/>
      </tp>
      <tp t="s">
        <v>#N/A N/A</v>
        <stp/>
        <stp>BDP|12502679963537699600</stp>
        <tr r="E70" s="5"/>
      </tp>
      <tp t="s">
        <v>#N/A N/A</v>
        <stp/>
        <stp>BDP|15212399856566898620</stp>
        <tr r="F470" s="8"/>
      </tp>
      <tp t="s">
        <v>#N/A Requesting Data...1659751724</v>
        <stp/>
        <stp>BDP|12419012244902706701</stp>
        <tr r="I412" s="9"/>
      </tp>
      <tp t="s">
        <v>#N/A Requesting Data...2140485194</v>
        <stp/>
        <stp>BDP|14305206742968709904</stp>
        <tr r="H481" s="8"/>
        <tr r="I481" s="8"/>
        <tr r="H96" s="5"/>
      </tp>
      <tp t="s">
        <v>#N/A N/A</v>
        <stp/>
        <stp>BDP|14591514070585105033</stp>
        <tr r="E39" s="8"/>
      </tp>
      <tp t="s">
        <v>#N/A N/A</v>
        <stp/>
        <stp>BDP|16128859561189159226</stp>
        <tr r="F186" s="9"/>
      </tp>
      <tp t="s">
        <v>#N/A N/A</v>
        <stp/>
        <stp>BDP|16715350743153488131</stp>
        <tr r="G270" s="8"/>
      </tp>
      <tp t="s">
        <v>#N/A N/A</v>
        <stp/>
        <stp>BDP|12873862958214673869</stp>
        <tr r="E110" s="10"/>
      </tp>
      <tp t="s">
        <v>#N/A N/A</v>
        <stp/>
        <stp>BDP|17505716987949710226</stp>
        <tr r="E74" s="10"/>
      </tp>
      <tp t="s">
        <v>#N/A N/A</v>
        <stp/>
        <stp>BDP|16643400142083091622</stp>
        <tr r="F231" s="8"/>
      </tp>
      <tp t="s">
        <v>#N/A Requesting Data...1352288995</v>
        <stp/>
        <stp>BDP|10124279026663205042</stp>
        <tr r="H59" s="10"/>
      </tp>
      <tp t="s">
        <v>#N/A N/A</v>
        <stp/>
        <stp>BDP|12393410741158307967</stp>
        <tr r="E201" s="8"/>
      </tp>
      <tp t="s">
        <v>#N/A N/A</v>
        <stp/>
        <stp>BDP|10152857846988337776</stp>
        <tr r="G415" s="8"/>
      </tp>
      <tp t="s">
        <v>#N/A N/A</v>
        <stp/>
        <stp>BDP|12881391001747454525</stp>
        <tr r="F63" s="8"/>
      </tp>
      <tp t="s">
        <v>#N/A N/A</v>
        <stp/>
        <stp>BDP|15946442033381892000</stp>
        <tr r="F303" s="9"/>
      </tp>
      <tp t="s">
        <v>#N/A N/A</v>
        <stp/>
        <stp>BDP|16042284655077324581</stp>
        <tr r="F13" s="7"/>
      </tp>
      <tp t="s">
        <v>#N/A N/A</v>
        <stp/>
        <stp>BDP|10655736853699964891</stp>
        <tr r="G495" s="9"/>
      </tp>
      <tp t="s">
        <v>#N/A N/A</v>
        <stp/>
        <stp>BDP|17015744513023512144</stp>
        <tr r="F140" s="5"/>
      </tp>
      <tp t="s">
        <v>#N/A Requesting Data...3452924829</v>
        <stp/>
        <stp>BDP|18369076823381807894</stp>
        <tr r="H166" s="9"/>
      </tp>
      <tp t="s">
        <v>#N/A Requesting Data...1693167739</v>
        <stp/>
        <stp>BDP|17648490918698069913</stp>
        <tr r="H85" s="8"/>
        <tr r="I85" s="8"/>
      </tp>
      <tp t="s">
        <v>#N/A N/A</v>
        <stp/>
        <stp>BDP|13962584316770360425</stp>
        <tr r="G263" s="9"/>
      </tp>
      <tp t="s">
        <v>#N/A Requesting Data...666913298</v>
        <stp/>
        <stp>BDP|13145289953901772548</stp>
        <tr r="H33" s="10"/>
      </tp>
      <tp t="s">
        <v>#N/A Requesting Data...1756039018</v>
        <stp/>
        <stp>BDP|17595380460030535211</stp>
        <tr r="I154" s="9"/>
      </tp>
      <tp t="s">
        <v>#N/A N/A</v>
        <stp/>
        <stp>BDP|18029842772161699692</stp>
        <tr r="D146" s="8"/>
      </tp>
      <tp t="s">
        <v>#N/A N/A</v>
        <stp/>
        <stp>BDP|11170785162884474464</stp>
        <tr r="F595" s="9"/>
      </tp>
      <tp t="s">
        <v>#N/A N/A</v>
        <stp/>
        <stp>BDP|11061065055152323698</stp>
        <tr r="D346" s="8"/>
      </tp>
      <tp t="s">
        <v>#N/A Requesting Data...886082187</v>
        <stp/>
        <stp>BDP|12985301404443173252</stp>
        <tr r="H37" s="8"/>
        <tr r="I37" s="8"/>
      </tp>
      <tp t="s">
        <v>#N/A N/A</v>
        <stp/>
        <stp>BDP|13691763677245723692</stp>
        <tr r="G412" s="8"/>
      </tp>
      <tp t="s">
        <v>#N/A Requesting Data...1747371448</v>
        <stp/>
        <stp>BDP|17011466117895130793</stp>
        <tr r="G184" s="10"/>
      </tp>
      <tp t="s">
        <v>#N/A N/A</v>
        <stp/>
        <stp>BDP|10841032806919652925</stp>
        <tr r="D334" s="8"/>
        <tr r="D273" s="5"/>
      </tp>
      <tp t="s">
        <v>#N/A N/A</v>
        <stp/>
        <stp>BDP|11421561422617992102</stp>
        <tr r="G467" s="8"/>
        <tr r="G17" s="5"/>
      </tp>
      <tp t="s">
        <v>#N/A Requesting Data...2507837564</v>
        <stp/>
        <stp>BDP|11696391565127706345</stp>
        <tr r="H163" s="8"/>
        <tr r="I163" s="8"/>
      </tp>
      <tp t="s">
        <v>#N/A N/A</v>
        <stp/>
        <stp>BDP|11776393220717008770</stp>
        <tr r="E147" s="5"/>
      </tp>
      <tp t="s">
        <v>#N/A N/A</v>
        <stp/>
        <stp>BDP|11444885983182779314</stp>
        <tr r="E160" s="10"/>
      </tp>
      <tp t="s">
        <v>#N/A Requesting Data...435243628</v>
        <stp/>
        <stp>BDP|12876465540187782508</stp>
        <tr r="G12" s="6"/>
      </tp>
      <tp t="s">
        <v>#N/A N/A</v>
        <stp/>
        <stp>BDP|10873427302821129508</stp>
        <tr r="F58" s="9"/>
      </tp>
      <tp t="s">
        <v>#N/A N/A</v>
        <stp/>
        <stp>BDP|14620455816757918650</stp>
        <tr r="G193" s="9"/>
      </tp>
      <tp t="s">
        <v>#N/A Requesting Data...2855343060</v>
        <stp/>
        <stp>BDP|17817713257485013070</stp>
        <tr r="G130" s="10"/>
      </tp>
      <tp t="s">
        <v>#N/A N/A</v>
        <stp/>
        <stp>BDP|18420172245705754884</stp>
        <tr r="D357" s="8"/>
      </tp>
      <tp t="s">
        <v>#N/A Requesting Data...1248507667</v>
        <stp/>
        <stp>BDP|17384349568263051162</stp>
        <tr r="H87" s="9"/>
      </tp>
      <tp t="s">
        <v>#N/A N/A</v>
        <stp/>
        <stp>BDP|16080185558703036182</stp>
        <tr r="F592" s="9"/>
      </tp>
      <tp t="s">
        <v>#N/A N/A</v>
        <stp/>
        <stp>BDP|10966829710340542962</stp>
        <tr r="G91" s="8"/>
      </tp>
      <tp t="s">
        <v>#N/A N/A</v>
        <stp/>
        <stp>BDP|17693388914154112138</stp>
        <tr r="E11" s="8"/>
        <tr r="E172" s="5"/>
      </tp>
      <tp t="s">
        <v>#N/A N/A</v>
        <stp/>
        <stp>BDP|12266409660047243782</stp>
        <tr r="D439" s="8"/>
      </tp>
      <tp t="s">
        <v>#N/A N/A</v>
        <stp/>
        <stp>BDP|14781737044312010584</stp>
        <tr r="G391" s="9"/>
      </tp>
      <tp t="s">
        <v>#N/A Requesting Data...988034724</v>
        <stp/>
        <stp>BDP|15156078659330012077</stp>
        <tr r="G11" s="12"/>
      </tp>
      <tp t="s">
        <v>#N/A N/A</v>
        <stp/>
        <stp>BDP|11873951071068308779</stp>
        <tr r="E362" s="9"/>
      </tp>
      <tp t="s">
        <v>#N/A N/A</v>
        <stp/>
        <stp>BDP|13622728918151219465</stp>
        <tr r="F479" s="8"/>
      </tp>
      <tp t="s">
        <v>#N/A N/A</v>
        <stp/>
        <stp>BDP|14278408054364841166</stp>
        <tr r="E269" s="8"/>
        <tr r="E224" s="5"/>
      </tp>
      <tp t="s">
        <v>#N/A Requesting Data...1108908883</v>
        <stp/>
        <stp>BDP|13005272255663298783</stp>
        <tr r="H376" s="8"/>
        <tr r="I376" s="8"/>
      </tp>
      <tp t="s">
        <v>#N/A N/A</v>
        <stp/>
        <stp>BDP|17885554174052868794</stp>
        <tr r="D77" s="10"/>
      </tp>
      <tp t="s">
        <v>#N/A N/A</v>
        <stp/>
        <stp>BDP|13804820873245863999</stp>
        <tr r="D35" s="10"/>
      </tp>
      <tp t="s">
        <v>#N/A Requesting Data...624349624</v>
        <stp/>
        <stp>BDP|15414074787085972850</stp>
        <tr r="H357" s="8"/>
        <tr r="I357" s="8"/>
      </tp>
      <tp t="s">
        <v>#N/A N/A</v>
        <stp/>
        <stp>BDP|11405770469054152437</stp>
        <tr r="C72" s="10"/>
      </tp>
      <tp t="s">
        <v>#N/A N/A</v>
        <stp/>
        <stp>BDP|17262111321472390698</stp>
        <tr r="G117" s="5"/>
      </tp>
      <tp t="s">
        <v>#N/A N/A</v>
        <stp/>
        <stp>BDP|16968893195477584088</stp>
        <tr r="E257" s="9"/>
      </tp>
      <tp t="s">
        <v>#N/A N/A</v>
        <stp/>
        <stp>BDP|14008890642658074036</stp>
        <tr r="F27" s="10"/>
      </tp>
      <tp t="s">
        <v>#N/A N/A</v>
        <stp/>
        <stp>BDP|13921376377335998289</stp>
        <tr r="D456" s="9"/>
      </tp>
      <tp t="s">
        <v>#N/A Requesting Data...3774014118</v>
        <stp/>
        <stp>BDP|15069397447994373658</stp>
        <tr r="H99" s="8"/>
        <tr r="I99" s="8"/>
      </tp>
      <tp t="s">
        <v>#N/A Requesting Data...2010332696</v>
        <stp/>
        <stp>BDP|17434294846785246413</stp>
        <tr r="H290" s="5"/>
      </tp>
      <tp t="s">
        <v>#N/A Requesting Data...2918331202</v>
        <stp/>
        <stp>BDP|14442326048734052766</stp>
        <tr r="H55" s="8"/>
        <tr r="I55" s="8"/>
      </tp>
      <tp t="s">
        <v>#N/A N/A</v>
        <stp/>
        <stp>BDP|12321708464294990764</stp>
        <tr r="G547" s="9"/>
      </tp>
      <tp t="s">
        <v>#N/A Requesting Data...2733741094</v>
        <stp/>
        <stp>BDP|12570223288718358043</stp>
        <tr r="I484" s="9"/>
      </tp>
      <tp t="s">
        <v>#N/A N/A</v>
        <stp/>
        <stp>BDP|14054169938753218571</stp>
        <tr r="D89" s="9"/>
      </tp>
      <tp t="s">
        <v>#N/A Requesting Data...3737976939</v>
        <stp/>
        <stp>BDP|17580804508348459720</stp>
        <tr r="H165" s="8"/>
        <tr r="I165" s="8"/>
      </tp>
      <tp t="s">
        <v>#N/A N/A</v>
        <stp/>
        <stp>BDP|18373179730308829277</stp>
        <tr r="D276" s="5"/>
      </tp>
      <tp t="s">
        <v>#N/A Requesting Data...1047978809</v>
        <stp/>
        <stp>BDP|16832334099985155983</stp>
        <tr r="H226" s="8"/>
        <tr r="I226" s="8"/>
      </tp>
      <tp t="s">
        <v>#N/A Requesting Data...3611644961</v>
        <stp/>
        <stp>BDP|14608446915685400488</stp>
        <tr r="H399" s="8"/>
        <tr r="I399" s="8"/>
      </tp>
      <tp t="s">
        <v>#N/A Requesting Data...1313495252</v>
        <stp/>
        <stp>BDP|17600480874927800391</stp>
        <tr r="H228" s="5"/>
      </tp>
      <tp t="s">
        <v>#N/A N/A</v>
        <stp/>
        <stp>BDP|17717378602426942201</stp>
        <tr r="G186" s="5"/>
      </tp>
      <tp t="s">
        <v>#N/A N/A</v>
        <stp/>
        <stp>BDP|15086278504954866307</stp>
        <tr r="G128" s="9"/>
      </tp>
      <tp t="s">
        <v>#N/A N/A</v>
        <stp/>
        <stp>BDP|14567744818154446668</stp>
        <tr r="F20" s="9"/>
      </tp>
      <tp t="s">
        <v>#N/A Requesting Data...2848005533</v>
        <stp/>
        <stp>BDP|14096064911583911656</stp>
        <tr r="H57" s="8"/>
        <tr r="I57" s="8"/>
        <tr r="H327" s="5"/>
      </tp>
      <tp t="s">
        <v>#N/A N/A</v>
        <stp/>
        <stp>BDP|12889723357069575931</stp>
        <tr r="E43" s="5"/>
      </tp>
      <tp t="s">
        <v>#N/A N/A</v>
        <stp/>
        <stp>BDP|12984784064703643083</stp>
        <tr r="D280" s="9"/>
      </tp>
      <tp t="s">
        <v>#N/A N/A</v>
        <stp/>
        <stp>BDP|14424366668629408851</stp>
        <tr r="D5" s="10"/>
      </tp>
      <tp t="s">
        <v>#N/A N/A</v>
        <stp/>
        <stp>BDP|10958732351185848781</stp>
        <tr r="F107" s="9"/>
      </tp>
      <tp t="s">
        <v>#N/A N/A</v>
        <stp/>
        <stp>BDP|13990248962790647721</stp>
        <tr r="D359" s="8"/>
        <tr r="D98" s="5"/>
      </tp>
      <tp t="s">
        <v>#N/A Requesting Data...1354435411</v>
        <stp/>
        <stp>BDP|13256662371642947076</stp>
        <tr r="H28" s="5"/>
      </tp>
      <tp t="s">
        <v>#N/A N/A</v>
        <stp/>
        <stp>BDP|14755962815715906962</stp>
        <tr r="E308" s="9"/>
      </tp>
      <tp t="s">
        <v>#N/A N/A</v>
        <stp/>
        <stp>BDP|17851933803159254712</stp>
        <tr r="E81" s="10"/>
      </tp>
      <tp t="s">
        <v>#N/A N/A</v>
        <stp/>
        <stp>BDP|17195135653246883526</stp>
        <tr r="F289" s="8"/>
      </tp>
      <tp t="s">
        <v>#N/A N/A</v>
        <stp/>
        <stp>BDP|15942522277025238252</stp>
        <tr r="E162" s="8"/>
      </tp>
      <tp t="s">
        <v>#N/A N/A</v>
        <stp/>
        <stp>BDP|18178569674909833302</stp>
        <tr r="E323" s="9"/>
      </tp>
      <tp t="s">
        <v>#N/A N/A</v>
        <stp/>
        <stp>BDP|10613152776495981379</stp>
        <tr r="E30" s="10"/>
      </tp>
      <tp t="s">
        <v>#N/A N/A</v>
        <stp/>
        <stp>BDP|15347487201143719265</stp>
        <tr r="G338" s="9"/>
      </tp>
      <tp t="s">
        <v>#N/A N/A</v>
        <stp/>
        <stp>BDP|17982777816161716049</stp>
        <tr r="E333" s="8"/>
      </tp>
      <tp t="s">
        <v>#N/A N/A</v>
        <stp/>
        <stp>BDP|11344254630785550587</stp>
        <tr r="D5" s="8"/>
        <tr r="D301" s="5"/>
      </tp>
      <tp t="s">
        <v>#N/A N/A</v>
        <stp/>
        <stp>BDP|16356393195159022541</stp>
        <tr r="F486" s="9"/>
      </tp>
      <tp t="s">
        <v>#N/A N/A</v>
        <stp/>
        <stp>BDP|11064091987719593012</stp>
        <tr r="E134" s="9"/>
      </tp>
      <tp t="s">
        <v>#N/A N/A</v>
        <stp/>
        <stp>BDP|14782191303245165066</stp>
        <tr r="F26" s="8"/>
      </tp>
      <tp t="s">
        <v>#N/A N/A</v>
        <stp/>
        <stp>BDP|17680186567412303205</stp>
        <tr r="D416" s="8"/>
      </tp>
      <tp t="s">
        <v>#N/A N/A</v>
        <stp/>
        <stp>BDP|13871243877516782067</stp>
        <tr r="G444" s="8"/>
        <tr r="G227" s="5"/>
      </tp>
      <tp t="s">
        <v>#N/A N/A</v>
        <stp/>
        <stp>BDP|15281489123766793541</stp>
        <tr r="F124" s="10"/>
      </tp>
      <tp t="s">
        <v>#N/A N/A</v>
        <stp/>
        <stp>BDP|18236712692346869037</stp>
        <tr r="E383" s="8"/>
      </tp>
      <tp t="s">
        <v>#N/A Requesting Data...3978669979</v>
        <stp/>
        <stp>BDP|17784991502836125871</stp>
        <tr r="I522" s="9"/>
      </tp>
      <tp t="s">
        <v>#N/A N/A</v>
        <stp/>
        <stp>BDP|17737749100989857917</stp>
        <tr r="E126" s="8"/>
      </tp>
      <tp t="s">
        <v>#N/A Requesting Data...4277272063</v>
        <stp/>
        <stp>BDP|13672112952171778682</stp>
        <tr r="G147" s="10"/>
      </tp>
      <tp t="s">
        <v>#N/A N/A</v>
        <stp/>
        <stp>BDP|12840776316632635657</stp>
        <tr r="G281" s="5"/>
        <tr r="G42" s="9"/>
      </tp>
      <tp t="s">
        <v>#N/A Requesting Data...837752968</v>
        <stp/>
        <stp>BDP|11652294815330648262</stp>
        <tr r="H350" s="5"/>
      </tp>
      <tp t="s">
        <v>#N/A Requesting Data...2120912206</v>
        <stp/>
        <stp>BDP|16301030578083384263</stp>
        <tr r="I283" s="9"/>
      </tp>
      <tp t="s">
        <v>#N/A N/A</v>
        <stp/>
        <stp>BDP|11056242179864066002</stp>
        <tr r="F479" s="9"/>
      </tp>
      <tp t="s">
        <v>#N/A N/A</v>
        <stp/>
        <stp>BDP|16371549734059631986</stp>
        <tr r="D143" s="8"/>
      </tp>
      <tp t="s">
        <v>#N/A Requesting Data...3156695286</v>
        <stp/>
        <stp>BDP|18118058190625849411</stp>
        <tr r="I184" s="5"/>
      </tp>
      <tp t="s">
        <v>#N/A N/A</v>
        <stp/>
        <stp>BDP|13868150416134297740</stp>
        <tr r="D594" s="9"/>
      </tp>
      <tp t="s">
        <v>#N/A N/A</v>
        <stp/>
        <stp>BDP|12360795057403640361</stp>
        <tr r="E469" s="8"/>
        <tr r="E146" s="5"/>
      </tp>
      <tp t="s">
        <v>#N/A Requesting Data...1315325089</v>
        <stp/>
        <stp>BDP|17426894292251108734</stp>
        <tr r="I34" s="9"/>
      </tp>
      <tp t="s">
        <v>#N/A N/A</v>
        <stp/>
        <stp>BDP|10973180316360210085</stp>
        <tr r="F471" s="8"/>
      </tp>
      <tp t="s">
        <v>#N/A N/A</v>
        <stp/>
        <stp>BDP|11607184640413241714</stp>
        <tr r="D361" s="8"/>
      </tp>
      <tp t="s">
        <v>#N/A N/A</v>
        <stp/>
        <stp>BDP|15870105823022501435</stp>
        <tr r="E213" s="5"/>
      </tp>
      <tp t="s">
        <v>#N/A N/A</v>
        <stp/>
        <stp>BDP|13874534076581977097</stp>
        <tr r="D118" s="10"/>
      </tp>
      <tp t="s">
        <v>#N/A N/A</v>
        <stp/>
        <stp>BDP|14034153022310963733</stp>
        <tr r="G105" s="9"/>
      </tp>
      <tp t="s">
        <v>#N/A N/A</v>
        <stp/>
        <stp>BDP|13390794759455983477</stp>
        <tr r="G166" s="9"/>
      </tp>
      <tp t="s">
        <v>#N/A Requesting Data...4118589539</v>
        <stp/>
        <stp>BDP|16456880314216269975</stp>
        <tr r="H273" s="8"/>
        <tr r="I273" s="8"/>
      </tp>
      <tp t="s">
        <v>#N/A N/A</v>
        <stp/>
        <stp>BDP|14390500709890202149</stp>
        <tr r="E183" s="5"/>
      </tp>
      <tp t="s">
        <v>#N/A N/A</v>
        <stp/>
        <stp>BDP|16090994633658750416</stp>
        <tr r="C2" s="12"/>
      </tp>
      <tp t="s">
        <v>#N/A N/A</v>
        <stp/>
        <stp>BDP|16788525349645273222</stp>
        <tr r="G77" s="8"/>
      </tp>
      <tp t="s">
        <v>#N/A N/A</v>
        <stp/>
        <stp>BDP|17917839894066131036</stp>
        <tr r="G458" s="8"/>
      </tp>
      <tp t="s">
        <v>#N/A Requesting Data...4284236227</v>
        <stp/>
        <stp>BDP|11822691088337722821</stp>
        <tr r="H205" s="8"/>
        <tr r="I205" s="8"/>
      </tp>
      <tp t="s">
        <v>#N/A N/A</v>
        <stp/>
        <stp>BDP|14634743193332992848</stp>
        <tr r="E272" s="9"/>
      </tp>
      <tp t="s">
        <v>#N/A Requesting Data...953629718</v>
        <stp/>
        <stp>BDP|11617854907158902115</stp>
        <tr r="H451" s="8"/>
        <tr r="I451" s="8"/>
      </tp>
      <tp t="s">
        <v>#N/A Requesting Data...3544623796</v>
        <stp/>
        <stp>BDP|15267132970675808653</stp>
        <tr r="H180" s="8"/>
        <tr r="I180" s="8"/>
      </tp>
      <tp t="s">
        <v>#N/A Requesting Data...1287875207</v>
        <stp/>
        <stp>BDP|13264591377663669267</stp>
        <tr r="H114" s="5"/>
      </tp>
      <tp t="s">
        <v>#N/A N/A</v>
        <stp/>
        <stp>BDP|12104945272339803531</stp>
        <tr r="C60" s="10"/>
      </tp>
      <tp t="s">
        <v>#N/A N/A</v>
        <stp/>
        <stp>BDP|15598568950085644090</stp>
        <tr r="E25" s="5"/>
        <tr r="E219" s="9"/>
      </tp>
      <tp t="s">
        <v>#N/A Requesting Data...4058506696</v>
        <stp/>
        <stp>BDP|15529418905370928170</stp>
        <tr r="H123" s="5"/>
        <tr r="H466" s="9"/>
      </tp>
      <tp t="s">
        <v>#N/A N/A</v>
        <stp/>
        <stp>BDP|16148974682977950025</stp>
        <tr r="D147" s="5"/>
      </tp>
      <tp t="s">
        <v>#N/A N/A</v>
        <stp/>
        <stp>BDP|18386875419177245601</stp>
        <tr r="G63" s="9"/>
      </tp>
      <tp t="s">
        <v>#N/A N/A</v>
        <stp/>
        <stp>BDP|10379869681451871135</stp>
        <tr r="G38" s="8"/>
        <tr r="G197" s="5"/>
      </tp>
      <tp t="s">
        <v>#N/A Requesting Data...2670883638</v>
        <stp/>
        <stp>BDP|18345330795893232181</stp>
        <tr r="I54" s="5"/>
      </tp>
      <tp t="s">
        <v>#N/A Requesting Data...1163792437</v>
        <stp/>
        <stp>BDP|17919006472957680728</stp>
        <tr r="H153" s="9"/>
      </tp>
      <tp t="s">
        <v>#N/A N/A</v>
        <stp/>
        <stp>BDP|16492393942034459541</stp>
        <tr r="D490" s="8"/>
      </tp>
      <tp t="s">
        <v>#N/A Requesting Data...2452906117</v>
        <stp/>
        <stp>BDP|11092096356676400244</stp>
        <tr r="H470" s="9"/>
      </tp>
      <tp t="s">
        <v>#N/A N/A</v>
        <stp/>
        <stp>BDP|17943961647472642819</stp>
        <tr r="D180" s="10"/>
      </tp>
      <tp t="s">
        <v>#N/A N/A</v>
        <stp/>
        <stp>BDP|14877437720737616524</stp>
        <tr r="D351" s="8"/>
      </tp>
      <tp t="s">
        <v>#N/A N/A</v>
        <stp/>
        <stp>BDP|17744585111983803099</stp>
        <tr r="C131" s="10"/>
      </tp>
      <tp t="s">
        <v>#N/A Requesting Data...3525507970</v>
        <stp/>
        <stp>BDP|10770550783969788496</stp>
        <tr r="H164" s="5"/>
      </tp>
      <tp t="s">
        <v>#N/A N/A</v>
        <stp/>
        <stp>BDP|17913112321964036069</stp>
        <tr r="D370" s="8"/>
      </tp>
      <tp t="s">
        <v>#N/A N/A</v>
        <stp/>
        <stp>BDP|10875231450346556116</stp>
        <tr r="D531" s="9"/>
      </tp>
      <tp t="s">
        <v>#N/A N/A</v>
        <stp/>
        <stp>BDP|10605486944575557503</stp>
        <tr r="G164" s="5"/>
      </tp>
      <tp t="s">
        <v>#N/A N/A</v>
        <stp/>
        <stp>BDP|11522950081491620181</stp>
        <tr r="E339" s="8"/>
      </tp>
      <tp t="s">
        <v>#N/A N/A</v>
        <stp/>
        <stp>BDP|14303062051644339583</stp>
        <tr r="F21" s="9"/>
      </tp>
      <tp t="s">
        <v>#N/A N/A</v>
        <stp/>
        <stp>BDP|12984377341906442346</stp>
        <tr r="D173" s="8"/>
        <tr r="D275" s="5"/>
      </tp>
      <tp t="s">
        <v>#N/A N/A</v>
        <stp/>
        <stp>BDP|17528130750127890401</stp>
        <tr r="E395" s="9"/>
      </tp>
      <tp t="s">
        <v>#N/A N/A</v>
        <stp/>
        <stp>BDP|14927276650745911699</stp>
        <tr r="F428" s="8"/>
        <tr r="F220" s="5"/>
      </tp>
      <tp t="s">
        <v>#N/A Requesting Data...2397913936</v>
        <stp/>
        <stp>BDP|11067648932736913212</stp>
        <tr r="I100" s="9"/>
      </tp>
      <tp t="s">
        <v>#N/A N/A</v>
        <stp/>
        <stp>BDP|11171108074843282495</stp>
        <tr r="F253" s="9"/>
      </tp>
      <tp t="s">
        <v>#N/A N/A</v>
        <stp/>
        <stp>BDP|11891605703650441716</stp>
        <tr r="E205" s="8"/>
      </tp>
      <tp t="s">
        <v>#N/A N/A</v>
        <stp/>
        <stp>BDP|12274203424847812500</stp>
        <tr r="D93" s="8"/>
      </tp>
      <tp t="s">
        <v>#N/A Requesting Data...4232287237</v>
        <stp/>
        <stp>BDP|17308622909211556038</stp>
        <tr r="I315" s="9"/>
      </tp>
      <tp t="s">
        <v>#N/A Requesting Data...4128450482</v>
        <stp/>
        <stp>BDP|13647876528380366944</stp>
        <tr r="H111" s="10"/>
      </tp>
      <tp t="s">
        <v>#N/A N/A</v>
        <stp/>
        <stp>BDP|18220231589923517139</stp>
        <tr r="F327" s="9"/>
      </tp>
      <tp t="s">
        <v>#N/A N/A</v>
        <stp/>
        <stp>BDP|11536238179141731568</stp>
        <tr r="G109" s="8"/>
      </tp>
      <tp t="s">
        <v>#N/A N/A</v>
        <stp/>
        <stp>BDP|14005315548027330446</stp>
        <tr r="E335" s="8"/>
      </tp>
      <tp t="s">
        <v>#N/A N/A</v>
        <stp/>
        <stp>BDP|13349010749524259370</stp>
        <tr r="F198" s="9"/>
      </tp>
      <tp t="s">
        <v>#N/A Requesting Data...1722614359</v>
        <stp/>
        <stp>BDP|13001480999136632869</stp>
        <tr r="H63" s="8"/>
        <tr r="I63" s="8"/>
      </tp>
      <tp t="s">
        <v>#N/A N/A</v>
        <stp/>
        <stp>BDP|11141848125139625274</stp>
        <tr r="G196" s="9"/>
      </tp>
      <tp t="s">
        <v>#N/A Requesting Data...2067617442</v>
        <stp/>
        <stp>BDP|14303604504037578539</stp>
        <tr r="H214" s="9"/>
      </tp>
      <tp t="s">
        <v>#N/A N/A</v>
        <stp/>
        <stp>BDP|16126088844051460386</stp>
        <tr r="E447" s="9"/>
      </tp>
      <tp t="s">
        <v>#N/A N/A</v>
        <stp/>
        <stp>BDP|13640078703104123725</stp>
        <tr r="F104" s="8"/>
      </tp>
      <tp t="s">
        <v>#N/A Requesting Data...1912722983</v>
        <stp/>
        <stp>BDP|16328965464180087907</stp>
        <tr r="H291" s="8"/>
        <tr r="I291" s="8"/>
      </tp>
      <tp t="s">
        <v>#N/A Requesting Data...3568265622</v>
        <stp/>
        <stp>BDP|15609445982248000119</stp>
        <tr r="H528" s="9"/>
      </tp>
      <tp t="s">
        <v>#N/A N/A</v>
        <stp/>
        <stp>BDP|17976197113250581774</stp>
        <tr r="G548" s="9"/>
      </tp>
      <tp t="s">
        <v>#N/A Requesting Data...3494095115</v>
        <stp/>
        <stp>BDP|11223176719396546780</stp>
        <tr r="H353" s="8"/>
        <tr r="I353" s="8"/>
        <tr r="H331" s="5"/>
      </tp>
      <tp t="s">
        <v>#N/A N/A</v>
        <stp/>
        <stp>BDP|11496179137752205175</stp>
        <tr r="G309" s="9"/>
      </tp>
      <tp t="s">
        <v>#N/A Requesting Data...3084564319</v>
        <stp/>
        <stp>BDP|16249425352735338207</stp>
        <tr r="H83" s="9"/>
      </tp>
      <tp t="s">
        <v>#N/A N/A</v>
        <stp/>
        <stp>BDP|11433370727320138043</stp>
        <tr r="F7" s="7"/>
      </tp>
      <tp t="s">
        <v>#N/A N/A</v>
        <stp/>
        <stp>BDP|17562221337466452056</stp>
        <tr r="E347" s="8"/>
      </tp>
      <tp t="s">
        <v>#N/A Requesting Data...1252432658</v>
        <stp/>
        <stp>BDP|10951555244410114185</stp>
        <tr r="H31" s="10"/>
      </tp>
      <tp t="s">
        <v>#N/A N/A</v>
        <stp/>
        <stp>BDP|10940624550703325095</stp>
        <tr r="E405" s="8"/>
      </tp>
      <tp t="s">
        <v>#N/A N/A</v>
        <stp/>
        <stp>BDP|10233601015883246449</stp>
        <tr r="F384" s="9"/>
      </tp>
      <tp t="s">
        <v>#N/A N/A</v>
        <stp/>
        <stp>BDP|12312431364774479417</stp>
        <tr r="F117" s="8"/>
      </tp>
      <tp t="s">
        <v>#N/A Requesting Data...3036348348</v>
        <stp/>
        <stp>BDP|16181321353722707269</stp>
        <tr r="I13" s="9"/>
      </tp>
      <tp t="s">
        <v>#N/A Requesting Data...1446539270</v>
        <stp/>
        <stp>BDP|16544753211412844280</stp>
        <tr r="H177" s="8"/>
        <tr r="I177" s="8"/>
      </tp>
      <tp t="s">
        <v>#N/A Requesting Data...1029011752</v>
        <stp/>
        <stp>BDP|14501885769229519300</stp>
        <tr r="I468" s="9"/>
      </tp>
      <tp t="s">
        <v>#N/A N/A</v>
        <stp/>
        <stp>BDP|16274050261333101362</stp>
        <tr r="F3" s="7"/>
      </tp>
      <tp t="s">
        <v>#N/A N/A</v>
        <stp/>
        <stp>BDP|17810438158857066121</stp>
        <tr r="F502" s="9"/>
      </tp>
      <tp t="s">
        <v>#N/A Requesting Data...3442431125</v>
        <stp/>
        <stp>BDP|16051293444914529499</stp>
        <tr r="H6" s="10"/>
      </tp>
      <tp t="s">
        <v>#N/A N/A</v>
        <stp/>
        <stp>BDP|16917116739851069513</stp>
        <tr r="G243" s="8"/>
        <tr r="G337" s="5"/>
      </tp>
      <tp t="s">
        <v>#N/A Requesting Data...938760904</v>
        <stp/>
        <stp>BDP|13430504808454503299</stp>
        <tr r="H134" s="10"/>
      </tp>
      <tp t="s">
        <v>#N/A Requesting Data...4266184780</v>
        <stp/>
        <stp>BDP|16835988188952817509</stp>
        <tr r="H162" s="8"/>
        <tr r="I162" s="8"/>
      </tp>
      <tp t="s">
        <v>#N/A Requesting Data...3587587070</v>
        <stp/>
        <stp>BDP|15590054948677920611</stp>
        <tr r="H377" s="9"/>
      </tp>
      <tp t="s">
        <v>#N/A Requesting Data...1908099399</v>
        <stp/>
        <stp>BDP|10063759770205272572</stp>
        <tr r="I356" s="5"/>
        <tr r="I357" s="5"/>
      </tp>
      <tp t="s">
        <v>#N/A N/A</v>
        <stp/>
        <stp>BDP|10570719949463812054</stp>
        <tr r="D53" s="5"/>
      </tp>
      <tp t="s">
        <v>#N/A Requesting Data...1279784753</v>
        <stp/>
        <stp>BDP|11258268443721164663</stp>
        <tr r="H49" s="10"/>
      </tp>
      <tp t="s">
        <v>#N/A N/A</v>
        <stp/>
        <stp>BDP|11371682408031167620</stp>
        <tr r="G467" s="9"/>
      </tp>
      <tp t="s">
        <v>#N/A N/A</v>
        <stp/>
        <stp>BDP|11554788629807120354</stp>
        <tr r="F323" s="9"/>
      </tp>
      <tp t="s">
        <v>#N/A Requesting Data...4087973934</v>
        <stp/>
        <stp>BDP|17524054200303649463</stp>
        <tr r="I130" s="9"/>
      </tp>
      <tp t="s">
        <v>#N/A Requesting Data...2189041999</v>
        <stp/>
        <stp>BDP|16284907923409894493</stp>
        <tr r="H120" s="8"/>
        <tr r="I120" s="8"/>
      </tp>
      <tp t="s">
        <v>#N/A N/A</v>
        <stp/>
        <stp>BDP|15130001575160636221</stp>
        <tr r="F86" s="10"/>
      </tp>
      <tp t="s">
        <v>#N/A Requesting Data...680310214</v>
        <stp/>
        <stp>BDP|13759206630114269654</stp>
        <tr r="G174" s="10"/>
      </tp>
      <tp t="s">
        <v>#N/A Requesting Data...3019606607</v>
        <stp/>
        <stp>BDP|15919081923291541671</stp>
        <tr r="I234" s="9"/>
      </tp>
      <tp t="s">
        <v>#N/A N/A</v>
        <stp/>
        <stp>BDP|17662447731855378509</stp>
        <tr r="G449" s="9"/>
      </tp>
      <tp t="s">
        <v>#N/A N/A</v>
        <stp/>
        <stp>BDP|11862180612076176737</stp>
        <tr r="G445" s="8"/>
        <tr r="G136" s="5"/>
      </tp>
      <tp t="s">
        <v>#N/A N/A</v>
        <stp/>
        <stp>BDP|15508348927132446629</stp>
        <tr r="F153" s="10"/>
      </tp>
      <tp t="s">
        <v>#N/A Requesting Data...1960739895</v>
        <stp/>
        <stp>BDP|10490395262223620698</stp>
        <tr r="H157" s="10"/>
      </tp>
      <tp t="s">
        <v>#N/A N/A</v>
        <stp/>
        <stp>BDP|12467034689212922849</stp>
        <tr r="D453" s="9"/>
      </tp>
      <tp t="s">
        <v>#N/A N/A</v>
        <stp/>
        <stp>BDP|14512006910477687201</stp>
        <tr r="E394" s="9"/>
      </tp>
      <tp t="s">
        <v>#N/A N/A</v>
        <stp/>
        <stp>BDP|14063507701808741957</stp>
        <tr r="D198" s="9"/>
      </tp>
      <tp t="s">
        <v>#N/A Requesting Data...3072164000</v>
        <stp/>
        <stp>BDP|10892135036884698687</stp>
        <tr r="G14" s="7"/>
      </tp>
      <tp t="s">
        <v>#N/A Requesting Data...4024787775</v>
        <stp/>
        <stp>BDP|12120720860925559657</stp>
        <tr r="H526" s="9"/>
      </tp>
      <tp t="s">
        <v>#N/A N/A</v>
        <stp/>
        <stp>BDP|17282663116146824691</stp>
        <tr r="D208" s="9"/>
      </tp>
      <tp t="s">
        <v>#N/A Requesting Data...2761871155</v>
        <stp/>
        <stp>BDP|12364713090605149909</stp>
        <tr r="G26" s="10"/>
      </tp>
      <tp t="s">
        <v>#N/A N/A</v>
        <stp/>
        <stp>BDP|17109682841713334688</stp>
        <tr r="F60" s="9"/>
      </tp>
      <tp t="s">
        <v>#N/A Requesting Data...3254478965</v>
        <stp/>
        <stp>BDP|11279615574137661729</stp>
        <tr r="I231" s="5"/>
      </tp>
      <tp t="s">
        <v>#N/A N/A</v>
        <stp/>
        <stp>BDP|11303042513419126966</stp>
        <tr r="E94" s="9"/>
      </tp>
      <tp t="s">
        <v>#N/A N/A</v>
        <stp/>
        <stp>BDP|12674805285084177614</stp>
        <tr r="G15" s="8"/>
      </tp>
      <tp t="s">
        <v>#N/A N/A</v>
        <stp/>
        <stp>BDP|14586701855050082631</stp>
        <tr r="G110" s="9"/>
      </tp>
      <tp t="s">
        <v>#N/A N/A</v>
        <stp/>
        <stp>BDP|16991602531013821039</stp>
        <tr r="D285" s="9"/>
      </tp>
      <tp t="s">
        <v>#N/A N/A</v>
        <stp/>
        <stp>BDP|12982779223393749496</stp>
        <tr r="E39" s="9"/>
      </tp>
      <tp t="s">
        <v>#N/A Requesting Data...3706356426</v>
        <stp/>
        <stp>BDP|16133939236228697416</stp>
        <tr r="I14" s="7"/>
      </tp>
      <tp t="s">
        <v>#N/A N/A</v>
        <stp/>
        <stp>BDP|18034762996494260214</stp>
        <tr r="E358" s="8"/>
      </tp>
      <tp t="s">
        <v>#N/A N/A</v>
        <stp/>
        <stp>BDP|12670032339224608592</stp>
        <tr r="G281" s="9"/>
      </tp>
      <tp t="s">
        <v>#N/A N/A</v>
        <stp/>
        <stp>BDP|17043033530531542553</stp>
        <tr r="E138" s="9"/>
      </tp>
      <tp t="s">
        <v>#N/A Requesting Data...2208298543</v>
        <stp/>
        <stp>BDP|14932813414389712486</stp>
        <tr r="H411" s="8"/>
        <tr r="I411" s="8"/>
      </tp>
      <tp t="s">
        <v>#N/A Requesting Data...3732994900</v>
        <stp/>
        <stp>BDP|17045355746611531150</stp>
        <tr r="H9" s="7"/>
      </tp>
      <tp t="s">
        <v>#N/A N/A</v>
        <stp/>
        <stp>BDP|17850628154480964454</stp>
        <tr r="E555" s="9"/>
      </tp>
      <tp t="s">
        <v>#N/A N/A</v>
        <stp/>
        <stp>BDP|17393844063699352055</stp>
        <tr r="G192" s="8"/>
      </tp>
      <tp t="s">
        <v>#N/A N/A</v>
        <stp/>
        <stp>BDP|11683737545794095628</stp>
        <tr r="D546" s="9"/>
      </tp>
      <tp t="s">
        <v>#N/A N/A</v>
        <stp/>
        <stp>BDP|17192168566628188827</stp>
        <tr r="F519" s="9"/>
      </tp>
      <tp t="s">
        <v>#N/A Requesting Data...1689813620</v>
        <stp/>
        <stp>BDP|15445078880825482853</stp>
        <tr r="H103" s="5"/>
        <tr r="H335" s="9"/>
      </tp>
      <tp t="s">
        <v>#N/A N/A</v>
        <stp/>
        <stp>BDP|10775456066595627709</stp>
        <tr r="F332" s="9"/>
      </tp>
      <tp t="s">
        <v>#N/A N/A</v>
        <stp/>
        <stp>BDP|11241595212613383681</stp>
        <tr r="E55" s="5"/>
      </tp>
      <tp t="s">
        <v>#N/A Requesting Data...2506371107</v>
        <stp/>
        <stp>BDP|13021005059876917023</stp>
        <tr r="G113" s="10"/>
      </tp>
      <tp t="s">
        <v>#N/A N/A</v>
        <stp/>
        <stp>BDP|14195756636063526350</stp>
        <tr r="D24" s="8"/>
        <tr r="D157" s="5"/>
      </tp>
      <tp t="s">
        <v>#N/A N/A</v>
        <stp/>
        <stp>BDP|11837407678003301117</stp>
        <tr r="G39" s="8"/>
      </tp>
      <tp t="s">
        <v>#N/A N/A</v>
        <stp/>
        <stp>BDP|11919069515066836609</stp>
        <tr r="E470" s="8"/>
      </tp>
      <tp t="s">
        <v>#N/A N/A</v>
        <stp/>
        <stp>BDP|10277142127057579463</stp>
        <tr r="G561" s="9"/>
      </tp>
      <tp t="s">
        <v>#N/A N/A</v>
        <stp/>
        <stp>BDP|11620142904080079047</stp>
        <tr r="D309" s="8"/>
      </tp>
      <tp t="s">
        <v>#N/A Requesting Data...3591325551</v>
        <stp/>
        <stp>BDP|12656207811491324060</stp>
        <tr r="I213" s="5"/>
      </tp>
      <tp t="s">
        <v>#N/A Requesting Data...2900015209</v>
        <stp/>
        <stp>BDP|13470063071127821393</stp>
        <tr r="H21" s="8"/>
        <tr r="I21" s="8"/>
      </tp>
      <tp t="s">
        <v>#N/A N/A</v>
        <stp/>
        <stp>BDP|15516220651440361209</stp>
        <tr r="E161" s="9"/>
      </tp>
      <tp t="s">
        <v>#N/A N/A</v>
        <stp/>
        <stp>BDP|16644334155405586504</stp>
        <tr r="F220" s="9"/>
      </tp>
      <tp t="s">
        <v>#N/A Requesting Data...1273990169</v>
        <stp/>
        <stp>BDP|13469051938297427788</stp>
        <tr r="H101" s="9"/>
      </tp>
      <tp t="s">
        <v>#N/A N/A</v>
        <stp/>
        <stp>BDP|15294200478091968163</stp>
        <tr r="E70" s="10"/>
      </tp>
      <tp t="s">
        <v>#N/A N/A</v>
        <stp/>
        <stp>BDP|12045758674851613326</stp>
        <tr r="G434" s="8"/>
        <tr r="G7" s="5"/>
      </tp>
      <tp t="s">
        <v>#N/A N/A</v>
        <stp/>
        <stp>BDP|11361853244558592529</stp>
        <tr r="D172" s="10"/>
      </tp>
      <tp t="s">
        <v>#N/A N/A</v>
        <stp/>
        <stp>BDP|14434336034360202446</stp>
        <tr r="E128" s="10"/>
      </tp>
      <tp t="s">
        <v>#N/A Requesting Data...3625944232</v>
        <stp/>
        <stp>BDP|14011041295114549912</stp>
        <tr r="H494" s="9"/>
      </tp>
      <tp t="s">
        <v>#N/A N/A</v>
        <stp/>
        <stp>BDP|10130271405273109177</stp>
        <tr r="E111" s="9"/>
      </tp>
      <tp t="s">
        <v>#N/A N/A</v>
        <stp/>
        <stp>BDP|11865464218464125023</stp>
        <tr r="F180" s="8"/>
      </tp>
      <tp t="s">
        <v>#N/A N/A</v>
        <stp/>
        <stp>BDP|18443373136090637862</stp>
        <tr r="E406" s="8"/>
      </tp>
      <tp t="s">
        <v>#N/A N/A</v>
        <stp/>
        <stp>BDP|11601715676148202961</stp>
        <tr r="F6" s="5"/>
      </tp>
      <tp t="s">
        <v>#N/A N/A</v>
        <stp/>
        <stp>BDP|10307336564837092212</stp>
        <tr r="F322" s="8"/>
      </tp>
      <tp t="s">
        <v>#N/A N/A</v>
        <stp/>
        <stp>BDP|10966292707183534172</stp>
        <tr r="G153" s="5"/>
      </tp>
      <tp t="s">
        <v>#N/A N/A</v>
        <stp/>
        <stp>BDP|13390148331780156138</stp>
        <tr r="G143" s="9"/>
      </tp>
      <tp t="s">
        <v>#N/A N/A</v>
        <stp/>
        <stp>BDP|12858358602934288597</stp>
        <tr r="C17" s="10"/>
      </tp>
      <tp t="s">
        <v>#N/A N/A</v>
        <stp/>
        <stp>BDP|11434170400850625012</stp>
        <tr r="E81" s="8"/>
      </tp>
      <tp t="s">
        <v>#N/A N/A</v>
        <stp/>
        <stp>BDP|11111711224931829581</stp>
        <tr r="D40" s="8"/>
        <tr r="D134" s="5"/>
      </tp>
      <tp t="s">
        <v>#N/A Requesting Data...3048356105</v>
        <stp/>
        <stp>BDP|10381779328032924719</stp>
        <tr r="H69" s="5"/>
      </tp>
      <tp t="s">
        <v>#N/A Requesting Data...1317517592</v>
        <stp/>
        <stp>BDP|15992691067173013630</stp>
        <tr r="I515" s="9"/>
      </tp>
      <tp t="s">
        <v>#N/A N/A</v>
        <stp/>
        <stp>BDP|17621014777017488701</stp>
        <tr r="G468" s="8"/>
      </tp>
      <tp t="s">
        <v>#N/A N/A</v>
        <stp/>
        <stp>BDP|11362058708131292089</stp>
        <tr r="F11" s="5"/>
      </tp>
      <tp t="s">
        <v>#N/A N/A</v>
        <stp/>
        <stp>BDP|15550264421940554532</stp>
        <tr r="F13" s="12"/>
      </tp>
      <tp t="s">
        <v>#N/A Requesting Data...1478893945</v>
        <stp/>
        <stp>BDP|16091164522544965193</stp>
        <tr r="H186" s="8"/>
        <tr r="I186" s="8"/>
      </tp>
      <tp t="s">
        <v>#N/A N/A</v>
        <stp/>
        <stp>BDP|12263969956506447822</stp>
        <tr r="D12" s="8"/>
        <tr r="D335" s="5"/>
      </tp>
      <tp t="s">
        <v>#N/A N/A</v>
        <stp/>
        <stp>BDP|11721611840106330512</stp>
        <tr r="F427" s="9"/>
      </tp>
      <tp t="s">
        <v>#N/A N/A</v>
        <stp/>
        <stp>BDP|15576837567108337361</stp>
        <tr r="F6" s="9"/>
      </tp>
      <tp t="s">
        <v>#N/A N/A</v>
        <stp/>
        <stp>BDP|14942422201801986175</stp>
        <tr r="D420" s="8"/>
        <tr r="D142" s="5"/>
      </tp>
      <tp t="s">
        <v>#N/A N/A</v>
        <stp/>
        <stp>BDP|17610919625978588438</stp>
        <tr r="G136" s="8"/>
      </tp>
      <tp t="s">
        <v>#N/A N/A</v>
        <stp/>
        <stp>BDP|17187343810941734466</stp>
        <tr r="D143" s="5"/>
      </tp>
      <tp t="s">
        <v>#N/A Requesting Data...1370466884</v>
        <stp/>
        <stp>BDP|16280365534376418008</stp>
        <tr r="H428" s="8"/>
        <tr r="I428" s="8"/>
        <tr r="H220" s="5"/>
      </tp>
      <tp t="s">
        <v>#N/A Requesting Data...4242582995</v>
        <stp/>
        <stp>BDP|15798107541873554375</stp>
        <tr r="H252" s="5"/>
      </tp>
      <tp t="s">
        <v>#N/A N/A</v>
        <stp/>
        <stp>BDP|11208366801791050311</stp>
        <tr r="G264" s="9"/>
      </tp>
      <tp t="s">
        <v>#N/A N/A</v>
        <stp/>
        <stp>BDP|14843195227023060423</stp>
        <tr r="F37" s="10"/>
      </tp>
      <tp t="s">
        <v>#N/A N/A</v>
        <stp/>
        <stp>BDP|10000485100327953368</stp>
        <tr r="G66" s="8"/>
      </tp>
      <tp t="s">
        <v>#N/A Requesting Data...3850283633</v>
        <stp/>
        <stp>BDP|11323565170390099327</stp>
        <tr r="H97" s="9"/>
      </tp>
      <tp t="s">
        <v>#N/A N/A</v>
        <stp/>
        <stp>BDP|10957593664893111027</stp>
        <tr r="D46" s="9"/>
      </tp>
      <tp t="s">
        <v>#N/A N/A</v>
        <stp/>
        <stp>BDP|17785262344360068127</stp>
        <tr r="C11" s="12"/>
      </tp>
      <tp t="s">
        <v>#N/A N/A</v>
        <stp/>
        <stp>BDP|17617243298234810859</stp>
        <tr r="C129" s="10"/>
      </tp>
      <tp t="s">
        <v>#N/A Requesting Data...2207174657</v>
        <stp/>
        <stp>BDP|17786678753985734135</stp>
        <tr r="H240" s="8"/>
        <tr r="I240" s="8"/>
      </tp>
      <tp t="s">
        <v>#N/A N/A</v>
        <stp/>
        <stp>BDP|10937813427199096387</stp>
        <tr r="D25" s="8"/>
      </tp>
      <tp t="s">
        <v>#N/A N/A</v>
        <stp/>
        <stp>BDP|15788124560295407761</stp>
        <tr r="C152" s="10"/>
      </tp>
      <tp t="s">
        <v>#N/A N/A</v>
        <stp/>
        <stp>BDP|11087110011064474531</stp>
        <tr r="D367" s="8"/>
      </tp>
      <tp t="s">
        <v>#N/A Requesting Data...3125544624</v>
        <stp/>
        <stp>BDP|11157723874638469948</stp>
        <tr r="H52" s="10"/>
      </tp>
      <tp t="s">
        <v>#N/A Requesting Data...2979711505</v>
        <stp/>
        <stp>BDP|16436363776866363400</stp>
        <tr r="I163" s="5"/>
      </tp>
      <tp t="s">
        <v>#N/A Requesting Data...1986243471</v>
        <stp/>
        <stp>BDP|11507450051556090662</stp>
        <tr r="H381" s="8"/>
        <tr r="I381" s="8"/>
      </tp>
      <tp t="s">
        <v>#N/A N/A</v>
        <stp/>
        <stp>BDP|17475336954563400209</stp>
        <tr r="E182" s="5"/>
      </tp>
      <tp t="s">
        <v>#N/A Requesting Data...2370743055</v>
        <stp/>
        <stp>BDP|11075867281714132519</stp>
        <tr r="I296" s="9"/>
      </tp>
      <tp t="s">
        <v>#N/A Requesting Data...2808699161</v>
        <stp/>
        <stp>BDP|10190914295866281601</stp>
        <tr r="I514" s="9"/>
      </tp>
      <tp t="s">
        <v>#N/A Requesting Data...3620672588</v>
        <stp/>
        <stp>BDP|12230338544356432368</stp>
        <tr r="H182" s="9"/>
      </tp>
      <tp t="s">
        <v>#N/A Requesting Data...3930571201</v>
        <stp/>
        <stp>BDP|16532412727945591513</stp>
        <tr r="H68" s="5"/>
      </tp>
      <tp t="s">
        <v>#N/A N/A</v>
        <stp/>
        <stp>BDP|12111503005275545266</stp>
        <tr r="F2" s="7"/>
      </tp>
      <tp t="s">
        <v>#N/A Requesting Data...3282578703</v>
        <stp/>
        <stp>BDP|13755404116830311659</stp>
        <tr r="I18" s="9"/>
      </tp>
      <tp t="s">
        <v>#N/A N/A</v>
        <stp/>
        <stp>BDP|12324818016992371904</stp>
        <tr r="D104" s="8"/>
      </tp>
      <tp t="s">
        <v>#N/A N/A</v>
        <stp/>
        <stp>BDP|12961163448460409747</stp>
        <tr r="F495" s="9"/>
      </tp>
      <tp t="s">
        <v>#N/A N/A</v>
        <stp/>
        <stp>BDP|14457543328261937262</stp>
        <tr r="F416" s="9"/>
      </tp>
      <tp t="s">
        <v>#N/A N/A</v>
        <stp/>
        <stp>BDP|13405922107393301955</stp>
        <tr r="E336" s="5"/>
        <tr r="E533" s="9"/>
      </tp>
      <tp t="s">
        <v>#N/A Requesting Data...1869859559</v>
        <stp/>
        <stp>BDP|15597808676568314271</stp>
        <tr r="H596" s="9"/>
      </tp>
      <tp t="s">
        <v>#N/A N/A</v>
        <stp/>
        <stp>BDP|15360021057022299225</stp>
        <tr r="F316" s="9"/>
      </tp>
      <tp t="s">
        <v>#N/A N/A</v>
        <stp/>
        <stp>BDP|14213727641161453639</stp>
        <tr r="D128" s="5"/>
        <tr r="D563" s="9"/>
      </tp>
      <tp t="s">
        <v>#N/A N/A</v>
        <stp/>
        <stp>BDP|13415304322953331134</stp>
        <tr r="D57" s="8"/>
        <tr r="D327" s="5"/>
      </tp>
      <tp t="s">
        <v>#N/A N/A</v>
        <stp/>
        <stp>BDP|10215120737803682178</stp>
        <tr r="G180" s="8"/>
      </tp>
      <tp t="s">
        <v>#N/A N/A</v>
        <stp/>
        <stp>BDP|17518451437869276930</stp>
        <tr r="F287" s="9"/>
      </tp>
      <tp t="s">
        <v>#N/A N/A</v>
        <stp/>
        <stp>BDP|17725759818345835444</stp>
        <tr r="G250" s="5"/>
      </tp>
      <tp t="s">
        <v>#N/A N/A</v>
        <stp/>
        <stp>BDP|17754528831666554770</stp>
        <tr r="E37" s="9"/>
      </tp>
      <tp t="s">
        <v>#N/A Requesting Data...1059165481</v>
        <stp/>
        <stp>BDP|10029370435124047449</stp>
        <tr r="H198" s="5"/>
        <tr r="H8" s="9"/>
      </tp>
      <tp t="s">
        <v>#N/A N/A</v>
        <stp/>
        <stp>BDP|13343272753890831491</stp>
        <tr r="F17" s="7"/>
      </tp>
      <tp t="s">
        <v>#N/A N/A</v>
        <stp/>
        <stp>BDP|10026729935656304221</stp>
        <tr r="D53" s="10"/>
      </tp>
      <tp t="s">
        <v>#N/A N/A</v>
        <stp/>
        <stp>BDP|13772836517829056350</stp>
        <tr r="F382" s="9"/>
      </tp>
      <tp t="s">
        <v>#N/A N/A</v>
        <stp/>
        <stp>BDP|13738283651237921313</stp>
        <tr r="E477" s="8"/>
      </tp>
      <tp t="s">
        <v>#N/A N/A</v>
        <stp/>
        <stp>BDP|18431245593684177745</stp>
        <tr r="E97" s="5"/>
      </tp>
      <tp t="s">
        <v>#N/A N/A</v>
        <stp/>
        <stp>BDP|12941888171974670900</stp>
        <tr r="F74" s="5"/>
        <tr r="F530" s="9"/>
      </tp>
      <tp t="s">
        <v>#N/A Requesting Data...4031916539</v>
        <stp/>
        <stp>BDP|15941259398178465668</stp>
        <tr r="H208" s="8"/>
        <tr r="I208" s="8"/>
      </tp>
      <tp t="s">
        <v>#N/A N/A</v>
        <stp/>
        <stp>BDP|18049092818709353046</stp>
        <tr r="C136" s="10"/>
      </tp>
      <tp t="s">
        <v>#N/A N/A</v>
        <stp/>
        <stp>BDP|11413239412843354104</stp>
        <tr r="F258" s="5"/>
      </tp>
      <tp t="s">
        <v>#N/A N/A</v>
        <stp/>
        <stp>BDP|16466384765736934566</stp>
        <tr r="G4" s="8"/>
      </tp>
      <tp t="s">
        <v>#N/A N/A</v>
        <stp/>
        <stp>BDP|18398660963661904998</stp>
        <tr r="F454" s="9"/>
      </tp>
      <tp t="s">
        <v>#N/A Requesting Data...1024167920</v>
        <stp/>
        <stp>BDP|18045937895499158117</stp>
        <tr r="H171" s="10"/>
      </tp>
      <tp t="s">
        <v>#N/A Requesting Data...3110830142</v>
        <stp/>
        <stp>BDP|10470516725311234644</stp>
        <tr r="I168" s="9"/>
      </tp>
      <tp t="s">
        <v>#N/A N/A</v>
        <stp/>
        <stp>BDP|14941793811581514327</stp>
        <tr r="E144" s="5"/>
      </tp>
      <tp t="s">
        <v>#N/A Requesting Data...4239377232</v>
        <stp/>
        <stp>BDP|15345519537665455785</stp>
        <tr r="I232" s="5"/>
      </tp>
      <tp t="s">
        <v>#N/A N/A</v>
        <stp/>
        <stp>BDP|15992790338766628676</stp>
        <tr r="G285" s="9"/>
      </tp>
      <tp t="s">
        <v>#N/A N/A</v>
        <stp/>
        <stp>BDP|15564443498751517859</stp>
        <tr r="D252" s="9"/>
      </tp>
      <tp t="s">
        <v>#N/A Requesting Data...1289609404</v>
        <stp/>
        <stp>BDP|16451056518025729378</stp>
        <tr r="I433" s="9"/>
      </tp>
      <tp t="s">
        <v>#N/A Requesting Data...2040508366</v>
        <stp/>
        <stp>BDP|15624474506311849168</stp>
        <tr r="H12" s="7"/>
      </tp>
      <tp t="s">
        <v>#N/A N/A</v>
        <stp/>
        <stp>BDP|16460688340831268478</stp>
        <tr r="E117" s="9"/>
      </tp>
      <tp t="s">
        <v>#N/A N/A</v>
        <stp/>
        <stp>BDP|17831067007577605169</stp>
        <tr r="E3" s="5"/>
      </tp>
      <tp t="s">
        <v>#N/A N/A</v>
        <stp/>
        <stp>BDP|10433195331146021559</stp>
        <tr r="D90" s="10"/>
      </tp>
      <tp t="s">
        <v>#N/A Requesting Data...2517300237</v>
        <stp/>
        <stp>BDP|12219159017546080596</stp>
        <tr r="H417" s="8"/>
        <tr r="I417" s="8"/>
      </tp>
      <tp t="s">
        <v>#N/A N/A</v>
        <stp/>
        <stp>BDP|12150729822814872200</stp>
        <tr r="E30" s="9"/>
      </tp>
      <tp t="s">
        <v>#N/A N/A</v>
        <stp/>
        <stp>BDP|16626754958353351613</stp>
        <tr r="E85" s="10"/>
      </tp>
      <tp t="s">
        <v>#N/A N/A</v>
        <stp/>
        <stp>BDP|17242493572005234024</stp>
        <tr r="D319" s="9"/>
      </tp>
      <tp t="s">
        <v>#N/A N/A</v>
        <stp/>
        <stp>BDP|15868006532711533662</stp>
        <tr r="E491" s="8"/>
      </tp>
      <tp t="s">
        <v>#N/A N/A</v>
        <stp/>
        <stp>BDP|18089534999713684655</stp>
        <tr r="E218" s="5"/>
      </tp>
      <tp t="s">
        <v>#N/A Requesting Data...4181056501</v>
        <stp/>
        <stp>BDP|13382306324486876568</stp>
        <tr r="H117" s="10"/>
      </tp>
      <tp t="s">
        <v>#N/A N/A</v>
        <stp/>
        <stp>BDP|17209855519797212856</stp>
        <tr r="F137" s="10"/>
      </tp>
      <tp t="s">
        <v>#N/A Requesting Data...3479722519</v>
        <stp/>
        <stp>BDP|13483283634341050218</stp>
        <tr r="I276" s="5"/>
      </tp>
      <tp t="s">
        <v>#N/A N/A</v>
        <stp/>
        <stp>BDP|12973176652246043153</stp>
        <tr r="D2" s="9"/>
      </tp>
      <tp t="s">
        <v>#N/A Requesting Data...1676654028</v>
        <stp/>
        <stp>BDP|11358437128874451244</stp>
        <tr r="H47" s="10"/>
      </tp>
      <tp t="s">
        <v>#N/A Requesting Data...2361136283</v>
        <stp/>
        <stp>BDP|12018763938985166276</stp>
        <tr r="I112" s="5"/>
        <tr r="I302" s="9"/>
      </tp>
      <tp t="s">
        <v>#N/A N/A</v>
        <stp/>
        <stp>BDP|13376087106840406213</stp>
        <tr r="G405" s="9"/>
      </tp>
      <tp t="s">
        <v>#N/A N/A</v>
        <stp/>
        <stp>BDP|11363767883838994779</stp>
        <tr r="F110" s="8"/>
      </tp>
      <tp t="s">
        <v>#N/A N/A</v>
        <stp/>
        <stp>BDP|13106694080975605964</stp>
        <tr r="G337" s="8"/>
      </tp>
      <tp t="s">
        <v>#N/A N/A</v>
        <stp/>
        <stp>BDP|12371893458287860928</stp>
        <tr r="G107" s="9"/>
      </tp>
      <tp t="s">
        <v>#N/A N/A</v>
        <stp/>
        <stp>BDP|13049648850945522498</stp>
        <tr r="G213" s="8"/>
      </tp>
      <tp t="s">
        <v>#N/A Requesting Data...1277243067</v>
        <stp/>
        <stp>BDP|10225877313900893868</stp>
        <tr r="I171" s="5"/>
        <tr r="I9" s="9"/>
      </tp>
      <tp t="s">
        <v>#N/A N/A</v>
        <stp/>
        <stp>BDP|14304122021857008186</stp>
        <tr r="E113" s="10"/>
      </tp>
      <tp t="s">
        <v>#N/A N/A</v>
        <stp/>
        <stp>BDP|16876041206420182736</stp>
        <tr r="D87" s="9"/>
      </tp>
      <tp t="s">
        <v>#N/A N/A</v>
        <stp/>
        <stp>BDP|16480564950161269687</stp>
        <tr r="F21" s="10"/>
      </tp>
      <tp t="s">
        <v>#N/A N/A</v>
        <stp/>
        <stp>BDP|16867102665703591306</stp>
        <tr r="G496" s="8"/>
      </tp>
      <tp t="s">
        <v>#N/A Requesting Data...2635200623</v>
        <stp/>
        <stp>BDP|16369760138412463116</stp>
        <tr r="H83" s="8"/>
        <tr r="I83" s="8"/>
      </tp>
      <tp t="s">
        <v>#N/A Requesting Data...765495262</v>
        <stp/>
        <stp>BDP|13925312470743575552</stp>
        <tr r="H143" s="8"/>
        <tr r="I143" s="8"/>
      </tp>
      <tp t="s">
        <v>#N/A N/A</v>
        <stp/>
        <stp>BDP|12324199554962429521</stp>
        <tr r="G150" s="5"/>
        <tr r="G286" s="9"/>
      </tp>
      <tp t="s">
        <v>#N/A Requesting Data...2855649942</v>
        <stp/>
        <stp>BDP|18178624726434935945</stp>
        <tr r="H346" s="9"/>
      </tp>
      <tp t="s">
        <v>#N/A Requesting Data...4046912757</v>
        <stp/>
        <stp>BDP|10553277648364187339</stp>
        <tr r="G90" s="10"/>
      </tp>
      <tp t="s">
        <v>#N/A Requesting Data...3998776543</v>
        <stp/>
        <stp>BDP|10613497691384456826</stp>
        <tr r="H181" s="8"/>
        <tr r="I181" s="8"/>
      </tp>
      <tp t="s">
        <v>#N/A N/A</v>
        <stp/>
        <stp>BDP|12068802196783744192</stp>
        <tr r="E90" s="8"/>
      </tp>
      <tp t="s">
        <v>#N/A Requesting Data...2074749983</v>
        <stp/>
        <stp>BDP|12836115302201299326</stp>
        <tr r="I301" s="5"/>
      </tp>
      <tp t="s">
        <v>#N/A N/A</v>
        <stp/>
        <stp>BDP|10647281372792512628</stp>
        <tr r="E403" s="8"/>
      </tp>
      <tp t="s">
        <v>#N/A N/A</v>
        <stp/>
        <stp>BDP|10375968284513956334</stp>
        <tr r="D202" s="5"/>
        <tr r="D321" s="9"/>
      </tp>
      <tp t="s">
        <v>#N/A Requesting Data...4048227640</v>
        <stp/>
        <stp>BDP|16693910742149928373</stp>
        <tr r="H422" s="8"/>
        <tr r="I422" s="8"/>
      </tp>
      <tp t="s">
        <v>#N/A N/A</v>
        <stp/>
        <stp>BDP|13028549056143879115</stp>
        <tr r="G138" s="9"/>
      </tp>
      <tp t="s">
        <v>#N/A Requesting Data...2366242046</v>
        <stp/>
        <stp>BDP|15432670140954124290</stp>
        <tr r="G69" s="10"/>
      </tp>
      <tp t="s">
        <v>#N/A N/A</v>
        <stp/>
        <stp>BDP|16960769653213201652</stp>
        <tr r="F471" s="9"/>
      </tp>
      <tp t="s">
        <v>#N/A Requesting Data...1732480788</v>
        <stp/>
        <stp>BDP|10663497597439727548</stp>
        <tr r="H545" s="9"/>
      </tp>
      <tp t="s">
        <v>#N/A N/A</v>
        <stp/>
        <stp>BDP|11736484050014749533</stp>
        <tr r="F339" s="9"/>
      </tp>
      <tp t="s">
        <v>#N/A N/A</v>
        <stp/>
        <stp>BDP|11574392532432117247</stp>
        <tr r="F95" s="10"/>
      </tp>
      <tp t="s">
        <v>#N/A Requesting Data...1640352120</v>
        <stp/>
        <stp>BDP|15000344676159064994</stp>
        <tr r="I114" s="5"/>
      </tp>
      <tp t="s">
        <v>#N/A N/A</v>
        <stp/>
        <stp>BDP|17492193910542206449</stp>
        <tr r="G101" s="8"/>
      </tp>
      <tp t="s">
        <v>#N/A N/A</v>
        <stp/>
        <stp>BDP|17920074517395647247</stp>
        <tr r="F221" s="9"/>
      </tp>
      <tp t="s">
        <v>#N/A N/A</v>
        <stp/>
        <stp>BDP|17626951695082802455</stp>
        <tr r="E404" s="8"/>
        <tr r="E238" s="5"/>
      </tp>
      <tp t="s">
        <v>#N/A N/A</v>
        <stp/>
        <stp>BDP|10288495805292220779</stp>
        <tr r="D487" s="8"/>
      </tp>
      <tp t="s">
        <v>#N/A N/A</v>
        <stp/>
        <stp>BDP|11715397052541736704</stp>
        <tr r="E487" s="8"/>
      </tp>
      <tp t="s">
        <v>#N/A Requesting Data...1724991789</v>
        <stp/>
        <stp>BDP|11169626068316808698</stp>
        <tr r="H170" s="9"/>
      </tp>
      <tp t="s">
        <v>#N/A N/A</v>
        <stp/>
        <stp>BDP|13137243140574862078</stp>
        <tr r="G178" s="8"/>
      </tp>
      <tp t="s">
        <v>#N/A N/A</v>
        <stp/>
        <stp>BDP|11891140542927003249</stp>
        <tr r="C12" s="10"/>
      </tp>
      <tp t="s">
        <v>#N/A Requesting Data...2035650287</v>
        <stp/>
        <stp>BDP|14684951207899989570</stp>
        <tr r="H480" s="9"/>
      </tp>
      <tp t="s">
        <v>#N/A N/A</v>
        <stp/>
        <stp>BDP|15623627669961701505</stp>
        <tr r="F74" s="10"/>
      </tp>
      <tp t="s">
        <v>#N/A N/A</v>
        <stp/>
        <stp>BDP|12020057556113180584</stp>
        <tr r="F66" s="8"/>
      </tp>
      <tp t="s">
        <v>#N/A Requesting Data...2647313500</v>
        <stp/>
        <stp>BDP|10871907975927201857</stp>
        <tr r="H19" s="5"/>
      </tp>
      <tp t="s">
        <v>#N/A N/A</v>
        <stp/>
        <stp>BDP|10361954193948900965</stp>
        <tr r="D403" s="9"/>
      </tp>
      <tp t="s">
        <v>#N/A Requesting Data...3924740369</v>
        <stp/>
        <stp>BDP|15530741949371359618</stp>
        <tr r="H81" s="8"/>
        <tr r="I81" s="8"/>
      </tp>
      <tp t="s">
        <v>#N/A N/A</v>
        <stp/>
        <stp>BDP|12799995461965604937</stp>
        <tr r="G110" s="8"/>
      </tp>
      <tp t="s">
        <v>#N/A N/A</v>
        <stp/>
        <stp>BDP|15523055279737435471</stp>
        <tr r="D453" s="8"/>
      </tp>
      <tp t="s">
        <v>#N/A N/A</v>
        <stp/>
        <stp>BDP|12270274864095913220</stp>
        <tr r="G565" s="9"/>
      </tp>
      <tp t="s">
        <v>#N/A N/A</v>
        <stp/>
        <stp>BDP|14420011284298379586</stp>
        <tr r="E32" s="5"/>
        <tr r="E74" s="9"/>
      </tp>
      <tp t="s">
        <v>#N/A Requesting Data...3193659624</v>
        <stp/>
        <stp>BDP|13079407263305876512</stp>
        <tr r="H12" s="6"/>
      </tp>
      <tp t="s">
        <v>#N/A N/A</v>
        <stp/>
        <stp>BDP|13573625830801486694</stp>
        <tr r="D218" s="8"/>
      </tp>
      <tp t="s">
        <v>#N/A Requesting Data...1802672159</v>
        <stp/>
        <stp>BDP|14263281976426616604</stp>
        <tr r="H101" s="8"/>
        <tr r="I101" s="8"/>
      </tp>
      <tp t="s">
        <v>#N/A Requesting Data...2322713474</v>
        <stp/>
        <stp>BDP|16265151238451724427</stp>
        <tr r="I260" s="5"/>
      </tp>
      <tp t="s">
        <v>#N/A N/A</v>
        <stp/>
        <stp>BDP|14195792773852602776</stp>
        <tr r="C5" s="7"/>
      </tp>
      <tp t="s">
        <v>#N/A N/A</v>
        <stp/>
        <stp>BDP|16209105954521441281</stp>
        <tr r="G271" s="8"/>
      </tp>
      <tp t="s">
        <v>#N/A N/A</v>
        <stp/>
        <stp>BDP|10861254648867038082</stp>
        <tr r="D115" s="8"/>
      </tp>
      <tp t="s">
        <v>#N/A Requesting Data...2320632748</v>
        <stp/>
        <stp>BDP|13502871427878929011</stp>
        <tr r="H36" s="5"/>
      </tp>
      <tp t="s">
        <v>#N/A N/A</v>
        <stp/>
        <stp>BDP|13436196800222859188</stp>
        <tr r="F321" s="8"/>
      </tp>
      <tp t="s">
        <v>#N/A Requesting Data...3411536364</v>
        <stp/>
        <stp>BDP|11021619803574870270</stp>
        <tr r="H7" s="10"/>
      </tp>
      <tp t="s">
        <v>#N/A N/A</v>
        <stp/>
        <stp>BDP|16118175845051781394</stp>
        <tr r="G286" s="8"/>
      </tp>
      <tp t="s">
        <v>#N/A N/A</v>
        <stp/>
        <stp>BDP|11593383052402104436</stp>
        <tr r="F46" s="5"/>
      </tp>
      <tp t="s">
        <v>#N/A N/A</v>
        <stp/>
        <stp>BDP|11066288219346869547</stp>
        <tr r="G469" s="8"/>
        <tr r="G146" s="5"/>
      </tp>
      <tp t="s">
        <v>#N/A N/A</v>
        <stp/>
        <stp>BDP|14363963653668995128</stp>
        <tr r="G63" s="8"/>
      </tp>
      <tp t="s">
        <v>#N/A Requesting Data...1476019057</v>
        <stp/>
        <stp>BDP|16750554851122831563</stp>
        <tr r="H183" s="8"/>
        <tr r="I183" s="8"/>
      </tp>
      <tp t="s">
        <v>#N/A N/A</v>
        <stp/>
        <stp>BDP|17740220476173744096</stp>
        <tr r="E164" s="10"/>
      </tp>
      <tp t="s">
        <v>#N/A N/A</v>
        <stp/>
        <stp>BDP|10918100391131054853</stp>
        <tr r="E15" s="9"/>
      </tp>
      <tp t="s">
        <v>#N/A N/A</v>
        <stp/>
        <stp>BDP|15928275173125316432</stp>
        <tr r="G340" s="9"/>
      </tp>
      <tp t="s">
        <v>#N/A Requesting Data...3867329447</v>
        <stp/>
        <stp>BDP|12628735118705856081</stp>
        <tr r="H412" s="8"/>
        <tr r="I412" s="8"/>
      </tp>
      <tp t="s">
        <v>#N/A Requesting Data...3648344368</v>
        <stp/>
        <stp>BDP|15629546011604687493</stp>
        <tr r="H175" s="5"/>
        <tr r="H290" s="9"/>
      </tp>
      <tp t="s">
        <v>#N/A N/A</v>
        <stp/>
        <stp>BDP|10741652231262789683</stp>
        <tr r="E13" s="7"/>
      </tp>
      <tp t="s">
        <v>#N/A N/A</v>
        <stp/>
        <stp>BDP|17362049184636705886</stp>
        <tr r="G125" s="9"/>
      </tp>
      <tp t="s">
        <v>#N/A Requesting Data...2219470228</v>
        <stp/>
        <stp>BDP|16933139663928546809</stp>
        <tr r="H23" s="8"/>
        <tr r="I23" s="8"/>
        <tr r="H181" s="5"/>
      </tp>
      <tp t="s">
        <v>#N/A Requesting Data...2136058833</v>
        <stp/>
        <stp>BDP|11675606566657530798</stp>
        <tr r="H288" s="8"/>
        <tr r="I288" s="8"/>
      </tp>
      <tp t="s">
        <v>#N/A Requesting Data...3173521067</v>
        <stp/>
        <stp>BDP|15116749006480889378</stp>
        <tr r="H374" s="8"/>
        <tr r="I374" s="8"/>
      </tp>
      <tp t="s">
        <v>#N/A N/A</v>
        <stp/>
        <stp>BDP|17055627659857066270</stp>
        <tr r="E80" s="5"/>
      </tp>
      <tp t="s">
        <v>#N/A N/A</v>
        <stp/>
        <stp>BDP|16521807669740906991</stp>
        <tr r="F594" s="9"/>
      </tp>
      <tp t="s">
        <v>#N/A N/A</v>
        <stp/>
        <stp>BDP|10128563440350372087</stp>
        <tr r="F251" s="5"/>
        <tr r="F250" s="9"/>
      </tp>
      <tp t="s">
        <v>#N/A Requesting Data...1297167946</v>
        <stp/>
        <stp>BDP|17855922868638862166</stp>
        <tr r="G42" s="10"/>
      </tp>
      <tp t="s">
        <v>#N/A Requesting Data...2243499753</v>
        <stp/>
        <stp>BDP|14099338255042390199</stp>
        <tr r="H136" s="9"/>
      </tp>
      <tp t="s">
        <v>#N/A N/A</v>
        <stp/>
        <stp>BDP|16671967478471450800</stp>
        <tr r="F447" s="9"/>
      </tp>
      <tp t="s">
        <v>#N/A N/A</v>
        <stp/>
        <stp>BDP|17877094678880787124</stp>
        <tr r="E4" s="10"/>
      </tp>
      <tp t="s">
        <v>#N/A N/A</v>
        <stp/>
        <stp>BDP|17855184529606670337</stp>
        <tr r="E241" s="8"/>
      </tp>
      <tp t="s">
        <v>#N/A N/A</v>
        <stp/>
        <stp>BDP|14643400163463145481</stp>
        <tr r="D332" s="9"/>
      </tp>
      <tp t="s">
        <v>#N/A N/A</v>
        <stp/>
        <stp>BDP|15488448189621447916</stp>
        <tr r="D319" s="8"/>
      </tp>
      <tp t="s">
        <v>#N/A N/A</v>
        <stp/>
        <stp>BDP|10048644104420585798</stp>
        <tr r="E69" s="10"/>
      </tp>
      <tp t="s">
        <v>#N/A N/A</v>
        <stp/>
        <stp>BDP|14119451963235817237</stp>
        <tr r="E154" s="9"/>
      </tp>
      <tp t="s">
        <v>#N/A N/A</v>
        <stp/>
        <stp>BDP|13159146249820648757</stp>
        <tr r="E400" s="8"/>
      </tp>
      <tp t="s">
        <v>#N/A N/A</v>
        <stp/>
        <stp>BDP|18239638196931829708</stp>
        <tr r="F350" s="9"/>
      </tp>
      <tp t="s">
        <v>#N/A N/A</v>
        <stp/>
        <stp>BDP|12279764279937703454</stp>
        <tr r="F550" s="9"/>
      </tp>
      <tp t="s">
        <v>#N/A N/A</v>
        <stp/>
        <stp>BDP|13402791963507206439</stp>
        <tr r="F81" s="5"/>
      </tp>
      <tp t="s">
        <v>#N/A N/A</v>
        <stp/>
        <stp>BDP|16639025455505691786</stp>
        <tr r="E6" s="7"/>
      </tp>
      <tp t="s">
        <v>#N/A N/A</v>
        <stp/>
        <stp>BDP|16654743370303528484</stp>
        <tr r="F387" s="9"/>
      </tp>
      <tp t="s">
        <v>#N/A N/A</v>
        <stp/>
        <stp>BDP|15401693773380504543</stp>
        <tr r="E198" s="8"/>
      </tp>
      <tp t="s">
        <v>#N/A N/A</v>
        <stp/>
        <stp>BDP|10235519507433299795</stp>
        <tr r="D195" s="9"/>
      </tp>
      <tp t="s">
        <v>#N/A Requesting Data...927781323</v>
        <stp/>
        <stp>BDP|13505980735111355945</stp>
        <tr r="G119" s="10"/>
      </tp>
      <tp t="s">
        <v>#N/A Requesting Data...3199832327</v>
        <stp/>
        <stp>BDP|16798076530162864678</stp>
        <tr r="H447" s="8"/>
        <tr r="I447" s="8"/>
        <tr r="H263" s="5"/>
      </tp>
      <tp t="s">
        <v>#N/A Requesting Data...2074371408</v>
        <stp/>
        <stp>BDP|14804399150994717791</stp>
        <tr r="I6" s="5"/>
      </tp>
      <tp t="s">
        <v>#N/A N/A</v>
        <stp/>
        <stp>BDP|12173661029123062411</stp>
        <tr r="D409" s="9"/>
      </tp>
      <tp t="s">
        <v>#N/A N/A</v>
        <stp/>
        <stp>BDP|13283014158911048647</stp>
        <tr r="E211" s="9"/>
      </tp>
      <tp t="s">
        <v>#N/A N/A</v>
        <stp/>
        <stp>BDP|11895501632771299773</stp>
        <tr r="D96" s="8"/>
      </tp>
      <tp t="s">
        <v>#N/A Requesting Data...3172791487</v>
        <stp/>
        <stp>BDP|15188086095028793542</stp>
        <tr r="H168" s="9"/>
      </tp>
      <tp t="s">
        <v>#N/A N/A</v>
        <stp/>
        <stp>BDP|11261184951573271764</stp>
        <tr r="D21" s="10"/>
      </tp>
      <tp t="s">
        <v>#N/A Requesting Data...3801410763</v>
        <stp/>
        <stp>BDP|12111973803469385385</stp>
        <tr r="H58" s="8"/>
        <tr r="I58" s="8"/>
      </tp>
      <tp t="s">
        <v>#N/A N/A</v>
        <stp/>
        <stp>BDP|16461952091353965478</stp>
        <tr r="D391" s="8"/>
      </tp>
      <tp t="s">
        <v>#N/A N/A</v>
        <stp/>
        <stp>BDP|11289107558041628525</stp>
        <tr r="F81" s="9"/>
      </tp>
      <tp t="s">
        <v>#N/A N/A</v>
        <stp/>
        <stp>BDP|17659392463065439666</stp>
        <tr r="D336" s="8"/>
      </tp>
      <tp t="s">
        <v>#N/A N/A</v>
        <stp/>
        <stp>BDP|13903406297457207822</stp>
        <tr r="E280" s="9"/>
      </tp>
      <tp t="s">
        <v>#N/A Requesting Data...1162763315</v>
        <stp/>
        <stp>BDP|15867485951372963761</stp>
        <tr r="H64" s="9"/>
      </tp>
      <tp t="s">
        <v>#N/A N/A</v>
        <stp/>
        <stp>BDP|16823245290735367911</stp>
        <tr r="G33" s="5"/>
        <tr r="G576" s="9"/>
      </tp>
      <tp t="s">
        <v>#N/A Requesting Data...1134068263</v>
        <stp/>
        <stp>BDP|13872213671564102377</stp>
        <tr r="H476" s="8"/>
        <tr r="I476" s="8"/>
      </tp>
      <tp t="s">
        <v>#N/A Requesting Data...3844133408</v>
        <stp/>
        <stp>BDP|13371740175434515697</stp>
        <tr r="I438" s="9"/>
      </tp>
      <tp t="s">
        <v>#N/A N/A</v>
        <stp/>
        <stp>BDP|16902126561382063247</stp>
        <tr r="D503" s="8"/>
      </tp>
      <tp t="s">
        <v>#N/A N/A</v>
        <stp/>
        <stp>BDP|12978854713469233330</stp>
        <tr r="D237" s="8"/>
      </tp>
      <tp t="s">
        <v>#N/A N/A</v>
        <stp/>
        <stp>BDP|12705701732526775139</stp>
        <tr r="F551" s="9"/>
      </tp>
      <tp t="s">
        <v>#N/A Requesting Data...2666868263</v>
        <stp/>
        <stp>BDP|14353786267294995041</stp>
        <tr r="I218" s="5"/>
      </tp>
      <tp t="s">
        <v>#N/A N/A</v>
        <stp/>
        <stp>BDP|13355744929622972569</stp>
        <tr r="E191" s="9"/>
      </tp>
      <tp t="s">
        <v>#N/A N/A</v>
        <stp/>
        <stp>BDP|15734954301578741559</stp>
        <tr r="G435" s="8"/>
      </tp>
      <tp t="s">
        <v>#N/A N/A</v>
        <stp/>
        <stp>BDP|15907259808275468312</stp>
        <tr r="F244" s="5"/>
        <tr r="F50" s="9"/>
      </tp>
      <tp t="s">
        <v>#N/A Requesting Data...3132134522</v>
        <stp/>
        <stp>BDP|17358418156027310062</stp>
        <tr r="H23" s="9"/>
      </tp>
      <tp t="s">
        <v>#N/A N/A</v>
        <stp/>
        <stp>BDP|17125339521444432362</stp>
        <tr r="D432" s="8"/>
        <tr r="D26" s="5"/>
      </tp>
      <tp t="s">
        <v>#N/A N/A</v>
        <stp/>
        <stp>BDP|17174376895305697946</stp>
        <tr r="F529" s="9"/>
      </tp>
      <tp t="s">
        <v>#N/A N/A</v>
        <stp/>
        <stp>BDP|14327131672721568261</stp>
        <tr r="E139" s="8"/>
      </tp>
      <tp t="s">
        <v>#N/A N/A</v>
        <stp/>
        <stp>BDP|11440365925726337757</stp>
        <tr r="G44" s="8"/>
      </tp>
      <tp t="s">
        <v>#N/A Requesting Data...3267826770</v>
        <stp/>
        <stp>BDP|18069099798860965090</stp>
        <tr r="I581" s="9"/>
      </tp>
      <tp t="s">
        <v>#N/A N/A</v>
        <stp/>
        <stp>BDP|12623373829491013395</stp>
        <tr r="E159" s="10"/>
      </tp>
      <tp t="s">
        <v>#N/A N/A</v>
        <stp/>
        <stp>BDP|15237148152412092251</stp>
        <tr r="G377" s="9"/>
      </tp>
      <tp t="s">
        <v>#N/A Requesting Data...3651020946</v>
        <stp/>
        <stp>BDP|13062482709227035102</stp>
        <tr r="H295" s="8"/>
        <tr r="I295" s="8"/>
      </tp>
      <tp t="s">
        <v>#N/A Requesting Data...3327069983</v>
        <stp/>
        <stp>BDP|12674961647109198778</stp>
        <tr r="H172" s="8"/>
        <tr r="I172" s="8"/>
      </tp>
      <tp t="s">
        <v>#N/A N/A</v>
        <stp/>
        <stp>BDP|15388758030350004076</stp>
        <tr r="G100" s="8"/>
      </tp>
      <tp t="s">
        <v>#N/A N/A</v>
        <stp/>
        <stp>BDP|14091267151423437133</stp>
        <tr r="E64" s="10"/>
      </tp>
      <tp t="s">
        <v>#N/A N/A</v>
        <stp/>
        <stp>BDP|12064388509606976685</stp>
        <tr r="G195" s="5"/>
      </tp>
      <tp t="s">
        <v>#N/A N/A</v>
        <stp/>
        <stp>BDP|12564564219224987332</stp>
        <tr r="G49" s="8"/>
      </tp>
      <tp t="s">
        <v>#N/A N/A</v>
        <stp/>
        <stp>BDP|11839541596099929539</stp>
        <tr r="E322" s="9"/>
      </tp>
      <tp t="s">
        <v>#N/A N/A</v>
        <stp/>
        <stp>BDP|10080021055983202759</stp>
        <tr r="F237" s="8"/>
      </tp>
      <tp t="s">
        <v>#N/A Requesting Data...3053033287</v>
        <stp/>
        <stp>BDP|15941027635972724591</stp>
        <tr r="H53" s="8"/>
        <tr r="I53" s="8"/>
      </tp>
      <tp t="s">
        <v>#N/A Requesting Data...2212277227</v>
        <stp/>
        <stp>BDP|18113263255548774659</stp>
        <tr r="I550" s="9"/>
      </tp>
      <tp t="s">
        <v>#N/A Requesting Data...4293557202</v>
        <stp/>
        <stp>BDP|10847299160363442652</stp>
        <tr r="I96" s="9"/>
      </tp>
      <tp t="s">
        <v>#N/A N/A</v>
        <stp/>
        <stp>BDP|16087566806766307437</stp>
        <tr r="F141" s="10"/>
      </tp>
      <tp t="s">
        <v>#N/A Requesting Data...1983566712</v>
        <stp/>
        <stp>BDP|10224040255455698151</stp>
        <tr r="H243" s="9"/>
      </tp>
      <tp t="s">
        <v>#N/A N/A</v>
        <stp/>
        <stp>BDP|10218719764581308140</stp>
        <tr r="D486" s="9"/>
      </tp>
      <tp t="s">
        <v>#N/A N/A</v>
        <stp/>
        <stp>BDP|11335497333942153585</stp>
        <tr r="D164" s="9"/>
      </tp>
      <tp t="s">
        <v>#N/A N/A</v>
        <stp/>
        <stp>BDP|12534530023780310469</stp>
        <tr r="D48" s="10"/>
      </tp>
      <tp t="s">
        <v>#N/A N/A</v>
        <stp/>
        <stp>BDP|14161234960053678249</stp>
        <tr r="G216" s="5"/>
      </tp>
      <tp t="s">
        <v>#N/A N/A</v>
        <stp/>
        <stp>BDP|17622460951364243334</stp>
        <tr r="F96" s="10"/>
      </tp>
      <tp t="s">
        <v>#N/A N/A</v>
        <stp/>
        <stp>BDP|12006463574403667340</stp>
        <tr r="G16" s="9"/>
      </tp>
      <tp t="s">
        <v>#N/A N/A</v>
        <stp/>
        <stp>BDP|17898879290325878274</stp>
        <tr r="E318" s="8"/>
      </tp>
      <tp t="s">
        <v>#N/A Requesting Data...3728286748</v>
        <stp/>
        <stp>BDP|15233055688248961464</stp>
        <tr r="I119" s="5"/>
      </tp>
      <tp t="s">
        <v>#N/A N/A</v>
        <stp/>
        <stp>BDP|16524562773333609666</stp>
        <tr r="E340" s="8"/>
      </tp>
      <tp t="s">
        <v>#N/A N/A</v>
        <stp/>
        <stp>BDP|17130582018575822792</stp>
        <tr r="E366" s="9"/>
      </tp>
      <tp t="s">
        <v>#N/A Requesting Data...1882644653</v>
        <stp/>
        <stp>BDP|12123502576739041877</stp>
        <tr r="H191" s="9"/>
      </tp>
      <tp t="s">
        <v>#N/A N/A</v>
        <stp/>
        <stp>BDP|11952408522766881008</stp>
        <tr r="D12" s="10"/>
      </tp>
      <tp t="s">
        <v>#N/A N/A</v>
        <stp/>
        <stp>BDP|18402314460809252540</stp>
        <tr r="G94" s="8"/>
      </tp>
      <tp t="s">
        <v>#N/A Requesting Data...4095741102</v>
        <stp/>
        <stp>BDP|16574274536113191563</stp>
        <tr r="H253" s="9"/>
      </tp>
      <tp t="s">
        <v>#N/A N/A</v>
        <stp/>
        <stp>BDP|17565781818911201141</stp>
        <tr r="E342" s="8"/>
        <tr r="E92" s="5"/>
      </tp>
      <tp t="s">
        <v>#N/A Requesting Data...1193700216</v>
        <stp/>
        <stp>BDP|15337075701022188671</stp>
        <tr r="G3" s="12"/>
      </tp>
      <tp t="s">
        <v>#N/A N/A</v>
        <stp/>
        <stp>BDP|12143738527924098260</stp>
        <tr r="C12" s="12"/>
      </tp>
      <tp t="s">
        <v>#N/A Requesting Data...948345293</v>
        <stp/>
        <stp>BDP|13027012265440305447</stp>
        <tr r="H13" s="9"/>
      </tp>
      <tp t="s">
        <v>#N/A N/A</v>
        <stp/>
        <stp>BDP|16661411936013766353</stp>
        <tr r="D46" s="8"/>
      </tp>
      <tp t="s">
        <v>#N/A N/A</v>
        <stp/>
        <stp>BDP|15240102522333148423</stp>
        <tr r="D445" s="8"/>
        <tr r="D136" s="5"/>
      </tp>
      <tp t="s">
        <v>#N/A N/A</v>
        <stp/>
        <stp>BDP|10526216726799527840</stp>
        <tr r="G47" s="8"/>
      </tp>
      <tp t="s">
        <v>#N/A N/A</v>
        <stp/>
        <stp>BDP|13908311940905800039</stp>
        <tr r="D190" s="8"/>
      </tp>
      <tp t="s">
        <v>#N/A Requesting Data...2470393554</v>
        <stp/>
        <stp>BDP|17924721399778676075</stp>
        <tr r="H180" s="9"/>
      </tp>
      <tp t="s">
        <v>#N/A N/A</v>
        <stp/>
        <stp>BDP|10400550411076241312</stp>
        <tr r="D58" s="8"/>
      </tp>
      <tp t="s">
        <v>#N/A N/A</v>
        <stp/>
        <stp>BDP|14077707767783619723</stp>
        <tr r="F130" s="8"/>
      </tp>
      <tp t="s">
        <v>#N/A N/A</v>
        <stp/>
        <stp>BDP|16047922605467476900</stp>
        <tr r="G464" s="8"/>
      </tp>
      <tp t="s">
        <v>#N/A Requesting Data...2816627266</v>
        <stp/>
        <stp>BDP|12416711360277025564</stp>
        <tr r="H25" s="5"/>
        <tr r="H219" s="9"/>
      </tp>
      <tp t="s">
        <v>#N/A Requesting Data...2828276584</v>
        <stp/>
        <stp>BDP|15766870384716647211</stp>
        <tr r="H176" s="10"/>
      </tp>
      <tp t="s">
        <v>#N/A N/A</v>
        <stp/>
        <stp>BDP|13407540647972224170</stp>
        <tr r="F23" s="10"/>
      </tp>
      <tp t="s">
        <v>#N/A N/A</v>
        <stp/>
        <stp>BDP|13489447223471672576</stp>
        <tr r="G261" s="5"/>
      </tp>
      <tp t="s">
        <v>#N/A N/A</v>
        <stp/>
        <stp>BDP|18180632296246576030</stp>
        <tr r="E510" s="9"/>
      </tp>
      <tp t="s">
        <v>#N/A N/A</v>
        <stp/>
        <stp>BDP|13256729870106746457</stp>
        <tr r="E91" s="10"/>
      </tp>
      <tp t="s">
        <v>#N/A Requesting Data...4131060580</v>
        <stp/>
        <stp>BDP|15494073566046639414</stp>
        <tr r="I155" s="5"/>
      </tp>
      <tp t="s">
        <v>#N/A N/A</v>
        <stp/>
        <stp>BDP|13327899728689660166</stp>
        <tr r="F419" s="8"/>
      </tp>
      <tp t="s">
        <v>#N/A Requesting Data...2325084537</v>
        <stp/>
        <stp>BDP|17090873413166533935</stp>
        <tr r="H245" s="8"/>
        <tr r="I245" s="8"/>
        <tr r="H262" s="5"/>
      </tp>
      <tp t="s">
        <v>#N/A N/A</v>
        <stp/>
        <stp>BDP|11439457134565787209</stp>
        <tr r="D205" s="5"/>
      </tp>
      <tp t="s">
        <v>#N/A Requesting Data...2730770109</v>
        <stp/>
        <stp>BDP|14018224427562798709</stp>
        <tr r="I125" s="5"/>
        <tr r="I566" s="9"/>
      </tp>
      <tp t="s">
        <v>#N/A Requesting Data...3974326403</v>
        <stp/>
        <stp>BDP|18008184172179113693</stp>
        <tr r="H345" s="5"/>
      </tp>
      <tp t="s">
        <v>#N/A Requesting Data...2094022836</v>
        <stp/>
        <stp>BDP|16009009363837455653</stp>
        <tr r="H133" s="5"/>
      </tp>
      <tp t="s">
        <v>#N/A Requesting Data...2777971620</v>
        <stp/>
        <stp>BDP|12369911483001432372</stp>
        <tr r="H231" s="5"/>
      </tp>
      <tp t="s">
        <v>#N/A N/A</v>
        <stp/>
        <stp>BDP|11778354650134744270</stp>
        <tr r="E375" s="9"/>
      </tp>
      <tp t="s">
        <v>#N/A Requesting Data...4069633321</v>
        <stp/>
        <stp>BDP|13968581700702475572</stp>
        <tr r="I213" s="9"/>
      </tp>
      <tp t="s">
        <v>#N/A N/A</v>
        <stp/>
        <stp>BDP|15405317666225098418</stp>
        <tr r="D459" s="9"/>
      </tp>
      <tp t="s">
        <v>#N/A Requesting Data...2193082971</v>
        <stp/>
        <stp>BDP|13809215360840905629</stp>
        <tr r="H420" s="9"/>
      </tp>
      <tp t="s">
        <v>#N/A N/A</v>
        <stp/>
        <stp>BDP|13585407796059322629</stp>
        <tr r="G280" s="5"/>
      </tp>
      <tp t="s">
        <v>#N/A Requesting Data...1470326612</v>
        <stp/>
        <stp>BDP|10538823796806276666</stp>
        <tr r="I12" s="7"/>
      </tp>
      <tp t="s">
        <v>#N/A Requesting Data...2255501581</v>
        <stp/>
        <stp>BDP|10372809235713601950</stp>
        <tr r="I228" s="9"/>
      </tp>
      <tp t="s">
        <v>#N/A Requesting Data...3560775058</v>
        <stp/>
        <stp>BDP|10765708141444515664</stp>
        <tr r="I279" s="5"/>
      </tp>
      <tp t="s">
        <v>#N/A N/A</v>
        <stp/>
        <stp>BDP|13202004447834101212</stp>
        <tr r="F344" s="8"/>
      </tp>
      <tp t="s">
        <v>#N/A N/A</v>
        <stp/>
        <stp>BDP|17285910558182934876</stp>
        <tr r="D138" s="10"/>
      </tp>
      <tp t="s">
        <v>#N/A Requesting Data...2222191998</v>
        <stp/>
        <stp>BDP|12476663066955902681</stp>
        <tr r="I589" s="9"/>
      </tp>
      <tp t="s">
        <v>#N/A Requesting Data...2639297944</v>
        <stp/>
        <stp>BDP|14225130106201271504</stp>
        <tr r="I201" s="9"/>
      </tp>
      <tp t="s">
        <v>#N/A Requesting Data...2120239036</v>
        <stp/>
        <stp>BDP|13451710113507640357</stp>
        <tr r="I195" s="5"/>
      </tp>
      <tp t="s">
        <v>#N/A Requesting Data...3526905934</v>
        <stp/>
        <stp>BDP|11149690128465253177</stp>
        <tr r="H118" s="8"/>
        <tr r="I118" s="8"/>
      </tp>
      <tp t="s">
        <v>#N/A N/A</v>
        <stp/>
        <stp>BDP|10341421991004329865</stp>
        <tr r="D485" s="9"/>
      </tp>
      <tp t="s">
        <v>#N/A Requesting Data...1375270219</v>
        <stp/>
        <stp>BDP|14652378322684235049</stp>
        <tr r="H467" s="8"/>
        <tr r="I467" s="8"/>
        <tr r="H17" s="5"/>
      </tp>
      <tp t="s">
        <v>#N/A Requesting Data...2502040201</v>
        <stp/>
        <stp>BDP|16229030535415524142</stp>
        <tr r="H370" s="8"/>
        <tr r="I370" s="8"/>
      </tp>
      <tp t="s">
        <v>#N/A N/A</v>
        <stp/>
        <stp>BDP|13607007679150350596</stp>
        <tr r="D32" s="10"/>
      </tp>
      <tp t="s">
        <v>#N/A N/A</v>
        <stp/>
        <stp>BDP|10215308006623103114</stp>
        <tr r="E111" s="10"/>
      </tp>
      <tp t="s">
        <v>#N/A N/A</v>
        <stp/>
        <stp>BDP|10751116517518241979</stp>
        <tr r="G122" s="9"/>
      </tp>
      <tp t="s">
        <v>#N/A Requesting Data...4056512972</v>
        <stp/>
        <stp>BDP|14762014336253790532</stp>
        <tr r="I60" s="9"/>
      </tp>
      <tp t="s">
        <v>#N/A Requesting Data...2195854243</v>
        <stp/>
        <stp>BDP|15283704694968671248</stp>
        <tr r="H121" s="5"/>
      </tp>
      <tp t="s">
        <v>#N/A Requesting Data...1770036523</v>
        <stp/>
        <stp>BDP|16696126625707358364</stp>
        <tr r="I284" s="5"/>
      </tp>
      <tp t="s">
        <v>#N/A Requesting Data...3858871757</v>
        <stp/>
        <stp>BDP|14418213801224081300</stp>
        <tr r="H101" s="5"/>
        <tr r="H440" s="9"/>
      </tp>
      <tp t="s">
        <v>#N/A N/A</v>
        <stp/>
        <stp>BDP|14439870554481309908</stp>
        <tr r="F473" s="8"/>
      </tp>
      <tp t="s">
        <v>#N/A N/A</v>
        <stp/>
        <stp>BDP|10863088629997598481</stp>
        <tr r="E598" s="9"/>
      </tp>
      <tp t="s">
        <v>#N/A Requesting Data...1702731129</v>
        <stp/>
        <stp>BDP|17762241345676794657</stp>
        <tr r="I502" s="9"/>
      </tp>
      <tp t="s">
        <v>#N/A N/A</v>
        <stp/>
        <stp>BDP|12934181955224953398</stp>
        <tr r="E503" s="8"/>
      </tp>
      <tp t="s">
        <v>#N/A Requesting Data...3444499979</v>
        <stp/>
        <stp>BDP|12487536708880385682</stp>
        <tr r="H6" s="5"/>
      </tp>
      <tp t="s">
        <v>#N/A N/A</v>
        <stp/>
        <stp>BDP|17307187338363787700</stp>
        <tr r="D282" s="8"/>
      </tp>
      <tp t="s">
        <v>#N/A N/A</v>
        <stp/>
        <stp>BDP|14842665630647931738</stp>
        <tr r="D130" s="8"/>
      </tp>
      <tp t="s">
        <v>#N/A Requesting Data...2644457357</v>
        <stp/>
        <stp>BDP|14261434300983607238</stp>
        <tr r="G117" s="10"/>
      </tp>
      <tp t="s">
        <v>#N/A Requesting Data...2107751226</v>
        <stp/>
        <stp>BDP|15446328537895651132</stp>
        <tr r="H178" s="5"/>
      </tp>
      <tp t="s">
        <v>#N/A N/A</v>
        <stp/>
        <stp>BDP|11811802194824104599</stp>
        <tr r="F328" s="9"/>
      </tp>
      <tp t="s">
        <v>#N/A Requesting Data...3957075910</v>
        <stp/>
        <stp>BDP|13773740800944473138</stp>
        <tr r="G81" s="10"/>
      </tp>
      <tp t="s">
        <v>#N/A N/A</v>
        <stp/>
        <stp>BDP|10559017646913534639</stp>
        <tr r="C105" s="10"/>
      </tp>
      <tp t="s">
        <v>#N/A N/A</v>
        <stp/>
        <stp>BDP|11151886890892523388</stp>
        <tr r="D377" s="8"/>
      </tp>
      <tp t="s">
        <v>#N/A N/A</v>
        <stp/>
        <stp>BDP|14283904187182693674</stp>
        <tr r="D112" s="10"/>
      </tp>
      <tp t="s">
        <v>#N/A N/A</v>
        <stp/>
        <stp>BDP|10442581616965854069</stp>
        <tr r="D29" s="8"/>
      </tp>
      <tp t="s">
        <v>#N/A N/A</v>
        <stp/>
        <stp>BDP|18064480286563279683</stp>
        <tr r="E127" s="10"/>
      </tp>
      <tp t="s">
        <v>#N/A N/A</v>
        <stp/>
        <stp>BDP|17699709208998987937</stp>
        <tr r="E106" s="5"/>
      </tp>
      <tp t="s">
        <v>#N/A N/A</v>
        <stp/>
        <stp>BDP|14743110102312464647</stp>
        <tr r="G470" s="8"/>
      </tp>
      <tp t="s">
        <v>#N/A N/A</v>
        <stp/>
        <stp>BDP|17735705801929518878</stp>
        <tr r="D54" s="5"/>
      </tp>
      <tp t="s">
        <v>#N/A N/A</v>
        <stp/>
        <stp>BDP|11224663271752510341</stp>
        <tr r="F343" s="9"/>
      </tp>
      <tp t="s">
        <v>#N/A N/A</v>
        <stp/>
        <stp>BDP|10790752251375299655</stp>
        <tr r="D123" s="10"/>
      </tp>
      <tp t="s">
        <v>#N/A N/A</v>
        <stp/>
        <stp>BDP|13171652521046758064</stp>
        <tr r="E227" s="9"/>
      </tp>
      <tp t="s">
        <v>#N/A N/A</v>
        <stp/>
        <stp>BDP|14558239353494280634</stp>
        <tr r="D463" s="9"/>
      </tp>
      <tp t="s">
        <v>#N/A N/A</v>
        <stp/>
        <stp>BDP|15557007132436395135</stp>
        <tr r="E588" s="9"/>
      </tp>
      <tp t="s">
        <v>#N/A N/A</v>
        <stp/>
        <stp>BDP|15325454822574288611</stp>
        <tr r="D181" s="9"/>
      </tp>
      <tp t="s">
        <v>#N/A N/A</v>
        <stp/>
        <stp>BDP|15169088904794953035</stp>
        <tr r="E592" s="9"/>
      </tp>
      <tp t="s">
        <v>#N/A Requesting Data...2633117505</v>
        <stp/>
        <stp>BDP|10064504605722087624</stp>
        <tr r="H214" s="8"/>
        <tr r="I214" s="8"/>
      </tp>
      <tp t="s">
        <v>#N/A Requesting Data...1846663635</v>
        <stp/>
        <stp>BDP|12490621805792203766</stp>
        <tr r="H274" s="5"/>
      </tp>
      <tp t="s">
        <v>#N/A N/A</v>
        <stp/>
        <stp>BDP|11481565861674155756</stp>
        <tr r="F285" s="8"/>
      </tp>
      <tp t="s">
        <v>#N/A Requesting Data...3808229581</v>
        <stp/>
        <stp>BDP|14609054343985501425</stp>
        <tr r="H343" s="5"/>
      </tp>
      <tp t="s">
        <v>#N/A N/A</v>
        <stp/>
        <stp>BDP|14300362341961250311</stp>
        <tr r="E322" s="5"/>
        <tr r="E22" s="9"/>
      </tp>
      <tp t="s">
        <v>#N/A N/A</v>
        <stp/>
        <stp>BDP|15408632261443998780</stp>
        <tr r="D37" s="5"/>
      </tp>
      <tp t="s">
        <v>#N/A N/A</v>
        <stp/>
        <stp>BDP|14844737196803317895</stp>
        <tr r="F292" s="9"/>
      </tp>
      <tp t="s">
        <v>#N/A Requesting Data...2444705093</v>
        <stp/>
        <stp>BDP|11061361978580888414</stp>
        <tr r="H296" s="8"/>
        <tr r="I296" s="8"/>
      </tp>
      <tp t="s">
        <v>#N/A N/A</v>
        <stp/>
        <stp>BDP|15110942495274689014</stp>
        <tr r="D71" s="8"/>
      </tp>
      <tp t="s">
        <v>#N/A N/A</v>
        <stp/>
        <stp>BDP|15971057590784336989</stp>
        <tr r="F36" s="5"/>
      </tp>
      <tp t="s">
        <v>#N/A N/A</v>
        <stp/>
        <stp>BDP|17641500525617072648</stp>
        <tr r="F8" s="8"/>
      </tp>
      <tp t="s">
        <v>#N/A N/A</v>
        <stp/>
        <stp>BDP|13444532337274143063</stp>
        <tr r="G19" s="5"/>
      </tp>
      <tp t="s">
        <v>#N/A N/A</v>
        <stp/>
        <stp>BDP|17889936489036382164</stp>
        <tr r="D22" s="5"/>
      </tp>
      <tp t="s">
        <v>#N/A N/A</v>
        <stp/>
        <stp>BDP|13015236924240834286</stp>
        <tr r="E49" s="10"/>
      </tp>
      <tp t="s">
        <v>#N/A Requesting Data...3719614967</v>
        <stp/>
        <stp>BDP|18375560112149184419</stp>
        <tr r="I229" s="9"/>
      </tp>
      <tp t="s">
        <v>#N/A N/A</v>
        <stp/>
        <stp>BDP|10709153119785933450</stp>
        <tr r="G81" s="9"/>
      </tp>
      <tp t="s">
        <v>#N/A N/A</v>
        <stp/>
        <stp>BDP|18223768832088150509</stp>
        <tr r="G486" s="8"/>
      </tp>
      <tp t="s">
        <v>#N/A N/A</v>
        <stp/>
        <stp>BDP|15735634810244537763</stp>
        <tr r="G46" s="8"/>
      </tp>
      <tp t="s">
        <v>#N/A Requesting Data...3377798088</v>
        <stp/>
        <stp>BDP|13677619477211215258</stp>
        <tr r="H499" s="9"/>
      </tp>
      <tp t="s">
        <v>#N/A N/A</v>
        <stp/>
        <stp>BDP|16736356420054771239</stp>
        <tr r="G410" s="8"/>
        <tr r="G154" s="5"/>
      </tp>
      <tp t="s">
        <v>#N/A N/A</v>
        <stp/>
        <stp>BDP|17190996727439809411</stp>
        <tr r="D167" s="8"/>
      </tp>
      <tp t="s">
        <v>#N/A N/A</v>
        <stp/>
        <stp>BDP|15199870843168722040</stp>
        <tr r="E436" s="9"/>
      </tp>
      <tp t="s">
        <v>#N/A N/A</v>
        <stp/>
        <stp>BDP|15036314847656606568</stp>
        <tr r="E137" s="9"/>
      </tp>
      <tp t="s">
        <v>#N/A N/A</v>
        <stp/>
        <stp>BDP|17427042008307988174</stp>
        <tr r="D506" s="9"/>
      </tp>
      <tp t="s">
        <v>#N/A Requesting Data...1368879109</v>
        <stp/>
        <stp>BDP|16461490939217582773</stp>
        <tr r="H69" s="8"/>
        <tr r="I69" s="8"/>
      </tp>
      <tp t="s">
        <v>#N/A N/A</v>
        <stp/>
        <stp>BDP|15325213873562396340</stp>
        <tr r="D75" s="9"/>
      </tp>
      <tp t="s">
        <v>#N/A N/A</v>
        <stp/>
        <stp>BDP|13019812490803515028</stp>
        <tr r="F364" s="8"/>
        <tr r="F122" s="5"/>
      </tp>
      <tp t="s">
        <v>#N/A N/A</v>
        <stp/>
        <stp>BDP|17592002267392499203</stp>
        <tr r="E177" s="5"/>
      </tp>
      <tp t="s">
        <v>#N/A Requesting Data...4061630594</v>
        <stp/>
        <stp>BDP|11509654836801872489</stp>
        <tr r="G51" s="10"/>
      </tp>
      <tp t="s">
        <v>#N/A N/A</v>
        <stp/>
        <stp>BDP|16682425063094795165</stp>
        <tr r="E303" s="5"/>
      </tp>
      <tp t="s">
        <v>#N/A Requesting Data...2765034164</v>
        <stp/>
        <stp>BDP|12419151634012665351</stp>
        <tr r="I20" s="7"/>
      </tp>
      <tp t="s">
        <v>#N/A N/A</v>
        <stp/>
        <stp>BDP|15612247637096023332</stp>
        <tr r="E300" s="9"/>
      </tp>
      <tp t="s">
        <v>#N/A Requesting Data...3801891080</v>
        <stp/>
        <stp>BDP|13198266434813415010</stp>
        <tr r="H598" s="9"/>
      </tp>
      <tp t="s">
        <v>#N/A N/A</v>
        <stp/>
        <stp>BDP|13703086139311758076</stp>
        <tr r="E397" s="8"/>
      </tp>
      <tp t="s">
        <v>#N/A Requesting Data...1375706232</v>
        <stp/>
        <stp>BDP|13551348331234095660</stp>
        <tr r="I482" s="9"/>
      </tp>
      <tp t="s">
        <v>#N/A Requesting Data...3884801942</v>
        <stp/>
        <stp>BDP|14996330456520287382</stp>
        <tr r="H164" s="8"/>
        <tr r="I164" s="8"/>
      </tp>
      <tp t="s">
        <v>#N/A N/A</v>
        <stp/>
        <stp>BDP|15854255397840556866</stp>
        <tr r="E488" s="8"/>
      </tp>
      <tp t="s">
        <v>#N/A N/A</v>
        <stp/>
        <stp>BDP|17725120449580494414</stp>
        <tr r="F183" s="8"/>
      </tp>
      <tp t="s">
        <v>#N/A N/A</v>
        <stp/>
        <stp>BDP|11588333965753833125</stp>
        <tr r="E539" s="9"/>
      </tp>
      <tp t="s">
        <v>#N/A N/A</v>
        <stp/>
        <stp>BDP|17940548027704454277</stp>
        <tr r="E184" s="9"/>
      </tp>
      <tp t="s">
        <v>#N/A N/A</v>
        <stp/>
        <stp>BDP|12322835875919571291</stp>
        <tr r="F207" s="8"/>
      </tp>
      <tp t="s">
        <v>#N/A N/A</v>
        <stp/>
        <stp>BDP|14374827290843028085</stp>
        <tr r="D20" s="9"/>
      </tp>
      <tp t="s">
        <v>#N/A N/A</v>
        <stp/>
        <stp>BDP|10112217370201858210</stp>
        <tr r="E240" s="5"/>
      </tp>
      <tp t="s">
        <v>#N/A Requesting Data...2263252831</v>
        <stp/>
        <stp>BDP|12134592373647176131</stp>
        <tr r="I406" s="9"/>
      </tp>
      <tp t="s">
        <v>#N/A N/A</v>
        <stp/>
        <stp>BDP|14761061823366279692</stp>
        <tr r="D247" s="5"/>
      </tp>
      <tp t="s">
        <v>#N/A Requesting Data...1238122472</v>
        <stp/>
        <stp>BDP|11848743401885064548</stp>
        <tr r="H21" s="10"/>
      </tp>
      <tp t="s">
        <v>#N/A Requesting Data...2708044731</v>
        <stp/>
        <stp>BDP|12913254392889185665</stp>
        <tr r="H35" s="5"/>
      </tp>
      <tp t="s">
        <v>#N/A N/A</v>
        <stp/>
        <stp>BDP|12143336529955429069</stp>
        <tr r="E425" s="8"/>
        <tr r="E270" s="5"/>
      </tp>
      <tp t="s">
        <v>#N/A N/A</v>
        <stp/>
        <stp>BDP|16911750787409121637</stp>
        <tr r="G477" s="9"/>
      </tp>
      <tp t="s">
        <v>#N/A N/A</v>
        <stp/>
        <stp>BDP|14550341758544861087</stp>
        <tr r="E275" s="8"/>
      </tp>
      <tp t="s">
        <v>#N/A N/A</v>
        <stp/>
        <stp>BDP|15475222655650842420</stp>
        <tr r="G353" s="5"/>
      </tp>
      <tp t="s">
        <v>#N/A Requesting Data...3746470039</v>
        <stp/>
        <stp>BDP|15174034308175323607</stp>
        <tr r="I62" s="9"/>
      </tp>
      <tp t="s">
        <v>#N/A Requesting Data...3792773984</v>
        <stp/>
        <stp>BDP|12154455299749760037</stp>
        <tr r="H495" s="8"/>
        <tr r="I495" s="8"/>
      </tp>
      <tp t="s">
        <v>#N/A N/A</v>
        <stp/>
        <stp>BDP|16027963483702475385</stp>
        <tr r="E522" s="9"/>
      </tp>
      <tp t="s">
        <v>#N/A N/A</v>
        <stp/>
        <stp>BDP|16539039239363098078</stp>
        <tr r="D306" s="9"/>
      </tp>
      <tp t="s">
        <v>#N/A N/A</v>
        <stp/>
        <stp>BDP|15281443789548160760</stp>
        <tr r="D220" s="8"/>
        <tr r="D47" s="5"/>
      </tp>
      <tp t="s">
        <v>#N/A N/A</v>
        <stp/>
        <stp>BDP|10842639942234582049</stp>
        <tr r="E269" s="5"/>
      </tp>
      <tp t="s">
        <v>#N/A N/A</v>
        <stp/>
        <stp>BDP|18054443293897939463</stp>
        <tr r="G258" s="8"/>
      </tp>
      <tp t="s">
        <v>#N/A N/A</v>
        <stp/>
        <stp>BDP|16636213973430805549</stp>
        <tr r="E8" s="8"/>
      </tp>
      <tp t="s">
        <v>#N/A N/A</v>
        <stp/>
        <stp>BDP|15855226513694516448</stp>
        <tr r="G226" s="9"/>
      </tp>
      <tp t="s">
        <v>#N/A N/A</v>
        <stp/>
        <stp>BDP|16136693879375820412</stp>
        <tr r="G370" s="9"/>
      </tp>
      <tp t="s">
        <v>#N/A N/A</v>
        <stp/>
        <stp>BDP|16575928769239164678</stp>
        <tr r="F213" s="8"/>
      </tp>
      <tp t="s">
        <v>#N/A Requesting Data...3397221982</v>
        <stp/>
        <stp>BDP|17845971332948494316</stp>
        <tr r="I341" s="5"/>
      </tp>
      <tp t="s">
        <v>#N/A Requesting Data...1656849080</v>
        <stp/>
        <stp>BDP|12866223870269515874</stp>
        <tr r="H248" s="8"/>
        <tr r="I248" s="8"/>
        <tr r="H173" s="5"/>
      </tp>
      <tp t="s">
        <v>#N/A N/A</v>
        <stp/>
        <stp>BDP|15031649140062834348</stp>
        <tr r="D383" s="8"/>
      </tp>
      <tp t="s">
        <v>#N/A Requesting Data...3923018019</v>
        <stp/>
        <stp>BDP|12303074828694248266</stp>
        <tr r="I215" s="5"/>
        <tr r="I222" s="9"/>
      </tp>
      <tp t="s">
        <v>#N/A N/A</v>
        <stp/>
        <stp>BDP|15942651382529140473</stp>
        <tr r="D421" s="9"/>
      </tp>
      <tp t="s">
        <v>#N/A N/A</v>
        <stp/>
        <stp>BDP|14278581540163629042</stp>
        <tr r="E193" s="8"/>
      </tp>
      <tp t="s">
        <v>#N/A N/A</v>
        <stp/>
        <stp>BDP|15051675928407222050</stp>
        <tr r="G207" s="9"/>
      </tp>
      <tp t="s">
        <v>#N/A Requesting Data...3646025174</v>
        <stp/>
        <stp>BDP|10534084411665452201</stp>
        <tr r="I247" s="9"/>
      </tp>
      <tp t="s">
        <v>#N/A Requesting Data...3076721549</v>
        <stp/>
        <stp>BDP|18274183264151592838</stp>
        <tr r="H20" s="9"/>
      </tp>
      <tp t="s">
        <v>#N/A Requesting Data...3621476351</v>
        <stp/>
        <stp>BDP|18350101223735921815</stp>
        <tr r="I133" s="9"/>
      </tp>
      <tp t="s">
        <v>#N/A N/A</v>
        <stp/>
        <stp>BDP|12524291570897323642</stp>
        <tr r="F190" s="9"/>
      </tp>
      <tp t="s">
        <v>#N/A N/A</v>
        <stp/>
        <stp>BDP|12767098564327601577</stp>
        <tr r="G234" s="9"/>
      </tp>
      <tp t="s">
        <v>#N/A N/A</v>
        <stp/>
        <stp>BDP|12290812092337365291</stp>
        <tr r="E186" s="9"/>
      </tp>
      <tp t="s">
        <v>#N/A N/A</v>
        <stp/>
        <stp>BDP|13725103523840859670</stp>
        <tr r="E247" s="8"/>
      </tp>
      <tp t="s">
        <v>#N/A N/A</v>
        <stp/>
        <stp>BDP|12591386637481110508</stp>
        <tr r="E172" s="10"/>
      </tp>
      <tp t="s">
        <v>#N/A Requesting Data...4161546994</v>
        <stp/>
        <stp>BDP|15114230275260435682</stp>
        <tr r="H340" s="9"/>
      </tp>
      <tp t="s">
        <v>#N/A N/A</v>
        <stp/>
        <stp>BDP|15961301164251143777</stp>
        <tr r="F76" s="10"/>
      </tp>
      <tp t="s">
        <v>#N/A N/A</v>
        <stp/>
        <stp>BDP|10755418167367888322</stp>
        <tr r="F338" s="8"/>
      </tp>
      <tp t="s">
        <v>#N/A N/A</v>
        <stp/>
        <stp>BDP|11961613044507734218</stp>
        <tr r="F150" s="5"/>
        <tr r="F286" s="9"/>
      </tp>
      <tp t="s">
        <v>#N/A N/A</v>
        <stp/>
        <stp>BDP|11530798809393845376</stp>
        <tr r="D84" s="5"/>
        <tr r="D246" s="9"/>
      </tp>
      <tp t="s">
        <v>#N/A N/A</v>
        <stp/>
        <stp>BDP|15184999626521476909</stp>
        <tr r="G148" s="5"/>
      </tp>
      <tp t="s">
        <v>#N/A N/A</v>
        <stp/>
        <stp>BDP|14685505804357102096</stp>
        <tr r="D127" s="10"/>
      </tp>
      <tp t="s">
        <v>#N/A N/A</v>
        <stp/>
        <stp>BDP|12727671523929035991</stp>
        <tr r="D28" s="5"/>
      </tp>
      <tp t="s">
        <v>#N/A N/A</v>
        <stp/>
        <stp>BDP|14917857857409296636</stp>
        <tr r="E33" s="8"/>
      </tp>
      <tp t="s">
        <v>#N/A Requesting Data...3201290350</v>
        <stp/>
        <stp>BDP|13535250848077089426</stp>
        <tr r="I11" s="9"/>
      </tp>
      <tp t="s">
        <v>#N/A N/A</v>
        <stp/>
        <stp>BDP|17772513656497997635</stp>
        <tr r="G82" s="9"/>
      </tp>
      <tp t="s">
        <v>#N/A N/A</v>
        <stp/>
        <stp>BDP|16997004142967007316</stp>
        <tr r="E438" s="9"/>
      </tp>
      <tp t="s">
        <v>#N/A Requesting Data...3427645548</v>
        <stp/>
        <stp>BDP|16893929264536252962</stp>
        <tr r="H441" s="9"/>
      </tp>
      <tp t="s">
        <v>#N/A N/A</v>
        <stp/>
        <stp>BDP|10130272598514052940</stp>
        <tr r="F29" s="9"/>
      </tp>
      <tp t="s">
        <v>#N/A N/A</v>
        <stp/>
        <stp>BDP|10408610928324150667</stp>
        <tr r="D514" s="9"/>
      </tp>
      <tp t="s">
        <v>#N/A N/A</v>
        <stp/>
        <stp>BDP|16265556042531635091</stp>
        <tr r="F185" s="8"/>
      </tp>
      <tp t="s">
        <v>#N/A N/A</v>
        <stp/>
        <stp>BDP|12842758008396913568</stp>
        <tr r="F340" s="5"/>
      </tp>
      <tp t="s">
        <v>#N/A N/A</v>
        <stp/>
        <stp>BDP|12350438398238388113</stp>
        <tr r="E515" s="9"/>
      </tp>
      <tp t="s">
        <v>#N/A N/A</v>
        <stp/>
        <stp>BDP|10075293882755516939</stp>
        <tr r="D83" s="5"/>
      </tp>
      <tp t="s">
        <v>#N/A Requesting Data...4239129253</v>
        <stp/>
        <stp>BDP|16944159681751970896</stp>
        <tr r="I32" s="5"/>
        <tr r="I74" s="9"/>
      </tp>
      <tp t="s">
        <v>#N/A N/A</v>
        <stp/>
        <stp>BDP|17705840285163289293</stp>
        <tr r="E87" s="10"/>
      </tp>
      <tp t="s">
        <v>#N/A Requesting Data...1874108835</v>
        <stp/>
        <stp>BDP|18081391592685438125</stp>
        <tr r="H305" s="5"/>
        <tr r="H483" s="9"/>
      </tp>
      <tp t="s">
        <v>#N/A N/A</v>
        <stp/>
        <stp>BDP|11786659259971179577</stp>
        <tr r="F19" s="5"/>
      </tp>
      <tp t="s">
        <v>#N/A N/A</v>
        <stp/>
        <stp>BDP|10187842628238935494</stp>
        <tr r="D186" s="8"/>
      </tp>
      <tp t="s">
        <v>#N/A Requesting Data...1566213510</v>
        <stp/>
        <stp>BDP|10378681046851695569</stp>
        <tr r="I48" s="9"/>
      </tp>
      <tp t="s">
        <v>#N/A Requesting Data...2293976804</v>
        <stp/>
        <stp>BDP|14255440031957272286</stp>
        <tr r="G55" s="10"/>
      </tp>
      <tp t="s">
        <v>#N/A Requesting Data...1495971500</v>
        <stp/>
        <stp>BDP|11442209334005553384</stp>
        <tr r="H493" s="9"/>
      </tp>
      <tp t="s">
        <v>#N/A Requesting Data...3831376009</v>
        <stp/>
        <stp>BDP|13130320747377105583</stp>
        <tr r="I90" s="9"/>
      </tp>
      <tp t="s">
        <v>#N/A N/A</v>
        <stp/>
        <stp>BDP|14892885456077870838</stp>
        <tr r="F588" s="9"/>
      </tp>
      <tp t="s">
        <v>#N/A N/A</v>
        <stp/>
        <stp>BDP|15867333517711186008</stp>
        <tr r="D85" s="8"/>
      </tp>
      <tp t="s">
        <v>#N/A Requesting Data...2162681204</v>
        <stp/>
        <stp>BDP|15501211692238304081</stp>
        <tr r="I167" s="9"/>
      </tp>
      <tp t="s">
        <v>#N/A N/A</v>
        <stp/>
        <stp>BDP|13626075853023772381</stp>
        <tr r="E135" s="5"/>
      </tp>
      <tp t="s">
        <v>#N/A N/A</v>
        <stp/>
        <stp>BDP|12826029437986115113</stp>
        <tr r="G342" s="5"/>
      </tp>
      <tp t="s">
        <v>#N/A N/A</v>
        <stp/>
        <stp>BDP|16710080762895808389</stp>
        <tr r="F11" s="10"/>
      </tp>
      <tp t="s">
        <v>#N/A N/A</v>
        <stp/>
        <stp>BDP|17874551355789569800</stp>
        <tr r="D499" s="8"/>
      </tp>
      <tp t="s">
        <v>#N/A Requesting Data...4205380861</v>
        <stp/>
        <stp>BDP|11393384367167497552</stp>
        <tr r="I80" s="5"/>
      </tp>
      <tp t="s">
        <v>#N/A Requesting Data...1291040594</v>
        <stp/>
        <stp>BDP|17123635677225838500</stp>
        <tr r="I397" s="9"/>
      </tp>
      <tp t="s">
        <v>#N/A Requesting Data...1940038018</v>
        <stp/>
        <stp>BDP|16240612669579170962</stp>
        <tr r="I87" s="5"/>
      </tp>
      <tp t="s">
        <v>#N/A N/A</v>
        <stp/>
        <stp>BDP|12008300159225459701</stp>
        <tr r="G119" s="5"/>
      </tp>
      <tp t="s">
        <v>#N/A N/A</v>
        <stp/>
        <stp>BDP|15436613700703198687</stp>
        <tr r="G118" s="5"/>
      </tp>
      <tp t="s">
        <v>#N/A N/A</v>
        <stp/>
        <stp>BDP|12905455297829653016</stp>
        <tr r="D79" s="10"/>
      </tp>
      <tp t="s">
        <v>#N/A N/A</v>
        <stp/>
        <stp>BDP|14870599240750445390</stp>
        <tr r="E26" s="10"/>
      </tp>
      <tp t="s">
        <v>#N/A N/A</v>
        <stp/>
        <stp>BDP|16454220372173992611</stp>
        <tr r="D282" s="5"/>
        <tr r="D43" s="9"/>
      </tp>
      <tp t="s">
        <v>#N/A N/A</v>
        <stp/>
        <stp>BDP|14222581276994589451</stp>
        <tr r="F260" s="9"/>
      </tp>
      <tp t="s">
        <v>#N/A Requesting Data...4231584122</v>
        <stp/>
        <stp>BDP|15940750110634034103</stp>
        <tr r="H238" s="8"/>
        <tr r="I238" s="8"/>
        <tr r="H329" s="5"/>
      </tp>
      <tp t="s">
        <v>#N/A N/A</v>
        <stp/>
        <stp>BDP|10917838975978467173</stp>
        <tr r="G344" s="5"/>
      </tp>
      <tp t="s">
        <v>#N/A Requesting Data...2671027059</v>
        <stp/>
        <stp>BDP|15085987882327087561</stp>
        <tr r="I204" s="5"/>
      </tp>
      <tp t="s">
        <v>#N/A N/A</v>
        <stp/>
        <stp>BDP|13753808670978878237</stp>
        <tr r="C159" s="10"/>
      </tp>
      <tp t="s">
        <v>#N/A Requesting Data...1458927494</v>
        <stp/>
        <stp>BDP|17094230322903905279</stp>
        <tr r="H236" s="8"/>
        <tr r="I236" s="8"/>
        <tr r="H271" s="5"/>
      </tp>
      <tp t="s">
        <v>#N/A N/A</v>
        <stp/>
        <stp>BDP|16105482706785086102</stp>
        <tr r="E89" s="9"/>
      </tp>
      <tp t="s">
        <v>#N/A N/A</v>
        <stp/>
        <stp>BDP|15019521035260999515</stp>
        <tr r="E11" s="7"/>
      </tp>
      <tp t="s">
        <v>#N/A N/A</v>
        <stp/>
        <stp>BDP|15492686099365344996</stp>
        <tr r="D133" s="10"/>
      </tp>
      <tp t="s">
        <v>#N/A N/A</v>
        <stp/>
        <stp>BDP|11737515301771189394</stp>
        <tr r="G411" s="8"/>
      </tp>
      <tp t="s">
        <v>#N/A Requesting Data...3385131510</v>
        <stp/>
        <stp>BDP|18326244340250192890</stp>
        <tr r="H6" s="12"/>
      </tp>
      <tp t="s">
        <v>#N/A N/A</v>
        <stp/>
        <stp>BDP|11718917505879845746</stp>
        <tr r="G383" s="9"/>
      </tp>
      <tp t="s">
        <v>#N/A N/A</v>
        <stp/>
        <stp>BDP|17315238349871741619</stp>
        <tr r="E550" s="9"/>
      </tp>
      <tp t="s">
        <v>#N/A Requesting Data...4287022325</v>
        <stp/>
        <stp>BDP|13902949781507598367</stp>
        <tr r="H277" s="9"/>
      </tp>
      <tp t="s">
        <v>#N/A N/A</v>
        <stp/>
        <stp>BDP|10394841391645847218</stp>
        <tr r="D68" s="8"/>
      </tp>
      <tp t="s">
        <v>#N/A N/A</v>
        <stp/>
        <stp>BDP|17867133805085002515</stp>
        <tr r="D298" s="8"/>
      </tp>
      <tp t="s">
        <v>#N/A Requesting Data...1482813754</v>
        <stp/>
        <stp>BDP|15752562823412826656</stp>
        <tr r="H261" s="8"/>
        <tr r="I261" s="8"/>
      </tp>
      <tp t="s">
        <v>#N/A Requesting Data...4146037461</v>
        <stp/>
        <stp>BDP|14411145933053963355</stp>
        <tr r="H4" s="10"/>
      </tp>
      <tp t="s">
        <v>#N/A N/A</v>
        <stp/>
        <stp>BDP|16329709172505928579</stp>
        <tr r="F336" s="9"/>
      </tp>
      <tp t="s">
        <v>#N/A N/A</v>
        <stp/>
        <stp>BDP|11853293382748516595</stp>
        <tr r="F356" s="9"/>
      </tp>
      <tp t="s">
        <v>#N/A N/A</v>
        <stp/>
        <stp>BDP|13677106535666951156</stp>
        <tr r="G52" s="8"/>
      </tp>
      <tp t="s">
        <v>#N/A N/A</v>
        <stp/>
        <stp>BDP|14480593729474204186</stp>
        <tr r="F75" s="10"/>
      </tp>
      <tp t="s">
        <v>#N/A N/A</v>
        <stp/>
        <stp>BDP|12476358354036327484</stp>
        <tr r="D95" s="9"/>
      </tp>
      <tp t="s">
        <v>#N/A N/A</v>
        <stp/>
        <stp>BDP|12418268511763964440</stp>
        <tr r="D106" s="8"/>
      </tp>
      <tp t="s">
        <v>#N/A N/A</v>
        <stp/>
        <stp>BDP|11897450734938689817</stp>
        <tr r="D444" s="8"/>
        <tr r="D227" s="5"/>
      </tp>
      <tp t="s">
        <v>#N/A N/A</v>
        <stp/>
        <stp>BDP|16399770824626716391</stp>
        <tr r="E225" s="8"/>
      </tp>
      <tp t="s">
        <v>#N/A Requesting Data...2171226877</v>
        <stp/>
        <stp>BDP|15121643831437916137</stp>
        <tr r="I402" s="9"/>
      </tp>
      <tp t="s">
        <v>#N/A Requesting Data...1639138024</v>
        <stp/>
        <stp>BDP|16863186934020210283</stp>
        <tr r="I102" s="5"/>
      </tp>
      <tp t="s">
        <v>#N/A N/A</v>
        <stp/>
        <stp>BDP|16465786560062529375</stp>
        <tr r="E151" s="8"/>
      </tp>
      <tp t="s">
        <v>#N/A Requesting Data...4111047717</v>
        <stp/>
        <stp>BDP|13273743708836887483</stp>
        <tr r="H171" s="9"/>
      </tp>
      <tp t="s">
        <v>#N/A Requesting Data...2228986241</v>
        <stp/>
        <stp>BDP|11410022446472780199</stp>
        <tr r="I248" s="9"/>
      </tp>
      <tp t="s">
        <v>#N/A N/A</v>
        <stp/>
        <stp>BDP|12241270263320546028</stp>
        <tr r="F85" s="8"/>
      </tp>
      <tp t="s">
        <v>#N/A Requesting Data...3440603624</v>
        <stp/>
        <stp>BDP|10490173424734631105</stp>
        <tr r="H465" s="8"/>
        <tr r="I465" s="8"/>
      </tp>
      <tp t="s">
        <v>#N/A N/A</v>
        <stp/>
        <stp>BDP|14487424524310767443</stp>
        <tr r="C67" s="10"/>
      </tp>
      <tp t="s">
        <v>#N/A N/A</v>
        <stp/>
        <stp>BDP|18118338471688500275</stp>
        <tr r="E441" s="9"/>
      </tp>
      <tp t="s">
        <v>#N/A N/A</v>
        <stp/>
        <stp>BDP|16772254774606499334</stp>
        <tr r="D123" s="8"/>
      </tp>
      <tp t="s">
        <v>#N/A N/A</v>
        <stp/>
        <stp>BDP|18363503970498295400</stp>
        <tr r="G187" s="9"/>
      </tp>
      <tp t="s">
        <v>#N/A N/A</v>
        <stp/>
        <stp>BDP|10214010202901058702</stp>
        <tr r="E100" s="10"/>
      </tp>
      <tp t="s">
        <v>#N/A N/A</v>
        <stp/>
        <stp>BDP|12110527264981273647</stp>
        <tr r="G219" s="8"/>
      </tp>
      <tp t="s">
        <v>#N/A Requesting Data...2768344008</v>
        <stp/>
        <stp>BDP|16093522930294718246</stp>
        <tr r="H138" s="9"/>
      </tp>
      <tp t="s">
        <v>#N/A N/A</v>
        <stp/>
        <stp>BDP|10867758067970384781</stp>
        <tr r="G426" s="8"/>
      </tp>
      <tp t="s">
        <v>#N/A N/A</v>
        <stp/>
        <stp>BDP|15018063215877349510</stp>
        <tr r="G4" s="5"/>
        <tr r="G106" s="9"/>
      </tp>
      <tp t="s">
        <v>#N/A Requesting Data...1556257927</v>
        <stp/>
        <stp>BDP|14440940979919919510</stp>
        <tr r="I74" s="5"/>
        <tr r="I530" s="9"/>
      </tp>
      <tp t="s">
        <v>#N/A N/A</v>
        <stp/>
        <stp>BDP|16001272879604936164</stp>
        <tr r="E3" s="12"/>
      </tp>
      <tp t="s">
        <v>#N/A N/A</v>
        <stp/>
        <stp>BDP|12483188363586812567</stp>
        <tr r="E410" s="9"/>
      </tp>
      <tp t="s">
        <v>#N/A N/A</v>
        <stp/>
        <stp>BDP|17786638387716247900</stp>
        <tr r="E371" s="8"/>
      </tp>
      <tp t="s">
        <v>#N/A N/A</v>
        <stp/>
        <stp>BDP|15099397869637314128</stp>
        <tr r="E163" s="5"/>
      </tp>
      <tp t="s">
        <v>#N/A N/A</v>
        <stp/>
        <stp>BDP|15700105807456596448</stp>
        <tr r="E214" s="5"/>
      </tp>
      <tp t="s">
        <v>#N/A N/A</v>
        <stp/>
        <stp>BDP|11320608622370213328</stp>
        <tr r="E21" s="10"/>
      </tp>
      <tp t="s">
        <v>#N/A N/A</v>
        <stp/>
        <stp>BDP|17501572761155306714</stp>
        <tr r="G87" s="8"/>
      </tp>
      <tp t="s">
        <v>#N/A N/A</v>
        <stp/>
        <stp>BDP|10769135751022554012</stp>
        <tr r="F135" s="9"/>
      </tp>
      <tp t="s">
        <v>#N/A N/A</v>
        <stp/>
        <stp>BDP|16643445448744318483</stp>
        <tr r="F145" s="8"/>
        <tr r="F40" s="5"/>
      </tp>
      <tp t="s">
        <v>#N/A N/A</v>
        <stp/>
        <stp>BDP|12536143595264512807</stp>
        <tr r="D33" s="8"/>
      </tp>
      <tp t="s">
        <v>#N/A N/A</v>
        <stp/>
        <stp>BDP|13136002475414664637</stp>
        <tr r="G402" s="8"/>
      </tp>
      <tp t="s">
        <v>#N/A N/A</v>
        <stp/>
        <stp>BDP|16473618055755855699</stp>
        <tr r="E390" s="8"/>
      </tp>
      <tp t="s">
        <v>#N/A Requesting Data...1619412472</v>
        <stp/>
        <stp>BDP|12578433509906841672</stp>
        <tr r="I534" s="9"/>
      </tp>
      <tp t="s">
        <v>#N/A N/A</v>
        <stp/>
        <stp>BDP|11608726516174441569</stp>
        <tr r="D515" s="9"/>
      </tp>
      <tp t="s">
        <v>#N/A N/A</v>
        <stp/>
        <stp>BDP|14383161895592900895</stp>
        <tr r="D10" s="8"/>
      </tp>
      <tp t="s">
        <v>#N/A N/A</v>
        <stp/>
        <stp>BDP|14710183559944278244</stp>
        <tr r="F163" s="9"/>
      </tp>
      <tp t="s">
        <v>#N/A Requesting Data...2851852699</v>
        <stp/>
        <stp>BDP|11667044544522305158</stp>
        <tr r="I92" s="5"/>
      </tp>
      <tp t="s">
        <v>#N/A N/A</v>
        <stp/>
        <stp>BDP|15015480139894001015</stp>
        <tr r="E584" s="9"/>
      </tp>
      <tp t="s">
        <v>#N/A N/A</v>
        <stp/>
        <stp>BDP|16220496851695267488</stp>
        <tr r="D457" s="8"/>
      </tp>
      <tp t="s">
        <v>#N/A N/A</v>
        <stp/>
        <stp>BDP|11829893230335014910</stp>
        <tr r="D416" s="9"/>
      </tp>
      <tp t="s">
        <v>#N/A Requesting Data...3636307454</v>
        <stp/>
        <stp>BDP|12056204748274931613</stp>
        <tr r="I224" s="9"/>
      </tp>
      <tp t="s">
        <v>#N/A N/A</v>
        <stp/>
        <stp>BDP|17973345395692961910</stp>
        <tr r="E424" s="8"/>
      </tp>
      <tp t="s">
        <v>#N/A N/A</v>
        <stp/>
        <stp>BDP|10182315515853317765</stp>
        <tr r="E561" s="9"/>
      </tp>
      <tp t="s">
        <v>#N/A Requesting Data...3935274836</v>
        <stp/>
        <stp>BDP|13506204462409632812</stp>
        <tr r="I30" s="5"/>
      </tp>
      <tp t="s">
        <v>#N/A Requesting Data...3322745934</v>
        <stp/>
        <stp>BDP|10300466212055204657</stp>
        <tr r="H253" s="5"/>
      </tp>
      <tp t="s">
        <v>#N/A N/A</v>
        <stp/>
        <stp>BDP|10176622522135242730</stp>
        <tr r="E66" s="10"/>
      </tp>
      <tp t="s">
        <v>#N/A N/A</v>
        <stp/>
        <stp>BDP|12315455119000603193</stp>
        <tr r="F5" s="6"/>
      </tp>
      <tp t="s">
        <v>#N/A N/A</v>
        <stp/>
        <stp>BDP|10543471868525352190</stp>
        <tr r="G200" s="8"/>
      </tp>
      <tp t="s">
        <v>#N/A N/A</v>
        <stp/>
        <stp>BDP|18102843031895390077</stp>
        <tr r="E184" s="10"/>
      </tp>
      <tp t="s">
        <v>#N/A N/A</v>
        <stp/>
        <stp>BDP|12463079233675240228</stp>
        <tr r="G247" s="9"/>
      </tp>
      <tp t="s">
        <v>#N/A N/A</v>
        <stp/>
        <stp>BDP|15259147151295260253</stp>
        <tr r="E117" s="8"/>
      </tp>
      <tp t="s">
        <v>#N/A Requesting Data...3265991373</v>
        <stp/>
        <stp>BDP|16004435546138382869</stp>
        <tr r="H343" s="9"/>
      </tp>
      <tp t="s">
        <v>#N/A N/A</v>
        <stp/>
        <stp>BDP|14373237715439186848</stp>
        <tr r="D195" s="8"/>
      </tp>
      <tp t="s">
        <v>#N/A N/A</v>
        <stp/>
        <stp>BDP|13317865422026198956</stp>
        <tr r="F301" s="8"/>
      </tp>
      <tp t="s">
        <v>#N/A N/A</v>
        <stp/>
        <stp>BDP|18004847385638393612</stp>
        <tr r="D70" s="5"/>
      </tp>
      <tp t="s">
        <v>#N/A N/A</v>
        <stp/>
        <stp>BDP|12268351015531689770</stp>
        <tr r="D67" s="8"/>
      </tp>
      <tp t="s">
        <v>#N/A N/A</v>
        <stp/>
        <stp>BDP|15749179549283351593</stp>
        <tr r="D403" s="8"/>
      </tp>
      <tp t="s">
        <v>#N/A N/A</v>
        <stp/>
        <stp>BDP|10765807234864939994</stp>
        <tr r="E439" s="8"/>
      </tp>
      <tp t="s">
        <v>#N/A Requesting Data...1429878494</v>
        <stp/>
        <stp>BDP|15162228006116136772</stp>
        <tr r="H182" s="5"/>
      </tp>
      <tp t="s">
        <v>#N/A N/A</v>
        <stp/>
        <stp>BDP|15956392024932235051</stp>
        <tr r="D379" s="9"/>
      </tp>
      <tp t="s">
        <v>#N/A N/A</v>
        <stp/>
        <stp>BDP|14592132412143550123</stp>
        <tr r="C128" s="10"/>
      </tp>
      <tp t="s">
        <v>#N/A N/A</v>
        <stp/>
        <stp>BDP|13169634028122034391</stp>
        <tr r="G190" s="8"/>
      </tp>
      <tp t="s">
        <v>#N/A Requesting Data...3412319851</v>
        <stp/>
        <stp>BDP|12221672402220060245</stp>
        <tr r="H54" s="10"/>
      </tp>
      <tp t="s">
        <v>#N/A N/A</v>
        <stp/>
        <stp>BDP|16294543865522704179</stp>
        <tr r="E457" s="8"/>
      </tp>
      <tp t="s">
        <v>#N/A Requesting Data...2057929551</v>
        <stp/>
        <stp>BDP|10506427926050104033</stp>
        <tr r="H396" s="8"/>
        <tr r="I396" s="8"/>
      </tp>
      <tp t="s">
        <v>#N/A N/A</v>
        <stp/>
        <stp>BDP|13775176217682517712</stp>
        <tr r="F253" s="5"/>
      </tp>
      <tp t="s">
        <v>#N/A N/A</v>
        <stp/>
        <stp>BDP|15738611335633699569</stp>
        <tr r="G49" s="9"/>
      </tp>
      <tp t="s">
        <v>#N/A N/A</v>
        <stp/>
        <stp>BDP|15530991193510448398</stp>
        <tr r="E569" s="9"/>
      </tp>
      <tp t="s">
        <v>#N/A N/A</v>
        <stp/>
        <stp>BDP|18225909282849493661</stp>
        <tr r="C32" s="10"/>
      </tp>
      <tp t="s">
        <v>#N/A Requesting Data...4137844074</v>
        <stp/>
        <stp>BDP|15742433664425694441</stp>
        <tr r="H338" s="8"/>
        <tr r="I338" s="8"/>
      </tp>
      <tp t="s">
        <v>#N/A N/A</v>
        <stp/>
        <stp>BDP|10972118312796090088</stp>
        <tr r="F237" s="5"/>
      </tp>
      <tp t="s">
        <v>#N/A N/A</v>
        <stp/>
        <stp>BDP|17494782281516762881</stp>
        <tr r="F427" s="8"/>
      </tp>
      <tp t="s">
        <v>#N/A N/A</v>
        <stp/>
        <stp>BDP|17945992436609686220</stp>
        <tr r="E72" s="5"/>
      </tp>
      <tp t="s">
        <v>#N/A N/A</v>
        <stp/>
        <stp>BDP|17950064038023480111</stp>
        <tr r="E64" s="8"/>
      </tp>
      <tp t="s">
        <v>#N/A N/A</v>
        <stp/>
        <stp>BDP|15090134437325211440</stp>
        <tr r="F11" s="8"/>
        <tr r="F172" s="5"/>
      </tp>
      <tp t="s">
        <v>#N/A N/A</v>
        <stp/>
        <stp>BDP|18444118197772745470</stp>
        <tr r="E26" s="9"/>
      </tp>
      <tp t="s">
        <v>#N/A Requesting Data...1802162705</v>
        <stp/>
        <stp>BDP|17590215460552541732</stp>
        <tr r="H193" s="5"/>
      </tp>
      <tp t="s">
        <v>#N/A N/A</v>
        <stp/>
        <stp>BDP|15005918594221716205</stp>
        <tr r="G344" s="8"/>
      </tp>
      <tp t="s">
        <v>#N/A Requesting Data...1424277265</v>
        <stp/>
        <stp>BDP|16964918275186850877</stp>
        <tr r="I431" s="9"/>
      </tp>
      <tp t="s">
        <v>#N/A Requesting Data...2575943290</v>
        <stp/>
        <stp>BDP|16060243310902591138</stp>
        <tr r="H400" s="9"/>
      </tp>
      <tp t="s">
        <v>#N/A Requesting Data...1595449754</v>
        <stp/>
        <stp>BDP|15602334620056582420</stp>
        <tr r="I222" s="5"/>
      </tp>
      <tp t="s">
        <v>#N/A Requesting Data...2259900578</v>
        <stp/>
        <stp>BDP|16819982902098818180</stp>
        <tr r="I203" s="5"/>
        <tr r="I258" s="9"/>
      </tp>
      <tp t="s">
        <v>#N/A N/A</v>
        <stp/>
        <stp>BDP|12149657981838381241</stp>
        <tr r="F67" s="10"/>
      </tp>
      <tp t="s">
        <v>#N/A Requesting Data...2578521510</v>
        <stp/>
        <stp>BDP|18435073460180750865</stp>
        <tr r="H446" s="9"/>
      </tp>
      <tp t="s">
        <v>#N/A N/A</v>
        <stp/>
        <stp>BDP|12906410864593944571</stp>
        <tr r="D339" s="8"/>
      </tp>
      <tp t="s">
        <v>#N/A N/A</v>
        <stp/>
        <stp>BDP|10498224670035514619</stp>
        <tr r="F95" s="9"/>
      </tp>
      <tp t="s">
        <v>#N/A Requesting Data...4085660151</v>
        <stp/>
        <stp>BDP|17004456801031138470</stp>
        <tr r="H177" s="9"/>
      </tp>
      <tp t="s">
        <v>#N/A N/A</v>
        <stp/>
        <stp>BDP|11216294439697433144</stp>
        <tr r="F101" s="5"/>
        <tr r="F440" s="9"/>
      </tp>
      <tp t="s">
        <v>#N/A N/A</v>
        <stp/>
        <stp>BDP|18027060487005107326</stp>
        <tr r="G209" s="5"/>
        <tr r="G236" s="9"/>
      </tp>
      <tp t="s">
        <v>#N/A Requesting Data...3613960734</v>
        <stp/>
        <stp>BDP|12423411317604771576</stp>
        <tr r="I134" s="9"/>
      </tp>
      <tp t="s">
        <v>#N/A N/A</v>
        <stp/>
        <stp>BDP|17738300248931354795</stp>
        <tr r="F463" s="8"/>
        <tr r="F160" s="5"/>
      </tp>
      <tp t="s">
        <v>#N/A N/A</v>
        <stp/>
        <stp>BDP|13791705867473205772</stp>
        <tr r="D248" s="8"/>
        <tr r="D173" s="5"/>
      </tp>
      <tp t="s">
        <v>#N/A N/A</v>
        <stp/>
        <stp>BDP|15229188460773677793</stp>
        <tr r="F130" s="9"/>
      </tp>
      <tp t="s">
        <v>#N/A N/A</v>
        <stp/>
        <stp>BDP|13743088164344775791</stp>
        <tr r="D419" s="9"/>
      </tp>
      <tp t="s">
        <v>#N/A N/A</v>
        <stp/>
        <stp>BDP|17540945788399882945</stp>
        <tr r="D298" s="9"/>
      </tp>
      <tp t="s">
        <v>#N/A Requesting Data...2192277260</v>
        <stp/>
        <stp>BDP|11131727965850034630</stp>
        <tr r="H46" s="5"/>
      </tp>
      <tp t="s">
        <v>#N/A Requesting Data...1389439332</v>
        <stp/>
        <stp>BDP|10470725876835513304</stp>
        <tr r="H265" s="8"/>
        <tr r="I265" s="8"/>
      </tp>
      <tp t="s">
        <v>#N/A N/A</v>
        <stp/>
        <stp>BDP|15717562468139888945</stp>
        <tr r="F235" s="8"/>
      </tp>
      <tp t="s">
        <v>#N/A N/A</v>
        <stp/>
        <stp>BDP|10697048351814670701</stp>
        <tr r="E304" s="9"/>
      </tp>
      <tp t="s">
        <v>#N/A N/A</v>
        <stp/>
        <stp>BDP|13981266371147210790</stp>
        <tr r="F93" s="9"/>
      </tp>
      <tp t="s">
        <v>#N/A N/A</v>
        <stp/>
        <stp>BDP|10604506917842240066</stp>
        <tr r="F309" s="5"/>
      </tp>
      <tp t="s">
        <v>#N/A N/A</v>
        <stp/>
        <stp>BDP|10746160501602618530</stp>
        <tr r="E69" s="9"/>
      </tp>
      <tp t="s">
        <v>#N/A Requesting Data...3675431228</v>
        <stp/>
        <stp>BDP|18260180969079305057</stp>
        <tr r="H150" s="9"/>
      </tp>
      <tp t="s">
        <v>#N/A Requesting Data...2978691272</v>
        <stp/>
        <stp>BDP|11640522523408633840</stp>
        <tr r="I21" s="5"/>
      </tp>
      <tp t="s">
        <v>#N/A Requesting Data...2836245358</v>
        <stp/>
        <stp>BDP|10126540010215798779</stp>
        <tr r="H461" s="8"/>
        <tr r="I461" s="8"/>
      </tp>
      <tp t="s">
        <v>#N/A N/A</v>
        <stp/>
        <stp>BDP|15710283376712427487</stp>
        <tr r="E169" s="5"/>
      </tp>
      <tp t="s">
        <v>#N/A Requesting Data...1501921563</v>
        <stp/>
        <stp>BDP|18160643787323743302</stp>
        <tr r="H410" s="8"/>
        <tr r="I410" s="8"/>
        <tr r="H154" s="5"/>
      </tp>
      <tp t="s">
        <v>#N/A N/A</v>
        <stp/>
        <stp>BDP|14205841804478146266</stp>
        <tr r="E247" s="5"/>
      </tp>
      <tp t="s">
        <v>#N/A N/A</v>
        <stp/>
        <stp>BDP|17295554912025984092</stp>
        <tr r="E11" s="6"/>
      </tp>
      <tp t="s">
        <v>#N/A N/A</v>
        <stp/>
        <stp>BDP|14124671846608797837</stp>
        <tr r="D39" s="5"/>
        <tr r="D36" s="9"/>
      </tp>
      <tp t="s">
        <v>#N/A N/A</v>
        <stp/>
        <stp>BDP|16370241743105246328</stp>
        <tr r="D45" s="8"/>
      </tp>
      <tp t="s">
        <v>#N/A N/A</v>
        <stp/>
        <stp>BDP|12704228373468672940</stp>
        <tr r="G176" s="8"/>
      </tp>
      <tp t="s">
        <v>#N/A Requesting Data...2150095261</v>
        <stp/>
        <stp>BDP|17090723405607169120</stp>
        <tr r="H591" s="9"/>
      </tp>
      <tp t="s">
        <v>#N/A N/A</v>
        <stp/>
        <stp>BDP|13490334805806787017</stp>
        <tr r="G84" s="5"/>
        <tr r="G246" s="9"/>
      </tp>
      <tp t="s">
        <v>#N/A Requesting Data...2097137609</v>
        <stp/>
        <stp>BDP|15704181229563294307</stp>
        <tr r="H10" s="6"/>
      </tp>
      <tp t="s">
        <v>#N/A N/A</v>
        <stp/>
        <stp>BDP|16737595477314471698</stp>
        <tr r="E259" s="8"/>
      </tp>
      <tp t="s">
        <v>#N/A Requesting Data...3566944656</v>
        <stp/>
        <stp>BDP|13124790467926273295</stp>
        <tr r="I196" s="9"/>
      </tp>
      <tp t="s">
        <v>#N/A Requesting Data...3964813790</v>
        <stp/>
        <stp>BDP|11377745693130998992</stp>
        <tr r="H348" s="8"/>
        <tr r="I348" s="8"/>
      </tp>
      <tp t="s">
        <v>#N/A N/A</v>
        <stp/>
        <stp>BDP|15347652635916136063</stp>
        <tr r="G177" s="8"/>
      </tp>
      <tp t="s">
        <v>#N/A Requesting Data...2297614887</v>
        <stp/>
        <stp>BDP|13687056377282013003</stp>
        <tr r="H345" s="8"/>
        <tr r="I345" s="8"/>
      </tp>
      <tp t="s">
        <v>#N/A Requesting Data...4176810106</v>
        <stp/>
        <stp>BDP|17657218578513348782</stp>
        <tr r="I298" s="5"/>
      </tp>
      <tp t="s">
        <v>#N/A Requesting Data...1333587636</v>
        <stp/>
        <stp>BDP|10675115220524795143</stp>
        <tr r="G177" s="10"/>
      </tp>
      <tp t="s">
        <v>#N/A N/A</v>
        <stp/>
        <stp>BDP|17344617463978396960</stp>
        <tr r="E409" s="8"/>
      </tp>
      <tp t="s">
        <v>#N/A N/A</v>
        <stp/>
        <stp>BDP|13729805044660028972</stp>
        <tr r="E385" s="8"/>
        <tr r="E127" s="5"/>
      </tp>
      <tp t="s">
        <v>#N/A Requesting Data...2417638913</v>
        <stp/>
        <stp>BDP|14067986736799986139</stp>
        <tr r="H285" s="5"/>
        <tr r="H231" s="9"/>
      </tp>
      <tp t="s">
        <v>#N/A Requesting Data...4174808324</v>
        <stp/>
        <stp>BDP|15299964014899568215</stp>
        <tr r="H363" s="9"/>
      </tp>
      <tp t="s">
        <v>#N/A Requesting Data...3849723930</v>
        <stp/>
        <stp>BDP|13741257290646686808</stp>
        <tr r="H387" s="8"/>
        <tr r="I387" s="8"/>
      </tp>
      <tp t="s">
        <v>#N/A Requesting Data...3863252053</v>
        <stp/>
        <stp>BDP|17253758138924980117</stp>
        <tr r="I490" s="9"/>
      </tp>
      <tp t="s">
        <v>#N/A N/A</v>
        <stp/>
        <stp>BDP|16999597494145576961</stp>
        <tr r="E290" s="8"/>
        <tr r="E12" s="5"/>
      </tp>
      <tp t="s">
        <v>#N/A Requesting Data...3947970029</v>
        <stp/>
        <stp>BDP|11334179833794623166</stp>
        <tr r="I181" s="5"/>
      </tp>
      <tp t="s">
        <v>#N/A N/A</v>
        <stp/>
        <stp>BDP|16580852946085162904</stp>
        <tr r="F141" s="8"/>
        <tr r="F208" s="5"/>
      </tp>
      <tp t="s">
        <v>#N/A N/A</v>
        <stp/>
        <stp>BDP|16776883189972972282</stp>
        <tr r="F168" s="10"/>
      </tp>
      <tp t="s">
        <v>#N/A N/A</v>
        <stp/>
        <stp>BDP|17115945682973139311</stp>
        <tr r="C98" s="10"/>
      </tp>
      <tp t="s">
        <v>#N/A N/A</v>
        <stp/>
        <stp>BDP|13555259977362667267</stp>
        <tr r="F9" s="6"/>
      </tp>
      <tp t="s">
        <v>#N/A N/A</v>
        <stp/>
        <stp>BDP|13480959891357390246</stp>
        <tr r="D192" s="8"/>
      </tp>
      <tp t="s">
        <v>#N/A N/A</v>
        <stp/>
        <stp>BDP|15586344923004465617</stp>
        <tr r="F355" s="5"/>
      </tp>
      <tp t="s">
        <v>#N/A N/A</v>
        <stp/>
        <stp>BDP|13242864788515928025</stp>
        <tr r="C84" s="10"/>
      </tp>
      <tp t="s">
        <v>#N/A N/A</v>
        <stp/>
        <stp>BDP|14376552317157770111</stp>
        <tr r="F7" s="9"/>
      </tp>
      <tp t="s">
        <v>#N/A Requesting Data...1827343946</v>
        <stp/>
        <stp>BDP|16091643960536377609</stp>
        <tr r="H277" s="8"/>
        <tr r="I277" s="8"/>
        <tr r="H95" s="5"/>
      </tp>
      <tp t="s">
        <v>#N/A N/A</v>
        <stp/>
        <stp>BDP|13371199248398641838</stp>
        <tr r="E26" s="8"/>
      </tp>
      <tp t="s">
        <v>#N/A N/A</v>
        <stp/>
        <stp>BDP|17892630819873241575</stp>
        <tr r="E133" s="8"/>
      </tp>
      <tp t="s">
        <v>#N/A Requesting Data...2794987145</v>
        <stp/>
        <stp>BDP|14611197940791056684</stp>
        <tr r="H257" s="8"/>
        <tr r="I257" s="8"/>
        <tr r="H315" s="5"/>
      </tp>
      <tp t="s">
        <v>#N/A N/A</v>
        <stp/>
        <stp>BDP|12590574234455987781</stp>
        <tr r="D243" s="9"/>
      </tp>
      <tp t="s">
        <v>#N/A N/A</v>
        <stp/>
        <stp>BDP|11897497137172098211</stp>
        <tr r="E117" s="5"/>
      </tp>
      <tp t="s">
        <v>#N/A N/A</v>
        <stp/>
        <stp>BDP|11058193768641705116</stp>
        <tr r="E117" s="10"/>
      </tp>
      <tp t="s">
        <v>#N/A Requesting Data...1842460634</v>
        <stp/>
        <stp>BDP|13817471293470947826</stp>
        <tr r="H117" s="8"/>
        <tr r="I117" s="8"/>
      </tp>
      <tp t="s">
        <v>#N/A N/A</v>
        <stp/>
        <stp>BDP|10414852978061718894</stp>
        <tr r="F91" s="8"/>
      </tp>
      <tp t="s">
        <v>#N/A Requesting Data...1613544844</v>
        <stp/>
        <stp>BDP|11933043498739515773</stp>
        <tr r="H319" s="8"/>
        <tr r="I319" s="8"/>
      </tp>
      <tp t="s">
        <v>#N/A N/A</v>
        <stp/>
        <stp>BDP|17591776748797443598</stp>
        <tr r="D152" s="8"/>
      </tp>
      <tp t="s">
        <v>#N/A N/A</v>
        <stp/>
        <stp>BDP|17994383531585425426</stp>
        <tr r="G187" s="5"/>
      </tp>
      <tp t="s">
        <v>#N/A Requesting Data...2426645065</v>
        <stp/>
        <stp>BDP|15794506274077720626</stp>
        <tr r="H247" s="9"/>
      </tp>
      <tp t="s">
        <v>#N/A N/A</v>
        <stp/>
        <stp>BDP|15046154704086233459</stp>
        <tr r="G146" s="8"/>
      </tp>
      <tp t="s">
        <v>#N/A N/A</v>
        <stp/>
        <stp>BDP|10195209343890752034</stp>
        <tr r="D162" s="9"/>
      </tp>
      <tp t="s">
        <v>#N/A N/A</v>
        <stp/>
        <stp>BDP|12517218818272314595</stp>
        <tr r="D285" s="5"/>
        <tr r="D231" s="9"/>
      </tp>
      <tp t="s">
        <v>#N/A N/A</v>
        <stp/>
        <stp>BDP|13982972693775329080</stp>
        <tr r="F593" s="9"/>
      </tp>
      <tp t="s">
        <v>#N/A Requesting Data...2946427525</v>
        <stp/>
        <stp>BDP|14486438445265499707</stp>
        <tr r="H67" s="9"/>
      </tp>
      <tp t="s">
        <v>#N/A N/A</v>
        <stp/>
        <stp>BDP|16549302247323384471</stp>
        <tr r="D324" s="5"/>
      </tp>
      <tp t="s">
        <v>#N/A Requesting Data...1369462934</v>
        <stp/>
        <stp>BDP|13622758196659738243</stp>
        <tr r="I147" s="9"/>
      </tp>
      <tp t="s">
        <v>#N/A N/A</v>
        <stp/>
        <stp>BDP|11387263314235173162</stp>
        <tr r="G406" s="8"/>
      </tp>
      <tp t="s">
        <v>#N/A N/A</v>
        <stp/>
        <stp>BDP|12186809384597043333</stp>
        <tr r="E398" s="8"/>
      </tp>
      <tp t="s">
        <v>#N/A N/A</v>
        <stp/>
        <stp>BDP|11601501986929782317</stp>
        <tr r="E186" s="8"/>
      </tp>
      <tp t="s">
        <v>#N/A N/A</v>
        <stp/>
        <stp>BDP|13473911885102730611</stp>
        <tr r="D11" s="6"/>
      </tp>
      <tp t="s">
        <v>#N/A N/A</v>
        <stp/>
        <stp>BDP|15558749817034291121</stp>
        <tr r="G85" s="8"/>
      </tp>
      <tp t="s">
        <v>#N/A N/A</v>
        <stp/>
        <stp>BDP|17168444661652359115</stp>
        <tr r="F11" s="6"/>
      </tp>
      <tp t="s">
        <v>#N/A Requesting Data...3396373955</v>
        <stp/>
        <stp>BDP|17489314219106640432</stp>
        <tr r="H457" s="9"/>
      </tp>
      <tp t="s">
        <v>#N/A N/A</v>
        <stp/>
        <stp>BDP|14290902376719808456</stp>
        <tr r="E6" s="9"/>
      </tp>
      <tp t="s">
        <v>#N/A N/A</v>
        <stp/>
        <stp>BDP|17302531909930800581</stp>
        <tr r="G318" s="8"/>
      </tp>
      <tp t="s">
        <v>#N/A N/A</v>
        <stp/>
        <stp>BDP|14077380133961707257</stp>
        <tr r="E12" s="12"/>
      </tp>
      <tp t="s">
        <v>#N/A Requesting Data...2191325598</v>
        <stp/>
        <stp>BDP|17789908692174992450</stp>
        <tr r="H123" s="9"/>
      </tp>
      <tp t="s">
        <v>#N/A Requesting Data...2249482487</v>
        <stp/>
        <stp>BDP|14398522806736763094</stp>
        <tr r="I580" s="9"/>
      </tp>
      <tp t="s">
        <v>#N/A N/A</v>
        <stp/>
        <stp>BDP|12337545571003864473</stp>
        <tr r="D49" s="5"/>
        <tr r="D313" s="9"/>
      </tp>
      <tp t="s">
        <v>#N/A Requesting Data...4020917856</v>
        <stp/>
        <stp>BDP|10436391531042206572</stp>
        <tr r="I32" s="9"/>
      </tp>
      <tp t="s">
        <v>#N/A Requesting Data...3459414198</v>
        <stp/>
        <stp>BDP|11138830441123860923</stp>
        <tr r="I273" s="9"/>
      </tp>
      <tp t="s">
        <v>#N/A N/A</v>
        <stp/>
        <stp>BDP|17785597356520969089</stp>
        <tr r="E80" s="10"/>
      </tp>
      <tp t="s">
        <v>#N/A N/A</v>
        <stp/>
        <stp>BDP|13217522018872362228</stp>
        <tr r="F333" s="9"/>
      </tp>
      <tp t="s">
        <v>#N/A Requesting Data...3840991393</v>
        <stp/>
        <stp>BDP|10926819715679583711</stp>
        <tr r="H338" s="9"/>
      </tp>
      <tp t="s">
        <v>#N/A N/A</v>
        <stp/>
        <stp>BDP|10772003239752013676</stp>
        <tr r="D338" s="9"/>
      </tp>
      <tp t="s">
        <v>#N/A N/A</v>
        <stp/>
        <stp>BDP|17964478847055019514</stp>
        <tr r="G403" s="8"/>
      </tp>
      <tp t="s">
        <v>#N/A Requesting Data...3984388216</v>
        <stp/>
        <stp>BDP|13157922640248253199</stp>
        <tr r="H99" s="5"/>
      </tp>
      <tp t="s">
        <v>#N/A Requesting Data...4110935979</v>
        <stp/>
        <stp>BDP|11215055860248987866</stp>
        <tr r="H22" s="5"/>
      </tp>
      <tp t="s">
        <v>#N/A N/A</v>
        <stp/>
        <stp>BDP|16997762446712822096</stp>
        <tr r="G22" s="8"/>
      </tp>
      <tp t="s">
        <v>#N/A Requesting Data...1787764860</v>
        <stp/>
        <stp>BDP|11538795105382542349</stp>
        <tr r="H342" s="5"/>
      </tp>
      <tp t="s">
        <v>#N/A N/A</v>
        <stp/>
        <stp>BDP|13843019347743777315</stp>
        <tr r="D7" s="10"/>
      </tp>
      <tp t="s">
        <v>#N/A N/A</v>
        <stp/>
        <stp>BDP|18358684391803230305</stp>
        <tr r="G476" s="8"/>
      </tp>
      <tp t="s">
        <v>#N/A N/A</v>
        <stp/>
        <stp>BDP|18336721591228990917</stp>
        <tr r="F49" s="10"/>
      </tp>
      <tp t="s">
        <v>#N/A Requesting Data...2225164446</v>
        <stp/>
        <stp>BDP|10849979656703209837</stp>
        <tr r="H447" s="9"/>
      </tp>
      <tp t="s">
        <v>#N/A N/A</v>
        <stp/>
        <stp>BDP|12846175410956222356</stp>
        <tr r="F436" s="9"/>
      </tp>
      <tp t="s">
        <v>#N/A N/A</v>
        <stp/>
        <stp>BDP|13949472853535255075</stp>
        <tr r="F227" s="9"/>
      </tp>
      <tp t="s">
        <v>#N/A Requesting Data...3080181945</v>
        <stp/>
        <stp>BDP|10204527418884599755</stp>
        <tr r="I72" s="5"/>
      </tp>
      <tp t="s">
        <v>#N/A Requesting Data...2062405211</v>
        <stp/>
        <stp>BDP|10235863515977093992</stp>
        <tr r="H206" s="5"/>
        <tr r="H85" s="9"/>
      </tp>
      <tp t="s">
        <v>#N/A Requesting Data...1941491494</v>
        <stp/>
        <stp>BDP|13454154493428373490</stp>
        <tr r="I53" s="5"/>
      </tp>
      <tp t="s">
        <v>#N/A N/A</v>
        <stp/>
        <stp>BDP|11000050031246576394</stp>
        <tr r="E44" s="8"/>
      </tp>
      <tp t="s">
        <v>#N/A N/A</v>
        <stp/>
        <stp>BDP|17634248801707852539</stp>
        <tr r="G151" s="8"/>
      </tp>
      <tp t="s">
        <v>#N/A N/A</v>
        <stp/>
        <stp>BDP|15434144737867682790</stp>
        <tr r="E228" s="5"/>
      </tp>
      <tp t="s">
        <v>#N/A N/A</v>
        <stp/>
        <stp>BDP|10843794501707933712</stp>
        <tr r="D226" s="8"/>
      </tp>
      <tp t="s">
        <v>#N/A Requesting Data...3680800830</v>
        <stp/>
        <stp>BDP|18357996363391741161</stp>
        <tr r="H211" s="5"/>
      </tp>
      <tp t="s">
        <v>#N/A N/A</v>
        <stp/>
        <stp>BDP|14081547618434794337</stp>
        <tr r="F306" s="8"/>
      </tp>
      <tp t="s">
        <v>#N/A N/A</v>
        <stp/>
        <stp>BDP|16399734059043612047</stp>
        <tr r="D318" s="9"/>
      </tp>
      <tp t="s">
        <v>#N/A Requesting Data...4184513427</v>
        <stp/>
        <stp>BDP|11419358502504922116</stp>
        <tr r="I223" s="9"/>
      </tp>
      <tp t="s">
        <v>#N/A N/A</v>
        <stp/>
        <stp>BDP|14930039673744457060</stp>
        <tr r="G141" s="9"/>
      </tp>
      <tp t="s">
        <v>#N/A N/A</v>
        <stp/>
        <stp>BDP|13896075173336079577</stp>
        <tr r="E346" s="9"/>
      </tp>
      <tp t="s">
        <v>#N/A Requesting Data...2289340849</v>
        <stp/>
        <stp>BDP|13011527540867914201</stp>
        <tr r="H516" s="9"/>
      </tp>
      <tp t="s">
        <v>#N/A Requesting Data...4201475375</v>
        <stp/>
        <stp>BDP|12932485037727590586</stp>
        <tr r="H494" s="8"/>
        <tr r="I494" s="8"/>
      </tp>
      <tp t="s">
        <v>#N/A N/A</v>
        <stp/>
        <stp>BDP|13209658224878131890</stp>
        <tr r="F20" s="7"/>
      </tp>
      <tp t="s">
        <v>#N/A N/A</v>
        <stp/>
        <stp>BDP|15577116785063315893</stp>
        <tr r="F73" s="9"/>
      </tp>
      <tp t="s">
        <v>#N/A N/A</v>
        <stp/>
        <stp>BDP|14384947689475223779</stp>
        <tr r="F144" s="10"/>
      </tp>
      <tp t="s">
        <v>#N/A Requesting Data...2861307516</v>
        <stp/>
        <stp>BDP|13597477753994259185</stp>
        <tr r="H485" s="9"/>
      </tp>
      <tp t="s">
        <v>#N/A Requesting Data...1371833195</v>
        <stp/>
        <stp>BDP|12055637568575746076</stp>
        <tr r="H89" s="10"/>
      </tp>
      <tp t="s">
        <v>#N/A Requesting Data...2958750240</v>
        <stp/>
        <stp>BDP|11883488569613620740</stp>
        <tr r="I363" s="9"/>
      </tp>
      <tp t="s">
        <v>#N/A N/A</v>
        <stp/>
        <stp>BDP|14162265662275999262</stp>
        <tr r="E93" s="9"/>
      </tp>
      <tp t="s">
        <v>#N/A Requesting Data...1382504709</v>
        <stp/>
        <stp>BDP|11676067104475991377</stp>
        <tr r="H29" s="8"/>
        <tr r="I29" s="8"/>
      </tp>
      <tp t="s">
        <v>#N/A N/A</v>
        <stp/>
        <stp>BDP|11365570005080368389</stp>
        <tr r="C121" s="10"/>
      </tp>
      <tp t="s">
        <v>#N/A N/A</v>
        <stp/>
        <stp>BDP|12880634965774652121</stp>
        <tr r="F57" s="8"/>
        <tr r="F327" s="5"/>
      </tp>
      <tp t="s">
        <v>#N/A N/A</v>
        <stp/>
        <stp>BDP|12869296165174965578</stp>
        <tr r="G190" s="9"/>
      </tp>
      <tp t="s">
        <v>#N/A Requesting Data...1620752307</v>
        <stp/>
        <stp>BDP|14293172570390725584</stp>
        <tr r="I398" s="9"/>
      </tp>
      <tp t="s">
        <v>#N/A N/A</v>
        <stp/>
        <stp>BDP|14855043222320232165</stp>
        <tr r="G274" s="8"/>
      </tp>
      <tp t="s">
        <v>#N/A Requesting Data...2413444779</v>
        <stp/>
        <stp>BDP|17649473097185827847</stp>
        <tr r="I56" s="9"/>
      </tp>
      <tp t="s">
        <v>#N/A Requesting Data...2607646357</v>
        <stp/>
        <stp>BDP|12576902166112965801</stp>
        <tr r="I526" s="9"/>
      </tp>
      <tp t="s">
        <v>#N/A N/A</v>
        <stp/>
        <stp>BDP|16475792658756604590</stp>
        <tr r="G493" s="8"/>
      </tp>
      <tp t="s">
        <v>#N/A N/A</v>
        <stp/>
        <stp>BDP|15811983590491822322</stp>
        <tr r="E5" s="7"/>
      </tp>
      <tp t="s">
        <v>#N/A N/A</v>
        <stp/>
        <stp>BDP|11276383647199241854</stp>
        <tr r="D191" s="5"/>
        <tr r="D116" s="9"/>
      </tp>
      <tp t="s">
        <v>#N/A N/A</v>
        <stp/>
        <stp>BDP|17864099899841003822</stp>
        <tr r="D117" s="5"/>
      </tp>
      <tp t="s">
        <v>#N/A N/A</v>
        <stp/>
        <stp>BDP|16455064958534237023</stp>
        <tr r="G245" s="5"/>
      </tp>
      <tp t="s">
        <v>#N/A Requesting Data...3505771535</v>
        <stp/>
        <stp>BDP|17590746468688236963</stp>
        <tr r="H301" s="8"/>
        <tr r="I301" s="8"/>
      </tp>
      <tp t="s">
        <v>#N/A Requesting Data...2421544882</v>
        <stp/>
        <stp>BDP|11267042321234291086</stp>
        <tr r="H167" s="10"/>
      </tp>
      <tp t="s">
        <v>#N/A N/A</v>
        <stp/>
        <stp>BDP|13363757354271885773</stp>
        <tr r="F195" s="5"/>
      </tp>
      <tp t="s">
        <v>#N/A N/A</v>
        <stp/>
        <stp>BDP|11798430012214211795</stp>
        <tr r="F101" s="8"/>
      </tp>
      <tp t="s">
        <v>#N/A N/A</v>
        <stp/>
        <stp>BDP|11559341853807640797</stp>
        <tr r="G79" s="8"/>
      </tp>
      <tp t="s">
        <v>#N/A Requesting Data...1494057808</v>
        <stp/>
        <stp>BDP|10944071954856772407</stp>
        <tr r="I525" s="9"/>
      </tp>
      <tp t="s">
        <v>#N/A N/A</v>
        <stp/>
        <stp>BDP|12614936890853842607</stp>
        <tr r="D433" s="8"/>
      </tp>
      <tp t="s">
        <v>#N/A Requesting Data...2283610398</v>
        <stp/>
        <stp>BDP|11648958146473983813</stp>
        <tr r="H347" s="8"/>
        <tr r="I347" s="8"/>
      </tp>
      <tp t="s">
        <v>#N/A Requesting Data...2370011507</v>
        <stp/>
        <stp>BDP|16620255294988293284</stp>
        <tr r="H455" s="9"/>
      </tp>
      <tp t="s">
        <v>#N/A N/A</v>
        <stp/>
        <stp>BDP|15355831909943280966</stp>
        <tr r="G127" s="9"/>
      </tp>
      <tp t="s">
        <v>#N/A N/A</v>
        <stp/>
        <stp>BDP|11696327729693324438</stp>
        <tr r="E261" s="5"/>
      </tp>
      <tp t="s">
        <v>#N/A N/A</v>
        <stp/>
        <stp>BDP|17438615099606891998</stp>
        <tr r="E419" s="9"/>
      </tp>
      <tp t="s">
        <v>#N/A N/A</v>
        <stp/>
        <stp>BDP|15967375097199620120</stp>
        <tr r="F60" s="5"/>
        <tr r="F160" s="9"/>
      </tp>
      <tp t="s">
        <v>#N/A N/A</v>
        <stp/>
        <stp>BDP|12334570817122947376</stp>
        <tr r="E182" s="9"/>
      </tp>
      <tp t="s">
        <v>#N/A Requesting Data...3480326834</v>
        <stp/>
        <stp>BDP|10231590750287761011</stp>
        <tr r="I547" s="9"/>
      </tp>
      <tp t="s">
        <v>#N/A Requesting Data...3169341931</v>
        <stp/>
        <stp>BDP|14913279429317871437</stp>
        <tr r="I117" s="9"/>
      </tp>
      <tp t="s">
        <v>#N/A N/A</v>
        <stp/>
        <stp>BDP|16040908589325219574</stp>
        <tr r="G181" s="8"/>
      </tp>
      <tp t="s">
        <v>#N/A N/A</v>
        <stp/>
        <stp>BDP|10884305419663535682</stp>
        <tr r="E331" s="9"/>
      </tp>
      <tp t="s">
        <v>#N/A N/A</v>
        <stp/>
        <stp>BDP|13692165365031000296</stp>
        <tr r="D353" s="8"/>
        <tr r="D331" s="5"/>
      </tp>
      <tp t="s">
        <v>#N/A Requesting Data...4276639013</v>
        <stp/>
        <stp>BDP|16024958843624337896</stp>
        <tr r="I206" s="5"/>
        <tr r="I85" s="9"/>
      </tp>
      <tp t="s">
        <v>#N/A Requesting Data...2114324486</v>
        <stp/>
        <stp>BDP|17785401040045883539</stp>
        <tr r="H414" s="8"/>
        <tr r="I414" s="8"/>
      </tp>
      <tp t="s">
        <v>#N/A Requesting Data...3554930501</v>
        <stp/>
        <stp>BDP|16920540641464702478</stp>
        <tr r="H404" s="9"/>
      </tp>
      <tp t="s">
        <v>#N/A Requesting Data...3579454774</v>
        <stp/>
        <stp>BDP|17026787905040835794</stp>
        <tr r="I9" s="5"/>
      </tp>
      <tp t="s">
        <v>#N/A Requesting Data...3727311259</v>
        <stp/>
        <stp>BDP|12854182466775363794</stp>
        <tr r="H390" s="9"/>
      </tp>
      <tp t="s">
        <v>#N/A N/A</v>
        <stp/>
        <stp>BDP|12443892277622098869</stp>
        <tr r="F223" s="5"/>
        <tr r="F600" s="9"/>
      </tp>
      <tp t="s">
        <v>#N/A Requesting Data...2339157128</v>
        <stp/>
        <stp>BDP|10814891185800992711</stp>
        <tr r="H402" s="8"/>
        <tr r="I402" s="8"/>
      </tp>
      <tp t="s">
        <v>#N/A N/A</v>
        <stp/>
        <stp>BDP|14643591330437100221</stp>
        <tr r="D376" s="9"/>
      </tp>
      <tp t="s">
        <v>#N/A N/A</v>
        <stp/>
        <stp>BDP|14857162626596629627</stp>
        <tr r="D183" s="9"/>
      </tp>
      <tp t="s">
        <v>#N/A Requesting Data...1657638235</v>
        <stp/>
        <stp>BDP|15625566638395530111</stp>
        <tr r="H87" s="8"/>
        <tr r="I87" s="8"/>
      </tp>
      <tp t="s">
        <v>#N/A N/A</v>
        <stp/>
        <stp>BDP|15015061728284726454</stp>
        <tr r="F138" s="9"/>
      </tp>
      <tp t="s">
        <v>#N/A Requesting Data...3946573882</v>
        <stp/>
        <stp>BDP|10127281831347420139</stp>
        <tr r="I154" s="5"/>
      </tp>
      <tp t="s">
        <v>#N/A N/A</v>
        <stp/>
        <stp>BDP|16801495397945904906</stp>
        <tr r="D126" s="8"/>
      </tp>
      <tp t="s">
        <v>#N/A N/A</v>
        <stp/>
        <stp>BDP|16326372639763199237</stp>
        <tr r="D188" s="8"/>
      </tp>
      <tp t="s">
        <v>#N/A Requesting Data...3556527413</v>
        <stp/>
        <stp>BDP|15201130958747668108</stp>
        <tr r="H5" s="7"/>
      </tp>
      <tp t="s">
        <v>#N/A N/A</v>
        <stp/>
        <stp>BDP|14888491030350903472</stp>
        <tr r="F283" s="9"/>
      </tp>
      <tp t="s">
        <v>#N/A N/A</v>
        <stp/>
        <stp>BDP|18107224852999754190</stp>
        <tr r="D349" s="5"/>
      </tp>
      <tp t="s">
        <v>#N/A N/A</v>
        <stp/>
        <stp>BDP|11049186537010040408</stp>
        <tr r="D8" s="6"/>
      </tp>
      <tp t="s">
        <v>#N/A N/A</v>
        <stp/>
        <stp>BDP|10696506023408817827</stp>
        <tr r="F331" s="9"/>
      </tp>
      <tp t="s">
        <v>#N/A N/A</v>
        <stp/>
        <stp>BDP|14547270277926287088</stp>
        <tr r="E24" s="9"/>
      </tp>
      <tp t="s">
        <v>#N/A N/A</v>
        <stp/>
        <stp>BDP|13784341110243896541</stp>
        <tr r="F358" s="8"/>
      </tp>
      <tp t="s">
        <v>#N/A N/A</v>
        <stp/>
        <stp>BDP|12876915984165566177</stp>
        <tr r="D318" s="8"/>
      </tp>
      <tp t="s">
        <v>#N/A Requesting Data...2838541639</v>
        <stp/>
        <stp>BDP|17820398112371488380</stp>
        <tr r="H15" s="9"/>
      </tp>
      <tp t="s">
        <v>#N/A N/A</v>
        <stp/>
        <stp>BDP|17666609418022488550</stp>
        <tr r="D348" s="5"/>
      </tp>
      <tp t="s">
        <v>#N/A N/A</v>
        <stp/>
        <stp>BDP|10938833746402124921</stp>
        <tr r="D150" s="9"/>
      </tp>
      <tp t="s">
        <v>#N/A Requesting Data...3159276446</v>
        <stp/>
        <stp>BDP|14325292713274571430</stp>
        <tr r="H239" s="5"/>
        <tr r="H71" s="9"/>
      </tp>
      <tp t="s">
        <v>#N/A N/A</v>
        <stp/>
        <stp>BDP|14897647312057637378</stp>
        <tr r="E449" s="9"/>
      </tp>
      <tp t="s">
        <v>#N/A Requesting Data...3671934134</v>
        <stp/>
        <stp>BDP|13151692610672025177</stp>
        <tr r="H496" s="8"/>
        <tr r="I496" s="8"/>
      </tp>
      <tp t="s">
        <v>#N/A N/A</v>
        <stp/>
        <stp>BDP|17141429144495147586</stp>
        <tr r="F564" s="9"/>
      </tp>
      <tp t="s">
        <v>#N/A N/A</v>
        <stp/>
        <stp>BDP|11599446079580296548</stp>
        <tr r="E20" s="5"/>
        <tr r="E148" s="9"/>
      </tp>
      <tp t="s">
        <v>#N/A N/A</v>
        <stp/>
        <stp>BDP|15456640458124374559</stp>
        <tr r="G135" s="5"/>
      </tp>
      <tp t="s">
        <v>#N/A N/A</v>
        <stp/>
        <stp>BDP|17826798748147748407</stp>
        <tr r="F379" s="8"/>
      </tp>
      <tp t="s">
        <v>#N/A N/A</v>
        <stp/>
        <stp>BDP|10199675300441806000</stp>
        <tr r="G233" s="9"/>
      </tp>
      <tp t="s">
        <v>#N/A Requesting Data...2401020412</v>
        <stp/>
        <stp>BDP|16981123742234347045</stp>
        <tr r="I103" s="9"/>
      </tp>
      <tp t="s">
        <v>#N/A N/A</v>
        <stp/>
        <stp>BDP|12740397357196581527</stp>
        <tr r="F47" s="8"/>
      </tp>
      <tp t="s">
        <v>#N/A Requesting Data...1786032152</v>
        <stp/>
        <stp>BDP|12831422589730427998</stp>
        <tr r="H247" s="5"/>
      </tp>
      <tp t="s">
        <v>#N/A N/A</v>
        <stp/>
        <stp>BDP|13092094664761242312</stp>
        <tr r="E46" s="10"/>
      </tp>
      <tp t="s">
        <v>#N/A N/A</v>
        <stp/>
        <stp>BDP|12959585340915690192</stp>
        <tr r="G92" s="8"/>
      </tp>
      <tp t="s">
        <v>#N/A N/A</v>
        <stp/>
        <stp>BDP|10218568879171183420</stp>
        <tr r="D326" s="9"/>
      </tp>
      <tp t="s">
        <v>#N/A N/A</v>
        <stp/>
        <stp>BDP|17574047944641818530</stp>
        <tr r="E147" s="9"/>
      </tp>
      <tp t="s">
        <v>#N/A N/A</v>
        <stp/>
        <stp>BDP|16359085045373865683</stp>
        <tr r="C5" s="10"/>
      </tp>
      <tp t="s">
        <v>#N/A Requesting Data...2578129912</v>
        <stp/>
        <stp>BDP|17346591425500113707</stp>
        <tr r="H259" s="5"/>
      </tp>
      <tp t="s">
        <v>#N/A Requesting Data...2004649332</v>
        <stp/>
        <stp>BDP|10826644427252239172</stp>
        <tr r="I395" s="9"/>
      </tp>
      <tp t="s">
        <v>#N/A N/A</v>
        <stp/>
        <stp>BDP|13683805797704795186</stp>
        <tr r="D85" s="10"/>
      </tp>
      <tp t="s">
        <v>#N/A N/A</v>
        <stp/>
        <stp>BDP|15300207691778788143</stp>
        <tr r="D2" s="6"/>
      </tp>
      <tp t="s">
        <v>#N/A N/A</v>
        <stp/>
        <stp>BDP|10361719501325250502</stp>
        <tr r="E573" s="9"/>
      </tp>
      <tp t="s">
        <v>#N/A Requesting Data...1785355349</v>
        <stp/>
        <stp>BDP|15782605536553017403</stp>
        <tr r="H48" s="9"/>
      </tp>
      <tp t="s">
        <v>#N/A N/A</v>
        <stp/>
        <stp>BDP|12104749130025594419</stp>
        <tr r="E554" s="9"/>
      </tp>
      <tp t="s">
        <v>#N/A Requesting Data...1580269143</v>
        <stp/>
        <stp>BDP|13418980966649867239</stp>
        <tr r="H185" s="8"/>
        <tr r="I185" s="8"/>
      </tp>
      <tp t="s">
        <v>#N/A N/A</v>
        <stp/>
        <stp>BDP|11180256947515304516</stp>
        <tr r="G321" s="5"/>
      </tp>
      <tp t="s">
        <v>#N/A N/A</v>
        <stp/>
        <stp>BDP|13776835659141973859</stp>
        <tr r="D324" s="8"/>
      </tp>
      <tp t="s">
        <v>#N/A N/A</v>
        <stp/>
        <stp>BDP|10116306322481082727</stp>
        <tr r="D205" s="9"/>
      </tp>
      <tp t="s">
        <v>#N/A N/A</v>
        <stp/>
        <stp>BDP|11791047471620669152</stp>
        <tr r="F197" s="9"/>
      </tp>
      <tp t="s">
        <v>#N/A Requesting Data...3247255520</v>
        <stp/>
        <stp>BDP|14068726333835328236</stp>
        <tr r="H415" s="9"/>
      </tp>
      <tp t="s">
        <v>#N/A Requesting Data...3042584309</v>
        <stp/>
        <stp>BDP|16293105175620013767</stp>
        <tr r="H91" s="8"/>
        <tr r="I91" s="8"/>
      </tp>
      <tp t="s">
        <v>#N/A Requesting Data...1988982184</v>
        <stp/>
        <stp>BDP|16857194638571921215</stp>
        <tr r="H20" s="5"/>
        <tr r="H148" s="9"/>
      </tp>
      <tp t="s">
        <v>#N/A N/A</v>
        <stp/>
        <stp>BDP|15054128960421096430</stp>
        <tr r="F119" s="5"/>
      </tp>
      <tp t="s">
        <v>#N/A N/A</v>
        <stp/>
        <stp>BDP|10041535872365402045</stp>
        <tr r="E135" s="9"/>
      </tp>
      <tp t="s">
        <v>#N/A Requesting Data...4085646067</v>
        <stp/>
        <stp>BDP|14458497765056027797</stp>
        <tr r="H174" s="9"/>
      </tp>
      <tp t="s">
        <v>#N/A N/A</v>
        <stp/>
        <stp>BDP|14806679005711994420</stp>
        <tr r="F396" s="8"/>
      </tp>
      <tp t="s">
        <v>#N/A N/A</v>
        <stp/>
        <stp>BDP|16900083276467389159</stp>
        <tr r="F192" s="9"/>
      </tp>
      <tp t="s">
        <v>#N/A N/A</v>
        <stp/>
        <stp>BDP|16237057210984490421</stp>
        <tr r="E349" s="8"/>
      </tp>
      <tp t="s">
        <v>#N/A N/A</v>
        <stp/>
        <stp>BDP|10909299876121307353</stp>
        <tr r="E87" s="9"/>
      </tp>
      <tp t="s">
        <v>#N/A Requesting Data...3091708029</v>
        <stp/>
        <stp>BDP|16812169956387980218</stp>
        <tr r="H84" s="8"/>
        <tr r="I84" s="8"/>
        <tr r="H110" s="5"/>
      </tp>
      <tp t="s">
        <v>#N/A Requesting Data...3894139715</v>
        <stp/>
        <stp>BDP|12533118571317114443</stp>
        <tr r="H197" s="8"/>
        <tr r="I197" s="8"/>
      </tp>
      <tp t="s">
        <v>#N/A N/A</v>
        <stp/>
        <stp>BDP|11922389818585945105</stp>
        <tr r="F164" s="10"/>
      </tp>
      <tp t="s">
        <v>#N/A N/A</v>
        <stp/>
        <stp>BDP|18093420215562755806</stp>
        <tr r="D123" s="9"/>
      </tp>
      <tp t="s">
        <v>#N/A Requesting Data...3152995542</v>
        <stp/>
        <stp>BDP|16969760302361980743</stp>
        <tr r="H218" s="9"/>
      </tp>
      <tp t="s">
        <v>#N/A N/A</v>
        <stp/>
        <stp>BDP|14672073651856769074</stp>
        <tr r="G210" s="8"/>
      </tp>
      <tp t="s">
        <v>#N/A N/A</v>
        <stp/>
        <stp>BDP|11828046662454750498</stp>
        <tr r="C148" s="10"/>
      </tp>
      <tp t="s">
        <v>#N/A Requesting Data...1505295836</v>
        <stp/>
        <stp>BDP|16480276140654620357</stp>
        <tr r="H312" s="5"/>
        <tr r="H443" s="9"/>
      </tp>
      <tp t="s">
        <v>#N/A N/A</v>
        <stp/>
        <stp>BDP|12778561873370506776</stp>
        <tr r="E107" s="9"/>
      </tp>
      <tp t="s">
        <v>#N/A N/A</v>
        <stp/>
        <stp>BDP|15100516347465280658</stp>
        <tr r="G240" s="5"/>
      </tp>
      <tp t="s">
        <v>#N/A N/A</v>
        <stp/>
        <stp>BDP|17369463533955590234</stp>
        <tr r="G20" s="5"/>
        <tr r="G148" s="9"/>
      </tp>
      <tp t="s">
        <v>#N/A N/A</v>
        <stp/>
        <stp>BDP|17745472338346136197</stp>
        <tr r="F161" s="10"/>
      </tp>
      <tp t="s">
        <v>#N/A Requesting Data...3918867552</v>
        <stp/>
        <stp>BDP|14820348345393813718</stp>
        <tr r="H229" s="5"/>
      </tp>
      <tp t="s">
        <v>#N/A N/A</v>
        <stp/>
        <stp>BDP|15487433047914440646</stp>
        <tr r="G64" s="5"/>
        <tr r="G575" s="9"/>
      </tp>
      <tp t="s">
        <v>#N/A Requesting Data...2656707639</v>
        <stp/>
        <stp>BDP|16000213612776113423</stp>
        <tr r="H157" s="9"/>
      </tp>
      <tp t="s">
        <v>#N/A Requesting Data...2405073341</v>
        <stp/>
        <stp>BDP|12398641461634352160</stp>
        <tr r="H119" s="5"/>
      </tp>
      <tp t="s">
        <v>#N/A Requesting Data...3602904257</v>
        <stp/>
        <stp>BDP|13769133140167167669</stp>
        <tr r="I567" s="9"/>
      </tp>
      <tp t="s">
        <v>#N/A Requesting Data...3926760148</v>
        <stp/>
        <stp>BDP|11071000062833677373</stp>
        <tr r="I463" s="9"/>
      </tp>
      <tp t="s">
        <v>#N/A N/A</v>
        <stp/>
        <stp>BDP|15415163465345239068</stp>
        <tr r="E19" s="5"/>
      </tp>
      <tp t="s">
        <v>#N/A N/A</v>
        <stp/>
        <stp>BDP|14381960663924435818</stp>
        <tr r="E495" s="8"/>
      </tp>
      <tp t="s">
        <v>#N/A N/A</v>
        <stp/>
        <stp>BDP|11089736382341116835</stp>
        <tr r="D127" s="9"/>
      </tp>
      <tp t="s">
        <v>#N/A N/A</v>
        <stp/>
        <stp>BDP|16386750135862119718</stp>
        <tr r="D281" s="5"/>
        <tr r="D42" s="9"/>
      </tp>
      <tp t="s">
        <v>#N/A Requesting Data...2988690407</v>
        <stp/>
        <stp>BDP|13300220133891961486</stp>
        <tr r="I546" s="9"/>
      </tp>
      <tp t="s">
        <v>#N/A N/A</v>
        <stp/>
        <stp>BDP|12795053627377577031</stp>
        <tr r="F4" s="6"/>
      </tp>
      <tp t="s">
        <v>#N/A N/A</v>
        <stp/>
        <stp>BDP|17487924524069766265</stp>
        <tr r="F436" s="8"/>
      </tp>
      <tp t="s">
        <v>#N/A N/A</v>
        <stp/>
        <stp>BDP|17789577151212030220</stp>
        <tr r="E86" s="10"/>
      </tp>
      <tp t="s">
        <v>#N/A Requesting Data...4137273811</v>
        <stp/>
        <stp>BDP|16783131660410567625</stp>
        <tr r="I299" s="5"/>
      </tp>
      <tp t="s">
        <v>#N/A N/A</v>
        <stp/>
        <stp>BDP|10340393352970820131</stp>
        <tr r="D204" s="8"/>
      </tp>
      <tp t="s">
        <v>#N/A Requesting Data...3291524627</v>
        <stp/>
        <stp>BDP|10057338503257714343</stp>
        <tr r="G21" s="7"/>
      </tp>
      <tp t="s">
        <v>#N/A N/A</v>
        <stp/>
        <stp>BDP|15023976687324399702</stp>
        <tr r="E11" s="12"/>
      </tp>
      <tp t="s">
        <v>#N/A N/A</v>
        <stp/>
        <stp>BDP|15548256123564191612</stp>
        <tr r="F16" s="10"/>
      </tp>
      <tp t="s">
        <v>#N/A N/A</v>
        <stp/>
        <stp>BDP|11719327418216797291</stp>
        <tr r="E84" s="8"/>
        <tr r="E110" s="5"/>
      </tp>
      <tp t="s">
        <v>#N/A N/A</v>
        <stp/>
        <stp>BDP|15048189470815212195</stp>
        <tr r="F165" s="10"/>
      </tp>
      <tp t="s">
        <v>#N/A Requesting Data...4051448968</v>
        <stp/>
        <stp>BDP|13674370552191744374</stp>
        <tr r="H538" s="9"/>
      </tp>
      <tp t="s">
        <v>#N/A N/A</v>
        <stp/>
        <stp>BDP|10681851142493097822</stp>
        <tr r="G145" s="8"/>
        <tr r="G40" s="5"/>
      </tp>
      <tp t="s">
        <v>#N/A N/A</v>
        <stp/>
        <stp>BDP|17184236453415344218</stp>
        <tr r="F228" s="9"/>
      </tp>
      <tp t="s">
        <v>#N/A N/A</v>
        <stp/>
        <stp>BDP|10172181364732635284</stp>
        <tr r="D155" s="5"/>
      </tp>
      <tp t="s">
        <v>#N/A N/A</v>
        <stp/>
        <stp>BDP|11702530037169112916</stp>
        <tr r="F57" s="5"/>
        <tr r="F464" s="9"/>
      </tp>
      <tp t="s">
        <v>#N/A N/A</v>
        <stp/>
        <stp>BDP|10294495208964201723</stp>
        <tr r="C142" s="10"/>
      </tp>
      <tp t="s">
        <v>#N/A Requesting Data...2435934569</v>
        <stp/>
        <stp>BDP|15428402043627377574</stp>
        <tr r="H213" s="5"/>
      </tp>
      <tp t="s">
        <v>#N/A N/A</v>
        <stp/>
        <stp>BDP|18061741690569051872</stp>
        <tr r="F304" s="5"/>
        <tr r="F426" s="9"/>
      </tp>
      <tp t="s">
        <v>#N/A Requesting Data...3545066405</v>
        <stp/>
        <stp>BDP|14633401644366944581</stp>
        <tr r="I339" s="5"/>
      </tp>
      <tp t="s">
        <v>#N/A Requesting Data...1851047370</v>
        <stp/>
        <stp>BDP|17884186270560086637</stp>
        <tr r="I266" s="5"/>
      </tp>
      <tp t="s">
        <v>#N/A Requesting Data...4093012966</v>
        <stp/>
        <stp>BDP|18435036407347724840</stp>
        <tr r="I158" s="9"/>
      </tp>
      <tp t="s">
        <v>#N/A Requesting Data...1781464240</v>
        <stp/>
        <stp>BDP|10648627141185618018</stp>
        <tr r="H64" s="8"/>
        <tr r="I64" s="8"/>
      </tp>
      <tp t="s">
        <v>#N/A N/A</v>
        <stp/>
        <stp>BDP|11547848592754610372</stp>
        <tr r="D342" s="8"/>
        <tr r="D92" s="5"/>
      </tp>
      <tp t="s">
        <v>#N/A N/A</v>
        <stp/>
        <stp>BDP|11245035593256187913</stp>
        <tr r="F340" s="8"/>
      </tp>
      <tp t="s">
        <v>#N/A N/A</v>
        <stp/>
        <stp>BDP|10604067060809339813</stp>
        <tr r="D187" s="9"/>
      </tp>
      <tp t="s">
        <v>#N/A N/A</v>
        <stp/>
        <stp>BDP|13351983011774978819</stp>
        <tr r="F4" s="12"/>
      </tp>
      <tp t="s">
        <v>#N/A N/A</v>
        <stp/>
        <stp>BDP|16535288133970854049</stp>
        <tr r="E31" s="9"/>
      </tp>
      <tp t="s">
        <v>#N/A N/A</v>
        <stp/>
        <stp>BDP|10991869218237781924</stp>
        <tr r="E291" s="9"/>
      </tp>
      <tp t="s">
        <v>#N/A N/A</v>
        <stp/>
        <stp>BDP|11871785425722519127</stp>
        <tr r="G490" s="8"/>
      </tp>
      <tp t="s">
        <v>#N/A N/A</v>
        <stp/>
        <stp>BDP|12056224174757552712</stp>
        <tr r="D477" s="9"/>
      </tp>
      <tp t="s">
        <v>#N/A Requesting Data...3519637707</v>
        <stp/>
        <stp>BDP|10092716980559532169</stp>
        <tr r="H271" s="8"/>
        <tr r="I271" s="8"/>
      </tp>
      <tp t="s">
        <v>#N/A Requesting Data...3366842920</v>
        <stp/>
        <stp>BDP|10925491941946556169</stp>
        <tr r="I509" s="9"/>
      </tp>
      <tp t="s">
        <v>#N/A N/A</v>
        <stp/>
        <stp>BDP|18342648191854734431</stp>
        <tr r="F226" s="5"/>
      </tp>
      <tp t="s">
        <v>#N/A N/A</v>
        <stp/>
        <stp>BDP|16697634173316430608</stp>
        <tr r="E492" s="9"/>
      </tp>
      <tp t="s">
        <v>#N/A Requesting Data...2603904924</v>
        <stp/>
        <stp>BDP|13361391984677532896</stp>
        <tr r="H97" s="5"/>
      </tp>
      <tp t="s">
        <v>#N/A N/A</v>
        <stp/>
        <stp>BDP|12309853688455928051</stp>
        <tr r="F392" s="8"/>
      </tp>
      <tp t="s">
        <v>#N/A N/A</v>
        <stp/>
        <stp>BDP|15801347444637904235</stp>
        <tr r="D264" s="5"/>
        <tr r="D41" s="9"/>
      </tp>
      <tp t="s">
        <v>#N/A Requesting Data...2509362497</v>
        <stp/>
        <stp>BDP|15240567939381939518</stp>
        <tr r="I173" s="9"/>
      </tp>
      <tp t="s">
        <v>#N/A N/A</v>
        <stp/>
        <stp>BDP|12587814830258847693</stp>
        <tr r="G447" s="8"/>
        <tr r="G263" s="5"/>
      </tp>
      <tp t="s">
        <v>#N/A N/A</v>
        <stp/>
        <stp>BDP|12094665436007670733</stp>
        <tr r="F20" s="8"/>
      </tp>
      <tp t="s">
        <v>#N/A Requesting Data...2645173891</v>
        <stp/>
        <stp>BDP|13638415015804625513</stp>
        <tr r="H180" s="10"/>
      </tp>
      <tp t="s">
        <v>#N/A Requesting Data...2485263353</v>
        <stp/>
        <stp>BDP|14661674465660933388</stp>
        <tr r="I70" s="5"/>
      </tp>
      <tp t="s">
        <v>#N/A Requesting Data...2915437247</v>
        <stp/>
        <stp>BDP|11201625924953235132</stp>
        <tr r="H241" s="8"/>
        <tr r="I241" s="8"/>
      </tp>
      <tp t="s">
        <v>#N/A N/A</v>
        <stp/>
        <stp>BDP|16785793599407185835</stp>
        <tr r="D113" s="9"/>
      </tp>
      <tp t="s">
        <v>#N/A N/A</v>
        <stp/>
        <stp>BDP|12278396309180207652</stp>
        <tr r="D407" s="9"/>
      </tp>
      <tp t="s">
        <v>#N/A N/A</v>
        <stp/>
        <stp>BDP|16351122435701905282</stp>
        <tr r="F91" s="10"/>
      </tp>
      <tp t="s">
        <v>#N/A Requesting Data...3971844735</v>
        <stp/>
        <stp>BDP|12661471911860183047</stp>
        <tr r="H43" s="8"/>
        <tr r="I43" s="8"/>
      </tp>
      <tp t="s">
        <v>#N/A N/A</v>
        <stp/>
        <stp>BDP|15784678913541420427</stp>
        <tr r="G423" s="9"/>
      </tp>
      <tp t="s">
        <v>#N/A N/A</v>
        <stp/>
        <stp>BDP|17180648997316153966</stp>
        <tr r="G487" s="8"/>
      </tp>
      <tp t="s">
        <v>#N/A N/A</v>
        <stp/>
        <stp>BDP|14724354009577912772</stp>
        <tr r="D117" s="8"/>
      </tp>
      <tp t="s">
        <v>#N/A N/A</v>
        <stp/>
        <stp>BDP|16762979285883750369</stp>
        <tr r="D591" s="9"/>
      </tp>
      <tp t="s">
        <v>#N/A Requesting Data...2281031936</v>
        <stp/>
        <stp>BDP|12135192325725041399</stp>
        <tr r="H2" s="7"/>
      </tp>
      <tp t="s">
        <v>#N/A Requesting Data...2768166267</v>
        <stp/>
        <stp>BDP|13751526360907173006</stp>
        <tr r="I141" s="5"/>
        <tr r="I411" s="9"/>
      </tp>
      <tp t="s">
        <v>#N/A N/A</v>
        <stp/>
        <stp>BDP|17078108223396749502</stp>
        <tr r="E387" s="9"/>
      </tp>
      <tp t="s">
        <v>#N/A N/A</v>
        <stp/>
        <stp>BDP|11037408374743135615</stp>
        <tr r="G398" s="9"/>
      </tp>
      <tp t="s">
        <v>#N/A N/A</v>
        <stp/>
        <stp>BDP|12392546754086236355</stp>
        <tr r="F398" s="8"/>
      </tp>
      <tp t="s">
        <v>#N/A Requesting Data...3505348388</v>
        <stp/>
        <stp>BDP|16594208541031819689</stp>
        <tr r="H88" s="8"/>
        <tr r="I88" s="8"/>
      </tp>
      <tp t="s">
        <v>#N/A Requesting Data...2635539938</v>
        <stp/>
        <stp>BDP|17105578678723811127</stp>
        <tr r="H269" s="8"/>
        <tr r="I269" s="8"/>
        <tr r="H224" s="5"/>
      </tp>
      <tp t="s">
        <v>#N/A N/A</v>
        <stp/>
        <stp>BDP|14781111604593733110</stp>
        <tr r="G212" s="9"/>
      </tp>
      <tp t="s">
        <v>#N/A N/A</v>
        <stp/>
        <stp>BDP|10461022410865427361</stp>
        <tr r="G534" s="9"/>
      </tp>
      <tp t="s">
        <v>#N/A N/A</v>
        <stp/>
        <stp>BDP|17138521525387399016</stp>
        <tr r="D450" s="9"/>
      </tp>
      <tp t="s">
        <v>#N/A N/A</v>
        <stp/>
        <stp>BDP|15303356411887037733</stp>
        <tr r="F232" s="5"/>
      </tp>
      <tp t="s">
        <v>#N/A N/A</v>
        <stp/>
        <stp>BDP|15609072272367762204</stp>
        <tr r="D43" s="10"/>
      </tp>
      <tp t="s">
        <v>#N/A Requesting Data...3242025040</v>
        <stp/>
        <stp>BDP|12198877520529311619</stp>
        <tr r="H429" s="8"/>
        <tr r="I429" s="8"/>
      </tp>
      <tp t="s">
        <v>#N/A N/A</v>
        <stp/>
        <stp>BDP|13788225513974353312</stp>
        <tr r="E355" s="8"/>
        <tr r="E5" s="5"/>
      </tp>
      <tp t="s">
        <v>#N/A Requesting Data...4284840358</v>
        <stp/>
        <stp>BDP|10106491113983695192</stp>
        <tr r="I81" s="5"/>
      </tp>
      <tp t="s">
        <v>#N/A N/A</v>
        <stp/>
        <stp>BDP|14628731901466831287</stp>
        <tr r="E262" s="8"/>
      </tp>
      <tp t="s">
        <v>#N/A N/A</v>
        <stp/>
        <stp>BDP|15668464964122547255</stp>
        <tr r="D308" s="5"/>
      </tp>
      <tp t="s">
        <v>#N/A Requesting Data...3566018799</v>
        <stp/>
        <stp>BDP|10744643935091544371</stp>
        <tr r="H219" s="5"/>
      </tp>
      <tp t="s">
        <v>#N/A N/A</v>
        <stp/>
        <stp>BDP|15288965138310091886</stp>
        <tr r="G253" s="9"/>
      </tp>
      <tp t="s">
        <v>#N/A N/A</v>
        <stp/>
        <stp>BDP|12625547798461762896</stp>
        <tr r="E344" s="5"/>
      </tp>
      <tp t="s">
        <v>#N/A Requesting Data...3699142364</v>
        <stp/>
        <stp>BDP|13170659022979417967</stp>
        <tr r="H405" s="8"/>
        <tr r="I405" s="8"/>
      </tp>
      <tp t="s">
        <v>#N/A N/A</v>
        <stp/>
        <stp>BDP|13582078827551705765</stp>
        <tr r="F43" s="5"/>
      </tp>
      <tp t="s">
        <v>#N/A Requesting Data...1655266249</v>
        <stp/>
        <stp>BDP|11152950328638157596</stp>
        <tr r="H187" s="8"/>
        <tr r="I187" s="8"/>
      </tp>
      <tp t="s">
        <v>#N/A N/A</v>
        <stp/>
        <stp>BDP|16417653243574500737</stp>
        <tr r="E130" s="9"/>
      </tp>
      <tp t="s">
        <v>#N/A N/A</v>
        <stp/>
        <stp>BDP|16278095262151910644</stp>
        <tr r="C120" s="10"/>
      </tp>
      <tp t="s">
        <v>#N/A N/A</v>
        <stp/>
        <stp>BDP|11884319678393558101</stp>
        <tr r="E167" s="8"/>
      </tp>
      <tp t="s">
        <v>#N/A N/A</v>
        <stp/>
        <stp>BDP|16377407986655729861</stp>
        <tr r="G231" s="5"/>
      </tp>
      <tp t="s">
        <v>#N/A N/A</v>
        <stp/>
        <stp>BDP|13075791509584604727</stp>
        <tr r="D343" s="8"/>
        <tr r="D311" s="5"/>
      </tp>
      <tp t="s">
        <v>#N/A Requesting Data...3623562553</v>
        <stp/>
        <stp>BDP|16139641693189118736</stp>
        <tr r="H110" s="9"/>
      </tp>
      <tp t="s">
        <v>#N/A N/A</v>
        <stp/>
        <stp>BDP|13458451541343712732</stp>
        <tr r="E166" s="8"/>
        <tr r="E63" s="5"/>
      </tp>
      <tp t="s">
        <v>#N/A Requesting Data...1894337003</v>
        <stp/>
        <stp>BDP|14507119811567070420</stp>
        <tr r="I191" s="5"/>
        <tr r="I116" s="9"/>
      </tp>
      <tp t="s">
        <v>#N/A N/A</v>
        <stp/>
        <stp>BDP|15315018361080303473</stp>
        <tr r="E341" s="8"/>
      </tp>
      <tp t="s">
        <v>#N/A N/A</v>
        <stp/>
        <stp>BDP|10636705001507212728</stp>
        <tr r="D255" s="8"/>
      </tp>
      <tp t="s">
        <v>#N/A N/A</v>
        <stp/>
        <stp>BDP|15987794927283022406</stp>
        <tr r="G407" s="9"/>
      </tp>
      <tp t="s">
        <v>#N/A Requesting Data...1760220871</v>
        <stp/>
        <stp>BDP|11381746413395143527</stp>
        <tr r="I385" s="9"/>
      </tp>
      <tp t="s">
        <v>#N/A N/A</v>
        <stp/>
        <stp>BDP|17693126588340978925</stp>
        <tr r="D175" s="8"/>
        <tr r="D126" s="5"/>
      </tp>
      <tp t="s">
        <v>#N/A N/A</v>
        <stp/>
        <stp>BDP|10684034163393933281</stp>
        <tr r="D240" s="8"/>
      </tp>
      <tp t="s">
        <v>#N/A Requesting Data...1636316153</v>
        <stp/>
        <stp>BDP|12554467926160460368</stp>
        <tr r="I335" s="5"/>
      </tp>
      <tp t="s">
        <v>#N/A Requesting Data...2577643694</v>
        <stp/>
        <stp>BDP|11349070470879760847</stp>
        <tr r="H321" s="5"/>
      </tp>
      <tp t="s">
        <v>#N/A N/A</v>
        <stp/>
        <stp>BDP|12722112881785228926</stp>
        <tr r="G419" s="8"/>
      </tp>
      <tp t="s">
        <v>#N/A Requesting Data...1621617834</v>
        <stp/>
        <stp>BDP|15323265884358368051</stp>
        <tr r="H117" s="5"/>
      </tp>
      <tp t="s">
        <v>#N/A N/A</v>
        <stp/>
        <stp>BDP|10477724673990406768</stp>
        <tr r="D201" s="5"/>
      </tp>
      <tp t="s">
        <v>#N/A N/A</v>
        <stp/>
        <stp>BDP|15489481745930979277</stp>
        <tr r="G503" s="8"/>
      </tp>
      <tp t="s">
        <v>#N/A N/A</v>
        <stp/>
        <stp>BDP|16348731873019702835</stp>
        <tr r="F284" s="9"/>
      </tp>
      <tp t="s">
        <v>#N/A N/A</v>
        <stp/>
        <stp>BDP|14633161257011122610</stp>
        <tr r="F220" s="8"/>
        <tr r="F47" s="5"/>
      </tp>
      <tp t="s">
        <v>#N/A N/A</v>
        <stp/>
        <stp>BDP|16267350767635741104</stp>
        <tr r="D420" s="9"/>
      </tp>
      <tp t="s">
        <v>#N/A Requesting Data...3753484301</v>
        <stp/>
        <stp>BDP|17753451388445833954</stp>
        <tr r="H217" s="9"/>
      </tp>
      <tp t="s">
        <v>#N/A N/A</v>
        <stp/>
        <stp>BDP|14244856683942390105</stp>
        <tr r="D274" s="8"/>
      </tp>
      <tp t="s">
        <v>#N/A N/A</v>
        <stp/>
        <stp>BDP|10485398578846686547</stp>
        <tr r="F515" s="9"/>
      </tp>
      <tp t="s">
        <v>#N/A N/A</v>
        <stp/>
        <stp>BDP|13826395423166762326</stp>
        <tr r="E120" s="5"/>
      </tp>
      <tp t="s">
        <v>#N/A Requesting Data...4132303319</v>
        <stp/>
        <stp>BDP|16295099514369110997</stp>
        <tr r="H317" s="9"/>
      </tp>
      <tp t="s">
        <v>#N/A N/A</v>
        <stp/>
        <stp>BDP|10245470605517243450</stp>
        <tr r="E339" s="5"/>
      </tp>
      <tp t="s">
        <v>#N/A N/A</v>
        <stp/>
        <stp>BDP|13419035272247040426</stp>
        <tr r="G324" s="9"/>
      </tp>
      <tp t="s">
        <v>#N/A N/A</v>
        <stp/>
        <stp>BDP|16933385280022322850</stp>
        <tr r="E142" s="8"/>
      </tp>
      <tp t="s">
        <v>#N/A N/A</v>
        <stp/>
        <stp>BDP|14727479923267009252</stp>
        <tr r="F388" s="8"/>
      </tp>
      <tp t="s">
        <v>#N/A N/A</v>
        <stp/>
        <stp>BDP|14280357467486330051</stp>
        <tr r="F72" s="10"/>
      </tp>
      <tp t="s">
        <v>#N/A N/A</v>
        <stp/>
        <stp>BDP|17877836246875276991</stp>
        <tr r="G18" s="9"/>
      </tp>
      <tp t="s">
        <v>#N/A N/A</v>
        <stp/>
        <stp>BDP|14671743653781765009</stp>
        <tr r="D9" s="10"/>
      </tp>
      <tp t="s">
        <v>#N/A Requesting Data...3356961858</v>
        <stp/>
        <stp>BDP|14222236654171710547</stp>
        <tr r="H242" s="5"/>
        <tr r="H367" s="9"/>
      </tp>
      <tp t="s">
        <v>#N/A Requesting Data...2423644410</v>
        <stp/>
        <stp>BDP|13893409438160358356</stp>
        <tr r="G23" s="10"/>
      </tp>
      <tp t="s">
        <v>#N/A N/A</v>
        <stp/>
        <stp>BDP|17253352353750334611</stp>
        <tr r="F140" s="8"/>
      </tp>
      <tp t="s">
        <v>#N/A Requesting Data...2097313972</v>
        <stp/>
        <stp>BDP|16232228631127485730</stp>
        <tr r="I409" s="9"/>
      </tp>
      <tp t="s">
        <v>#N/A N/A</v>
        <stp/>
        <stp>BDP|17536157422537004440</stp>
        <tr r="E201" s="5"/>
      </tp>
      <tp t="s">
        <v>#N/A N/A</v>
        <stp/>
        <stp>BDP|12693714780989910385</stp>
        <tr r="F276" s="8"/>
      </tp>
      <tp t="s">
        <v>#N/A N/A</v>
        <stp/>
        <stp>BDP|14458794133626842103</stp>
        <tr r="E129" s="8"/>
      </tp>
      <tp t="s">
        <v>#N/A N/A</v>
        <stp/>
        <stp>BDP|16263381898268424307</stp>
        <tr r="E125" s="9"/>
      </tp>
      <tp t="s">
        <v>#N/A N/A</v>
        <stp/>
        <stp>BDP|10251266221787107023</stp>
        <tr r="F3" s="10"/>
      </tp>
      <tp t="s">
        <v>#N/A N/A</v>
        <stp/>
        <stp>BDP|12842381200545135374</stp>
        <tr r="G454" s="8"/>
      </tp>
      <tp t="s">
        <v>#N/A N/A</v>
        <stp/>
        <stp>BDP|17770629457084020749</stp>
        <tr r="E494" s="8"/>
      </tp>
      <tp t="s">
        <v>#N/A Requesting Data...4141683700</v>
        <stp/>
        <stp>BDP|11089325154071811189</stp>
        <tr r="H275" s="9"/>
      </tp>
      <tp t="s">
        <v>#N/A N/A</v>
        <stp/>
        <stp>BDP|15498603083524232838</stp>
        <tr r="F12" s="7"/>
      </tp>
      <tp t="s">
        <v>#N/A Requesting Data...4153449840</v>
        <stp/>
        <stp>BDP|16814876234980320917</stp>
        <tr r="I494" s="9"/>
      </tp>
      <tp t="s">
        <v>#N/A N/A</v>
        <stp/>
        <stp>BDP|11843610282313796855</stp>
        <tr r="F201" s="9"/>
      </tp>
      <tp t="s">
        <v>#N/A N/A</v>
        <stp/>
        <stp>BDP|16739463523884245097</stp>
        <tr r="F148" s="8"/>
      </tp>
      <tp t="s">
        <v>#N/A Requesting Data...1802644895</v>
        <stp/>
        <stp>BDP|10405044212660992520</stp>
        <tr r="H468" s="9"/>
      </tp>
      <tp t="s">
        <v>#N/A N/A</v>
        <stp/>
        <stp>BDP|16937948563278406533</stp>
        <tr r="F235" s="5"/>
      </tp>
      <tp t="s">
        <v>#N/A Requesting Data...2909934334</v>
        <stp/>
        <stp>BDP|13196577846746168085</stp>
        <tr r="I569" s="9"/>
      </tp>
      <tp t="s">
        <v>#N/A N/A</v>
        <stp/>
        <stp>BDP|10585531828562331146</stp>
        <tr r="F8" s="12"/>
      </tp>
      <tp t="s">
        <v>#N/A N/A</v>
        <stp/>
        <stp>BDP|17652595904581787754</stp>
        <tr r="D184" s="10"/>
      </tp>
      <tp t="s">
        <v>#N/A N/A</v>
        <stp/>
        <stp>BDP|17019410129611294436</stp>
        <tr r="C132" s="10"/>
      </tp>
      <tp t="s">
        <v>#N/A Requesting Data...2865030995</v>
        <stp/>
        <stp>BDP|10157087273966637550</stp>
        <tr r="H192" s="9"/>
      </tp>
      <tp t="s">
        <v>#N/A N/A</v>
        <stp/>
        <stp>BDP|11909677871194701019</stp>
        <tr r="G123" s="8"/>
      </tp>
      <tp t="s">
        <v>#N/A Requesting Data...2403177509</v>
        <stp/>
        <stp>BDP|18438612288506633428</stp>
        <tr r="G172" s="10"/>
      </tp>
      <tp t="s">
        <v>#N/A N/A</v>
        <stp/>
        <stp>BDP|17559702788184682821</stp>
        <tr r="D422" s="8"/>
      </tp>
      <tp t="s">
        <v>#N/A N/A</v>
        <stp/>
        <stp>BDP|14575678280137255994</stp>
        <tr r="F176" s="5"/>
        <tr r="F562" s="9"/>
      </tp>
      <tp t="s">
        <v>#N/A Requesting Data...3605411986</v>
        <stp/>
        <stp>BDP|15635186066884951285</stp>
        <tr r="H318" s="8"/>
        <tr r="I318" s="8"/>
      </tp>
      <tp t="s">
        <v>#N/A N/A</v>
        <stp/>
        <stp>BDP|12443229724555822337</stp>
        <tr r="C40" s="10"/>
      </tp>
      <tp t="s">
        <v>#N/A Requesting Data...1799106129</v>
        <stp/>
        <stp>BDP|10559698573142578737</stp>
        <tr r="G126" s="10"/>
      </tp>
      <tp t="s">
        <v>#N/A N/A</v>
        <stp/>
        <stp>BDP|16007483966534515425</stp>
        <tr r="F68" s="5"/>
      </tp>
      <tp t="s">
        <v>#N/A Requesting Data...3456746291</v>
        <stp/>
        <stp>BDP|10845663163577221361</stp>
        <tr r="H508" s="9"/>
      </tp>
      <tp t="s">
        <v>#N/A N/A</v>
        <stp/>
        <stp>BDP|10769615815232827124</stp>
        <tr r="E353" s="5"/>
      </tp>
      <tp t="s">
        <v>#N/A Requesting Data...2465672768</v>
        <stp/>
        <stp>BDP|16358288193209311028</stp>
        <tr r="I49" s="9"/>
      </tp>
      <tp t="s">
        <v>#N/A Requesting Data...3398339662</v>
        <stp/>
        <stp>BDP|17149330757296993359</stp>
        <tr r="H567" s="9"/>
      </tp>
      <tp t="s">
        <v>#N/A N/A</v>
        <stp/>
        <stp>BDP|14106880087343374342</stp>
        <tr r="F591" s="9"/>
      </tp>
      <tp t="s">
        <v>#N/A N/A</v>
        <stp/>
        <stp>BDP|13498494075956843294</stp>
        <tr r="D17" s="10"/>
      </tp>
      <tp t="s">
        <v>#N/A Requesting Data...2253349414</v>
        <stp/>
        <stp>BDP|11275328669589535943</stp>
        <tr r="G21" s="10"/>
      </tp>
      <tp t="s">
        <v>#N/A N/A</v>
        <stp/>
        <stp>BDP|12133042394808809713</stp>
        <tr r="F166" s="8"/>
        <tr r="F63" s="5"/>
      </tp>
      <tp t="s">
        <v>#N/A N/A</v>
        <stp/>
        <stp>BDP|14134274304801224384</stp>
        <tr r="D16" s="7"/>
      </tp>
      <tp t="s">
        <v>#N/A Requesting Data...2653181359</v>
        <stp/>
        <stp>BDP|15754576482504970839</stp>
        <tr r="H171" s="5"/>
        <tr r="H9" s="9"/>
      </tp>
      <tp t="s">
        <v>#N/A N/A</v>
        <stp/>
        <stp>BDP|15824538717204264162</stp>
        <tr r="F177" s="5"/>
      </tp>
      <tp t="s">
        <v>#N/A Requesting Data...2015151633</v>
        <stp/>
        <stp>BDP|16546260857890886548</stp>
        <tr r="I164" s="5"/>
      </tp>
      <tp t="s">
        <v>#N/A N/A</v>
        <stp/>
        <stp>BDP|16986842747807188939</stp>
        <tr r="D471" s="8"/>
      </tp>
      <tp t="s">
        <v>#N/A N/A</v>
        <stp/>
        <stp>BDP|12041388823013189427</stp>
        <tr r="D355" s="9"/>
      </tp>
      <tp t="s">
        <v>#N/A N/A</v>
        <stp/>
        <stp>BDP|11451533572365544280</stp>
        <tr r="F30" s="10"/>
      </tp>
      <tp t="s">
        <v>#N/A N/A</v>
        <stp/>
        <stp>BDP|11826423342755723075</stp>
        <tr r="F389" s="9"/>
      </tp>
      <tp t="s">
        <v>#N/A Requesting Data...2410136267</v>
        <stp/>
        <stp>BDP|12212836849568474242</stp>
        <tr r="I432" s="9"/>
      </tp>
      <tp t="s">
        <v>#N/A Requesting Data...2806679184</v>
        <stp/>
        <stp>BDP|15913364713147700433</stp>
        <tr r="I117" s="5"/>
      </tp>
      <tp t="s">
        <v>#N/A N/A</v>
        <stp/>
        <stp>BDP|14251015809532513272</stp>
        <tr r="G38" s="9"/>
      </tp>
      <tp t="s">
        <v>#N/A N/A</v>
        <stp/>
        <stp>BDP|17545446895309955752</stp>
        <tr r="D333" s="8"/>
      </tp>
      <tp t="s">
        <v>#N/A N/A</v>
        <stp/>
        <stp>BDP|15791513378670686302</stp>
        <tr r="G36" s="5"/>
      </tp>
      <tp t="s">
        <v>#N/A N/A</v>
        <stp/>
        <stp>BDP|16538210779406362165</stp>
        <tr r="F15" s="5"/>
      </tp>
      <tp t="s">
        <v>#N/A Requesting Data...2018758255</v>
        <stp/>
        <stp>BDP|11968253543065492638</stp>
        <tr r="H56" s="8"/>
        <tr r="I56" s="8"/>
      </tp>
      <tp t="s">
        <v>#N/A N/A</v>
        <stp/>
        <stp>BDP|11597540589039396134</stp>
        <tr r="E176" s="10"/>
      </tp>
      <tp t="s">
        <v>#N/A Requesting Data...2288643387</v>
        <stp/>
        <stp>BDP|11319431168652456578</stp>
        <tr r="H225" s="9"/>
      </tp>
      <tp t="s">
        <v>#N/A Requesting Data...4213692611</v>
        <stp/>
        <stp>BDP|12896155011025703304</stp>
        <tr r="H328" s="8"/>
        <tr r="I328" s="8"/>
      </tp>
      <tp t="s">
        <v>#N/A Requesting Data...2174629427</v>
        <stp/>
        <stp>BDP|11455398677550117106</stp>
        <tr r="H515" s="9"/>
      </tp>
      <tp t="s">
        <v>#N/A N/A</v>
        <stp/>
        <stp>BDP|15954861684597366639</stp>
        <tr r="F52" s="9"/>
      </tp>
      <tp t="s">
        <v>#N/A N/A</v>
        <stp/>
        <stp>BDP|15089842288309622815</stp>
        <tr r="F46" s="8"/>
      </tp>
      <tp t="s">
        <v>#N/A N/A</v>
        <stp/>
        <stp>BDP|10941123381618587547</stp>
        <tr r="D67" s="10"/>
      </tp>
      <tp t="s">
        <v>#N/A N/A</v>
        <stp/>
        <stp>BDP|15580796636336695379</stp>
        <tr r="F224" s="9"/>
      </tp>
      <tp t="s">
        <v>#N/A Requesting Data...2537855333</v>
        <stp/>
        <stp>BDP|16082884703342503853</stp>
        <tr r="H247" s="8"/>
        <tr r="I247" s="8"/>
      </tp>
      <tp t="s">
        <v>#N/A N/A</v>
        <stp/>
        <stp>BDP|15729657599678300630</stp>
        <tr r="F167" s="9"/>
      </tp>
      <tp t="s">
        <v>#N/A N/A</v>
        <stp/>
        <stp>BDP|13301724641913872739</stp>
        <tr r="C33" s="10"/>
      </tp>
      <tp t="s">
        <v>#N/A Requesting Data...3556828547</v>
        <stp/>
        <stp>BDP|16764832798587610412</stp>
        <tr r="G16" s="7"/>
      </tp>
      <tp t="s">
        <v>#N/A N/A</v>
        <stp/>
        <stp>BDP|10992742823355125448</stp>
        <tr r="G101" s="5"/>
        <tr r="G440" s="9"/>
      </tp>
      <tp t="s">
        <v>#N/A N/A</v>
        <stp/>
        <stp>BDP|10449394850220531230</stp>
        <tr r="F147" s="8"/>
      </tp>
      <tp t="s">
        <v>#N/A N/A</v>
        <stp/>
        <stp>BDP|10573760713900383286</stp>
        <tr r="E102" s="9"/>
      </tp>
      <tp t="s">
        <v>#N/A Requesting Data...2452902525</v>
        <stp/>
        <stp>BDP|17300061225385823436</stp>
        <tr r="I316" s="9"/>
      </tp>
      <tp t="s">
        <v>#N/A N/A</v>
        <stp/>
        <stp>BDP|16891472782376063868</stp>
        <tr r="D238" s="8"/>
        <tr r="D329" s="5"/>
      </tp>
      <tp t="s">
        <v>#N/A N/A</v>
        <stp/>
        <stp>BDP|17523133333722954377</stp>
        <tr r="D272" s="5"/>
      </tp>
      <tp t="s">
        <v>#N/A N/A</v>
        <stp/>
        <stp>BDP|12649537911171717387</stp>
        <tr r="D300" s="9"/>
      </tp>
      <tp t="s">
        <v>#N/A N/A</v>
        <stp/>
        <stp>BDP|13608333250917746685</stp>
        <tr r="E54" s="10"/>
      </tp>
      <tp t="s">
        <v>#N/A N/A</v>
        <stp/>
        <stp>BDP|12960862538899960441</stp>
        <tr r="G309" s="8"/>
      </tp>
      <tp t="s">
        <v>#N/A Requesting Data...3378796560</v>
        <stp/>
        <stp>BDP|12871262419840462590</stp>
        <tr r="I358" s="9"/>
      </tp>
      <tp t="s">
        <v>#N/A N/A</v>
        <stp/>
        <stp>BDP|15780031679205665316</stp>
        <tr r="E307" s="9"/>
      </tp>
      <tp t="s">
        <v>#N/A N/A</v>
        <stp/>
        <stp>BDP|15638487271604008658</stp>
        <tr r="E185" s="10"/>
      </tp>
      <tp t="s">
        <v>#N/A N/A</v>
        <stp/>
        <stp>BDP|16590190277963185701</stp>
        <tr r="G367" s="8"/>
      </tp>
      <tp t="s">
        <v>#N/A N/A</v>
        <stp/>
        <stp>BDP|13732434848024771318</stp>
        <tr r="D44" s="10"/>
      </tp>
      <tp t="s">
        <v>#N/A N/A</v>
        <stp/>
        <stp>BDP|13311338329384472275</stp>
        <tr r="D82" s="9"/>
      </tp>
      <tp t="s">
        <v>#N/A N/A</v>
        <stp/>
        <stp>BDP|11563144426423480590</stp>
        <tr r="D80" s="5"/>
      </tp>
      <tp t="s">
        <v>#N/A Requesting Data...3822306109</v>
        <stp/>
        <stp>BDP|16591423279542354377</stp>
        <tr r="H177" s="10"/>
      </tp>
      <tp t="s">
        <v>#N/A Requesting Data...4092303778</v>
        <stp/>
        <stp>BDP|18303704314699475396</stp>
        <tr r="H569" s="9"/>
      </tp>
      <tp t="s">
        <v>#N/A Requesting Data...3671557180</v>
        <stp/>
        <stp>BDP|12824994644722628990</stp>
        <tr r="I585" s="9"/>
      </tp>
      <tp t="s">
        <v>#N/A N/A</v>
        <stp/>
        <stp>BDP|15748636535632949623</stp>
        <tr r="F98" s="8"/>
      </tp>
      <tp t="s">
        <v>#N/A Requesting Data...2795609479</v>
        <stp/>
        <stp>BDP|16272634385649647582</stp>
        <tr r="H345" s="9"/>
      </tp>
      <tp t="s">
        <v>#N/A N/A</v>
        <stp/>
        <stp>BDP|14904657755083426077</stp>
        <tr r="E223" s="9"/>
      </tp>
      <tp t="s">
        <v>#N/A N/A</v>
        <stp/>
        <stp>BDP|13450888757983157903</stp>
        <tr r="D377" s="9"/>
      </tp>
      <tp t="s">
        <v>#N/A Requesting Data...2263524534</v>
        <stp/>
        <stp>BDP|18276886862130447266</stp>
        <tr r="H41" s="8"/>
        <tr r="I41" s="8"/>
      </tp>
      <tp t="s">
        <v>#N/A N/A</v>
        <stp/>
        <stp>BDP|14916527625805477208</stp>
        <tr r="D258" s="8"/>
      </tp>
      <tp t="s">
        <v>#N/A N/A</v>
        <stp/>
        <stp>BDP|14508134419270472016</stp>
        <tr r="E345" s="5"/>
      </tp>
      <tp t="s">
        <v>#N/A N/A</v>
        <stp/>
        <stp>BDP|15658389050302236569</stp>
        <tr r="G37" s="9"/>
      </tp>
      <tp t="s">
        <v>#N/A Requesting Data...1804603061</v>
        <stp/>
        <stp>BDP|16289728319287445373</stp>
        <tr r="I364" s="9"/>
      </tp>
      <tp t="s">
        <v>#N/A N/A</v>
        <stp/>
        <stp>BDP|17589892566984076901</stp>
        <tr r="D133" s="5"/>
      </tp>
      <tp t="s">
        <v>#N/A N/A</v>
        <stp/>
        <stp>BDP|14824570170324001655</stp>
        <tr r="G84" s="8"/>
        <tr r="G110" s="5"/>
      </tp>
      <tp t="s">
        <v>#N/A Requesting Data...2264603636</v>
        <stp/>
        <stp>BDP|12828718624581647260</stp>
        <tr r="H379" s="8"/>
        <tr r="I379" s="8"/>
      </tp>
      <tp t="s">
        <v>#N/A N/A</v>
        <stp/>
        <stp>BDP|15679744854743867039</stp>
        <tr r="D510" s="9"/>
      </tp>
      <tp t="s">
        <v>#N/A N/A</v>
        <stp/>
        <stp>BDP|10760756747453168498</stp>
        <tr r="F306" s="5"/>
      </tp>
      <tp t="s">
        <v>#N/A N/A</v>
        <stp/>
        <stp>BDP|16384534500497860056</stp>
        <tr r="D56" s="5"/>
      </tp>
      <tp t="s">
        <v>#N/A N/A</v>
        <stp/>
        <stp>BDP|11706774667786294285</stp>
        <tr r="G189" s="8"/>
      </tp>
      <tp t="s">
        <v>#N/A Requesting Data...2016239592</v>
        <stp/>
        <stp>BDP|11008750671500873511</stp>
        <tr r="H108" s="8"/>
        <tr r="I108" s="8"/>
      </tp>
      <tp t="s">
        <v>#N/A Requesting Data...1817836261</v>
        <stp/>
        <stp>BDP|15119150609487232725</stp>
        <tr r="I469" s="9"/>
      </tp>
      <tp t="s">
        <v>#N/A N/A</v>
        <stp/>
        <stp>BDP|15581747169402597200</stp>
        <tr r="C71" s="10"/>
      </tp>
      <tp t="s">
        <v>#N/A N/A</v>
        <stp/>
        <stp>BDP|14529001474543423480</stp>
        <tr r="D424" s="8"/>
      </tp>
      <tp t="s">
        <v>#N/A Requesting Data...2254802595</v>
        <stp/>
        <stp>BDP|17599131521500950022</stp>
        <tr r="H375" s="8"/>
        <tr r="I375" s="8"/>
        <tr r="H287" s="5"/>
      </tp>
      <tp t="s">
        <v>#N/A N/A</v>
        <stp/>
        <stp>BDP|11369849885282801767</stp>
        <tr r="G297" s="5"/>
        <tr r="G329" s="9"/>
      </tp>
      <tp t="s">
        <v>#N/A Requesting Data...3294639863</v>
        <stp/>
        <stp>BDP|13485466634450948031</stp>
        <tr r="H334" s="5"/>
      </tp>
      <tp t="s">
        <v>#N/A N/A</v>
        <stp/>
        <stp>BDP|13411585372212515778</stp>
        <tr r="F290" s="8"/>
        <tr r="F12" s="5"/>
      </tp>
      <tp t="s">
        <v>#N/A N/A</v>
        <stp/>
        <stp>BDP|13288308665737331589</stp>
        <tr r="D254" s="9"/>
      </tp>
      <tp t="s">
        <v>#N/A Requesting Data...3137344788</v>
        <stp/>
        <stp>BDP|10399202849751781319</stp>
        <tr r="H500" s="9"/>
      </tp>
      <tp t="s">
        <v>#N/A N/A</v>
        <stp/>
        <stp>BDP|16180687965566376431</stp>
        <tr r="C35" s="10"/>
      </tp>
      <tp t="s">
        <v>#N/A N/A</v>
        <stp/>
        <stp>BDP|11999460751747432361</stp>
        <tr r="G30" s="9"/>
      </tp>
      <tp t="s">
        <v>#N/A N/A</v>
        <stp/>
        <stp>BDP|10969018310264417101</stp>
        <tr r="D177" s="10"/>
      </tp>
      <tp t="s">
        <v>#N/A N/A</v>
        <stp/>
        <stp>BDP|10108552950741895500</stp>
        <tr r="D179" s="10"/>
      </tp>
      <tp t="s">
        <v>#N/A N/A</v>
        <stp/>
        <stp>BDP|11107837586590132592</stp>
        <tr r="F311" s="8"/>
      </tp>
      <tp t="s">
        <v>#N/A Requesting Data...2574033551</v>
        <stp/>
        <stp>BDP|15162519034624131399</stp>
        <tr r="H342" s="9"/>
      </tp>
      <tp t="s">
        <v>#N/A N/A</v>
        <stp/>
        <stp>BDP|15553801631788821200</stp>
        <tr r="G526" s="9"/>
      </tp>
      <tp t="s">
        <v>#N/A Requesting Data...3351249956</v>
        <stp/>
        <stp>BDP|13786264203034854168</stp>
        <tr r="I292" s="5"/>
      </tp>
      <tp t="s">
        <v>#N/A Requesting Data...2943083981</v>
        <stp/>
        <stp>BDP|10142943069158835384</stp>
        <tr r="H67" s="10"/>
      </tp>
      <tp t="s">
        <v>#N/A N/A</v>
        <stp/>
        <stp>BDP|17660648346629897801</stp>
        <tr r="F65" s="9"/>
      </tp>
      <tp t="s">
        <v>#N/A N/A</v>
        <stp/>
        <stp>BDP|13180044769902134316</stp>
        <tr r="D6" s="8"/>
        <tr r="D294" s="5"/>
      </tp>
      <tp t="s">
        <v>#N/A N/A</v>
        <stp/>
        <stp>BDP|12472780061166709161</stp>
        <tr r="G358" s="9"/>
      </tp>
      <tp t="s">
        <v>#N/A Requesting Data...3132321318</v>
        <stp/>
        <stp>BDP|16785333566021747698</stp>
        <tr r="I138" s="9"/>
      </tp>
      <tp t="s">
        <v>#N/A N/A</v>
        <stp/>
        <stp>BDP|10014594222302631112</stp>
        <tr r="D221" s="5"/>
        <tr r="D360" s="9"/>
      </tp>
      <tp t="s">
        <v>#N/A N/A</v>
        <stp/>
        <stp>BDP|14770523763027337490</stp>
        <tr r="E202" s="9"/>
      </tp>
      <tp t="s">
        <v>#N/A N/A</v>
        <stp/>
        <stp>BDP|12979264446650534000</stp>
        <tr r="E338" s="9"/>
      </tp>
      <tp t="s">
        <v>#N/A N/A</v>
        <stp/>
        <stp>BDP|15891102163483283551</stp>
        <tr r="G145" s="9"/>
      </tp>
      <tp t="s">
        <v>#N/A N/A</v>
        <stp/>
        <stp>BDP|13384598562221273563</stp>
        <tr r="F124" s="8"/>
      </tp>
      <tp t="s">
        <v>#N/A N/A</v>
        <stp/>
        <stp>BDP|12176388467486942585</stp>
        <tr r="G415" s="9"/>
      </tp>
      <tp t="s">
        <v>#N/A N/A</v>
        <stp/>
        <stp>BDP|10659247628797192346</stp>
        <tr r="D151" s="8"/>
      </tp>
      <tp t="s">
        <v>#N/A N/A</v>
        <stp/>
        <stp>BDP|11711410653203986734</stp>
        <tr r="D451" s="8"/>
      </tp>
      <tp t="s">
        <v>#N/A Requesting Data...2200756020</v>
        <stp/>
        <stp>BDP|12964086228033275748</stp>
        <tr r="H53" s="5"/>
      </tp>
      <tp t="s">
        <v>#N/A N/A</v>
        <stp/>
        <stp>BDP|12348104565622082390</stp>
        <tr r="E131" s="5"/>
      </tp>
      <tp t="s">
        <v>#N/A N/A</v>
        <stp/>
        <stp>BDP|11589782247142770421</stp>
        <tr r="D431" s="9"/>
      </tp>
      <tp t="s">
        <v>#N/A N/A</v>
        <stp/>
        <stp>BDP|15852604475491019128</stp>
        <tr r="E425" s="9"/>
      </tp>
      <tp t="s">
        <v>#N/A N/A</v>
        <stp/>
        <stp>BDP|10483330677713776384</stp>
        <tr r="D168" s="8"/>
      </tp>
      <tp t="s">
        <v>#N/A N/A</v>
        <stp/>
        <stp>BDP|13969320670794194754</stp>
        <tr r="F123" s="9"/>
      </tp>
      <tp t="s">
        <v>#N/A N/A</v>
        <stp/>
        <stp>BDP|13936954992370473750</stp>
        <tr r="D223" s="8"/>
      </tp>
      <tp t="s">
        <v>#N/A Requesting Data...3262794202</v>
        <stp/>
        <stp>BDP|17824186766743014791</stp>
        <tr r="H403" s="9"/>
      </tp>
      <tp t="s">
        <v>#N/A Requesting Data...2758626593</v>
        <stp/>
        <stp>BDP|11568477619791413105</stp>
        <tr r="H351" s="5"/>
      </tp>
      <tp t="s">
        <v>#N/A N/A</v>
        <stp/>
        <stp>BDP|17216207032770840277</stp>
        <tr r="G498" s="9"/>
      </tp>
      <tp t="s">
        <v>#N/A N/A</v>
        <stp/>
        <stp>BDP|13903825192595192378</stp>
        <tr r="C15" s="10"/>
      </tp>
      <tp t="s">
        <v>#N/A N/A</v>
        <stp/>
        <stp>BDP|17732444964007831605</stp>
        <tr r="G144" s="9"/>
      </tp>
      <tp t="s">
        <v>#N/A N/A</v>
        <stp/>
        <stp>BDP|11772037038923210518</stp>
        <tr r="F174" s="8"/>
        <tr r="F129" s="5"/>
      </tp>
      <tp t="s">
        <v>#N/A N/A</v>
        <stp/>
        <stp>BDP|10798217713116804134</stp>
        <tr r="C58" s="10"/>
      </tp>
      <tp t="s">
        <v>#N/A Requesting Data...3041296551</v>
        <stp/>
        <stp>BDP|10376294177370330108</stp>
        <tr r="H30" s="9"/>
      </tp>
      <tp t="s">
        <v>#N/A Requesting Data...2941414015</v>
        <stp/>
        <stp>BDP|18382790481507473410</stp>
        <tr r="I122" s="9"/>
      </tp>
      <tp t="s">
        <v>#N/A Requesting Data...4202531461</v>
        <stp/>
        <stp>BDP|15098207278115132174</stp>
        <tr r="H60" s="9"/>
      </tp>
      <tp t="s">
        <v>#N/A Requesting Data...3410874283</v>
        <stp/>
        <stp>BDP|14882346503352136101</stp>
        <tr r="H199" s="5"/>
      </tp>
      <tp t="s">
        <v>#N/A Requesting Data...3355030851</v>
        <stp/>
        <stp>BDP|17552034873080366488</stp>
        <tr r="H407" s="8"/>
        <tr r="I407" s="8"/>
      </tp>
      <tp t="s">
        <v>#N/A Requesting Data...4133500159</v>
        <stp/>
        <stp>BDP|15042511247210086080</stp>
        <tr r="H30" s="5"/>
      </tp>
      <tp t="s">
        <v>#N/A N/A</v>
        <stp/>
        <stp>BDP|16623710117871827567</stp>
        <tr r="E148" s="10"/>
      </tp>
      <tp t="s">
        <v>#N/A N/A</v>
        <stp/>
        <stp>BDP|18061566973208882637</stp>
        <tr r="G421" s="8"/>
      </tp>
      <tp t="s">
        <v>#N/A N/A</v>
        <stp/>
        <stp>BDP|16087077108436750463</stp>
        <tr r="F482" s="8"/>
        <tr r="F41" s="5"/>
      </tp>
      <tp t="s">
        <v>#N/A Requesting Data...1763213167</v>
        <stp/>
        <stp>BDP|10951844952331577846</stp>
        <tr r="H29" s="5"/>
      </tp>
      <tp t="s">
        <v>#N/A Requesting Data...3986215834</v>
        <stp/>
        <stp>BDP|10415631846784731287</stp>
        <tr r="I511" s="9"/>
      </tp>
      <tp t="s">
        <v>#N/A Requesting Data...4122132038</v>
        <stp/>
        <stp>BDP|10336846361732195898</stp>
        <tr r="H44" s="8"/>
        <tr r="I44" s="8"/>
      </tp>
      <tp t="s">
        <v>#N/A N/A</v>
        <stp/>
        <stp>BDP|16135851509179084338</stp>
        <tr r="E187" s="9"/>
      </tp>
      <tp t="s">
        <v>#N/A Requesting Data...2567157961</v>
        <stp/>
        <stp>BDP|13247119969101785134</stp>
        <tr r="H497" s="8"/>
        <tr r="I497" s="8"/>
      </tp>
      <tp t="s">
        <v>#N/A N/A</v>
        <stp/>
        <stp>BDP|17823010549927886063</stp>
        <tr r="F51" s="10"/>
      </tp>
      <tp t="s">
        <v>#N/A N/A</v>
        <stp/>
        <stp>BDP|13823010486649037610</stp>
        <tr r="C69" s="10"/>
      </tp>
      <tp t="s">
        <v>#N/A Requesting Data...1975969825</v>
        <stp/>
        <stp>BDP|14394914102531653888</stp>
        <tr r="H514" s="9"/>
      </tp>
      <tp t="s">
        <v>#N/A N/A</v>
        <stp/>
        <stp>BDP|12555480501663415167</stp>
        <tr r="E7" s="12"/>
        <tr r="E13" s="6"/>
      </tp>
      <tp t="s">
        <v>#N/A N/A</v>
        <stp/>
        <stp>BDP|10709100986478069509</stp>
        <tr r="F204" s="9"/>
      </tp>
      <tp t="s">
        <v>#N/A Requesting Data...2574274167</v>
        <stp/>
        <stp>BDP|13895109784827879954</stp>
        <tr r="H391" s="8"/>
        <tr r="I391" s="8"/>
      </tp>
      <tp t="s">
        <v>#N/A Requesting Data...2075315259</v>
        <stp/>
        <stp>BDP|15619015002542729338</stp>
        <tr r="I369" s="9"/>
      </tp>
      <tp t="s">
        <v>#N/A N/A</v>
        <stp/>
        <stp>BDP|11187964857241279833</stp>
        <tr r="E70" s="8"/>
      </tp>
      <tp t="s">
        <v>#N/A Requesting Data...1988673566</v>
        <stp/>
        <stp>BDP|14651828984543435353</stp>
        <tr r="H134" s="8"/>
        <tr r="I134" s="8"/>
      </tp>
      <tp t="s">
        <v>#N/A N/A</v>
        <stp/>
        <stp>BDP|15303319299333914833</stp>
        <tr r="E27" s="9"/>
      </tp>
      <tp t="s">
        <v>#N/A N/A</v>
        <stp/>
        <stp>BDP|13229293815731884572</stp>
        <tr r="F237" s="9"/>
      </tp>
      <tp t="s">
        <v>#N/A N/A</v>
        <stp/>
        <stp>BDP|13075464817917991590</stp>
        <tr r="E287" s="8"/>
      </tp>
      <tp t="s">
        <v>#N/A N/A</v>
        <stp/>
        <stp>BDP|13522641414624452403</stp>
        <tr r="G343" s="5"/>
      </tp>
      <tp t="s">
        <v>#N/A N/A</v>
        <stp/>
        <stp>BDP|16739179127967317650</stp>
        <tr r="D561" s="9"/>
      </tp>
      <tp t="s">
        <v>#N/A Requesting Data...3815629790</v>
        <stp/>
        <stp>BDP|18297631909523186987</stp>
        <tr r="H130" s="10"/>
      </tp>
      <tp t="s">
        <v>#N/A N/A</v>
        <stp/>
        <stp>BDP|17910068939794796406</stp>
        <tr r="E28" s="9"/>
      </tp>
      <tp t="s">
        <v>#N/A N/A</v>
        <stp/>
        <stp>BDP|10190387064905950453</stp>
        <tr r="G166" s="5"/>
      </tp>
      <tp t="s">
        <v>#N/A Requesting Data...3709379240</v>
        <stp/>
        <stp>BDP|11667562270424727365</stp>
        <tr r="H365" s="8"/>
        <tr r="I365" s="8"/>
      </tp>
      <tp t="s">
        <v>#N/A Requesting Data...2327509117</v>
        <stp/>
        <stp>BDP|13076127954440233352</stp>
        <tr r="I496" s="9"/>
      </tp>
      <tp t="s">
        <v>#N/A N/A</v>
        <stp/>
        <stp>BDP|15507634550615148762</stp>
        <tr r="G355" s="8"/>
        <tr r="G5" s="5"/>
      </tp>
      <tp t="s">
        <v>#N/A Requesting Data...4044866334</v>
        <stp/>
        <stp>BDP|13490925466610336832</stp>
        <tr r="H265" s="9"/>
      </tp>
      <tp t="s">
        <v>#N/A Requesting Data...2795015442</v>
        <stp/>
        <stp>BDP|17019620105542041779</stp>
        <tr r="H155" s="8"/>
        <tr r="I155" s="8"/>
      </tp>
      <tp t="s">
        <v>#N/A Requesting Data...2234786423</v>
        <stp/>
        <stp>BDP|15615232146376085137</stp>
        <tr r="H184" s="5"/>
      </tp>
      <tp t="s">
        <v>#N/A N/A</v>
        <stp/>
        <stp>BDP|11951068806372194789</stp>
        <tr r="F257" s="9"/>
      </tp>
      <tp t="s">
        <v>#N/A N/A</v>
        <stp/>
        <stp>BDP|10664607967283591744</stp>
        <tr r="F152" s="8"/>
      </tp>
      <tp t="s">
        <v>#N/A N/A</v>
        <stp/>
        <stp>BDP|17614799243005967550</stp>
        <tr r="F176" s="10"/>
      </tp>
      <tp t="s">
        <v>#N/A N/A</v>
        <stp/>
        <stp>BDP|18023402115221693836</stp>
        <tr r="E17" s="10"/>
      </tp>
      <tp t="s">
        <v>#N/A N/A</v>
        <stp/>
        <stp>BDP|18024106997052510629</stp>
        <tr r="G420" s="9"/>
      </tp>
      <tp t="s">
        <v>#N/A N/A</v>
        <stp/>
        <stp>BDP|12170142644307679472</stp>
        <tr r="E228" s="9"/>
      </tp>
      <tp t="s">
        <v>#N/A N/A</v>
        <stp/>
        <stp>BDP|17944716151609076890</stp>
        <tr r="D207" s="9"/>
      </tp>
      <tp t="s">
        <v>#N/A Requesting Data...3774956076</v>
        <stp/>
        <stp>BDP|15206802492020351035</stp>
        <tr r="I554" s="9"/>
      </tp>
      <tp t="s">
        <v>#N/A N/A</v>
        <stp/>
        <stp>BDP|16451506803773246451</stp>
        <tr r="E13" s="12"/>
      </tp>
      <tp t="s">
        <v>#N/A N/A</v>
        <stp/>
        <stp>BDP|10289149520805419229</stp>
        <tr r="D61" s="8"/>
      </tp>
      <tp t="s">
        <v>#N/A N/A</v>
        <stp/>
        <stp>BDP|11279146956583205224</stp>
        <tr r="E299" s="9"/>
      </tp>
      <tp t="s">
        <v>#N/A Requesting Data...3582533883</v>
        <stp/>
        <stp>BDP|12535492159262648530</stp>
        <tr r="G6" s="6"/>
      </tp>
      <tp t="s">
        <v>#N/A N/A</v>
        <stp/>
        <stp>BDP|11325272381339754621</stp>
        <tr r="F378" s="9"/>
      </tp>
      <tp t="s">
        <v>#N/A N/A</v>
        <stp/>
        <stp>BDP|12015524731810628059</stp>
        <tr r="E279" s="8"/>
        <tr r="E204" s="5"/>
      </tp>
      <tp t="s">
        <v>#N/A N/A</v>
        <stp/>
        <stp>BDP|12783954413238693671</stp>
        <tr r="E532" s="9"/>
      </tp>
      <tp t="s">
        <v>#N/A Requesting Data...3581684779</v>
        <stp/>
        <stp>BDP|17724152014194045760</stp>
        <tr r="G123" s="10"/>
      </tp>
      <tp t="s">
        <v>#N/A Requesting Data...2068771936</v>
        <stp/>
        <stp>BDP|16555259635926696538</stp>
        <tr r="H13" s="12"/>
      </tp>
      <tp t="s">
        <v>#N/A N/A</v>
        <stp/>
        <stp>BDP|13983191153526021505</stp>
        <tr r="E474" s="9"/>
      </tp>
      <tp t="s">
        <v>#N/A N/A</v>
        <stp/>
        <stp>BDP|15486932438069444285</stp>
        <tr r="G451" s="9"/>
      </tp>
      <tp t="s">
        <v>#N/A N/A</v>
        <stp/>
        <stp>BDP|15746656048814197788</stp>
        <tr r="G257" s="5"/>
        <tr r="G259" s="9"/>
      </tp>
      <tp t="s">
        <v>#N/A N/A</v>
        <stp/>
        <stp>BDP|16670726394879307502</stp>
        <tr r="G19" s="8"/>
      </tp>
      <tp t="s">
        <v>#N/A N/A</v>
        <stp/>
        <stp>BDP|11938432057586872268</stp>
        <tr r="E553" s="9"/>
      </tp>
      <tp t="s">
        <v>#N/A N/A</v>
        <stp/>
        <stp>BDP|11650737229229988960</stp>
        <tr r="E315" s="9"/>
      </tp>
      <tp t="s">
        <v>#N/A Requesting Data...3004623806</v>
        <stp/>
        <stp>BDP|11498964002664169820</stp>
        <tr r="I499" s="9"/>
      </tp>
      <tp t="s">
        <v>#N/A N/A</v>
        <stp/>
        <stp>BDP|15793015559044556095</stp>
        <tr r="F170" s="9"/>
      </tp>
      <tp t="s">
        <v>#N/A Requesting Data...2676946899</v>
        <stp/>
        <stp>BDP|11251129571961102234</stp>
        <tr r="I283" s="5"/>
      </tp>
      <tp t="s">
        <v>#N/A N/A</v>
        <stp/>
        <stp>BDP|16948386827264155744</stp>
        <tr r="D11" s="5"/>
      </tp>
      <tp t="s">
        <v>#N/A Requesting Data...2703074817</v>
        <stp/>
        <stp>BDP|18028959804945058020</stp>
        <tr r="I366" s="9"/>
      </tp>
      <tp t="s">
        <v>#N/A N/A</v>
        <stp/>
        <stp>BDP|11168031784005523803</stp>
        <tr r="E247" s="9"/>
      </tp>
      <tp t="s">
        <v>#N/A N/A</v>
        <stp/>
        <stp>BDP|11234470918078726897</stp>
        <tr r="E29" s="5"/>
      </tp>
      <tp t="s">
        <v>#N/A N/A</v>
        <stp/>
        <stp>BDP|10128656939132632380</stp>
        <tr r="F302" s="5"/>
      </tp>
      <tp t="s">
        <v>#N/A N/A</v>
        <stp/>
        <stp>BDP|11435071347992173368</stp>
        <tr r="D595" s="9"/>
      </tp>
      <tp t="s">
        <v>#N/A Requesting Data...4249785445</v>
        <stp/>
        <stp>BDP|17108838733400100827</stp>
        <tr r="H173" s="8"/>
        <tr r="I173" s="8"/>
        <tr r="H275" s="5"/>
      </tp>
      <tp t="s">
        <v>#N/A Requesting Data...3554952402</v>
        <stp/>
        <stp>BDP|10218662500990483229</stp>
        <tr r="H191" s="8"/>
        <tr r="I191" s="8"/>
      </tp>
      <tp t="s">
        <v>#N/A Requesting Data...4019458153</v>
        <stp/>
        <stp>BDP|13259977723034487802</stp>
        <tr r="H143" s="10"/>
      </tp>
      <tp t="s">
        <v>#N/A N/A</v>
        <stp/>
        <stp>BDP|17130431014881579715</stp>
        <tr r="G260" s="9"/>
      </tp>
      <tp t="s">
        <v>#N/A Requesting Data...2148133858</v>
        <stp/>
        <stp>BDP|13429568849226133083</stp>
        <tr r="I38" s="9"/>
      </tp>
      <tp t="s">
        <v>#N/A Requesting Data...1834058823</v>
        <stp/>
        <stp>BDP|17964717129351520768</stp>
        <tr r="I323" s="5"/>
        <tr r="I175" s="9"/>
      </tp>
      <tp t="s">
        <v>#N/A N/A</v>
        <stp/>
        <stp>BDP|13150159651333539022</stp>
        <tr r="C100" s="10"/>
      </tp>
      <tp t="s">
        <v>#N/A N/A</v>
        <stp/>
        <stp>BDP|13016295075584696685</stp>
        <tr r="D222" s="5"/>
      </tp>
      <tp t="s">
        <v>#N/A Requesting Data...2189336737</v>
        <stp/>
        <stp>BDP|16319129222720331121</stp>
        <tr r="I294" s="9"/>
      </tp>
      <tp t="s">
        <v>#N/A N/A</v>
        <stp/>
        <stp>BDP|15169709236254254175</stp>
        <tr r="E58" s="10"/>
      </tp>
      <tp t="s">
        <v>#N/A Requesting Data...2923065496</v>
        <stp/>
        <stp>BDP|14900006550895314083</stp>
        <tr r="H124" s="8"/>
        <tr r="I124" s="8"/>
      </tp>
      <tp t="s">
        <v>#N/A Requesting Data...4182801794</v>
        <stp/>
        <stp>BDP|16887265116671205089</stp>
        <tr r="G183" s="10"/>
      </tp>
      <tp t="s">
        <v>#N/A N/A</v>
        <stp/>
        <stp>BDP|16198565526636590362</stp>
        <tr r="E4" s="6"/>
      </tp>
      <tp t="s">
        <v>#N/A Requesting Data...3484631456</v>
        <stp/>
        <stp>BDP|14122114900818190936</stp>
        <tr r="H388" s="8"/>
        <tr r="I388" s="8"/>
      </tp>
      <tp t="s">
        <v>#N/A N/A</v>
        <stp/>
        <stp>BDP|16997662948457376768</stp>
        <tr r="E104" s="5"/>
      </tp>
      <tp t="s">
        <v>#N/A N/A</v>
        <stp/>
        <stp>BDP|12984227834915502280</stp>
        <tr r="F73" s="10"/>
      </tp>
      <tp t="s">
        <v>#N/A Requesting Data...2960657250</v>
        <stp/>
        <stp>BDP|12676164681728373705</stp>
        <tr r="H169" s="10"/>
      </tp>
      <tp t="s">
        <v>#N/A N/A</v>
        <stp/>
        <stp>BDP|16229622666245011746</stp>
        <tr r="F139" s="5"/>
      </tp>
      <tp t="s">
        <v>#N/A N/A</v>
        <stp/>
        <stp>BDP|14173495904686837262</stp>
        <tr r="G443" s="8"/>
      </tp>
      <tp t="s">
        <v>#N/A Requesting Data...3687176879</v>
        <stp/>
        <stp>BDP|16177715023347718064</stp>
        <tr r="G152" s="10"/>
      </tp>
      <tp t="s">
        <v>#N/A N/A</v>
        <stp/>
        <stp>BDP|17388140355707643010</stp>
        <tr r="G260" s="8"/>
      </tp>
      <tp t="s">
        <v>#N/A N/A</v>
        <stp/>
        <stp>BDP|14037107035345187714</stp>
        <tr r="G541" s="9"/>
      </tp>
      <tp t="s">
        <v>#N/A Requesting Data...4155174918</v>
        <stp/>
        <stp>BDP|10933108428377525013</stp>
        <tr r="H265" s="5"/>
      </tp>
      <tp t="s">
        <v>#N/A N/A</v>
        <stp/>
        <stp>BDP|18415804552751334009</stp>
        <tr r="F111" s="9"/>
      </tp>
      <tp t="s">
        <v>#N/A Requesting Data...3520167059</v>
        <stp/>
        <stp>BDP|13927746877980943764</stp>
        <tr r="I178" s="9"/>
      </tp>
      <tp t="s">
        <v>#N/A N/A</v>
        <stp/>
        <stp>BDP|16624309306452422311</stp>
        <tr r="G301" s="8"/>
      </tp>
      <tp t="s">
        <v>#N/A Requesting Data...2947895847</v>
        <stp/>
        <stp>BDP|15639905327443733932</stp>
        <tr r="H280" s="9"/>
      </tp>
      <tp t="s">
        <v>#N/A N/A</v>
        <stp/>
        <stp>BDP|15616025611634680469</stp>
        <tr r="E373" s="9"/>
      </tp>
      <tp t="s">
        <v>#N/A N/A</v>
        <stp/>
        <stp>BDP|14745668661657319769</stp>
        <tr r="E222" s="5"/>
      </tp>
      <tp t="s">
        <v>#N/A N/A</v>
        <stp/>
        <stp>BDP|15276633061198435914</stp>
        <tr r="G522" s="9"/>
      </tp>
      <tp t="s">
        <v>#N/A N/A</v>
        <stp/>
        <stp>BDP|15338514306175416155</stp>
        <tr r="D493" s="9"/>
      </tp>
      <tp t="s">
        <v>#N/A N/A</v>
        <stp/>
        <stp>BDP|12127655430207624477</stp>
        <tr r="D222" s="8"/>
      </tp>
      <tp t="s">
        <v>#N/A N/A</v>
        <stp/>
        <stp>BDP|14535569352139236968</stp>
        <tr r="G339" s="5"/>
      </tp>
      <tp t="s">
        <v>#N/A Requesting Data...3489740716</v>
        <stp/>
        <stp>BDP|14037822951195778810</stp>
        <tr r="H418" s="8"/>
        <tr r="I418" s="8"/>
      </tp>
      <tp t="s">
        <v>#N/A Requesting Data...4086331977</v>
        <stp/>
        <stp>BDP|15607576726027582178</stp>
        <tr r="H352" s="5"/>
      </tp>
      <tp t="s">
        <v>#N/A N/A</v>
        <stp/>
        <stp>BDP|14604571961563032052</stp>
        <tr r="D23" s="5"/>
      </tp>
      <tp t="s">
        <v>#N/A N/A</v>
        <stp/>
        <stp>BDP|10520913434099768723</stp>
        <tr r="F327" s="8"/>
      </tp>
      <tp t="s">
        <v>#N/A N/A</v>
        <stp/>
        <stp>BDP|16787217357327317266</stp>
        <tr r="E416" s="8"/>
      </tp>
      <tp t="s">
        <v>#N/A N/A</v>
        <stp/>
        <stp>BDP|13252813581871329656</stp>
        <tr r="F348" s="9"/>
      </tp>
      <tp t="s">
        <v>#N/A N/A</v>
        <stp/>
        <stp>BDP|18326228837345205801</stp>
        <tr r="G200" s="9"/>
      </tp>
      <tp t="s">
        <v>#N/A N/A</v>
        <stp/>
        <stp>BDP|17208268801599424850</stp>
        <tr r="F166" s="9"/>
      </tp>
      <tp t="s">
        <v>#N/A Requesting Data...2326867092</v>
        <stp/>
        <stp>BDP|10425331654874235655</stp>
        <tr r="H81" s="10"/>
      </tp>
      <tp t="s">
        <v>#N/A Requesting Data...3157084189</v>
        <stp/>
        <stp>BDP|16708504201455654249</stp>
        <tr r="I217" s="9"/>
      </tp>
      <tp t="s">
        <v>#N/A N/A</v>
        <stp/>
        <stp>BDP|17639544397387202836</stp>
        <tr r="F570" s="9"/>
      </tp>
      <tp t="s">
        <v>#N/A N/A</v>
        <stp/>
        <stp>BDP|15584938005601350942</stp>
        <tr r="E500" s="8"/>
      </tp>
      <tp t="s">
        <v>#N/A Requesting Data...3441827232</v>
        <stp/>
        <stp>BDP|12847002311921582687</stp>
        <tr r="H226" s="9"/>
      </tp>
      <tp t="s">
        <v>#N/A Requesting Data...3566611090</v>
        <stp/>
        <stp>BDP|16219228924953111111</stp>
        <tr r="I54" s="9"/>
      </tp>
      <tp t="s">
        <v>#N/A N/A</v>
        <stp/>
        <stp>BDP|10262490264027260190</stp>
        <tr r="E373" s="8"/>
        <tr r="E149" s="5"/>
      </tp>
      <tp t="s">
        <v>#N/A N/A</v>
        <stp/>
        <stp>BDP|11120602581318606324</stp>
        <tr r="G333" s="8"/>
      </tp>
      <tp t="s">
        <v>#N/A N/A</v>
        <stp/>
        <stp>BDP|15512275436247983798</stp>
        <tr r="E370" s="8"/>
      </tp>
      <tp t="s">
        <v>#N/A N/A</v>
        <stp/>
        <stp>BDP|12320523436991748148</stp>
        <tr r="D4" s="12"/>
      </tp>
      <tp t="s">
        <v>#N/A N/A</v>
        <stp/>
        <stp>BDP|12540239205116358272</stp>
        <tr r="D557" s="9"/>
      </tp>
      <tp t="s">
        <v>#N/A N/A</v>
        <stp/>
        <stp>BDP|12061642325521387352</stp>
        <tr r="E97" s="9"/>
      </tp>
      <tp t="s">
        <v>#N/A Requesting Data...3873726144</v>
        <stp/>
        <stp>BDP|12298440835077001642</stp>
        <tr r="H264" s="8"/>
        <tr r="I264" s="8"/>
      </tp>
      <tp t="s">
        <v>#N/A Requesting Data...3503801783</v>
        <stp/>
        <stp>BDP|14378856390711285034</stp>
        <tr r="G11" s="7"/>
      </tp>
      <tp t="s">
        <v>#N/A N/A</v>
        <stp/>
        <stp>BDP|11350863299845810135</stp>
        <tr r="C75" s="10"/>
      </tp>
      <tp t="s">
        <v>#N/A N/A</v>
        <stp/>
        <stp>BDP|10675013253371766048</stp>
        <tr r="F362" s="9"/>
      </tp>
      <tp t="s">
        <v>#N/A N/A</v>
        <stp/>
        <stp>BDP|12881054478054733557</stp>
        <tr r="G516" s="9"/>
      </tp>
      <tp t="s">
        <v>#N/A Requesting Data...2904988285</v>
        <stp/>
        <stp>BDP|12883542210592824032</stp>
        <tr r="I243" s="9"/>
      </tp>
      <tp t="s">
        <v>#N/A N/A</v>
        <stp/>
        <stp>BDP|16013766654253022358</stp>
        <tr r="D31" s="8"/>
        <tr r="D108" s="5"/>
      </tp>
      <tp t="s">
        <v>#N/A Requesting Data...2296873005</v>
        <stp/>
        <stp>BDP|16427767207212389711</stp>
        <tr r="I189" s="9"/>
      </tp>
      <tp t="s">
        <v>#N/A Requesting Data...2550554985</v>
        <stp/>
        <stp>BDP|16705042434564983591</stp>
        <tr r="H324" s="9"/>
      </tp>
      <tp t="s">
        <v>#N/A N/A</v>
        <stp/>
        <stp>BDP|15173332126217385701</stp>
        <tr r="F78" s="10"/>
      </tp>
      <tp t="s">
        <v>#N/A N/A</v>
        <stp/>
        <stp>BDP|14214029998138776183</stp>
        <tr r="E90" s="9"/>
      </tp>
      <tp t="s">
        <v>#N/A N/A</v>
        <stp/>
        <stp>BDP|11376979457699422006</stp>
        <tr r="F401" s="8"/>
      </tp>
      <tp t="s">
        <v>#N/A N/A</v>
        <stp/>
        <stp>BDP|13761446511717760520</stp>
        <tr r="G199" s="5"/>
      </tp>
      <tp t="s">
        <v>#N/A N/A</v>
        <stp/>
        <stp>BDP|15999221961021981447</stp>
        <tr r="E408" s="9"/>
      </tp>
      <tp t="s">
        <v>#N/A N/A</v>
        <stp/>
        <stp>BDP|17701211309362902314</stp>
        <tr r="G205" s="5"/>
      </tp>
      <tp t="s">
        <v>#N/A N/A</v>
        <stp/>
        <stp>BDP|16186900693083551109</stp>
        <tr r="G87" s="9"/>
      </tp>
      <tp t="s">
        <v>#N/A N/A</v>
        <stp/>
        <stp>BDP|17526423164206436704</stp>
        <tr r="F70" s="9"/>
      </tp>
      <tp t="s">
        <v>#N/A N/A</v>
        <stp/>
        <stp>BDP|13282718462553423523</stp>
        <tr r="G355" s="5"/>
      </tp>
      <tp t="s">
        <v>#N/A N/A</v>
        <stp/>
        <stp>BDP|16640471521874179071</stp>
        <tr r="F115" s="9"/>
      </tp>
      <tp t="s">
        <v>#N/A Requesting Data...3087027201</v>
        <stp/>
        <stp>BDP|12409392979701473369</stp>
        <tr r="G84" s="10"/>
      </tp>
      <tp t="s">
        <v>#N/A N/A</v>
        <stp/>
        <stp>BDP|17742116110845427642</stp>
        <tr r="E547" s="9"/>
      </tp>
      <tp t="s">
        <v>#N/A N/A</v>
        <stp/>
        <stp>BDP|12332199831515469190</stp>
        <tr r="F453" s="8"/>
      </tp>
      <tp t="s">
        <v>#N/A N/A</v>
        <stp/>
        <stp>BDP|18337295921898539485</stp>
        <tr r="F15" s="10"/>
      </tp>
      <tp t="s">
        <v>#N/A Requesting Data...2951093325</v>
        <stp/>
        <stp>BDP|17851676328072620579</stp>
        <tr r="I15" s="9"/>
      </tp>
      <tp t="s">
        <v>#N/A N/A</v>
        <stp/>
        <stp>BDP|14360509607127224204</stp>
        <tr r="D411" s="8"/>
      </tp>
      <tp t="s">
        <v>#N/A Requesting Data...2987978989</v>
        <stp/>
        <stp>BDP|10211280735055184086</stp>
        <tr r="H460" s="9"/>
      </tp>
      <tp t="s">
        <v>#N/A Requesting Data...3169699960</v>
        <stp/>
        <stp>BDP|16260446232602198731</stp>
        <tr r="H477" s="8"/>
        <tr r="I477" s="8"/>
      </tp>
      <tp t="s">
        <v>#N/A N/A</v>
        <stp/>
        <stp>BDP|16375441177859141874</stp>
        <tr r="G206" s="5"/>
        <tr r="G85" s="9"/>
      </tp>
      <tp t="s">
        <v>#N/A N/A</v>
        <stp/>
        <stp>BDP|15526053563045749228</stp>
        <tr r="E436" s="8"/>
      </tp>
      <tp t="s">
        <v>#N/A N/A</v>
        <stp/>
        <stp>BDP|12759989309417330838</stp>
        <tr r="D322" s="8"/>
      </tp>
      <tp t="s">
        <v>#N/A Requesting Data...3316754499</v>
        <stp/>
        <stp>BDP|10671027505265731102</stp>
        <tr r="H160" s="8"/>
        <tr r="I160" s="8"/>
      </tp>
      <tp t="s">
        <v>#N/A N/A</v>
        <stp/>
        <stp>BDP|16779104328352129380</stp>
        <tr r="E107" s="8"/>
      </tp>
      <tp t="s">
        <v>#N/A Requesting Data...3995653444</v>
        <stp/>
        <stp>BDP|14581019034130150377</stp>
        <tr r="I247" s="5"/>
      </tp>
      <tp t="s">
        <v>#N/A N/A</v>
        <stp/>
        <stp>BDP|15522551570156657506</stp>
        <tr r="F153" s="5"/>
      </tp>
      <tp t="s">
        <v>#N/A N/A</v>
        <stp/>
        <stp>BDP|11288465643871454450</stp>
        <tr r="D7" s="7"/>
      </tp>
      <tp t="s">
        <v>#N/A N/A</v>
        <stp/>
        <stp>BDP|11117655868315224085</stp>
        <tr r="E374" s="9"/>
      </tp>
      <tp t="s">
        <v>#N/A Requesting Data...1904349619</v>
        <stp/>
        <stp>BDP|11606333753702565152</stp>
        <tr r="G111" s="10"/>
      </tp>
      <tp t="s">
        <v>#N/A N/A</v>
        <stp/>
        <stp>BDP|17800100479916216358</stp>
        <tr r="E150" s="8"/>
      </tp>
      <tp t="s">
        <v>#N/A N/A</v>
        <stp/>
        <stp>BDP|18119800155557123631</stp>
        <tr r="E146" s="9"/>
      </tp>
      <tp t="s">
        <v>#N/A N/A</v>
        <stp/>
        <stp>BDP|16523639740943576352</stp>
        <tr r="D81" s="9"/>
      </tp>
      <tp t="s">
        <v>#N/A N/A</v>
        <stp/>
        <stp>BDP|16011479552413235018</stp>
        <tr r="F113" s="8"/>
      </tp>
      <tp t="s">
        <v>#N/A N/A</v>
        <stp/>
        <stp>BDP|17823058248970442771</stp>
        <tr r="E267" s="9"/>
      </tp>
      <tp t="s">
        <v>#N/A N/A</v>
        <stp/>
        <stp>BDP|16020186294029850324</stp>
        <tr r="G544" s="9"/>
      </tp>
      <tp t="s">
        <v>#N/A Requesting Data...3165236886</v>
        <stp/>
        <stp>BDP|12144051037754002157</stp>
        <tr r="I273" s="5"/>
      </tp>
      <tp t="s">
        <v>#N/A N/A</v>
        <stp/>
        <stp>BDP|12847047131806209260</stp>
        <tr r="D280" s="8"/>
      </tp>
      <tp t="s">
        <v>#N/A Requesting Data...2689166669</v>
        <stp/>
        <stp>BDP|11599181847240018133</stp>
        <tr r="G103" s="10"/>
      </tp>
      <tp t="s">
        <v>#N/A Requesting Data...3932755552</v>
        <stp/>
        <stp>BDP|12975784825200991240</stp>
        <tr r="H145" s="10"/>
      </tp>
      <tp t="s">
        <v>#N/A Requesting Data...2489654228</v>
        <stp/>
        <stp>BDP|11342798427149713834</stp>
        <tr r="H165" s="10"/>
      </tp>
      <tp t="s">
        <v>#N/A N/A</v>
        <stp/>
        <stp>BDP|16353298761825046229</stp>
        <tr r="D289" s="5"/>
      </tp>
      <tp t="s">
        <v>#N/A Requesting Data...3717162234</v>
        <stp/>
        <stp>BDP|16801209702633125225</stp>
        <tr r="H376" s="9"/>
      </tp>
      <tp t="s">
        <v>#N/A N/A</v>
        <stp/>
        <stp>BDP|10329572098521520808</stp>
        <tr r="G305" s="8"/>
      </tp>
      <tp t="s">
        <v>#N/A N/A</v>
        <stp/>
        <stp>BDP|14945250100875046657</stp>
        <tr r="G552" s="9"/>
      </tp>
      <tp t="s">
        <v>#N/A Requesting Data...3935369539</v>
        <stp/>
        <stp>BDP|18103035149069190031</stp>
        <tr r="H289" s="8"/>
        <tr r="I289" s="8"/>
      </tp>
      <tp t="s">
        <v>#N/A N/A</v>
        <stp/>
        <stp>BDP|17728129109292324167</stp>
        <tr r="D69" s="10"/>
      </tp>
      <tp t="s">
        <v>#N/A Requesting Data...2944442109</v>
        <stp/>
        <stp>BDP|17994000555440744725</stp>
        <tr r="H487" s="8"/>
        <tr r="I487" s="8"/>
      </tp>
      <tp t="s">
        <v>#N/A Requesting Data...3635270750</v>
        <stp/>
        <stp>BDP|18328879645721160099</stp>
        <tr r="I109" s="5"/>
      </tp>
      <tp t="s">
        <v>#N/A N/A</v>
        <stp/>
        <stp>BDP|14673646778461568160</stp>
        <tr r="D94" s="5"/>
        <tr r="D289" s="9"/>
      </tp>
      <tp t="s">
        <v>#N/A Requesting Data...2962739797</v>
        <stp/>
        <stp>BDP|11136455219352037344</stp>
        <tr r="H498" s="8"/>
        <tr r="I498" s="8"/>
      </tp>
      <tp t="s">
        <v>#N/A Requesting Data...4178860345</v>
        <stp/>
        <stp>BDP|11056510586898979178</stp>
        <tr r="G112" s="10"/>
      </tp>
      <tp t="s">
        <v>#N/A N/A</v>
        <stp/>
        <stp>BDP|12173188886117264948</stp>
        <tr r="F596" s="9"/>
      </tp>
      <tp t="s">
        <v>#N/A N/A</v>
        <stp/>
        <stp>BDP|18078197293732129722</stp>
        <tr r="G224" s="9"/>
      </tp>
      <tp t="s">
        <v>#N/A N/A</v>
        <stp/>
        <stp>BDP|15934526143480524145</stp>
        <tr r="F111" s="5"/>
      </tp>
      <tp t="s">
        <v>#N/A N/A</v>
        <stp/>
        <stp>BDP|11438356558536724477</stp>
        <tr r="F523" s="9"/>
      </tp>
      <tp t="s">
        <v>#N/A N/A</v>
        <stp/>
        <stp>BDP|11669762658091558745</stp>
        <tr r="D132" s="9"/>
      </tp>
      <tp t="s">
        <v>#N/A N/A</v>
        <stp/>
        <stp>BDP|12451385832980240747</stp>
        <tr r="D577" s="9"/>
      </tp>
      <tp t="s">
        <v>#N/A Requesting Data...3614150032</v>
        <stp/>
        <stp>BDP|13583687757603066625</stp>
        <tr r="I130" s="5"/>
        <tr r="I10" s="9"/>
      </tp>
      <tp t="s">
        <v>#N/A N/A</v>
        <stp/>
        <stp>BDP|16180314041596987208</stp>
        <tr r="D210" s="9"/>
      </tp>
      <tp t="s">
        <v>#N/A Requesting Data...2032092492</v>
        <stp/>
        <stp>BDP|17721420179221014048</stp>
        <tr r="H53" s="9"/>
      </tp>
      <tp t="s">
        <v>#N/A N/A</v>
        <stp/>
        <stp>BDP|12407788523244338641</stp>
        <tr r="F80" s="5"/>
      </tp>
      <tp t="s">
        <v>#N/A Requesting Data...2583789054</v>
        <stp/>
        <stp>BDP|15913649075316546757</stp>
        <tr r="H39" s="5"/>
        <tr r="H36" s="9"/>
      </tp>
      <tp t="s">
        <v>#N/A N/A</v>
        <stp/>
        <stp>BDP|10814716017521580232</stp>
        <tr r="D507" s="9"/>
      </tp>
      <tp t="s">
        <v>#N/A N/A</v>
        <stp/>
        <stp>BDP|12892067105735631255</stp>
        <tr r="F3" s="6"/>
      </tp>
      <tp t="s">
        <v>#N/A N/A</v>
        <stp/>
        <stp>BDP|17013041237985358483</stp>
        <tr r="F128" s="5"/>
        <tr r="F563" s="9"/>
      </tp>
      <tp t="s">
        <v>#N/A N/A</v>
        <stp/>
        <stp>BDP|12797930054642183998</stp>
        <tr r="E310" s="8"/>
      </tp>
      <tp t="s">
        <v>#N/A N/A</v>
        <stp/>
        <stp>BDP|16199777719283418633</stp>
        <tr r="F353" s="8"/>
        <tr r="F331" s="5"/>
      </tp>
      <tp t="s">
        <v>#N/A N/A</v>
        <stp/>
        <stp>BDP|18425678585592713192</stp>
        <tr r="G238" s="8"/>
        <tr r="G329" s="5"/>
      </tp>
      <tp t="s">
        <v>#N/A N/A</v>
        <stp/>
        <stp>BDP|13963788313517209788</stp>
        <tr r="E482" s="8"/>
        <tr r="E41" s="5"/>
      </tp>
      <tp t="s">
        <v>#N/A Requesting Data...3463922946</v>
        <stp/>
        <stp>BDP|14153987682511751141</stp>
        <tr r="H9" s="8"/>
        <tr r="I9" s="8"/>
        <tr r="H180" s="5"/>
      </tp>
      <tp t="s">
        <v>#N/A N/A</v>
        <stp/>
        <stp>BDP|15875378959782628488</stp>
        <tr r="G124" s="5"/>
        <tr r="G473" s="9"/>
      </tp>
      <tp t="s">
        <v>#N/A N/A</v>
        <stp/>
        <stp>BDP|17906165877603941795</stp>
        <tr r="E261" s="8"/>
      </tp>
      <tp t="s">
        <v>#N/A N/A</v>
        <stp/>
        <stp>BDP|13267327657288628893</stp>
        <tr r="F228" s="5"/>
      </tp>
      <tp t="s">
        <v>#N/A N/A</v>
        <stp/>
        <stp>BDP|15442195032603379140</stp>
        <tr r="D257" s="8"/>
        <tr r="D315" s="5"/>
      </tp>
      <tp t="s">
        <v>#N/A Requesting Data...2394573350</v>
        <stp/>
        <stp>BDP|12547864558392457871</stp>
        <tr r="H259" s="8"/>
        <tr r="I259" s="8"/>
      </tp>
      <tp t="s">
        <v>#N/A N/A</v>
        <stp/>
        <stp>BDP|15093139548031609457</stp>
        <tr r="E30" s="5"/>
      </tp>
      <tp t="s">
        <v>#N/A N/A</v>
        <stp/>
        <stp>BDP|14474094512353146362</stp>
        <tr r="D101" s="5"/>
        <tr r="D440" s="9"/>
      </tp>
      <tp t="s">
        <v>#N/A Requesting Data...4208875907</v>
        <stp/>
        <stp>BDP|15309496945616216655</stp>
        <tr r="I214" s="5"/>
      </tp>
      <tp t="s">
        <v>#N/A N/A</v>
        <stp/>
        <stp>BDP|14381109702249120985</stp>
        <tr r="F35" s="9"/>
      </tp>
      <tp t="s">
        <v>#N/A Requesting Data...2922934046</v>
        <stp/>
        <stp>BDP|17261993925898671131</stp>
        <tr r="I294" s="5"/>
      </tp>
      <tp t="s">
        <v>#N/A Requesting Data...1996462682</v>
        <stp/>
        <stp>BDP|16700899605352280929</stp>
        <tr r="I479" s="9"/>
      </tp>
      <tp t="s">
        <v>#N/A Requesting Data...4222036016</v>
        <stp/>
        <stp>BDP|13029235172644880723</stp>
        <tr r="H561" s="9"/>
      </tp>
      <tp t="s">
        <v>#N/A Requesting Data...2114229309</v>
        <stp/>
        <stp>BDP|12927545120526215649</stp>
        <tr r="I144" s="9"/>
      </tp>
      <tp t="s">
        <v>#N/A N/A</v>
        <stp/>
        <stp>BDP|15420296425264598467</stp>
        <tr r="E6" s="10"/>
      </tp>
      <tp t="s">
        <v>#N/A Requesting Data...3037589869</v>
        <stp/>
        <stp>BDP|12892204568094356787</stp>
        <tr r="H11" s="6"/>
      </tp>
      <tp t="s">
        <v>#N/A N/A</v>
        <stp/>
        <stp>BDP|11411101328836037174</stp>
        <tr r="F126" s="8"/>
      </tp>
      <tp t="s">
        <v>#N/A N/A</v>
        <stp/>
        <stp>BDP|10370957604869966503</stp>
        <tr r="E405" s="9"/>
      </tp>
      <tp t="s">
        <v>#N/A N/A</v>
        <stp/>
        <stp>BDP|15872306413600630268</stp>
        <tr r="E121" s="10"/>
      </tp>
      <tp t="s">
        <v>#N/A Requesting Data...4082880598</v>
        <stp/>
        <stp>BDP|13676674006945950553</stp>
        <tr r="H459" s="9"/>
      </tp>
      <tp t="s">
        <v>#N/A N/A</v>
        <stp/>
        <stp>BDP|11746622830417902671</stp>
        <tr r="G248" s="9"/>
      </tp>
      <tp t="s">
        <v>#N/A N/A</v>
        <stp/>
        <stp>BDP|14305142783319927160</stp>
        <tr r="F535" s="9"/>
      </tp>
      <tp t="s">
        <v>#N/A N/A</v>
        <stp/>
        <stp>BDP|10604948216929618491</stp>
        <tr r="G29" s="9"/>
      </tp>
      <tp t="s">
        <v>#N/A N/A</v>
        <stp/>
        <stp>BDP|11578225651520912347</stp>
        <tr r="F190" s="8"/>
      </tp>
      <tp t="s">
        <v>#N/A N/A</v>
        <stp/>
        <stp>BDP|10520326418890252769</stp>
        <tr r="D28" s="10"/>
      </tp>
      <tp t="s">
        <v>#N/A Requesting Data...2777617535</v>
        <stp/>
        <stp>BDP|15892523667904013765</stp>
        <tr r="H417" s="9"/>
      </tp>
      <tp t="s">
        <v>#N/A N/A</v>
        <stp/>
        <stp>BDP|13736344285564452990</stp>
        <tr r="G239" s="8"/>
      </tp>
      <tp t="s">
        <v>#N/A N/A</v>
        <stp/>
        <stp>BDP|14034170875001831616</stp>
        <tr r="G278" s="8"/>
      </tp>
      <tp t="s">
        <v>#N/A Requesting Data...3281583270</v>
        <stp/>
        <stp>BDP|11806856507109604571</stp>
        <tr r="I143" s="9"/>
      </tp>
      <tp t="s">
        <v>#N/A Requesting Data...2092424577</v>
        <stp/>
        <stp>BDP|10457186423367278163</stp>
        <tr r="H260" s="8"/>
        <tr r="I260" s="8"/>
      </tp>
      <tp t="s">
        <v>#N/A Requesting Data...2593452846</v>
        <stp/>
        <stp>BDP|11953006634590557737</stp>
        <tr r="I78" s="5"/>
      </tp>
      <tp t="s">
        <v>#N/A N/A</v>
        <stp/>
        <stp>BDP|13841549037879098917</stp>
        <tr r="G326" s="8"/>
      </tp>
      <tp t="s">
        <v>#N/A N/A</v>
        <stp/>
        <stp>BDP|16818467550795699722</stp>
        <tr r="G76" s="9"/>
      </tp>
      <tp t="s">
        <v>#N/A Requesting Data...3976625711</v>
        <stp/>
        <stp>BDP|16912952643988456616</stp>
        <tr r="I16" s="7"/>
      </tp>
      <tp t="s">
        <v>#N/A N/A</v>
        <stp/>
        <stp>BDP|11089292278126206793</stp>
        <tr r="F193" s="5"/>
      </tp>
      <tp t="s">
        <v>#N/A N/A</v>
        <stp/>
        <stp>BDP|15742698127764018035</stp>
        <tr r="E142" s="9"/>
      </tp>
      <tp t="s">
        <v>#N/A Requesting Data...3099292598</v>
        <stp/>
        <stp>BDP|11027440318677321659</stp>
        <tr r="H216" s="5"/>
      </tp>
      <tp t="s">
        <v>#N/A N/A</v>
        <stp/>
        <stp>BDP|11727753768826365331</stp>
        <tr r="F90" s="5"/>
        <tr r="F312" s="9"/>
      </tp>
      <tp t="s">
        <v>#N/A Requesting Data...2055948755</v>
        <stp/>
        <stp>BDP|17785141559661014700</stp>
        <tr r="H317" s="5"/>
      </tp>
      <tp t="s">
        <v>#N/A Requesting Data...3312839561</v>
        <stp/>
        <stp>BDP|14649389527065741544</stp>
        <tr r="G53" s="10"/>
      </tp>
      <tp t="s">
        <v>#N/A N/A</v>
        <stp/>
        <stp>BDP|15653157232457229597</stp>
        <tr r="F201" s="8"/>
      </tp>
      <tp t="s">
        <v>#N/A N/A</v>
        <stp/>
        <stp>BDP|15015149307394808518</stp>
        <tr r="D104" s="9"/>
      </tp>
      <tp t="s">
        <v>#N/A Requesting Data...2127031900</v>
        <stp/>
        <stp>BDP|16851537621877517358</stp>
        <tr r="H405" s="9"/>
      </tp>
      <tp t="s">
        <v>#N/A N/A</v>
        <stp/>
        <stp>BDP|14996008343113563654</stp>
        <tr r="F313" s="8"/>
      </tp>
      <tp t="s">
        <v>#N/A Requesting Data...3471288602</v>
        <stp/>
        <stp>BDP|16508282720207206450</stp>
        <tr r="I2" s="5"/>
        <tr r="I582" s="9"/>
      </tp>
      <tp t="s">
        <v>#N/A N/A</v>
        <stp/>
        <stp>BDP|13803173210694105242</stp>
        <tr r="D417" s="8"/>
      </tp>
      <tp t="s">
        <v>#N/A N/A</v>
        <stp/>
        <stp>BDP|15597953040665288883</stp>
        <tr r="D592" s="9"/>
      </tp>
      <tp t="s">
        <v>#N/A N/A</v>
        <stp/>
        <stp>BDP|17495505427080908509</stp>
        <tr r="D599" s="9"/>
      </tp>
      <tp t="s">
        <v>#N/A N/A</v>
        <stp/>
        <stp>BDP|10096577263145892363</stp>
        <tr r="D210" s="8"/>
      </tp>
      <tp t="s">
        <v>#N/A Requesting Data...3753394156</v>
        <stp/>
        <stp>BDP|11556743461445933035</stp>
        <tr r="I251" s="9"/>
      </tp>
      <tp t="s">
        <v>#N/A Requesting Data...3765448517</v>
        <stp/>
        <stp>BDP|15860014754810829582</stp>
        <tr r="H4" s="7"/>
      </tp>
      <tp t="s">
        <v>#N/A N/A</v>
        <stp/>
        <stp>BDP|12871939899030770783</stp>
        <tr r="G41" s="8"/>
      </tp>
      <tp t="s">
        <v>#N/A N/A</v>
        <stp/>
        <stp>BDP|13378426739643762228</stp>
        <tr r="F412" s="8"/>
      </tp>
      <tp t="s">
        <v>#N/A N/A</v>
        <stp/>
        <stp>BDP|15713532035777529199</stp>
        <tr r="C78" s="10"/>
      </tp>
      <tp t="s">
        <v>#N/A N/A</v>
        <stp/>
        <stp>BDP|12269988647649436345</stp>
        <tr r="F444" s="8"/>
        <tr r="F227" s="5"/>
      </tp>
      <tp t="s">
        <v>#N/A N/A</v>
        <stp/>
        <stp>BDP|10794262414745813300</stp>
        <tr r="D147" s="8"/>
      </tp>
      <tp t="s">
        <v>#N/A Requesting Data...3804286926</v>
        <stp/>
        <stp>BDP|12473542686869910321</stp>
        <tr r="H191" s="5"/>
        <tr r="H116" s="9"/>
      </tp>
      <tp t="s">
        <v>#N/A N/A</v>
        <stp/>
        <stp>BDP|13215300134591952722</stp>
        <tr r="G351" s="8"/>
      </tp>
      <tp t="s">
        <v>#N/A N/A</v>
        <stp/>
        <stp>BDP|14368604775321299199</stp>
        <tr r="E101" s="9"/>
      </tp>
      <tp t="s">
        <v>#N/A N/A</v>
        <stp/>
        <stp>BDP|12223143555055602686</stp>
        <tr r="E458" s="8"/>
      </tp>
      <tp t="s">
        <v>#N/A N/A</v>
        <stp/>
        <stp>BDP|16625527982438830636</stp>
        <tr r="G98" s="8"/>
      </tp>
      <tp t="s">
        <v>#N/A N/A</v>
        <stp/>
        <stp>BDP|15671972856824817837</stp>
        <tr r="D48" s="9"/>
      </tp>
      <tp t="s">
        <v>#N/A N/A</v>
        <stp/>
        <stp>BDP|10093936989707123372</stp>
        <tr r="F157" s="8"/>
        <tr r="F162" s="5"/>
      </tp>
      <tp t="s">
        <v>#N/A N/A</v>
        <stp/>
        <stp>BDP|16803248099261953907</stp>
        <tr r="E90" s="10"/>
      </tp>
      <tp t="s">
        <v>#N/A N/A</v>
        <stp/>
        <stp>BDP|18010593996826257710</stp>
        <tr r="E544" s="9"/>
      </tp>
      <tp t="s">
        <v>#N/A Requesting Data...4002197608</v>
        <stp/>
        <stp>BDP|17636760834931072783</stp>
        <tr r="H44" s="5"/>
      </tp>
      <tp t="s">
        <v>#N/A N/A</v>
        <stp/>
        <stp>BDP|10418080950859626967</stp>
        <tr r="G162" s="9"/>
      </tp>
      <tp t="s">
        <v>#N/A N/A</v>
        <stp/>
        <stp>BDP|10487083223856630153</stp>
        <tr r="D303" s="8"/>
      </tp>
      <tp t="s">
        <v>#N/A N/A</v>
        <stp/>
        <stp>BDP|13061476257113531490</stp>
        <tr r="E88" s="10"/>
      </tp>
      <tp t="s">
        <v>#N/A N/A</v>
        <stp/>
        <stp>BDP|10473977618429360443</stp>
        <tr r="G76" s="5"/>
        <tr r="G238" s="9"/>
      </tp>
      <tp t="s">
        <v>#N/A N/A</v>
        <stp/>
        <stp>BDP|11102350218511569754</stp>
        <tr r="G258" s="5"/>
      </tp>
      <tp t="s">
        <v>#N/A N/A</v>
        <stp/>
        <stp>BDP|15334762760572142387</stp>
        <tr r="D12" s="9"/>
      </tp>
      <tp t="s">
        <v>#N/A N/A</v>
        <stp/>
        <stp>BDP|16433216519499393903</stp>
        <tr r="D59" s="9"/>
      </tp>
      <tp t="s">
        <v>#N/A N/A</v>
        <stp/>
        <stp>BDP|10254163966146858458</stp>
        <tr r="E306" s="9"/>
      </tp>
      <tp t="s">
        <v>#N/A Requesting Data...2163933997</v>
        <stp/>
        <stp>BDP|10828706526125945588</stp>
        <tr r="H164" s="10"/>
      </tp>
      <tp t="s">
        <v>#N/A Requesting Data...3269759774</v>
        <stp/>
        <stp>BDP|11090397027584676174</stp>
        <tr r="H212" s="8"/>
        <tr r="I212" s="8"/>
      </tp>
      <tp t="s">
        <v>#N/A N/A</v>
        <stp/>
        <stp>BDP|14665888576096677817</stp>
        <tr r="E489" s="8"/>
      </tp>
      <tp t="s">
        <v>#N/A Requesting Data...3802176264</v>
        <stp/>
        <stp>BDP|16208159548581933792</stp>
        <tr r="H482" s="9"/>
      </tp>
      <tp t="s">
        <v>#N/A N/A</v>
        <stp/>
        <stp>BDP|10554214602164095395</stp>
        <tr r="F86" s="5"/>
        <tr r="F271" s="9"/>
      </tp>
      <tp t="s">
        <v>#N/A Requesting Data...3380497983</v>
        <stp/>
        <stp>BDP|10978574512359330800</stp>
        <tr r="I506" s="9"/>
      </tp>
      <tp t="s">
        <v>#N/A N/A</v>
        <stp/>
        <stp>BDP|15727812856754712985</stp>
        <tr r="F388" s="9"/>
      </tp>
      <tp t="s">
        <v>#N/A N/A</v>
        <stp/>
        <stp>BDP|16917468113431645759</stp>
        <tr r="G79" s="9"/>
      </tp>
      <tp t="s">
        <v>#N/A N/A</v>
        <stp/>
        <stp>BDP|14105692230915593127</stp>
        <tr r="F456" s="9"/>
      </tp>
      <tp t="s">
        <v>#N/A N/A</v>
        <stp/>
        <stp>BDP|12361303726271216783</stp>
        <tr r="E473" s="8"/>
      </tp>
      <tp t="s">
        <v>#N/A Requesting Data...3185880256</v>
        <stp/>
        <stp>BDP|18102759780522981021</stp>
        <tr r="I121" s="9"/>
      </tp>
      <tp t="s">
        <v>#N/A Requesting Data...3384013394</v>
        <stp/>
        <stp>BDP|15950858786268683833</stp>
        <tr r="H195" s="8"/>
        <tr r="I195" s="8"/>
      </tp>
      <tp t="s">
        <v>#N/A N/A</v>
        <stp/>
        <stp>BDP|12383782943561107576</stp>
        <tr r="F330" s="8"/>
      </tp>
      <tp t="s">
        <v>#N/A N/A</v>
        <stp/>
        <stp>BDP|13189384914541117521</stp>
        <tr r="G497" s="8"/>
      </tp>
      <tp t="s">
        <v>#N/A N/A</v>
        <stp/>
        <stp>BDP|12746680261891652661</stp>
        <tr r="D297" s="9"/>
      </tp>
      <tp t="s">
        <v>#N/A Requesting Data...2411070495</v>
        <stp/>
        <stp>BDP|10662221229590140529</stp>
        <tr r="I211" s="5"/>
      </tp>
      <tp t="s">
        <v>#N/A Requesting Data...4271477328</v>
        <stp/>
        <stp>BDP|10632871818788290453</stp>
        <tr r="H354" s="8"/>
        <tr r="I354" s="8"/>
        <tr r="H50" s="5"/>
      </tp>
      <tp t="s">
        <v>#N/A N/A</v>
        <stp/>
        <stp>BDP|10195493046172644761</stp>
        <tr r="G277" s="9"/>
      </tp>
      <tp t="s">
        <v>#N/A N/A</v>
        <stp/>
        <stp>BDP|11395376268671362013</stp>
        <tr r="D119" s="5"/>
      </tp>
      <tp t="s">
        <v>#N/A Requesting Data...3393756938</v>
        <stp/>
        <stp>BDP|13542019371548827936</stp>
        <tr r="H254" s="8"/>
        <tr r="I254" s="8"/>
      </tp>
      <tp t="s">
        <v>#N/A N/A</v>
        <stp/>
        <stp>BDP|11702899658349885000</stp>
        <tr r="D35" s="5"/>
      </tp>
      <tp t="s">
        <v>#N/A N/A</v>
        <stp/>
        <stp>BDP|16853706340094636407</stp>
        <tr r="E406" s="9"/>
      </tp>
      <tp t="s">
        <v>#N/A N/A</v>
        <stp/>
        <stp>BDP|15526982140334238914</stp>
        <tr r="F139" s="9"/>
      </tp>
      <tp t="s">
        <v>#N/A N/A</v>
        <stp/>
        <stp>BDP|15033692814904905352</stp>
        <tr r="E452" s="8"/>
      </tp>
      <tp t="s">
        <v>#N/A N/A</v>
        <stp/>
        <stp>BDP|12984224268796017520</stp>
        <tr r="F127" s="9"/>
      </tp>
      <tp t="s">
        <v>#N/A Requesting Data...2462185477</v>
        <stp/>
        <stp>BDP|17243560551626085440</stp>
        <tr r="I27" s="5"/>
      </tp>
      <tp t="s">
        <v>#N/A N/A</v>
        <stp/>
        <stp>BDP|17011504105823230467</stp>
        <tr r="E58" s="8"/>
      </tp>
      <tp t="s">
        <v>#N/A N/A</v>
        <stp/>
        <stp>BDP|10597208045810237332</stp>
        <tr r="G204" s="8"/>
      </tp>
      <tp t="s">
        <v>#N/A N/A</v>
        <stp/>
        <stp>BDP|15634863230212282937</stp>
        <tr r="G128" s="8"/>
      </tp>
      <tp t="s">
        <v>#N/A Requesting Data...3527287912</v>
        <stp/>
        <stp>BDP|11016029897558447505</stp>
        <tr r="H158" s="8"/>
        <tr r="I158" s="8"/>
      </tp>
      <tp t="s">
        <v>#N/A Requesting Data...3617556955</v>
        <stp/>
        <stp>BDP|12979292500011204439</stp>
        <tr r="H40" s="10"/>
      </tp>
      <tp t="s">
        <v>#N/A N/A</v>
        <stp/>
        <stp>BDP|13279604463463189513</stp>
        <tr r="D279" s="9"/>
      </tp>
      <tp t="s">
        <v>#N/A N/A</v>
        <stp/>
        <stp>BDP|17477422319566708193</stp>
        <tr r="G59" s="9"/>
      </tp>
      <tp t="s">
        <v>#N/A N/A</v>
        <stp/>
        <stp>BDP|14324571016730520565</stp>
        <tr r="G392" s="8"/>
      </tp>
      <tp t="s">
        <v>#N/A N/A</v>
        <stp/>
        <stp>BDP|12709581509794241652</stp>
        <tr r="E140" s="5"/>
      </tp>
      <tp t="s">
        <v>#N/A N/A</v>
        <stp/>
        <stp>BDP|14508912602488622014</stp>
        <tr r="F120" s="10"/>
      </tp>
      <tp t="s">
        <v>#N/A N/A</v>
        <stp/>
        <stp>BDP|17146543506737402067</stp>
        <tr r="F121" s="8"/>
      </tp>
      <tp t="s">
        <v>#N/A N/A</v>
        <stp/>
        <stp>BDP|10771746644214048261</stp>
        <tr r="E435" s="9"/>
      </tp>
      <tp t="s">
        <v>#N/A Requesting Data...3679180381</v>
        <stp/>
        <stp>BDP|18003497786424928577</stp>
        <tr r="H140" s="5"/>
      </tp>
      <tp t="s">
        <v>#N/A Requesting Data...3090995061</v>
        <stp/>
        <stp>BDP|13247911392447365132</stp>
        <tr r="H44" s="9"/>
      </tp>
      <tp t="s">
        <v>#N/A Requesting Data...2711602340</v>
        <stp/>
        <stp>BDP|16186379625513590178</stp>
        <tr r="H104" s="8"/>
        <tr r="I104" s="8"/>
      </tp>
      <tp t="s">
        <v>#N/A N/A</v>
        <stp/>
        <stp>BDP|13799946371571769948</stp>
        <tr r="E483" s="8"/>
        <tr r="E174" s="5"/>
      </tp>
      <tp t="s">
        <v>#N/A Requesting Data...2145377660</v>
        <stp/>
        <stp>BDP|13062551468730817545</stp>
        <tr r="I343" s="5"/>
      </tp>
      <tp t="s">
        <v>#N/A Requesting Data...2213616849</v>
        <stp/>
        <stp>BDP|11465718123737433621</stp>
        <tr r="H373" s="9"/>
      </tp>
      <tp t="s">
        <v>#N/A Requesting Data...3511738010</v>
        <stp/>
        <stp>BDP|14703056622794137718</stp>
        <tr r="I134" s="5"/>
      </tp>
      <tp t="s">
        <v>#N/A Requesting Data...3868531118</v>
        <stp/>
        <stp>BDP|13812689702520562071</stp>
        <tr r="I172" s="5"/>
      </tp>
      <tp t="s">
        <v>#N/A N/A</v>
        <stp/>
        <stp>BDP|14009540052171275048</stp>
        <tr r="D84" s="8"/>
        <tr r="D110" s="5"/>
      </tp>
      <tp t="s">
        <v>#N/A N/A</v>
        <stp/>
        <stp>BDP|15214278303450011262</stp>
        <tr r="E507" s="9"/>
      </tp>
      <tp t="s">
        <v>#N/A Requesting Data...2426033296</v>
        <stp/>
        <stp>BDP|10218696521600399194</stp>
        <tr r="I200" s="5"/>
      </tp>
      <tp t="s">
        <v>#N/A N/A</v>
        <stp/>
        <stp>BDP|14745974583166245619</stp>
        <tr r="E140" s="10"/>
      </tp>
      <tp t="s">
        <v>#N/A N/A</v>
        <stp/>
        <stp>BDP|16226605763286935585</stp>
        <tr r="E34" s="8"/>
        <tr r="E87" s="5"/>
      </tp>
      <tp t="s">
        <v>#N/A Requesting Data...3137577099</v>
        <stp/>
        <stp>BDP|17060073571131471420</stp>
        <tr r="H454" s="9"/>
      </tp>
      <tp t="s">
        <v>#N/A N/A</v>
        <stp/>
        <stp>BDP|15394428446686638617</stp>
        <tr r="F586" s="9"/>
      </tp>
      <tp t="s">
        <v>#N/A Requesting Data...3506542232</v>
        <stp/>
        <stp>BDP|13075244100077469307</stp>
        <tr r="H459" s="8"/>
        <tr r="I459" s="8"/>
      </tp>
      <tp t="s">
        <v>#N/A Requesting Data...3262819441</v>
        <stp/>
        <stp>BDP|12635079369860104190</stp>
        <tr r="H297" s="8"/>
        <tr r="I297" s="8"/>
      </tp>
      <tp t="s">
        <v>#N/A Requesting Data...3605049095</v>
        <stp/>
        <stp>BDP|12909373398015012863</stp>
        <tr r="H330" s="9"/>
      </tp>
      <tp t="s">
        <v>#N/A N/A</v>
        <stp/>
        <stp>BDP|11779335067332752345</stp>
        <tr r="E149" s="8"/>
      </tp>
      <tp t="s">
        <v>#N/A N/A</v>
        <stp/>
        <stp>BDP|11001251737363651646</stp>
        <tr r="D496" s="9"/>
      </tp>
      <tp t="s">
        <v>#N/A N/A</v>
        <stp/>
        <stp>BDP|11952567966965852219</stp>
        <tr r="G169" s="8"/>
      </tp>
      <tp t="s">
        <v>#N/A Requesting Data...3127490752</v>
        <stp/>
        <stp>BDP|16762544542660101200</stp>
        <tr r="H281" s="5"/>
        <tr r="H42" s="9"/>
      </tp>
      <tp t="s">
        <v>#N/A N/A</v>
        <stp/>
        <stp>BDP|17311827142529808789</stp>
        <tr r="D58" s="9"/>
      </tp>
      <tp t="s">
        <v>#N/A N/A</v>
        <stp/>
        <stp>BDP|17280153152310770615</stp>
        <tr r="E154" s="8"/>
      </tp>
      <tp t="s">
        <v>#N/A N/A</v>
        <stp/>
        <stp>BDP|12184254947562520352</stp>
        <tr r="D295" s="9"/>
      </tp>
      <tp t="s">
        <v>#N/A N/A</v>
        <stp/>
        <stp>BDP|14824623348863195009</stp>
        <tr r="D347" s="8"/>
      </tp>
      <tp t="s">
        <v>#N/A N/A</v>
        <stp/>
        <stp>BDP|16776785108702038649</stp>
        <tr r="F17" s="10"/>
      </tp>
      <tp t="s">
        <v>#N/A N/A</v>
        <stp/>
        <stp>BDP|10935135715392980752</stp>
        <tr r="F244" s="8"/>
        <tr r="F325" s="5"/>
      </tp>
      <tp t="s">
        <v>#N/A N/A</v>
        <stp/>
        <stp>BDP|13489422607302768051</stp>
        <tr r="E324" s="9"/>
      </tp>
      <tp t="s">
        <v>#N/A N/A</v>
        <stp/>
        <stp>BDP|10769130826584748269</stp>
        <tr r="D163" s="9"/>
      </tp>
      <tp t="s">
        <v>#N/A Requesting Data...3281790172</v>
        <stp/>
        <stp>BDP|10452522234243616079</stp>
        <tr r="H323" s="9"/>
      </tp>
      <tp t="s">
        <v>#N/A N/A</v>
        <stp/>
        <stp>BDP|16665290903211697091</stp>
        <tr r="D14" s="5"/>
      </tp>
      <tp t="s">
        <v>#N/A N/A</v>
        <stp/>
        <stp>BDP|10631071057213441318</stp>
        <tr r="E185" s="9"/>
      </tp>
      <tp t="s">
        <v>#N/A N/A</v>
        <stp/>
        <stp>BDP|12199228250211279126</stp>
        <tr r="E296" s="5"/>
      </tp>
      <tp t="s">
        <v>#N/A Requesting Data...3571091762</v>
        <stp/>
        <stp>BDP|15056557830321693708</stp>
        <tr r="I127" s="5"/>
      </tp>
      <tp t="s">
        <v>#N/A N/A</v>
        <stp/>
        <stp>BDP|16929801180560927334</stp>
        <tr r="C11" s="6"/>
      </tp>
      <tp t="s">
        <v>#N/A Requesting Data...4243920317</v>
        <stp/>
        <stp>BDP|18216921029367278183</stp>
        <tr r="H192" s="8"/>
        <tr r="I192" s="8"/>
      </tp>
      <tp t="s">
        <v>#N/A Requesting Data...2512215265</v>
        <stp/>
        <stp>BDP|12380409063811661459</stp>
        <tr r="H5" s="12"/>
      </tp>
      <tp t="s">
        <v>#N/A Requesting Data...3277443317</v>
        <stp/>
        <stp>BDP|10683239826036144310</stp>
        <tr r="G116" s="10"/>
      </tp>
      <tp t="s">
        <v>#N/A Requesting Data...2527935333</v>
        <stp/>
        <stp>BDP|12785447333950636050</stp>
        <tr r="I120" s="5"/>
      </tp>
      <tp t="s">
        <v>#N/A Requesting Data...2939270451</v>
        <stp/>
        <stp>BDP|16147151134436676753</stp>
        <tr r="G83" s="10"/>
      </tp>
      <tp t="s">
        <v>#N/A N/A</v>
        <stp/>
        <stp>BDP|14416537845526831689</stp>
        <tr r="G316" s="8"/>
      </tp>
      <tp t="s">
        <v>#N/A N/A</v>
        <stp/>
        <stp>BDP|16342266381611649809</stp>
        <tr r="G143" s="5"/>
      </tp>
      <tp t="s">
        <v>#N/A Requesting Data...3079574197</v>
        <stp/>
        <stp>BDP|13534302205647794257</stp>
        <tr r="H208" s="9"/>
      </tp>
      <tp t="s">
        <v>#N/A N/A</v>
        <stp/>
        <stp>BDP|13494948731235592963</stp>
        <tr r="D110" s="9"/>
      </tp>
      <tp t="s">
        <v>#N/A N/A</v>
        <stp/>
        <stp>BDP|14910987622869062311</stp>
        <tr r="E250" s="8"/>
      </tp>
      <tp t="s">
        <v>#N/A N/A</v>
        <stp/>
        <stp>BDP|15888415847165853541</stp>
        <tr r="D226" s="5"/>
      </tp>
      <tp t="s">
        <v>#N/A N/A</v>
        <stp/>
        <stp>BDP|15573459134657456025</stp>
        <tr r="C22" s="7"/>
        <tr r="C9" s="12"/>
      </tp>
      <tp t="s">
        <v>#N/A N/A</v>
        <stp/>
        <stp>BDP|12030065967076006739</stp>
        <tr r="G336" s="9"/>
      </tp>
      <tp t="s">
        <v>#N/A N/A</v>
        <stp/>
        <stp>BDP|11933506728835478674</stp>
        <tr r="G18" s="5"/>
      </tp>
      <tp t="s">
        <v>#N/A N/A</v>
        <stp/>
        <stp>BDP|16734413631706799220</stp>
        <tr r="G425" s="8"/>
        <tr r="G270" s="5"/>
      </tp>
      <tp t="s">
        <v>#N/A N/A</v>
        <stp/>
        <stp>BDP|16491096353040567697</stp>
        <tr r="C133" s="10"/>
      </tp>
      <tp t="s">
        <v>#N/A Requesting Data...2678588003</v>
        <stp/>
        <stp>BDP|11694577180198361104</stp>
        <tr r="G8" s="6"/>
      </tp>
      <tp t="s">
        <v>#N/A N/A</v>
        <stp/>
        <stp>BDP|14072428343447509666</stp>
        <tr r="F11" s="12"/>
      </tp>
      <tp t="s">
        <v>#N/A Requesting Data...3261464073</v>
        <stp/>
        <stp>BDP|10673978387360473406</stp>
        <tr r="H124" s="9"/>
      </tp>
      <tp t="s">
        <v>#N/A N/A</v>
        <stp/>
        <stp>BDP|16421119215573210003</stp>
        <tr r="D287" s="8"/>
      </tp>
      <tp t="s">
        <v>#N/A N/A</v>
        <stp/>
        <stp>BDP|10650657869167862206</stp>
        <tr r="E77" s="9"/>
      </tp>
      <tp t="s">
        <v>#N/A N/A</v>
        <stp/>
        <stp>BDP|16139001713305401740</stp>
        <tr r="G174" s="8"/>
        <tr r="G129" s="5"/>
      </tp>
      <tp t="s">
        <v>#N/A N/A</v>
        <stp/>
        <stp>BDP|17209740440335504412</stp>
        <tr r="E239" s="8"/>
      </tp>
      <tp t="s">
        <v>#N/A Requesting Data...3208831127</v>
        <stp/>
        <stp>BDP|11863289653697519449</stp>
        <tr r="H76" s="9"/>
      </tp>
      <tp t="s">
        <v>#N/A N/A</v>
        <stp/>
        <stp>BDP|16838142181289644396</stp>
        <tr r="E295" s="9"/>
      </tp>
      <tp t="s">
        <v>#N/A Requesting Data...3211854546</v>
        <stp/>
        <stp>BDP|18341311073989198024</stp>
        <tr r="G7" s="10"/>
      </tp>
      <tp t="s">
        <v>#N/A Requesting Data...2994390444</v>
        <stp/>
        <stp>BDP|12748469714053288155</stp>
        <tr r="H436" s="8"/>
        <tr r="I436" s="8"/>
      </tp>
      <tp t="s">
        <v>#N/A Requesting Data...3537919450</v>
        <stp/>
        <stp>BDP|12615257794089161547</stp>
        <tr r="I280" s="5"/>
      </tp>
      <tp t="s">
        <v>#N/A N/A</v>
        <stp/>
        <stp>BDP|16325140963192458620</stp>
        <tr r="E109" s="5"/>
      </tp>
      <tp t="s">
        <v>#N/A Requesting Data...2720091909</v>
        <stp/>
        <stp>BDP|14704468726836365160</stp>
        <tr r="H92" s="8"/>
        <tr r="I92" s="8"/>
      </tp>
      <tp t="s">
        <v>#N/A N/A</v>
        <stp/>
        <stp>BDP|14622123247341067512</stp>
        <tr r="E37" s="10"/>
      </tp>
      <tp t="s">
        <v>#N/A N/A</v>
        <stp/>
        <stp>BDP|14688735471619771819</stp>
        <tr r="E181" s="9"/>
      </tp>
      <tp t="s">
        <v>#N/A N/A</v>
        <stp/>
        <stp>BDP|17571147862936050319</stp>
        <tr r="G215" s="5"/>
        <tr r="G222" s="9"/>
      </tp>
      <tp t="s">
        <v>#N/A N/A</v>
        <stp/>
        <stp>BDP|15805037438806184502</stp>
        <tr r="D277" s="8"/>
        <tr r="D95" s="5"/>
      </tp>
      <tp t="s">
        <v>#N/A N/A</v>
        <stp/>
        <stp>BDP|14312447432810330649</stp>
        <tr r="F501" s="9"/>
      </tp>
      <tp t="s">
        <v>#N/A N/A</v>
        <stp/>
        <stp>BDP|15825499200065782147</stp>
        <tr r="F142" s="8"/>
      </tp>
      <tp t="s">
        <v>#N/A N/A</v>
        <stp/>
        <stp>BDP|17625893824270684880</stp>
        <tr r="E115" s="8"/>
      </tp>
      <tp t="s">
        <v>#N/A N/A</v>
        <stp/>
        <stp>BDP|18301755089277276588</stp>
        <tr r="D294" s="9"/>
      </tp>
      <tp t="s">
        <v>#N/A N/A</v>
        <stp/>
        <stp>BDP|17714158900903164069</stp>
        <tr r="D334" s="9"/>
      </tp>
      <tp t="s">
        <v>#N/A Requesting Data...2629454502</v>
        <stp/>
        <stp>BDP|16448044321590189153</stp>
        <tr r="G66" s="10"/>
      </tp>
      <tp t="s">
        <v>#N/A Requesting Data...4072296282</v>
        <stp/>
        <stp>BDP|14653138843387256315</stp>
        <tr r="H210" s="8"/>
        <tr r="I210" s="8"/>
      </tp>
      <tp t="s">
        <v>#N/A Requesting Data...3111705382</v>
        <stp/>
        <stp>BDP|14436815347305208858</stp>
        <tr r="H423" s="9"/>
      </tp>
      <tp t="s">
        <v>#N/A N/A</v>
        <stp/>
        <stp>BDP|13133377614423399744</stp>
        <tr r="F275" s="8"/>
      </tp>
      <tp t="s">
        <v>#N/A N/A</v>
        <stp/>
        <stp>BDP|13419659606632526271</stp>
        <tr r="F379" s="9"/>
      </tp>
      <tp t="s">
        <v>#N/A N/A</v>
        <stp/>
        <stp>BDP|15547086072792966530</stp>
        <tr r="C50" s="10"/>
      </tp>
      <tp t="s">
        <v>#N/A N/A</v>
        <stp/>
        <stp>BDP|12890412009442253179</stp>
        <tr r="E149" s="10"/>
      </tp>
      <tp t="s">
        <v>#N/A Requesting Data...2244340535</v>
        <stp/>
        <stp>BDP|12513883188277969094</stp>
        <tr r="H26" s="8"/>
        <tr r="I26" s="8"/>
      </tp>
      <tp t="s">
        <v>#N/A Requesting Data...2654763770</v>
        <stp/>
        <stp>BDP|11130772131689238906</stp>
        <tr r="H308" s="5"/>
      </tp>
      <tp t="s">
        <v>#N/A Requesting Data...3899596304</v>
        <stp/>
        <stp>BDP|16947680035460123600</stp>
        <tr r="G105" s="10"/>
      </tp>
      <tp t="s">
        <v>#N/A N/A</v>
        <stp/>
        <stp>BDP|15945670161931987134</stp>
        <tr r="F491" s="9"/>
      </tp>
      <tp t="s">
        <v>#N/A N/A</v>
        <stp/>
        <stp>BDP|17831131568516275341</stp>
        <tr r="D101" s="10"/>
      </tp>
      <tp t="s">
        <v>#N/A N/A</v>
        <stp/>
        <stp>BDP|13225720617416288608</stp>
        <tr r="F426" s="8"/>
      </tp>
      <tp t="s">
        <v>#N/A N/A</v>
        <stp/>
        <stp>BDP|12062819890366304079</stp>
        <tr r="F133" s="10"/>
      </tp>
      <tp t="s">
        <v>#N/A N/A</v>
        <stp/>
        <stp>BDP|15496578044232645342</stp>
        <tr r="D241" s="9"/>
      </tp>
      <tp t="s">
        <v>#N/A N/A</v>
        <stp/>
        <stp>BDP|10313034111472780622</stp>
        <tr r="E114" s="10"/>
      </tp>
      <tp t="s">
        <v>#N/A N/A</v>
        <stp/>
        <stp>BDP|17678121838413114399</stp>
        <tr r="E116" s="5"/>
        <tr r="E413" s="9"/>
      </tp>
      <tp t="s">
        <v>#N/A N/A</v>
        <stp/>
        <stp>BDP|10995685938666862655</stp>
        <tr r="D131" s="9"/>
      </tp>
      <tp t="s">
        <v>#N/A N/A</v>
        <stp/>
        <stp>BDP|17065425507950872694</stp>
        <tr r="F86" s="9"/>
      </tp>
      <tp t="s">
        <v>#N/A N/A</v>
        <stp/>
        <stp>BDP|13397662717329254845</stp>
        <tr r="D449" s="8"/>
      </tp>
      <tp t="s">
        <v>#N/A N/A</v>
        <stp/>
        <stp>BDP|17865691594385139808</stp>
        <tr r="D183" s="5"/>
      </tp>
      <tp t="s">
        <v>#N/A N/A</v>
        <stp/>
        <stp>BDP|14442016500779789860</stp>
        <tr r="D356" s="9"/>
      </tp>
      <tp t="s">
        <v>#N/A N/A</v>
        <stp/>
        <stp>BDP|18327901031876549132</stp>
        <tr r="D111" s="10"/>
      </tp>
      <tp t="s">
        <v>#N/A Requesting Data...2770373863</v>
        <stp/>
        <stp>BDP|10168906600329186546</stp>
        <tr r="I531" s="9"/>
      </tp>
      <tp t="s">
        <v>#N/A Requesting Data...3016528701</v>
        <stp/>
        <stp>BDP|15268574695865162951</stp>
        <tr r="I445" s="9"/>
      </tp>
      <tp t="s">
        <v>#N/A N/A</v>
        <stp/>
        <stp>BDP|11283713247165306237</stp>
        <tr r="D523" s="9"/>
      </tp>
      <tp t="s">
        <v>#N/A N/A</v>
        <stp/>
        <stp>BDP|12658552420245112568</stp>
        <tr r="F463" s="9"/>
      </tp>
      <tp t="s">
        <v>#N/A N/A</v>
        <stp/>
        <stp>BDP|16335183598782064972</stp>
        <tr r="E467" s="9"/>
      </tp>
      <tp t="s">
        <v>#N/A N/A</v>
        <stp/>
        <stp>BDP|10652835303238302511</stp>
        <tr r="E317" s="9"/>
      </tp>
      <tp t="s">
        <v>#N/A Requesting Data...2994858167</v>
        <stp/>
        <stp>BDP|13308313826524163311</stp>
        <tr r="I314" s="9"/>
      </tp>
      <tp t="s">
        <v>#N/A N/A</v>
        <stp/>
        <stp>BDP|13041752646575368042</stp>
        <tr r="C181" s="10"/>
      </tp>
      <tp t="s">
        <v>#N/A N/A</v>
        <stp/>
        <stp>BDP|13130775035004337642</stp>
        <tr r="E485" s="9"/>
      </tp>
      <tp t="s">
        <v>#N/A N/A</v>
        <stp/>
        <stp>BDP|12476765912944081545</stp>
        <tr r="E66" s="8"/>
      </tp>
      <tp t="s">
        <v>#N/A N/A</v>
        <stp/>
        <stp>BDP|14457700446997411528</stp>
        <tr r="G337" s="9"/>
      </tp>
      <tp t="s">
        <v>#N/A N/A</v>
        <stp/>
        <stp>BDP|11192278080359607747</stp>
        <tr r="E86" s="9"/>
      </tp>
      <tp t="s">
        <v>#N/A N/A</v>
        <stp/>
        <stp>BDP|14394823871819059743</stp>
        <tr r="E356" s="5"/>
        <tr r="E357" s="5"/>
      </tp>
      <tp t="s">
        <v>#N/A Requesting Data...2712030487</v>
        <stp/>
        <stp>BDP|11382685905123017196</stp>
        <tr r="G118" s="10"/>
      </tp>
      <tp t="s">
        <v>#N/A Requesting Data...2802996041</v>
        <stp/>
        <stp>BDP|13255939990323504534</stp>
        <tr r="H146" s="10"/>
      </tp>
      <tp t="s">
        <v>#N/A Requesting Data...2327675009</v>
        <stp/>
        <stp>BDP|17152429052975380656</stp>
        <tr r="I179" s="5"/>
      </tp>
      <tp t="s">
        <v>#N/A N/A</v>
        <stp/>
        <stp>BDP|12643559276353560673</stp>
        <tr r="G477" s="8"/>
      </tp>
      <tp t="s">
        <v>#N/A Requesting Data...2477826139</v>
        <stp/>
        <stp>BDP|14645305283609470369</stp>
        <tr r="H147" s="10"/>
      </tp>
      <tp t="s">
        <v>#N/A N/A</v>
        <stp/>
        <stp>BDP|12866689121160630305</stp>
        <tr r="D300" s="8"/>
      </tp>
      <tp t="s">
        <v>#N/A N/A</v>
        <stp/>
        <stp>BDP|11656227046527619538</stp>
        <tr r="E64" s="5"/>
        <tr r="E575" s="9"/>
      </tp>
      <tp t="s">
        <v>#N/A Requesting Data...3454693477</v>
        <stp/>
        <stp>BDP|11696331017892341469</stp>
        <tr r="H379" s="9"/>
      </tp>
      <tp t="s">
        <v>#N/A N/A</v>
        <stp/>
        <stp>BDP|17850538041466538589</stp>
        <tr r="F185" s="9"/>
      </tp>
      <tp t="s">
        <v>#N/A N/A</v>
        <stp/>
        <stp>BDP|14234587177674868727</stp>
        <tr r="F46" s="10"/>
      </tp>
      <tp t="s">
        <v>#N/A N/A</v>
        <stp/>
        <stp>BDP|17703275862672336460</stp>
        <tr r="F69" s="9"/>
      </tp>
      <tp t="s">
        <v>#N/A N/A</v>
        <stp/>
        <stp>BDP|16654130121367114727</stp>
        <tr r="E45" s="9"/>
      </tp>
      <tp t="s">
        <v>#N/A N/A</v>
        <stp/>
        <stp>BDP|14766427422085159214</stp>
        <tr r="G501" s="9"/>
      </tp>
      <tp t="s">
        <v>#N/A N/A</v>
        <stp/>
        <stp>BDP|15280422527346188017</stp>
        <tr r="D191" s="8"/>
      </tp>
      <tp t="s">
        <v>#N/A N/A</v>
        <stp/>
        <stp>BDP|15521484368494536674</stp>
        <tr r="C144" s="10"/>
      </tp>
      <tp t="s">
        <v>#N/A Requesting Data...2440894101</v>
        <stp/>
        <stp>BDP|13032475494239214261</stp>
        <tr r="G75" s="10"/>
      </tp>
      <tp t="s">
        <v>#N/A N/A</v>
        <stp/>
        <stp>BDP|10906515159831187471</stp>
        <tr r="G74" s="5"/>
        <tr r="G530" s="9"/>
      </tp>
      <tp t="s">
        <v>#N/A N/A</v>
        <stp/>
        <stp>BDP|18306291676899316193</stp>
        <tr r="E25" s="8"/>
      </tp>
      <tp t="s">
        <v>#N/A Requesting Data...4108407825</v>
        <stp/>
        <stp>BDP|14962511717456004398</stp>
        <tr r="I267" s="9"/>
      </tp>
      <tp t="s">
        <v>#N/A N/A</v>
        <stp/>
        <stp>BDP|18254640100633289823</stp>
        <tr r="D381" s="9"/>
      </tp>
      <tp t="s">
        <v>#N/A Requesting Data...2798071442</v>
        <stp/>
        <stp>BDP|17198147161417313213</stp>
        <tr r="I169" s="9"/>
      </tp>
      <tp t="s">
        <v>#N/A N/A</v>
        <stp/>
        <stp>BDP|15175339496389024320</stp>
        <tr r="E402" s="8"/>
      </tp>
      <tp t="s">
        <v>#N/A N/A</v>
        <stp/>
        <stp>BDP|18247863018944847025</stp>
        <tr r="D242" s="5"/>
        <tr r="D367" s="9"/>
      </tp>
      <tp t="s">
        <v>#N/A N/A</v>
        <stp/>
        <stp>BDP|13321944093613767559</stp>
        <tr r="E170" s="10"/>
      </tp>
      <tp t="s">
        <v>#N/A N/A</v>
        <stp/>
        <stp>BDP|11186426004190559045</stp>
        <tr r="D505" s="9"/>
      </tp>
      <tp t="s">
        <v>#N/A Requesting Data...4122969741</v>
        <stp/>
        <stp>BDP|12147467448404184382</stp>
        <tr r="I282" s="9"/>
      </tp>
      <tp t="s">
        <v>#N/A N/A</v>
        <stp/>
        <stp>BDP|17671525035321346546</stp>
        <tr r="F400" s="8"/>
      </tp>
      <tp t="s">
        <v>#N/A N/A</v>
        <stp/>
        <stp>BDP|14110164750217472253</stp>
        <tr r="F75" s="5"/>
        <tr r="F129" s="9"/>
      </tp>
      <tp t="s">
        <v>#N/A N/A</v>
        <stp/>
        <stp>BDP|16606784657548650996</stp>
        <tr r="E501" s="8"/>
        <tr r="E241" s="5"/>
      </tp>
      <tp t="s">
        <v>#N/A N/A</v>
        <stp/>
        <stp>BDP|17602923037328534001</stp>
        <tr r="G500" s="8"/>
      </tp>
      <tp t="s">
        <v>#N/A Requesting Data...3532084772</v>
        <stp/>
        <stp>BDP|15160595113767463392</stp>
        <tr r="H197" s="9"/>
      </tp>
      <tp t="s">
        <v>#N/A N/A</v>
        <stp/>
        <stp>BDP|18171073286812592735</stp>
        <tr r="F317" s="8"/>
      </tp>
      <tp t="s">
        <v>#N/A Requesting Data...3978716188</v>
        <stp/>
        <stp>BDP|14851724972919796896</stp>
        <tr r="H570" s="9"/>
      </tp>
      <tp t="s">
        <v>#N/A Requesting Data...3749210738</v>
        <stp/>
        <stp>BDP|17272848129528987004</stp>
        <tr r="G61" s="10"/>
      </tp>
      <tp t="s">
        <v>#N/A Requesting Data...4068116881</v>
        <stp/>
        <stp>BDP|16288436327430788574</stp>
        <tr r="I318" s="9"/>
      </tp>
      <tp t="s">
        <v>#N/A N/A</v>
        <stp/>
        <stp>BDP|14496340617383769069</stp>
        <tr r="F273" s="9"/>
      </tp>
      <tp t="s">
        <v>#N/A N/A</v>
        <stp/>
        <stp>BDP|11533926720609548643</stp>
        <tr r="E466" s="8"/>
        <tr r="E102" s="5"/>
      </tp>
    </main>
    <main first="bofaddin.rtdserver">
      <tp t="s">
        <v>#N/A N/A</v>
        <stp/>
        <stp>BDP|4081418421121028</stp>
        <tr r="G322" s="9"/>
      </tp>
      <tp t="s">
        <v>#N/A N/A</v>
        <stp/>
        <stp>BDP|2260642227267788</stp>
        <tr r="E267" s="5"/>
      </tp>
      <tp t="s">
        <v>#N/A Requesting Data...2550274582</v>
        <stp/>
        <stp>BQL.QUERY|5573960841103604903</stp>
        <tr r="E7" s="13"/>
      </tp>
      <tp t="s">
        <v>#N/A Requesting Data...2826322006</v>
        <stp/>
        <stp>BQL.QUERY|8408512463241702143</stp>
        <tr r="E8" s="13"/>
      </tp>
      <tp t="s">
        <v>#N/A Requesting Data...3160153990</v>
        <stp/>
        <stp>BQL.QUERY|5045998678322690622</stp>
        <tr r="E6" s="13"/>
      </tp>
      <tp t="s">
        <v>#N/A Requesting Data...2986404296</v>
        <stp/>
        <stp>BQL|3767381093452452773</stp>
        <tr r="B71" s="10"/>
      </tp>
      <tp t="s">
        <v>#N/A Requesting Data...3797979510</v>
        <stp/>
        <stp>BQL|5347643442343127890</stp>
        <tr r="B62" s="10"/>
      </tp>
      <tp t="s">
        <v>#N/A Requesting Data...2421581700</v>
        <stp/>
        <stp>BQL|8043145916684680099</stp>
        <tr r="C108" s="5"/>
      </tp>
      <tp t="s">
        <v>#N/A Requesting Data...4097271004</v>
        <stp/>
        <stp>BQL|3900945840960795277</stp>
        <tr r="C77" s="5"/>
      </tp>
      <tp t="s">
        <v>#N/A Requesting Data...2682604787</v>
        <stp/>
        <stp>BQL|4118295648149900730</stp>
        <tr r="C177" s="5"/>
      </tp>
      <tp t="s">
        <v>#N/A Requesting Data...3129548071</v>
        <stp/>
        <stp>BQL|7019671687776852327</stp>
        <tr r="B108" s="10"/>
      </tp>
      <tp t="s">
        <v>#N/A Requesting Data...3415776529</v>
        <stp/>
        <stp>BQL|1756493257024013838</stp>
        <tr r="C220" s="5"/>
      </tp>
      <tp t="s">
        <v>#N/A Requesting Data...3858940477</v>
        <stp/>
        <stp>BQL|2959727142928130501</stp>
        <tr r="B10" s="10"/>
      </tp>
      <tp t="s">
        <v>#N/A Requesting Data...2712417155</v>
        <stp/>
        <stp>BQL|4625144878879521781</stp>
        <tr r="C52" s="5"/>
      </tp>
      <tp t="s">
        <v>#N/A Requesting Data...3564618953</v>
        <stp/>
        <stp>BQL|9738206163497679643</stp>
        <tr r="B101" s="10"/>
      </tp>
      <tp t="s">
        <v>#N/A Requesting Data...2849378418</v>
        <stp/>
        <stp>BQL|2405450944689218724</stp>
        <tr r="B99" s="10"/>
      </tp>
      <tp t="s">
        <v>#N/A Requesting Data...2982411445</v>
        <stp/>
        <stp>BQL|4639517333837311922</stp>
        <tr r="B161" s="10"/>
      </tp>
      <tp t="s">
        <v>#N/A Requesting Data...3601055671</v>
        <stp/>
        <stp>BQL|5105632606157929890</stp>
        <tr r="C334" s="5"/>
      </tp>
      <tp t="s">
        <v>#N/A Requesting Data...2826449363</v>
        <stp/>
        <stp>BQL|3757507845159054715</stp>
        <tr r="C206" s="5"/>
      </tp>
      <tp t="s">
        <v>#N/A Requesting Data...4273794549</v>
        <stp/>
        <stp>BQL|9710326336915608075</stp>
        <tr r="C296" s="5"/>
      </tp>
      <tp t="s">
        <v>#N/A Requesting Data...3823233521</v>
        <stp/>
        <stp>BQL|6811281084896408602</stp>
        <tr r="C163" s="5"/>
      </tp>
      <tp t="s">
        <v>#N/A N/A</v>
        <stp/>
        <stp>BDP|1962907428800370687</stp>
        <tr r="E242" s="8"/>
        <tr r="E313" s="5"/>
      </tp>
      <tp t="s">
        <v>#N/A N/A</v>
        <stp/>
        <stp>BDP|4784684761559555115</stp>
        <tr r="C103" s="10"/>
      </tp>
      <tp t="s">
        <v>#N/A N/A</v>
        <stp/>
        <stp>BDP|7421788895993421679</stp>
        <tr r="E3" s="6"/>
      </tp>
      <tp t="s">
        <v>#N/A Requesting Data...2518716779</v>
        <stp/>
        <stp>BDP|7500031109733688836</stp>
        <tr r="H283" s="5"/>
      </tp>
      <tp t="s">
        <v>#N/A N/A</v>
        <stp/>
        <stp>BDP|9648093372640358248</stp>
        <tr r="E239" s="9"/>
      </tp>
      <tp t="s">
        <v>#N/A N/A</v>
        <stp/>
        <stp>BDP|1394003179139706375</stp>
        <tr r="C127" s="10"/>
      </tp>
      <tp t="s">
        <v>#N/A N/A</v>
        <stp/>
        <stp>BDP|1207288906627488827</stp>
        <tr r="D74" s="5"/>
        <tr r="D530" s="9"/>
      </tp>
      <tp t="s">
        <v>#N/A N/A</v>
        <stp/>
        <stp>BDP|7655101254468075786</stp>
        <tr r="D95" s="8"/>
        <tr r="D255" s="5"/>
      </tp>
      <tp t="s">
        <v>#N/A N/A</v>
        <stp/>
        <stp>BDP|3187280590344693050</stp>
        <tr r="E115" s="10"/>
      </tp>
      <tp t="s">
        <v>#N/A Requesting Data...3629378046</v>
        <stp/>
        <stp>BDP|5135178203731610998</stp>
        <tr r="H24" s="8"/>
        <tr r="I24" s="8"/>
        <tr r="H157" s="5"/>
      </tp>
      <tp t="s">
        <v>#N/A N/A</v>
        <stp/>
        <stp>BDP|7082481686484281362</stp>
        <tr r="D49" s="10"/>
      </tp>
      <tp t="s">
        <v>#N/A Requesting Data...3384033753</v>
        <stp/>
        <stp>BDP|8813027835502632536</stp>
        <tr r="H12" s="9"/>
      </tp>
      <tp t="s">
        <v>#N/A Requesting Data...3425966810</v>
        <stp/>
        <stp>BDP|2485236599166521304</stp>
        <tr r="I79" s="5"/>
      </tp>
      <tp t="s">
        <v>#N/A Requesting Data...2861517033</v>
        <stp/>
        <stp>BDP|2447838811576956145</stp>
        <tr r="I126" s="9"/>
      </tp>
      <tp t="s">
        <v>#N/A N/A</v>
        <stp/>
        <stp>BDP|2133849840746764492</stp>
        <tr r="F393" s="9"/>
      </tp>
      <tp t="s">
        <v>#N/A N/A</v>
        <stp/>
        <stp>BDP|6839436994781393672</stp>
        <tr r="D207" s="8"/>
      </tp>
      <tp t="s">
        <v>#N/A N/A</v>
        <stp/>
        <stp>BDP|8863914584803359654</stp>
        <tr r="G459" s="9"/>
      </tp>
      <tp t="s">
        <v>#N/A N/A</v>
        <stp/>
        <stp>BDP|4847237470269284423</stp>
        <tr r="E16" s="7"/>
      </tp>
      <tp t="s">
        <v>#N/A Requesting Data...3398723202</v>
        <stp/>
        <stp>BDP|2209470801643807978</stp>
        <tr r="H170" s="10"/>
      </tp>
      <tp t="s">
        <v>#N/A Requesting Data...3858609958</v>
        <stp/>
        <stp>BDP|9698385657700526377</stp>
        <tr r="G12" s="12"/>
      </tp>
      <tp t="s">
        <v>#N/A Requesting Data...2656804848</v>
        <stp/>
        <stp>BDP|9224505113782910330</stp>
        <tr r="H72" s="10"/>
      </tp>
      <tp t="s">
        <v>#N/A N/A</v>
        <stp/>
        <stp>BDP|9657174630387353096</stp>
        <tr r="D244" s="8"/>
        <tr r="D325" s="5"/>
      </tp>
      <tp t="s">
        <v>#N/A N/A</v>
        <stp/>
        <stp>BDP|8711098896209532468</stp>
        <tr r="F421" s="8"/>
      </tp>
      <tp t="s">
        <v>#N/A N/A</v>
        <stp/>
        <stp>BDP|1326997943889597977</stp>
        <tr r="F450" s="8"/>
      </tp>
      <tp t="s">
        <v>#N/A N/A</v>
        <stp/>
        <stp>BDP|7234931578661754453</stp>
        <tr r="G91" s="9"/>
      </tp>
      <tp t="s">
        <v>#N/A N/A</v>
        <stp/>
        <stp>BDP|1795808722295885269</stp>
        <tr r="E56" s="10"/>
      </tp>
      <tp t="s">
        <v>#N/A N/A</v>
        <stp/>
        <stp>BDP|9149217918595528361</stp>
        <tr r="D245" s="5"/>
      </tp>
      <tp t="s">
        <v>#N/A N/A</v>
        <stp/>
        <stp>BDP|3794748081643984308</stp>
        <tr r="E534" s="9"/>
      </tp>
      <tp t="s">
        <v>#N/A N/A</v>
        <stp/>
        <stp>BDP|8348295250923384027</stp>
        <tr r="G309" s="5"/>
      </tp>
      <tp t="s">
        <v>#N/A N/A</v>
        <stp/>
        <stp>BDP|2751825788928299647</stp>
        <tr r="E329" s="8"/>
      </tp>
      <tp t="s">
        <v>#N/A N/A</v>
        <stp/>
        <stp>BDP|9028238376434700499</stp>
        <tr r="F453" s="9"/>
      </tp>
      <tp t="s">
        <v>#N/A N/A</v>
        <stp/>
        <stp>BDP|8197018580134948823</stp>
        <tr r="F571" s="9"/>
      </tp>
      <tp t="s">
        <v>#N/A N/A</v>
        <stp/>
        <stp>BDP|8209167961351897256</stp>
        <tr r="C63" s="10"/>
      </tp>
      <tp t="s">
        <v>#N/A Requesting Data...3269865573</v>
        <stp/>
        <stp>BDP|5063478378248558222</stp>
        <tr r="G36" s="10"/>
      </tp>
      <tp t="s">
        <v>#N/A N/A</v>
        <stp/>
        <stp>BDP|8787084287024205821</stp>
        <tr r="E297" s="9"/>
      </tp>
      <tp t="s">
        <v>#N/A N/A</v>
        <stp/>
        <stp>BDP|3182070589524647315</stp>
        <tr r="D483" s="8"/>
        <tr r="D174" s="5"/>
      </tp>
      <tp t="s">
        <v>#N/A N/A</v>
        <stp/>
        <stp>BDP|4899881058185756073</stp>
        <tr r="C18" s="7"/>
      </tp>
      <tp t="s">
        <v>#N/A N/A</v>
        <stp/>
        <stp>BDP|8807883108879200525</stp>
        <tr r="E242" s="5"/>
        <tr r="E367" s="9"/>
      </tp>
      <tp t="s">
        <v>#N/A Requesting Data...3982285451</v>
        <stp/>
        <stp>BDP|5013638988762288515</stp>
        <tr r="H174" s="10"/>
      </tp>
      <tp t="s">
        <v>#N/A N/A</v>
        <stp/>
        <stp>BDP|3350377541368558087</stp>
        <tr r="F397" s="8"/>
      </tp>
      <tp t="s">
        <v>#N/A N/A</v>
        <stp/>
        <stp>BDP|6956911723575236410</stp>
        <tr r="D404" s="9"/>
      </tp>
      <tp t="s">
        <v>#N/A N/A</v>
        <stp/>
        <stp>BDP|5015637999166420061</stp>
        <tr r="E317" s="5"/>
      </tp>
      <tp t="s">
        <v>#N/A N/A</v>
        <stp/>
        <stp>BDP|2374046699100797700</stp>
        <tr r="D355" s="5"/>
      </tp>
      <tp t="s">
        <v>#N/A N/A</v>
        <stp/>
        <stp>BDP|4581050689374309433</stp>
        <tr r="E161" s="10"/>
      </tp>
      <tp t="s">
        <v>#N/A N/A</v>
        <stp/>
        <stp>BDP|2299625695528974954</stp>
        <tr r="E168" s="5"/>
      </tp>
      <tp t="s">
        <v>#N/A N/A</v>
        <stp/>
        <stp>BDP|9885977982581147553</stp>
        <tr r="F9" s="10"/>
      </tp>
      <tp t="s">
        <v>#N/A N/A</v>
        <stp/>
        <stp>BDP|4686795335185198929</stp>
        <tr r="F304" s="8"/>
      </tp>
      <tp t="s">
        <v>#N/A N/A</v>
        <stp/>
        <stp>BDP|6691403928669701500</stp>
        <tr r="F57" s="10"/>
      </tp>
      <tp t="s">
        <v>#N/A N/A</v>
        <stp/>
        <stp>BDP|7951008015562454812</stp>
        <tr r="D440" s="8"/>
      </tp>
      <tp t="s">
        <v>#N/A N/A</v>
        <stp/>
        <stp>BDP|2059157122738931579</stp>
        <tr r="E265" s="8"/>
      </tp>
      <tp t="s">
        <v>#N/A Requesting Data...3404858321</v>
        <stp/>
        <stp>BDP|4403190111489295173</stp>
        <tr r="H216" s="8"/>
        <tr r="I216" s="8"/>
      </tp>
      <tp t="s">
        <v>#N/A N/A</v>
        <stp/>
        <stp>BDP|8169672039344068560</stp>
        <tr r="D374" s="8"/>
      </tp>
      <tp t="s">
        <v>#N/A N/A</v>
        <stp/>
        <stp>BDP|4340599187836243365</stp>
        <tr r="E62" s="8"/>
      </tp>
      <tp t="s">
        <v>#N/A Requesting Data...3240670122</v>
        <stp/>
        <stp>BDP|2844550481634257770</stp>
        <tr r="H215" s="8"/>
        <tr r="I215" s="8"/>
        <tr r="H310" s="5"/>
      </tp>
      <tp t="s">
        <v>#N/A Requesting Data...2931929928</v>
        <stp/>
        <stp>BDP|4684917358970305451</stp>
        <tr r="H141" s="5"/>
        <tr r="H411" s="9"/>
      </tp>
      <tp t="s">
        <v>#N/A N/A</v>
        <stp/>
        <stp>BDP|9066400607470737196</stp>
        <tr r="D337" s="9"/>
      </tp>
      <tp t="s">
        <v>#N/A N/A</v>
        <stp/>
        <stp>BDP|3163512389383919190</stp>
        <tr r="F354" s="9"/>
      </tp>
      <tp t="s">
        <v>#N/A N/A</v>
        <stp/>
        <stp>BDP|9879649001815327672</stp>
        <tr r="E257" s="8"/>
        <tr r="E315" s="5"/>
      </tp>
      <tp t="s">
        <v>#N/A N/A</v>
        <stp/>
        <stp>BDP|3611290994985172146</stp>
        <tr r="D99" s="10"/>
      </tp>
      <tp t="s">
        <v>#N/A N/A</v>
        <stp/>
        <stp>BDP|3088482588846697583</stp>
        <tr r="C173" s="10"/>
      </tp>
      <tp t="s">
        <v>#N/A N/A</v>
        <stp/>
        <stp>BDP|4819764352283150939</stp>
        <tr r="G83" s="8"/>
      </tp>
      <tp t="s">
        <v>#N/A N/A</v>
        <stp/>
        <stp>BDP|8035616549111603708</stp>
        <tr r="G450" s="8"/>
      </tp>
      <tp t="s">
        <v>#N/A N/A</v>
        <stp/>
        <stp>BDP|3159109885050253686</stp>
        <tr r="G111" s="8"/>
      </tp>
      <tp t="s">
        <v>#N/A N/A</v>
        <stp/>
        <stp>BDP|8288784101286293578</stp>
        <tr r="G76" s="8"/>
      </tp>
      <tp t="s">
        <v>#N/A N/A</v>
        <stp/>
        <stp>BDP|9582433712687286786</stp>
        <tr r="D543" s="9"/>
      </tp>
      <tp t="s">
        <v>#N/A N/A</v>
        <stp/>
        <stp>BDP|7963263762256005935</stp>
        <tr r="G366" s="9"/>
      </tp>
      <tp t="s">
        <v>#N/A N/A</v>
        <stp/>
        <stp>BDP|9580437463523287490</stp>
        <tr r="D135" s="5"/>
      </tp>
      <tp t="s">
        <v>#N/A Requesting Data...3631774077</v>
        <stp/>
        <stp>BDP|2364907129646736330</stp>
        <tr r="H145" s="8"/>
        <tr r="I145" s="8"/>
        <tr r="H40" s="5"/>
      </tp>
      <tp t="s">
        <v>#N/A Requesting Data...3930848209</v>
        <stp/>
        <stp>BDP|2936382378772646815</stp>
        <tr r="H172" s="9"/>
      </tp>
      <tp t="s">
        <v>#N/A N/A</v>
        <stp/>
        <stp>BDP|3967371854429258061</stp>
        <tr r="F144" s="5"/>
      </tp>
      <tp t="s">
        <v>#N/A N/A</v>
        <stp/>
        <stp>BDP|6308818031899570881</stp>
        <tr r="F8" s="6"/>
      </tp>
      <tp t="s">
        <v>#N/A Requesting Data...2893535737</v>
        <stp/>
        <stp>BDP|9271673709464123734</stp>
        <tr r="I436" s="9"/>
      </tp>
      <tp t="s">
        <v>#N/A Requesting Data...3754009651</v>
        <stp/>
        <stp>BDP|1848673045837284861</stp>
        <tr r="H23" s="5"/>
      </tp>
      <tp t="s">
        <v>#N/A N/A</v>
        <stp/>
        <stp>BDP|9829334131030114551</stp>
        <tr r="F103" s="8"/>
      </tp>
      <tp t="s">
        <v>#N/A N/A</v>
        <stp/>
        <stp>BDP|5425998243387296338</stp>
        <tr r="D268" s="8"/>
      </tp>
      <tp t="s">
        <v>#N/A N/A</v>
        <stp/>
        <stp>BDP|4451412048871700950</stp>
        <tr r="D587" s="9"/>
      </tp>
      <tp t="s">
        <v>#N/A N/A</v>
        <stp/>
        <stp>BDP|4680161700209937067</stp>
        <tr r="E128" s="8"/>
      </tp>
      <tp t="s">
        <v>#N/A N/A</v>
        <stp/>
        <stp>BDP|2511888262575850587</stp>
        <tr r="E83" s="10"/>
      </tp>
      <tp t="s">
        <v>#N/A N/A</v>
        <stp/>
        <stp>BDP|2291361939329029729</stp>
        <tr r="D201" s="9"/>
      </tp>
      <tp t="s">
        <v>#N/A N/A</v>
        <stp/>
        <stp>BDP|9040851205844766988</stp>
        <tr r="G353" s="8"/>
        <tr r="G331" s="5"/>
      </tp>
      <tp t="s">
        <v>#N/A N/A</v>
        <stp/>
        <stp>BDP|5921049151724596860</stp>
        <tr r="D13" s="7"/>
      </tp>
      <tp t="s">
        <v>#N/A N/A</v>
        <stp/>
        <stp>BDP|7724076700578666393</stp>
        <tr r="C85" s="10"/>
      </tp>
      <tp t="s">
        <v>#N/A N/A</v>
        <stp/>
        <stp>BDP|9372260179032181228</stp>
        <tr r="F40" s="10"/>
      </tp>
      <tp t="s">
        <v>#N/A N/A</v>
        <stp/>
        <stp>BDP|8065020727597948130</stp>
        <tr r="D103" s="10"/>
      </tp>
      <tp t="s">
        <v>#N/A N/A</v>
        <stp/>
        <stp>BDP|3566394983982499644</stp>
        <tr r="D38" s="9"/>
      </tp>
      <tp t="s">
        <v>#N/A N/A</v>
        <stp/>
        <stp>BDP|8393760738753766362</stp>
        <tr r="D442" s="8"/>
      </tp>
      <tp t="s">
        <v>#N/A Requesting Data...2939441478</v>
        <stp/>
        <stp>BDP|1232389829779764581</stp>
        <tr r="G148" s="10"/>
      </tp>
      <tp t="s">
        <v>#N/A N/A</v>
        <stp/>
        <stp>BDP|8608282074096198771</stp>
        <tr r="D264" s="8"/>
      </tp>
      <tp t="s">
        <v>#N/A N/A</v>
        <stp/>
        <stp>BDP|8194272266405832541</stp>
        <tr r="E502" s="8"/>
      </tp>
      <tp t="s">
        <v>#N/A N/A</v>
        <stp/>
        <stp>BDP|4334140832122163889</stp>
        <tr r="E51" s="8"/>
      </tp>
      <tp t="s">
        <v>#N/A N/A</v>
        <stp/>
        <stp>BDP|2660717110490894830</stp>
        <tr r="D474" s="8"/>
      </tp>
      <tp t="s">
        <v>#N/A Requesting Data...3856069373</v>
        <stp/>
        <stp>BDP|1779836507356696397</stp>
        <tr r="H230" s="8"/>
        <tr r="I230" s="8"/>
      </tp>
      <tp t="s">
        <v>#N/A N/A</v>
        <stp/>
        <stp>BDP|8203616228053580320</stp>
        <tr r="G163" s="8"/>
      </tp>
      <tp t="s">
        <v>#N/A N/A</v>
        <stp/>
        <stp>BDP|9379292466341025005</stp>
        <tr r="C79" s="10"/>
      </tp>
      <tp t="s">
        <v>#N/A Requesting Data...4154950600</v>
        <stp/>
        <stp>BDP|5988873224166291547</stp>
        <tr r="G2" s="6"/>
      </tp>
      <tp t="s">
        <v>#N/A N/A</v>
        <stp/>
        <stp>BDP|6248489595334220318</stp>
        <tr r="E7" s="10"/>
      </tp>
      <tp t="s">
        <v>#N/A Requesting Data...3121433209</v>
        <stp/>
        <stp>BDP|3561981423561545570</stp>
        <tr r="I53" s="9"/>
      </tp>
      <tp t="s">
        <v>#N/A Requesting Data...2784968227</v>
        <stp/>
        <stp>BDP|4321873783129335185</stp>
        <tr r="I135" s="9"/>
      </tp>
      <tp t="s">
        <v>#N/A Requesting Data...3776600199</v>
        <stp/>
        <stp>BDP|7667176822850962868</stp>
        <tr r="I150" s="5"/>
        <tr r="I286" s="9"/>
      </tp>
      <tp t="s">
        <v>#N/A Requesting Data...3437476677</v>
        <stp/>
        <stp>BDP|3258065992277395181</stp>
        <tr r="I139" s="9"/>
      </tp>
      <tp t="s">
        <v>#N/A Requesting Data...3958924375</v>
        <stp/>
        <stp>BDP|4939033765169437768</stp>
        <tr r="I553" s="9"/>
      </tp>
      <tp t="s">
        <v>#N/A N/A</v>
        <stp/>
        <stp>BDP|6060901871071950558</stp>
        <tr r="F366" s="8"/>
        <tr r="F190" s="5"/>
      </tp>
      <tp t="s">
        <v>#N/A Requesting Data...2593194355</v>
        <stp/>
        <stp>BDP|7846979724060500030</stp>
        <tr r="G48" s="10"/>
      </tp>
      <tp t="s">
        <v>#N/A Requesting Data...3900123875</v>
        <stp/>
        <stp>BDP|3329684624883634841</stp>
        <tr r="H122" s="8"/>
        <tr r="I122" s="8"/>
        <tr r="H234" s="5"/>
      </tp>
      <tp t="s">
        <v>#N/A Requesting Data...4007900537</v>
        <stp/>
        <stp>BDP|7174819179393221763</stp>
        <tr r="H306" s="5"/>
      </tp>
      <tp t="s">
        <v>#N/A N/A</v>
        <stp/>
        <stp>BDP|1439817817507783386</stp>
        <tr r="F49" s="5"/>
        <tr r="F313" s="9"/>
      </tp>
      <tp t="s">
        <v>#N/A N/A</v>
        <stp/>
        <stp>BDP|8965569598468840021</stp>
        <tr r="F40" s="8"/>
        <tr r="F134" s="5"/>
      </tp>
      <tp t="s">
        <v>#N/A Requesting Data...2395939138</v>
        <stp/>
        <stp>BDP|4130743828805898881</stp>
        <tr r="H199" s="8"/>
        <tr r="I199" s="8"/>
      </tp>
      <tp t="s">
        <v>#N/A N/A</v>
        <stp/>
        <stp>BDP|4938965610311414166</stp>
        <tr r="E224" s="8"/>
      </tp>
      <tp t="s">
        <v>#N/A Requesting Data...3271323282</v>
        <stp/>
        <stp>BDP|1825673482543107011</stp>
        <tr r="G185" s="10"/>
      </tp>
      <tp t="s">
        <v>#N/A Requesting Data...3474245094</v>
        <stp/>
        <stp>BDP|1162504068146553812</stp>
        <tr r="H142" s="8"/>
        <tr r="I142" s="8"/>
      </tp>
      <tp t="s">
        <v>#N/A N/A</v>
        <stp/>
        <stp>BDP|3452828908824677355</stp>
        <tr r="E434" s="8"/>
        <tr r="E7" s="5"/>
      </tp>
      <tp t="s">
        <v>#N/A N/A</v>
        <stp/>
        <stp>BDP|2952642486438723817</stp>
        <tr r="E105" s="9"/>
      </tp>
      <tp t="s">
        <v>#N/A N/A</v>
        <stp/>
        <stp>BDP|5793913244251999598</stp>
        <tr r="D481" s="8"/>
        <tr r="D96" s="5"/>
      </tp>
      <tp t="s">
        <v>#N/A Requesting Data...4165650099</v>
        <stp/>
        <stp>BDP|3491662262846304919</stp>
        <tr r="I82" s="9"/>
      </tp>
      <tp t="s">
        <v>#N/A N/A</v>
        <stp/>
        <stp>BDP|8510362114863544502</stp>
        <tr r="E564" s="9"/>
      </tp>
      <tp t="s">
        <v>#N/A N/A</v>
        <stp/>
        <stp>BDP|7067222714649480106</stp>
        <tr r="D398" s="8"/>
      </tp>
      <tp t="s">
        <v>#N/A N/A</v>
        <stp/>
        <stp>BDP|8536104918235631199</stp>
        <tr r="F89" s="10"/>
      </tp>
      <tp t="s">
        <v>#N/A N/A</v>
        <stp/>
        <stp>BDP|6084290080113225395</stp>
        <tr r="F199" s="8"/>
      </tp>
      <tp t="s">
        <v>#N/A N/A</v>
        <stp/>
        <stp>BDP|8395961851898775019</stp>
        <tr r="E6" s="5"/>
      </tp>
      <tp t="s">
        <v>#N/A Requesting Data...2540334801</v>
        <stp/>
        <stp>BDP|6705055244799158756</stp>
        <tr r="H27" s="5"/>
      </tp>
      <tp t="s">
        <v>#N/A Requesting Data...3159111503</v>
        <stp/>
        <stp>BDP|9948467077372912431</stp>
        <tr r="I57" s="9"/>
      </tp>
      <tp t="s">
        <v>#N/A N/A</v>
        <stp/>
        <stp>BDP|4795924361502688500</stp>
        <tr r="G117" s="9"/>
      </tp>
      <tp t="s">
        <v>#N/A N/A</v>
        <stp/>
        <stp>BDP|6589309559585940973</stp>
        <tr r="G423" s="8"/>
      </tp>
      <tp t="s">
        <v>#N/A N/A</v>
        <stp/>
        <stp>BDP|9392500711069726878</stp>
        <tr r="E453" s="9"/>
      </tp>
      <tp t="s">
        <v>#N/A N/A</v>
        <stp/>
        <stp>BDP|3182784598377683650</stp>
        <tr r="D31" s="10"/>
      </tp>
      <tp t="s">
        <v>#N/A N/A</v>
        <stp/>
        <stp>BDP|8518302483828199754</stp>
        <tr r="F35" s="5"/>
      </tp>
      <tp t="s">
        <v>#N/A N/A</v>
        <stp/>
        <stp>BDP|1663031806844463940</stp>
        <tr r="D273" s="8"/>
      </tp>
      <tp t="s">
        <v>#N/A Requesting Data...2984841566</v>
        <stp/>
        <stp>BDP|3390000498022079487</stp>
        <tr r="I109" s="9"/>
      </tp>
      <tp t="s">
        <v>#N/A N/A</v>
        <stp/>
        <stp>BDP|3590552684917782502</stp>
        <tr r="F97" s="8"/>
      </tp>
      <tp t="s">
        <v>#N/A N/A</v>
        <stp/>
        <stp>BDP|8827207262023897311</stp>
        <tr r="G284" s="9"/>
      </tp>
      <tp t="s">
        <v>#N/A N/A</v>
        <stp/>
        <stp>BDP|8968598395298421022</stp>
        <tr r="F236" s="5"/>
      </tp>
      <tp t="s">
        <v>#N/A N/A</v>
        <stp/>
        <stp>BDP|4551134675346988895</stp>
        <tr r="G418" s="9"/>
      </tp>
      <tp t="s">
        <v>#N/A Requesting Data...4110172808</v>
        <stp/>
        <stp>BDP|5861774859788786323</stp>
        <tr r="I132" s="5"/>
        <tr r="I244" s="9"/>
      </tp>
      <tp t="s">
        <v>#N/A N/A</v>
        <stp/>
        <stp>BDP|9859370133184932169</stp>
        <tr r="D181" s="8"/>
      </tp>
      <tp t="s">
        <v>#N/A N/A</v>
        <stp/>
        <stp>BDP|6143922666020703516</stp>
        <tr r="D161" s="10"/>
      </tp>
      <tp t="s">
        <v>#N/A N/A</v>
        <stp/>
        <stp>BDP|9431275485578110742</stp>
        <tr r="E221" s="8"/>
      </tp>
      <tp t="s">
        <v>#N/A N/A</v>
        <stp/>
        <stp>BDP|8235272915343058434</stp>
        <tr r="G285" s="5"/>
        <tr r="G231" s="9"/>
      </tp>
      <tp t="s">
        <v>#N/A N/A</v>
        <stp/>
        <stp>BDP|3972780180291426162</stp>
        <tr r="G230" s="5"/>
      </tp>
      <tp t="s">
        <v>#N/A N/A</v>
        <stp/>
        <stp>BDP|1644515022749279344</stp>
        <tr r="D39" s="8"/>
      </tp>
      <tp t="s">
        <v>#N/A N/A</v>
        <stp/>
        <stp>BDP|9031179648986574692</stp>
        <tr r="F269" s="8"/>
        <tr r="F224" s="5"/>
      </tp>
      <tp t="s">
        <v>#N/A N/A</v>
        <stp/>
        <stp>BDP|7122789333578374790</stp>
        <tr r="G397" s="8"/>
      </tp>
      <tp t="s">
        <v>#N/A N/A</v>
        <stp/>
        <stp>BDP|1754435447869592469</stp>
        <tr r="F264" s="8"/>
      </tp>
      <tp t="s">
        <v>#N/A Requesting Data...3937528711</v>
        <stp/>
        <stp>BDP|4678981114369886925</stp>
        <tr r="H120" s="9"/>
      </tp>
      <tp t="s">
        <v>#N/A N/A</v>
        <stp/>
        <stp>BDP|2613809640515325754</stp>
        <tr r="E139" s="10"/>
      </tp>
      <tp t="s">
        <v>#N/A N/A</v>
        <stp/>
        <stp>BDP|4545920597721719979</stp>
        <tr r="E411" s="8"/>
      </tp>
      <tp t="s">
        <v>#N/A N/A</v>
        <stp/>
        <stp>BDP|9291594157605437085</stp>
        <tr r="D4" s="7"/>
      </tp>
      <tp t="s">
        <v>#N/A Requesting Data...4120656896</v>
        <stp/>
        <stp>BDP|6368826396392546928</stp>
        <tr r="H134" s="9"/>
      </tp>
      <tp t="s">
        <v>#N/A N/A</v>
        <stp/>
        <stp>BDP|5667150882957488758</stp>
        <tr r="D288" s="5"/>
      </tp>
      <tp t="s">
        <v>#N/A N/A</v>
        <stp/>
        <stp>BDP|3371763956178781543</stp>
        <tr r="E16" s="8"/>
      </tp>
      <tp t="s">
        <v>#N/A Requesting Data...3184188930</v>
        <stp/>
        <stp>BDP|3779579227630094870</stp>
        <tr r="H366" s="8"/>
        <tr r="I366" s="8"/>
        <tr r="H190" s="5"/>
      </tp>
      <tp t="s">
        <v>#N/A N/A</v>
        <stp/>
        <stp>BDP|4176261020750766807</stp>
        <tr r="D276" s="9"/>
      </tp>
      <tp t="s">
        <v>#N/A N/A</v>
        <stp/>
        <stp>BDP|6777940742333038417</stp>
        <tr r="G70" s="5"/>
      </tp>
      <tp t="s">
        <v>#N/A N/A</v>
        <stp/>
        <stp>BDP|1497853613387395312</stp>
        <tr r="F278" s="8"/>
      </tp>
      <tp t="s">
        <v>#N/A N/A</v>
        <stp/>
        <stp>BDP|1336622975019221566</stp>
        <tr r="E353" s="8"/>
        <tr r="E331" s="5"/>
      </tp>
      <tp t="s">
        <v>#N/A N/A</v>
        <stp/>
        <stp>BDP|5683050233519624368</stp>
        <tr r="F442" s="8"/>
      </tp>
      <tp t="s">
        <v>#N/A N/A</v>
        <stp/>
        <stp>BDP|4023856225310098209</stp>
        <tr r="E49" s="5"/>
        <tr r="E313" s="9"/>
      </tp>
      <tp t="s">
        <v>#N/A Requesting Data...3150743104</v>
        <stp/>
        <stp>BDP|7169491037385966964</stp>
        <tr r="I216" s="5"/>
      </tp>
      <tp t="s">
        <v>#N/A Requesting Data...3013434486</v>
        <stp/>
        <stp>BDP|3032710871786195906</stp>
        <tr r="I129" s="5"/>
      </tp>
      <tp t="s">
        <v>#N/A N/A</v>
        <stp/>
        <stp>BDP|2092651534109674265</stp>
        <tr r="G441" s="9"/>
      </tp>
      <tp t="s">
        <v>#N/A N/A</v>
        <stp/>
        <stp>BDP|3339769345769676571</stp>
        <tr r="F267" s="8"/>
      </tp>
      <tp t="s">
        <v>#N/A Requesting Data...3297927974</v>
        <stp/>
        <stp>BDP|5801905414875969440</stp>
        <tr r="H231" s="8"/>
        <tr r="I231" s="8"/>
      </tp>
      <tp t="s">
        <v>#N/A Requesting Data...3481284190</v>
        <stp/>
        <stp>BDP|5864508889645417143</stp>
        <tr r="I221" s="5"/>
        <tr r="I360" s="9"/>
      </tp>
      <tp t="s">
        <v>#N/A Requesting Data...2641941074</v>
        <stp/>
        <stp>BDP|2810848668175247571</stp>
        <tr r="I503" s="9"/>
      </tp>
      <tp t="s">
        <v>#N/A N/A</v>
        <stp/>
        <stp>BDP|3101985369304016419</stp>
        <tr r="E3" s="9"/>
      </tp>
      <tp t="s">
        <v>#N/A N/A</v>
        <stp/>
        <stp>BDP|4842320698935636750</stp>
        <tr r="G134" s="8"/>
      </tp>
      <tp t="s">
        <v>#N/A N/A</v>
        <stp/>
        <stp>BDP|8967938500594235996</stp>
        <tr r="F319" s="8"/>
      </tp>
      <tp t="s">
        <v>#N/A N/A</v>
        <stp/>
        <stp>BDP|7455615305659126405</stp>
        <tr r="D32" s="5"/>
        <tr r="D74" s="9"/>
      </tp>
      <tp t="s">
        <v>#N/A N/A</v>
        <stp/>
        <stp>BDP|1122343578738970152</stp>
        <tr r="D436" s="8"/>
      </tp>
      <tp t="s">
        <v>#N/A N/A</v>
        <stp/>
        <stp>BDP|3483609795384933492</stp>
        <tr r="G24" s="8"/>
        <tr r="G157" s="5"/>
      </tp>
      <tp t="s">
        <v>#N/A N/A</v>
        <stp/>
        <stp>BDP|5332086534403938971</stp>
        <tr r="E14" s="5"/>
      </tp>
      <tp t="s">
        <v>#N/A Requesting Data...3043800166</v>
        <stp/>
        <stp>BDP|9746827741300611933</stp>
        <tr r="H18" s="8"/>
        <tr r="I18" s="8"/>
      </tp>
      <tp t="s">
        <v>#N/A N/A</v>
        <stp/>
        <stp>BDP|6572407130105346870</stp>
        <tr r="E420" s="9"/>
      </tp>
      <tp t="s">
        <v>#N/A N/A</v>
        <stp/>
        <stp>BDP|9379166815191366422</stp>
        <tr r="E261" s="9"/>
      </tp>
      <tp t="s">
        <v>#N/A N/A</v>
        <stp/>
        <stp>BDP|3127989576400811168</stp>
        <tr r="D132" s="10"/>
      </tp>
      <tp t="s">
        <v>#N/A Requesting Data...4108209275</v>
        <stp/>
        <stp>BDP|8671350149353990055</stp>
        <tr r="I300" s="9"/>
      </tp>
      <tp t="s">
        <v>#N/A N/A</v>
        <stp/>
        <stp>BDP|3729088796131891779</stp>
        <tr r="E264" s="5"/>
        <tr r="E41" s="9"/>
      </tp>
      <tp t="s">
        <v>#N/A Requesting Data...3264804960</v>
        <stp/>
        <stp>BDP|7226345197813348240</stp>
        <tr r="H553" s="9"/>
      </tp>
      <tp t="s">
        <v>#N/A Requesting Data...3246857324</v>
        <stp/>
        <stp>BDP|7816946288492417869</stp>
        <tr r="H309" s="5"/>
      </tp>
      <tp t="s">
        <v>#N/A N/A</v>
        <stp/>
        <stp>BDP|9709376733845210074</stp>
        <tr r="G79" s="5"/>
      </tp>
      <tp t="s">
        <v>#N/A N/A</v>
        <stp/>
        <stp>BDP|7834396081340046068</stp>
        <tr r="G378" s="8"/>
      </tp>
      <tp t="s">
        <v>#N/A Requesting Data...3233593542</v>
        <stp/>
        <stp>BDP|3468316906435083951</stp>
        <tr r="I373" s="9"/>
      </tp>
      <tp t="s">
        <v>#N/A N/A</v>
        <stp/>
        <stp>BDP|6609118253307551971</stp>
        <tr r="E116" s="8"/>
      </tp>
      <tp t="s">
        <v>#N/A Requesting Data...4186068431</v>
        <stp/>
        <stp>BDP|1552706165608111475</stp>
        <tr r="H194" s="8"/>
        <tr r="I194" s="8"/>
      </tp>
      <tp t="s">
        <v>#N/A N/A</v>
        <stp/>
        <stp>BDP|9033781809720313245</stp>
        <tr r="E332" s="8"/>
        <tr r="E192" s="5"/>
      </tp>
      <tp t="s">
        <v>#N/A N/A</v>
        <stp/>
        <stp>BDP|8986875199154093115</stp>
        <tr r="E199" s="5"/>
      </tp>
      <tp t="s">
        <v>#N/A Requesting Data...4049183045</v>
        <stp/>
        <stp>BDP|1205161575709105263</stp>
        <tr r="I344" s="5"/>
      </tp>
      <tp t="s">
        <v>#N/A N/A</v>
        <stp/>
        <stp>BDP|7121841967787021241</stp>
        <tr r="C170" s="10"/>
      </tp>
      <tp t="s">
        <v>#N/A N/A</v>
        <stp/>
        <stp>BDP|1718079994417796353</stp>
        <tr r="G43" s="8"/>
      </tp>
      <tp t="s">
        <v>#N/A N/A</v>
        <stp/>
        <stp>BDP|5807802046210900509</stp>
        <tr r="D301" s="8"/>
      </tp>
      <tp t="s">
        <v>#N/A N/A</v>
        <stp/>
        <stp>BDP|8486349458421757381</stp>
        <tr r="G307" s="9"/>
      </tp>
      <tp t="s">
        <v>#N/A N/A</v>
        <stp/>
        <stp>BDP|2655933212197348133</stp>
        <tr r="D256" s="8"/>
      </tp>
      <tp t="s">
        <v>#N/A N/A</v>
        <stp/>
        <stp>BDP|3536325275963765829</stp>
        <tr r="F497" s="8"/>
      </tp>
      <tp t="s">
        <v>#N/A N/A</v>
        <stp/>
        <stp>BDP|8068781058351774700</stp>
        <tr r="D589" s="9"/>
      </tp>
      <tp t="s">
        <v>#N/A N/A</v>
        <stp/>
        <stp>BDP|9758087865720943343</stp>
        <tr r="F53" s="10"/>
      </tp>
      <tp t="s">
        <v>#N/A N/A</v>
        <stp/>
        <stp>BDP|5331883343083854670</stp>
        <tr r="D141" s="8"/>
        <tr r="D208" s="5"/>
      </tp>
      <tp t="s">
        <v>#N/A N/A</v>
        <stp/>
        <stp>BDP|6343588592541976744</stp>
        <tr r="E310" s="9"/>
      </tp>
      <tp t="s">
        <v>#N/A N/A</v>
        <stp/>
        <stp>BDP|3406058343818388352</stp>
        <tr r="D216" s="8"/>
      </tp>
      <tp t="s">
        <v>#N/A Requesting Data...4032449657</v>
        <stp/>
        <stp>BDP|7863162869345097932</stp>
        <tr r="H207" s="8"/>
        <tr r="I207" s="8"/>
      </tp>
      <tp t="s">
        <v>#N/A N/A</v>
        <stp/>
        <stp>BDP|8042307220234169159</stp>
        <tr r="D297" s="5"/>
        <tr r="D329" s="9"/>
      </tp>
      <tp t="s">
        <v>#N/A N/A</v>
        <stp/>
        <stp>BDP|6702349491897272747</stp>
        <tr r="G439" s="8"/>
      </tp>
      <tp t="s">
        <v>#N/A Requesting Data...3794558787</v>
        <stp/>
        <stp>BDP|6958814371817981240</stp>
        <tr r="I128" s="9"/>
      </tp>
      <tp t="s">
        <v>#N/A N/A</v>
        <stp/>
        <stp>BDP|2156517367358273516</stp>
        <tr r="D228" s="9"/>
      </tp>
      <tp t="s">
        <v>#N/A Requesting Data...2928420390</v>
        <stp/>
        <stp>BDP|8857787024007098608</stp>
        <tr r="H167" s="5"/>
      </tp>
      <tp t="s">
        <v>#N/A N/A</v>
        <stp/>
        <stp>BDP|7663053500759195269</stp>
        <tr r="D429" s="8"/>
      </tp>
      <tp t="s">
        <v>#N/A N/A</v>
        <stp/>
        <stp>BDP|9414143701954274079</stp>
        <tr r="C8" s="12"/>
      </tp>
      <tp t="s">
        <v>#N/A N/A</v>
        <stp/>
        <stp>BDP|3219760482477778756</stp>
        <tr r="E410" s="8"/>
        <tr r="E154" s="5"/>
      </tp>
      <tp t="s">
        <v>#N/A N/A</v>
        <stp/>
        <stp>BDP|6925697742601676903</stp>
        <tr r="D130" s="10"/>
      </tp>
      <tp t="s">
        <v>#N/A N/A</v>
        <stp/>
        <stp>BDP|1942302414539847611</stp>
        <tr r="E217" s="5"/>
        <tr r="E399" s="9"/>
      </tp>
      <tp t="s">
        <v>#N/A N/A</v>
        <stp/>
        <stp>BDP|6219891819150781301</stp>
        <tr r="G484" s="8"/>
      </tp>
      <tp t="s">
        <v>#N/A N/A</v>
        <stp/>
        <stp>BDP|8783574806108661951</stp>
        <tr r="E196" s="8"/>
      </tp>
      <tp t="s">
        <v>#N/A Requesting Data...3414630786</v>
        <stp/>
        <stp>BDP|1819235190177610188</stp>
        <tr r="I365" s="9"/>
      </tp>
      <tp t="s">
        <v>#N/A Requesting Data...3800839189</v>
        <stp/>
        <stp>BDP|8508662409460806279</stp>
        <tr r="H51" s="10"/>
      </tp>
      <tp t="s">
        <v>#N/A N/A</v>
        <stp/>
        <stp>BDP|2724205943889360127</stp>
        <tr r="D194" s="5"/>
      </tp>
      <tp t="s">
        <v>#N/A N/A</v>
        <stp/>
        <stp>BDP|6722543596553204525</stp>
        <tr r="D93" s="9"/>
      </tp>
      <tp t="s">
        <v>#N/A N/A</v>
        <stp/>
        <stp>BDP|7242536351602113945</stp>
        <tr r="E593" s="9"/>
      </tp>
      <tp t="s">
        <v>#N/A Requesting Data...3285924578</v>
        <stp/>
        <stp>BDP|8742706133309429950</stp>
        <tr r="I277" s="5"/>
      </tp>
      <tp t="s">
        <v>#N/A Requesting Data...2710732148</v>
        <stp/>
        <stp>BDP|9354815764633012835</stp>
        <tr r="G129" s="10"/>
      </tp>
      <tp t="s">
        <v>#N/A N/A</v>
        <stp/>
        <stp>BDP|6676194686432544197</stp>
        <tr r="E29" s="9"/>
      </tp>
      <tp t="s">
        <v>#N/A N/A</v>
        <stp/>
        <stp>BDP|6902719298537289370</stp>
        <tr r="D74" s="8"/>
        <tr r="D277" s="5"/>
      </tp>
      <tp t="s">
        <v>#N/A Requesting Data...3469073636</v>
        <stp/>
        <stp>BDP|7340204459009800577</stp>
        <tr r="I35" s="5"/>
      </tp>
      <tp t="s">
        <v>#N/A N/A</v>
        <stp/>
        <stp>BDP|2906781724562705973</stp>
        <tr r="F32" s="5"/>
        <tr r="F74" s="9"/>
      </tp>
      <tp t="s">
        <v>#N/A N/A</v>
        <stp/>
        <stp>BDP|7780448007758340725</stp>
        <tr r="E4" s="12"/>
      </tp>
      <tp t="s">
        <v>#N/A Requesting Data...3768372938</v>
        <stp/>
        <stp>BDP|8085183878850258270</stp>
        <tr r="I104" s="9"/>
      </tp>
      <tp t="s">
        <v>#N/A Requesting Data...3676654965</v>
        <stp/>
        <stp>BQL|52124963814109609</stp>
        <tr r="C196" s="5"/>
      </tp>
      <tp t="s">
        <v>#N/A Requesting Data...3098934449</v>
        <stp/>
        <stp>BQL|6057593653132589922</stp>
        <tr r="C202" s="5"/>
      </tp>
      <tp t="s">
        <v>#N/A Requesting Data...3005394756</v>
        <stp/>
        <stp>BQL|8856702333792794315</stp>
        <tr r="C166" s="5"/>
      </tp>
      <tp t="s">
        <v>#N/A Requesting Data...2900812283</v>
        <stp/>
        <stp>BQL|1340866055900465183</stp>
        <tr r="C243" s="5"/>
      </tp>
      <tp t="s">
        <v>#N/A Requesting Data...2880597289</v>
        <stp/>
        <stp>BQL|1873972388268946544</stp>
        <tr r="B165" s="10"/>
      </tp>
      <tp t="s">
        <v>#N/A Requesting Data...3442064106</v>
        <stp/>
        <stp>BQL|1560130679958138271</stp>
        <tr r="C78" s="5"/>
      </tp>
      <tp t="s">
        <v>#N/A Requesting Data...3375712354</v>
        <stp/>
        <stp>BQL|4554539881482294626</stp>
        <tr r="C242" s="5"/>
      </tp>
      <tp t="s">
        <v>#N/A Requesting Data...2652305956</v>
        <stp/>
        <stp>BQL|9107708156824999296</stp>
        <tr r="C127" s="5"/>
      </tp>
      <tp t="s">
        <v>#N/A Requesting Data...2565851333</v>
        <stp/>
        <stp>BQL|9866566978170876684</stp>
        <tr r="C331" s="5"/>
      </tp>
      <tp t="s">
        <v>#N/A Requesting Data...2886772472</v>
        <stp/>
        <stp>BQL|8100229747770720354</stp>
        <tr r="B89" s="10"/>
      </tp>
      <tp t="s">
        <v>#N/A Requesting Data...4226438470</v>
        <stp/>
        <stp>BQL|8586629305946138567</stp>
        <tr r="C192" s="5"/>
      </tp>
      <tp t="s">
        <v>#N/A Requesting Data...2863227714</v>
        <stp/>
        <stp>BQL|1910605064078793488</stp>
        <tr r="C340" s="5"/>
      </tp>
      <tp t="s">
        <v>#N/A Requesting Data...2721804815</v>
        <stp/>
        <stp>BQL|6931032067314505991</stp>
        <tr r="C295" s="5"/>
      </tp>
      <tp t="s">
        <v>#N/A Requesting Data...2483985024</v>
        <stp/>
        <stp>BQL|4814925966575552396</stp>
        <tr r="C57" s="5"/>
      </tp>
      <tp t="s">
        <v>#N/A N/A</v>
        <stp/>
        <stp>BDP|7132684844170170869</stp>
        <tr r="F494" s="8"/>
      </tp>
      <tp t="s">
        <v>#N/A Requesting Data...3678222786</v>
        <stp/>
        <stp>BDP|1289484695505104442</stp>
        <tr r="I256" s="9"/>
      </tp>
      <tp t="s">
        <v>#N/A N/A</v>
        <stp/>
        <stp>BDP|5127997703316395725</stp>
        <tr r="D83" s="10"/>
      </tp>
      <tp t="s">
        <v>#N/A N/A</v>
        <stp/>
        <stp>BDP|7985514051508608254</stp>
        <tr r="E179" s="10"/>
      </tp>
      <tp t="s">
        <v>#N/A Requesting Data...3379405928</v>
        <stp/>
        <stp>BDP|9280274064674256493</stp>
        <tr r="H179" s="8"/>
        <tr r="I179" s="8"/>
      </tp>
      <tp t="s">
        <v>#N/A Requesting Data...3632959626</v>
        <stp/>
        <stp>BDP|8032039102682305780</stp>
        <tr r="H29" s="9"/>
      </tp>
      <tp t="s">
        <v>#N/A N/A</v>
        <stp/>
        <stp>BDP|2390451303069716286</stp>
        <tr r="F380" s="9"/>
      </tp>
      <tp t="s">
        <v>#N/A N/A</v>
        <stp/>
        <stp>BDP|1046949465382255194</stp>
        <tr r="G319" s="5"/>
      </tp>
      <tp t="s">
        <v>#N/A Requesting Data...3014210445</v>
        <stp/>
        <stp>BDP|6611946794373485882</stp>
        <tr r="H250" s="8"/>
        <tr r="I250" s="8"/>
      </tp>
      <tp t="s">
        <v>#N/A N/A</v>
        <stp/>
        <stp>BDP|3703994164116106714</stp>
        <tr r="D65" s="5"/>
      </tp>
      <tp t="s">
        <v>#N/A N/A</v>
        <stp/>
        <stp>BDP|4537869552463979728</stp>
        <tr r="E10" s="7"/>
      </tp>
      <tp t="s">
        <v>#N/A N/A</v>
        <stp/>
        <stp>BDP|7908138140756891986</stp>
        <tr r="D451" s="9"/>
      </tp>
      <tp t="s">
        <v>#N/A N/A</v>
        <stp/>
        <stp>BDP|5087999960946780143</stp>
        <tr r="E422" s="8"/>
      </tp>
      <tp t="s">
        <v>#N/A N/A</v>
        <stp/>
        <stp>BDP|9387566433805836747</stp>
        <tr r="E124" s="9"/>
      </tp>
      <tp t="s">
        <v>#N/A N/A</v>
        <stp/>
        <stp>BDP|2920604593657366731</stp>
        <tr r="D501" s="9"/>
      </tp>
      <tp t="s">
        <v>#N/A N/A</v>
        <stp/>
        <stp>BDP|7553970745612907544</stp>
        <tr r="F77" s="9"/>
      </tp>
      <tp t="s">
        <v>#N/A Requesting Data...3050020797</v>
        <stp/>
        <stp>BDP|9198383676399216961</stp>
        <tr r="I312" s="5"/>
        <tr r="I443" s="9"/>
      </tp>
      <tp t="s">
        <v>#N/A N/A</v>
        <stp/>
        <stp>BDP|5635998827087478475</stp>
        <tr r="D16" s="5"/>
      </tp>
      <tp t="s">
        <v>#N/A Requesting Data...3829547474</v>
        <stp/>
        <stp>BDP|3417749289424129536</stp>
        <tr r="H128" s="9"/>
      </tp>
      <tp t="s">
        <v>#N/A N/A</v>
        <stp/>
        <stp>BDP|3274262455600284981</stp>
        <tr r="G11" s="8"/>
        <tr r="G172" s="5"/>
      </tp>
      <tp t="s">
        <v>#N/A N/A</v>
        <stp/>
        <stp>BDP|1729138182335566080</stp>
        <tr r="G33" s="8"/>
      </tp>
      <tp t="s">
        <v>#N/A N/A</v>
        <stp/>
        <stp>BDP|5948201386303330174</stp>
        <tr r="E462" s="8"/>
      </tp>
      <tp t="s">
        <v>#N/A N/A</v>
        <stp/>
        <stp>BDP|6035484781124674341</stp>
        <tr r="E143" s="10"/>
      </tp>
      <tp t="s">
        <v>#N/A Requesting Data...4096385044</v>
        <stp/>
        <stp>BDP|7479558829618134528</stp>
        <tr r="H78" s="8"/>
        <tr r="I78" s="8"/>
      </tp>
      <tp t="s">
        <v>#N/A N/A</v>
        <stp/>
        <stp>BDP|9312841168043449901</stp>
        <tr r="G6" s="8"/>
        <tr r="G294" s="5"/>
      </tp>
      <tp t="s">
        <v>#N/A N/A</v>
        <stp/>
        <stp>BDP|9001057940540851063</stp>
        <tr r="F117" s="10"/>
      </tp>
      <tp t="s">
        <v>#N/A N/A</v>
        <stp/>
        <stp>BDP|4887453889832865771</stp>
        <tr r="D133" s="9"/>
      </tp>
      <tp t="s">
        <v>#N/A N/A</v>
        <stp/>
        <stp>BDP|4471947714668870976</stp>
        <tr r="D449" s="9"/>
      </tp>
      <tp t="s">
        <v>#N/A N/A</v>
        <stp/>
        <stp>BDP|4816515097581299440</stp>
        <tr r="D112" s="9"/>
      </tp>
      <tp t="s">
        <v>#N/A N/A</v>
        <stp/>
        <stp>BDP|9491480457377451277</stp>
        <tr r="G137" s="9"/>
      </tp>
      <tp t="s">
        <v>#N/A N/A</v>
        <stp/>
        <stp>BDP|9391616348254137232</stp>
        <tr r="E111" s="5"/>
      </tp>
      <tp t="s">
        <v>#N/A N/A</v>
        <stp/>
        <stp>BDP|8270912290776283394</stp>
        <tr r="F173" s="9"/>
      </tp>
      <tp t="s">
        <v>#N/A Requesting Data...3873857556</v>
        <stp/>
        <stp>BDP|5536318397002234096</stp>
        <tr r="H220" s="9"/>
      </tp>
      <tp t="s">
        <v>#N/A Requesting Data...3947941992</v>
        <stp/>
        <stp>BDP|4232169983367637794</stp>
        <tr r="H369" s="8"/>
        <tr r="I369" s="8"/>
      </tp>
      <tp t="s">
        <v>#N/A Requesting Data...4193215282</v>
        <stp/>
        <stp>BDP|8303597324411425320</stp>
        <tr r="H360" s="8"/>
        <tr r="I360" s="8"/>
      </tp>
      <tp t="s">
        <v>#N/A N/A</v>
        <stp/>
        <stp>BDP|8291620461924053197</stp>
        <tr r="E264" s="9"/>
      </tp>
      <tp t="s">
        <v>#N/A N/A</v>
        <stp/>
        <stp>BDP|3780806805112295484</stp>
        <tr r="D348" s="8"/>
      </tp>
      <tp t="s">
        <v>#N/A Requesting Data...3107608557</v>
        <stp/>
        <stp>BDP|7596008041588403686</stp>
        <tr r="G140" s="10"/>
      </tp>
      <tp t="s">
        <v>#N/A Requesting Data...4047878923</v>
        <stp/>
        <stp>BDP|4656720482787920172</stp>
        <tr r="H149" s="10"/>
      </tp>
      <tp t="s">
        <v>#N/A Requesting Data...2590631747</v>
        <stp/>
        <stp>BDP|1859128138148208689</stp>
        <tr r="H323" s="5"/>
        <tr r="H175" s="9"/>
      </tp>
      <tp t="s">
        <v>#N/A Requesting Data...3217788698</v>
        <stp/>
        <stp>BDP|3296162467891218897</stp>
        <tr r="I492" s="9"/>
      </tp>
      <tp t="s">
        <v>#N/A N/A</v>
        <stp/>
        <stp>BDP|9835236595097265846</stp>
        <tr r="E520" s="9"/>
      </tp>
      <tp t="s">
        <v>#N/A N/A</v>
        <stp/>
        <stp>BDP|4640573942948993022</stp>
        <tr r="E342" s="9"/>
      </tp>
      <tp t="s">
        <v>#N/A N/A</v>
        <stp/>
        <stp>BDP|8255051909610449522</stp>
        <tr r="E36" s="5"/>
      </tp>
      <tp t="s">
        <v>#N/A N/A</v>
        <stp/>
        <stp>BDP|8015493860863689476</stp>
        <tr r="E166" s="10"/>
      </tp>
      <tp t="s">
        <v>#N/A N/A</v>
        <stp/>
        <stp>BDP|1275497244378471433</stp>
        <tr r="F172" s="8"/>
      </tp>
      <tp t="s">
        <v>#N/A N/A</v>
        <stp/>
        <stp>BDP|4861724889496363087</stp>
        <tr r="F78" s="8"/>
      </tp>
      <tp t="s">
        <v>#N/A N/A</v>
        <stp/>
        <stp>BDP|7726513149589751219</stp>
        <tr r="D341" s="8"/>
      </tp>
      <tp t="s">
        <v>#N/A N/A</v>
        <stp/>
        <stp>BDP|9015969158160367844</stp>
        <tr r="G334" s="8"/>
        <tr r="G273" s="5"/>
      </tp>
      <tp t="s">
        <v>#N/A N/A</v>
        <stp/>
        <stp>BDP|9184914687232620780</stp>
        <tr r="G5" s="8"/>
        <tr r="G301" s="5"/>
      </tp>
      <tp t="s">
        <v>#N/A N/A</v>
        <stp/>
        <stp>BDP|6130256940698943549</stp>
        <tr r="D56" s="9"/>
      </tp>
      <tp t="s">
        <v>#N/A N/A</v>
        <stp/>
        <stp>BDP|8316517412300023194</stp>
        <tr r="E274" s="9"/>
      </tp>
      <tp t="s">
        <v>#N/A Requesting Data...3703439365</v>
        <stp/>
        <stp>BDP|9832286116655625292</stp>
        <tr r="G52" s="10"/>
      </tp>
      <tp t="s">
        <v>#N/A Requesting Data...3719833516</v>
        <stp/>
        <stp>BDP|4059757543822780880</stp>
        <tr r="H225" s="8"/>
        <tr r="I225" s="8"/>
      </tp>
      <tp t="s">
        <v>#N/A N/A</v>
        <stp/>
        <stp>BDP|8128488236650210248</stp>
        <tr r="F188" s="5"/>
      </tp>
      <tp t="s">
        <v>#N/A N/A</v>
        <stp/>
        <stp>BDP|2192690366868545722</stp>
        <tr r="F30" s="9"/>
      </tp>
      <tp t="s">
        <v>#N/A Requesting Data...3121713842</v>
        <stp/>
        <stp>BDP|4500495383907697203</stp>
        <tr r="H550" s="9"/>
      </tp>
      <tp t="s">
        <v>#N/A N/A</v>
        <stp/>
        <stp>BDP|9960457622007471530</stp>
        <tr r="F435" s="9"/>
      </tp>
      <tp t="s">
        <v>#N/A N/A</v>
        <stp/>
        <stp>BDP|9833741196689091346</stp>
        <tr r="F254" s="8"/>
      </tp>
      <tp t="s">
        <v>#N/A N/A</v>
        <stp/>
        <stp>BDP|6800934603626712419</stp>
        <tr r="E78" s="10"/>
      </tp>
      <tp t="s">
        <v>#N/A N/A</v>
        <stp/>
        <stp>BDP|7107991350775155379</stp>
        <tr r="F365" s="9"/>
      </tp>
      <tp t="s">
        <v>#N/A Requesting Data...2528831573</v>
        <stp/>
        <stp>BDP|5199890660645310354</stp>
        <tr r="H176" s="5"/>
        <tr r="H562" s="9"/>
      </tp>
      <tp t="s">
        <v>#N/A N/A</v>
        <stp/>
        <stp>BDP|9486132888024308927</stp>
        <tr r="D434" s="9"/>
      </tp>
      <tp t="s">
        <v>#N/A N/A</v>
        <stp/>
        <stp>BDP|6687574498776057173</stp>
        <tr r="D580" s="9"/>
      </tp>
      <tp t="s">
        <v>#N/A N/A</v>
        <stp/>
        <stp>BDP|8170785341421722717</stp>
        <tr r="G77" s="5"/>
        <tr r="G68" s="9"/>
      </tp>
      <tp t="s">
        <v>#N/A N/A</v>
        <stp/>
        <stp>BDP|8850308675355330409</stp>
        <tr r="F84" s="10"/>
      </tp>
      <tp t="s">
        <v>#N/A N/A</v>
        <stp/>
        <stp>BDP|3912143592370697662</stp>
        <tr r="E589" s="9"/>
      </tp>
      <tp t="s">
        <v>#N/A N/A</v>
        <stp/>
        <stp>BDP|4750454389130720538</stp>
        <tr r="D192" s="9"/>
      </tp>
      <tp t="s">
        <v>#N/A N/A</v>
        <stp/>
        <stp>BDP|3946556328909817030</stp>
        <tr r="E42" s="8"/>
      </tp>
      <tp t="s">
        <v>#N/A N/A</v>
        <stp/>
        <stp>BDP|9415597923447401458</stp>
        <tr r="F143" s="10"/>
      </tp>
      <tp t="s">
        <v>#N/A N/A</v>
        <stp/>
        <stp>BDP|9980711225208027924</stp>
        <tr r="D259" s="5"/>
      </tp>
      <tp t="s">
        <v>#N/A N/A</v>
        <stp/>
        <stp>BDP|6987558887264062249</stp>
        <tr r="G69" s="8"/>
      </tp>
      <tp t="s">
        <v>#N/A N/A</v>
        <stp/>
        <stp>BDP|9975156623877116014</stp>
        <tr r="C10" s="12"/>
      </tp>
      <tp t="s">
        <v>#N/A N/A</v>
        <stp/>
        <stp>BDP|4829122569749436788</stp>
        <tr r="F137" s="8"/>
      </tp>
      <tp t="s">
        <v>#N/A Requesting Data...3112515828</v>
        <stp/>
        <stp>BDP|8998619169341717492</stp>
        <tr r="H456" s="9"/>
      </tp>
      <tp t="s">
        <v>#N/A N/A</v>
        <stp/>
        <stp>BDP|6346066316723956953</stp>
        <tr r="G214" s="5"/>
      </tp>
      <tp t="s">
        <v>#N/A N/A</v>
        <stp/>
        <stp>BDP|8663230924251665481</stp>
        <tr r="F437" s="8"/>
        <tr r="F314" s="5"/>
      </tp>
      <tp t="s">
        <v>#N/A N/A</v>
        <stp/>
        <stp>BDP|4469178787427978729</stp>
        <tr r="D306" s="8"/>
      </tp>
      <tp t="s">
        <v>#N/A N/A</v>
        <stp/>
        <stp>BDP|8249992196597263202</stp>
        <tr r="G40" s="8"/>
        <tr r="G134" s="5"/>
      </tp>
      <tp t="s">
        <v>#N/A N/A</v>
        <stp/>
        <stp>BDP|3641900929540569551</stp>
        <tr r="E574" s="9"/>
      </tp>
      <tp t="s">
        <v>#N/A N/A</v>
        <stp/>
        <stp>BDP|2895470474039665529</stp>
        <tr r="D234" s="8"/>
      </tp>
      <tp t="s">
        <v>#N/A Requesting Data...3571628858</v>
        <stp/>
        <stp>BDP|7205464946958667283</stp>
        <tr r="I37" s="9"/>
      </tp>
      <tp t="s">
        <v>#N/A Requesting Data...3809605389</v>
        <stp/>
        <stp>BDP|5843359690754202630</stp>
        <tr r="G163" s="10"/>
      </tp>
      <tp t="s">
        <v>#N/A Requesting Data...2677324821</v>
        <stp/>
        <stp>BDP|1197851658565758472</stp>
        <tr r="I155" s="9"/>
      </tp>
      <tp t="s">
        <v>#N/A N/A</v>
        <stp/>
        <stp>BDP|8820860742401101819</stp>
        <tr r="D295" s="8"/>
      </tp>
      <tp t="s">
        <v>#N/A N/A</v>
        <stp/>
        <stp>BDP|9829246312534580376</stp>
        <tr r="F7" s="10"/>
      </tp>
      <tp t="s">
        <v>#N/A N/A</v>
        <stp/>
        <stp>BDP|3736030065370925843</stp>
        <tr r="F304" s="9"/>
      </tp>
      <tp t="s">
        <v>#N/A Requesting Data...3079200137</v>
        <stp/>
        <stp>BDP|4627619508096698952</stp>
        <tr r="I160" s="5"/>
      </tp>
      <tp t="s">
        <v>#N/A Requesting Data...3160733237</v>
        <stp/>
        <stp>BDP|2464895375065035543</stp>
        <tr r="H115" s="8"/>
        <tr r="I115" s="8"/>
      </tp>
      <tp t="s">
        <v>#N/A N/A</v>
        <stp/>
        <stp>BDP|8110177810546240384</stp>
        <tr r="F323" s="5"/>
        <tr r="F175" s="9"/>
      </tp>
      <tp t="s">
        <v>#N/A N/A</v>
        <stp/>
        <stp>BDP|9015792403195242643</stp>
        <tr r="G343" s="8"/>
        <tr r="G311" s="5"/>
      </tp>
      <tp t="s">
        <v>#N/A N/A</v>
        <stp/>
        <stp>BDP|3848523290212238041</stp>
        <tr r="G179" s="9"/>
      </tp>
      <tp t="s">
        <v>#N/A N/A</v>
        <stp/>
        <stp>BDP|4948055707651374859</stp>
        <tr r="F306" s="9"/>
      </tp>
      <tp t="s">
        <v>#N/A N/A</v>
        <stp/>
        <stp>BDP|2982806205826641179</stp>
        <tr r="G90" s="8"/>
      </tp>
      <tp t="s">
        <v>#N/A N/A</v>
        <stp/>
        <stp>BDP|9303742053446096095</stp>
        <tr r="E212" s="5"/>
      </tp>
      <tp t="s">
        <v>#N/A N/A</v>
        <stp/>
        <stp>BDP|1209875318553993694</stp>
        <tr r="F503" s="8"/>
      </tp>
      <tp t="s">
        <v>#N/A N/A</v>
        <stp/>
        <stp>BDP|7335726339276786823</stp>
        <tr r="G78" s="5"/>
      </tp>
      <tp t="s">
        <v>#N/A N/A</v>
        <stp/>
        <stp>BDP|4887711935288122506</stp>
        <tr r="F176" s="9"/>
      </tp>
      <tp t="s">
        <v>#N/A Requesting Data...3781589888</v>
        <stp/>
        <stp>BDP|1386034398531065451</stp>
        <tr r="H223" s="5"/>
        <tr r="H600" s="9"/>
      </tp>
      <tp t="s">
        <v>#N/A Requesting Data...3478117247</v>
        <stp/>
        <stp>BDP|2151857418310178607</stp>
        <tr r="I587" s="9"/>
      </tp>
      <tp t="s">
        <v>#N/A N/A</v>
        <stp/>
        <stp>BDP|1672814083294182888</stp>
        <tr r="D154" s="8"/>
      </tp>
      <tp t="s">
        <v>#N/A Requesting Data...2709802893</v>
        <stp/>
        <stp>BDP|5432496702765684948</stp>
        <tr r="H474" s="9"/>
      </tp>
      <tp t="s">
        <v>#N/A N/A</v>
        <stp/>
        <stp>BDP|8001956586262943672</stp>
        <tr r="F89" s="8"/>
      </tp>
      <tp t="s">
        <v>#N/A N/A</v>
        <stp/>
        <stp>BDP|1896075833827744864</stp>
        <tr r="F21" s="5"/>
      </tp>
      <tp t="s">
        <v>#N/A N/A</v>
        <stp/>
        <stp>BDP|9640072346065337592</stp>
        <tr r="E138" s="8"/>
      </tp>
      <tp t="s">
        <v>#N/A N/A</v>
        <stp/>
        <stp>BDP|2080829808882944514</stp>
        <tr r="F366" s="9"/>
      </tp>
      <tp t="s">
        <v>#N/A N/A</v>
        <stp/>
        <stp>BDP|1084851764725640752</stp>
        <tr r="D19" s="10"/>
      </tp>
      <tp t="s">
        <v>#N/A Requesting Data...3930527999</v>
        <stp/>
        <stp>BDP|3994889412590777769</stp>
        <tr r="H398" s="9"/>
      </tp>
      <tp t="s">
        <v>#N/A Requesting Data...3180313342</v>
        <stp/>
        <stp>BDP|8043065206993333610</stp>
        <tr r="H398" s="8"/>
        <tr r="I398" s="8"/>
      </tp>
      <tp t="s">
        <v>#N/A N/A</v>
        <stp/>
        <stp>BDP|7228765234987200904</stp>
        <tr r="E390" s="9"/>
      </tp>
      <tp t="s">
        <v>#N/A N/A</v>
        <stp/>
        <stp>BDP|1710978207751620430</stp>
        <tr r="D163" s="8"/>
      </tp>
      <tp t="s">
        <v>#N/A Requesting Data...3428095192</v>
        <stp/>
        <stp>BDP|6084831675915266169</stp>
        <tr r="H14" s="8"/>
        <tr r="I14" s="8"/>
      </tp>
      <tp t="s">
        <v>#N/A N/A</v>
        <stp/>
        <stp>BDP|8823949740048870063</stp>
        <tr r="F112" s="5"/>
        <tr r="F302" s="9"/>
      </tp>
      <tp t="s">
        <v>#N/A Requesting Data...3076288343</v>
        <stp/>
        <stp>BDP|5836457375993343896</stp>
        <tr r="H185" s="10"/>
      </tp>
      <tp t="s">
        <v>#N/A Requesting Data...2719669703</v>
        <stp/>
        <stp>BDP|1644508976949447760</stp>
        <tr r="I272" s="9"/>
      </tp>
      <tp t="s">
        <v>#N/A N/A</v>
        <stp/>
        <stp>BDP|5876179899447730738</stp>
        <tr r="D364" s="8"/>
        <tr r="D122" s="5"/>
      </tp>
      <tp t="s">
        <v>#N/A Requesting Data...4183076002</v>
        <stp/>
        <stp>BDP|1063511394575273555</stp>
        <tr r="H65" s="8"/>
        <tr r="I65" s="8"/>
      </tp>
      <tp t="s">
        <v>#N/A Requesting Data...3777848333</v>
        <stp/>
        <stp>BDP|6073239626312140969</stp>
        <tr r="I297" s="9"/>
      </tp>
      <tp t="s">
        <v>#N/A N/A</v>
        <stp/>
        <stp>BDP|6089407116808436604</stp>
        <tr r="E27" s="10"/>
      </tp>
      <tp t="s">
        <v>#N/A Requesting Data...2930447642</v>
        <stp/>
        <stp>BDP|8462126436106512172</stp>
        <tr r="H304" s="5"/>
        <tr r="H426" s="9"/>
      </tp>
      <tp t="s">
        <v>#N/A Requesting Data...4011768768</v>
        <stp/>
        <stp>BDP|4517913571173042472</stp>
        <tr r="H418" s="9"/>
      </tp>
      <tp t="s">
        <v>#N/A N/A</v>
        <stp/>
        <stp>BDP|6560184388403171164</stp>
        <tr r="D91" s="5"/>
        <tr r="D475" s="9"/>
      </tp>
      <tp t="s">
        <v>#N/A N/A</v>
        <stp/>
        <stp>BDP|5174679377078333108</stp>
        <tr r="G373" s="9"/>
      </tp>
      <tp t="s">
        <v>#N/A N/A</v>
        <stp/>
        <stp>BDP|9343563162232542504</stp>
        <tr r="G81" s="8"/>
      </tp>
      <tp t="s">
        <v>#N/A Requesting Data...2679291495</v>
        <stp/>
        <stp>BDP|1390239255399739204</stp>
        <tr r="I574" s="9"/>
      </tp>
      <tp t="s">
        <v>#N/A N/A</v>
        <stp/>
        <stp>BDP|9047233606220240655</stp>
        <tr r="D10" s="6"/>
      </tp>
      <tp t="s">
        <v>#N/A N/A</v>
        <stp/>
        <stp>BDP|1691749971698553445</stp>
        <tr r="F298" s="5"/>
      </tp>
      <tp t="s">
        <v>#N/A N/A</v>
        <stp/>
        <stp>BDP|1888862732063940478</stp>
        <tr r="E55" s="10"/>
      </tp>
      <tp t="s">
        <v>#N/A N/A</v>
        <stp/>
        <stp>BDP|5982971546552362782</stp>
        <tr r="G306" s="8"/>
      </tp>
      <tp t="s">
        <v>#N/A N/A</v>
        <stp/>
        <stp>BDP|6666152915679567208</stp>
        <tr r="E206" s="9"/>
      </tp>
      <tp t="s">
        <v>#N/A N/A</v>
        <stp/>
        <stp>BDP|6614646124106015958</stp>
        <tr r="F152" s="5"/>
      </tp>
      <tp t="s">
        <v>#N/A N/A</v>
        <stp/>
        <stp>BDP|8617452196580478820</stp>
        <tr r="E454" s="9"/>
      </tp>
      <tp t="s">
        <v>#N/A Requesting Data...2949538187</v>
        <stp/>
        <stp>BDP|2870087597682252463</stp>
        <tr r="H288" s="5"/>
      </tp>
      <tp t="s">
        <v>#N/A Requesting Data...2817655699</v>
        <stp/>
        <stp>BDP|6259913643382522464</stp>
        <tr r="I52" s="5"/>
        <tr r="I536" s="9"/>
      </tp>
      <tp t="s">
        <v>#N/A N/A</v>
        <stp/>
        <stp>BDP|2582553530488654159</stp>
        <tr r="G93" s="5"/>
      </tp>
      <tp t="s">
        <v>#N/A N/A</v>
        <stp/>
        <stp>BDP|9133147384744410960</stp>
        <tr r="E110" s="9"/>
      </tp>
      <tp t="s">
        <v>#N/A N/A</v>
        <stp/>
        <stp>BDP|3578887462718841846</stp>
        <tr r="G298" s="8"/>
      </tp>
      <tp t="s">
        <v>#N/A N/A</v>
        <stp/>
        <stp>BDP|5883823173953820424</stp>
        <tr r="G389" s="9"/>
      </tp>
      <tp t="s">
        <v>#N/A N/A</v>
        <stp/>
        <stp>BDP|6931363779358477713</stp>
        <tr r="D270" s="8"/>
      </tp>
      <tp t="s">
        <v>#N/A Requesting Data...3376644069</v>
        <stp/>
        <stp>BDP|2722776513779315035</stp>
        <tr r="I24" s="9"/>
      </tp>
      <tp t="s">
        <v>#N/A Requesting Data...2604081647</v>
        <stp/>
        <stp>BDP|3477676567526175864</stp>
        <tr r="I513" s="9"/>
      </tp>
      <tp t="s">
        <v>#N/A N/A</v>
        <stp/>
        <stp>BDP|2275411500112129912</stp>
        <tr r="G15" s="9"/>
      </tp>
      <tp t="s">
        <v>#N/A N/A</v>
        <stp/>
        <stp>BDP|3717203322427162949</stp>
        <tr r="E125" s="8"/>
      </tp>
      <tp t="s">
        <v>#N/A N/A</v>
        <stp/>
        <stp>BDP|8686253793487708976</stp>
        <tr r="F520" s="9"/>
      </tp>
      <tp t="s">
        <v>#N/A N/A</v>
        <stp/>
        <stp>BDP|4093507402519403561</stp>
        <tr r="F142" s="9"/>
      </tp>
      <tp t="s">
        <v>#N/A N/A</v>
        <stp/>
        <stp>BDP|3757906756030294230</stp>
        <tr r="C21" s="7"/>
      </tp>
      <tp t="s">
        <v>#N/A N/A</v>
        <stp/>
        <stp>BDP|4319765246968699259</stp>
        <tr r="E165" s="9"/>
      </tp>
      <tp t="s">
        <v>#N/A N/A</v>
        <stp/>
        <stp>BDP|4654467142678285100</stp>
        <tr r="G145" s="5"/>
      </tp>
      <tp t="s">
        <v>#N/A N/A</v>
        <stp/>
        <stp>BDP|2393694196713819347</stp>
        <tr r="F48" s="9"/>
      </tp>
      <tp t="s">
        <v>#N/A N/A</v>
        <stp/>
        <stp>BDP|6977245780521404095</stp>
        <tr r="G234" s="8"/>
      </tp>
      <tp t="s">
        <v>#N/A N/A</v>
        <stp/>
        <stp>BDP|7410151130308247035</stp>
        <tr r="D258" s="5"/>
      </tp>
      <tp t="s">
        <v>#N/A Requesting Data...3988116081</v>
        <stp/>
        <stp>BDP|8269606745074254350</stp>
        <tr r="H28" s="10"/>
      </tp>
      <tp t="s">
        <v>#N/A Requesting Data...3004099227</v>
        <stp/>
        <stp>BDP|9671653192568161300</stp>
        <tr r="H129" s="10"/>
      </tp>
      <tp t="s">
        <v>#N/A N/A</v>
        <stp/>
        <stp>BDP|7912369984836805737</stp>
        <tr r="G183" s="8"/>
      </tp>
      <tp t="s">
        <v>#N/A N/A</v>
        <stp/>
        <stp>BDP|2567061865291542837</stp>
        <tr r="D541" s="9"/>
      </tp>
      <tp t="s">
        <v>#N/A Requesting Data...4156366205</v>
        <stp/>
        <stp>BDP|4762739124385283922</stp>
        <tr r="H115" s="10"/>
      </tp>
      <tp t="s">
        <v>#N/A N/A</v>
        <stp/>
        <stp>BDP|7655776998494160099</stp>
        <tr r="E351" s="8"/>
      </tp>
      <tp t="s">
        <v>#N/A N/A</v>
        <stp/>
        <stp>BDP|9797912704128030531</stp>
        <tr r="G95" s="8"/>
        <tr r="G255" s="5"/>
      </tp>
      <tp t="s">
        <v>#N/A Requesting Data...3174994579</v>
        <stp/>
        <stp>BDP|3944564979815220952</stp>
        <tr r="I249" s="5"/>
      </tp>
      <tp t="s">
        <v>#N/A N/A</v>
        <stp/>
        <stp>BDP|1110364500827676801</stp>
        <tr r="E37" s="8"/>
      </tp>
      <tp t="s">
        <v>#N/A Requesting Data...3065993315</v>
        <stp/>
        <stp>BDP|5277632964918263060</stp>
        <tr r="I598" s="9"/>
      </tp>
      <tp t="s">
        <v>#N/A Requesting Data...2976288708</v>
        <stp/>
        <stp>BDP|8378093777695591797</stp>
        <tr r="H202" s="5"/>
        <tr r="H321" s="9"/>
      </tp>
      <tp t="s">
        <v>#N/A N/A</v>
        <stp/>
        <stp>BDP|8370378063732506236</stp>
        <tr r="D573" s="9"/>
      </tp>
      <tp t="s">
        <v>#N/A N/A</v>
        <stp/>
        <stp>BDP|3252269167979086323</stp>
        <tr r="F555" s="9"/>
      </tp>
      <tp t="s">
        <v>#N/A N/A</v>
        <stp/>
        <stp>BDP|7215367075278733676</stp>
        <tr r="D456" s="8"/>
      </tp>
      <tp t="s">
        <v>#N/A Requesting Data...2917219633</v>
        <stp/>
        <stp>BDP|8083040155319176918</stp>
        <tr r="H503" s="8"/>
        <tr r="I503" s="8"/>
      </tp>
      <tp t="s">
        <v>#N/A N/A</v>
        <stp/>
        <stp>BDP|9644007218713767686</stp>
        <tr r="G487" s="9"/>
      </tp>
      <tp t="s">
        <v>#N/A Requesting Data...3710553636</v>
        <stp/>
        <stp>BDP|2158742759665471892</stp>
        <tr r="G164" s="10"/>
      </tp>
      <tp t="s">
        <v>#N/A N/A</v>
        <stp/>
        <stp>BDP|5401908732124773608</stp>
        <tr r="G141" s="5"/>
        <tr r="G411" s="9"/>
      </tp>
      <tp t="s">
        <v>#N/A N/A</v>
        <stp/>
        <stp>BDP|7249167545279023605</stp>
        <tr r="E122" s="10"/>
      </tp>
      <tp t="s">
        <v>#N/A Requesting Data...2728306932</v>
        <stp/>
        <stp>BDP|7523892405251796381</stp>
        <tr r="I15" s="7"/>
      </tp>
      <tp t="s">
        <v>#N/A Requesting Data...3050911705</v>
        <stp/>
        <stp>BDP|6730400493225289305</stp>
        <tr r="I5" s="5"/>
      </tp>
      <tp t="s">
        <v>#N/A N/A</v>
        <stp/>
        <stp>BDP|6265986167015854134</stp>
        <tr r="G531" s="9"/>
      </tp>
      <tp t="s">
        <v>#N/A Requesting Data...3396249354</v>
        <stp/>
        <stp>BDP|2639361141008451036</stp>
        <tr r="I270" s="5"/>
      </tp>
      <tp t="s">
        <v>#N/A Requesting Data...4222030875</v>
        <stp/>
        <stp>BDP|7861580895731070737</stp>
        <tr r="I251" s="5"/>
        <tr r="I250" s="9"/>
      </tp>
      <tp t="s">
        <v>#N/A Requesting Data...2723952165</v>
        <stp/>
        <stp>BDP|6602741296036250304</stp>
        <tr r="H138" s="5"/>
      </tp>
      <tp t="s">
        <v>#N/A N/A</v>
        <stp/>
        <stp>BDP|2382085171961941953</stp>
        <tr r="G53" s="9"/>
      </tp>
      <tp t="s">
        <v>#N/A Requesting Data...3781731454</v>
        <stp/>
        <stp>BDP|3652288335178961749</stp>
        <tr r="H140" s="10"/>
      </tp>
      <tp t="s">
        <v>#N/A N/A</v>
        <stp/>
        <stp>BDP|9576286057110808343</stp>
        <tr r="E446" s="8"/>
      </tp>
      <tp t="s">
        <v>#N/A N/A</v>
        <stp/>
        <stp>BDP|9220223525096144226</stp>
        <tr r="E140" s="8"/>
      </tp>
      <tp t="s">
        <v>#N/A Requesting Data...3074647430</v>
        <stp/>
        <stp>BDP|1216373957679407306</stp>
        <tr r="I55" s="9"/>
      </tp>
      <tp t="s">
        <v>#N/A Requesting Data...2893201389</v>
        <stp/>
        <stp>BDP|8063665993299109323</stp>
        <tr r="I362" s="9"/>
      </tp>
      <tp t="s">
        <v>#N/A N/A</v>
        <stp/>
        <stp>BDP|2132285497166048285</stp>
        <tr r="G405" s="8"/>
      </tp>
      <tp t="s">
        <v>#N/A N/A</v>
        <stp/>
        <stp>BDP|9870379005197861050</stp>
        <tr r="F406" s="9"/>
      </tp>
      <tp t="s">
        <v>#N/A N/A</v>
        <stp/>
        <stp>BDP|9736124761467089433</stp>
        <tr r="D88" s="8"/>
      </tp>
      <tp t="s">
        <v>#N/A N/A</v>
        <stp/>
        <stp>BDP|2825381306885419956</stp>
        <tr r="F587" s="9"/>
      </tp>
      <tp t="s">
        <v>#N/A N/A</v>
        <stp/>
        <stp>BDP|3368031444743658954</stp>
        <tr r="F318" s="5"/>
        <tr r="F203" s="9"/>
      </tp>
      <tp t="s">
        <v>#N/A Requesting Data...4246865778</v>
        <stp/>
        <stp>BDP|6094076658909843703</stp>
        <tr r="I293" s="9"/>
      </tp>
      <tp t="s">
        <v>#N/A N/A</v>
        <stp/>
        <stp>BDP|7364246148328906412</stp>
        <tr r="E316" s="9"/>
      </tp>
      <tp t="s">
        <v>#N/A N/A</v>
        <stp/>
        <stp>BDP|1279870563560704262</stp>
        <tr r="E421" s="9"/>
      </tp>
      <tp t="s">
        <v>#N/A N/A</v>
        <stp/>
        <stp>BDP|4430332395322646133</stp>
        <tr r="F155" s="9"/>
      </tp>
      <tp t="s">
        <v>#N/A N/A</v>
        <stp/>
        <stp>BDP|1043771728498827106</stp>
        <tr r="G240" s="9"/>
      </tp>
      <tp t="s">
        <v>#N/A Requesting Data...2695652095</v>
        <stp/>
        <stp>BDP|4558775715229936694</stp>
        <tr r="I336" s="5"/>
        <tr r="I533" s="9"/>
      </tp>
      <tp t="s">
        <v>#N/A N/A</v>
        <stp/>
        <stp>BDP|6812681010439264556</stp>
        <tr r="G276" s="5"/>
      </tp>
      <tp t="s">
        <v>#N/A N/A</v>
        <stp/>
        <stp>BDP|9515444845296438270</stp>
        <tr r="F103" s="10"/>
      </tp>
      <tp t="s">
        <v>#N/A N/A</v>
        <stp/>
        <stp>BDP|6871337552259818467</stp>
        <tr r="E288" s="8"/>
      </tp>
      <tp t="s">
        <v>#N/A N/A</v>
        <stp/>
        <stp>BDP|1976078098964203130</stp>
        <tr r="D136" s="10"/>
      </tp>
      <tp t="s">
        <v>#N/A N/A</v>
        <stp/>
        <stp>BDP|9901060205924785098</stp>
        <tr r="E363" s="8"/>
      </tp>
      <tp t="s">
        <v>#N/A N/A</v>
        <stp/>
        <stp>BDP|1686931052195457576</stp>
        <tr r="D121" s="8"/>
      </tp>
      <tp t="s">
        <v>#N/A N/A</v>
        <stp/>
        <stp>BDP|5630258986502620077</stp>
        <tr r="D11" s="9"/>
      </tp>
      <tp t="s">
        <v>#N/A Requesting Data...4215342453</v>
        <stp/>
        <stp>BDP|1396407728173778982</stp>
        <tr r="I489" s="9"/>
      </tp>
      <tp t="s">
        <v>#N/A N/A</v>
        <stp/>
        <stp>BDP|9528046777934722755</stp>
        <tr r="D472" s="8"/>
      </tp>
      <tp t="s">
        <v>#N/A N/A</v>
        <stp/>
        <stp>BDP|5443709883214252317</stp>
        <tr r="C96" s="10"/>
      </tp>
      <tp t="s">
        <v>#N/A N/A</v>
        <stp/>
        <stp>BDP|9565676005885325706</stp>
        <tr r="F505" s="9"/>
      </tp>
      <tp t="s">
        <v>#N/A N/A</v>
        <stp/>
        <stp>BDP|6648726067658686210</stp>
        <tr r="D542" s="9"/>
      </tp>
      <tp t="s">
        <v>#N/A N/A</v>
        <stp/>
        <stp>BDP|8748045207897233225</stp>
        <tr r="E256" s="5"/>
        <tr r="E414" s="9"/>
      </tp>
      <tp t="s">
        <v>#N/A Requesting Data...3503726778</v>
        <stp/>
        <stp>BDP|5664005396909258861</stp>
        <tr r="I435" s="9"/>
      </tp>
      <tp t="s">
        <v>#N/A N/A</v>
        <stp/>
        <stp>BDP|3332827804561894796</stp>
        <tr r="F508" s="9"/>
      </tp>
      <tp t="s">
        <v>#N/A Requesting Data...4249323990</v>
        <stp/>
        <stp>BDP|6637090064148802572</stp>
        <tr r="H185" s="5"/>
      </tp>
      <tp t="s">
        <v>#N/A N/A</v>
        <stp/>
        <stp>BDP|3230814655692596178</stp>
        <tr r="E3" s="10"/>
      </tp>
      <tp t="s">
        <v>#N/A N/A</v>
        <stp/>
        <stp>BDP|4270880035400901220</stp>
        <tr r="F146" s="10"/>
      </tp>
      <tp t="s">
        <v>#N/A N/A</v>
        <stp/>
        <stp>BDP|5860643497543615493</stp>
        <tr r="F382" s="8"/>
      </tp>
      <tp t="s">
        <v>#N/A N/A</v>
        <stp/>
        <stp>BDP|1184453691901819091</stp>
        <tr r="E283" s="8"/>
      </tp>
      <tp t="s">
        <v>#N/A N/A</v>
        <stp/>
        <stp>BDP|9343523745261238423</stp>
        <tr r="E338" s="5"/>
      </tp>
      <tp t="s">
        <v>#N/A N/A</v>
        <stp/>
        <stp>BDP|7806895456785577262</stp>
        <tr r="D304" s="9"/>
      </tp>
      <tp t="s">
        <v>#N/A N/A</v>
        <stp/>
        <stp>BDP|4525860400233367240</stp>
        <tr r="E157" s="10"/>
      </tp>
      <tp t="s">
        <v>#N/A Requesting Data...3125596915</v>
        <stp/>
        <stp>BDP|1795356637455890994</stp>
        <tr r="I170" s="5"/>
      </tp>
      <tp t="s">
        <v>#N/A N/A</v>
        <stp/>
        <stp>BDP|1403910356340219054</stp>
        <tr r="C19" s="7"/>
      </tp>
      <tp t="s">
        <v>#N/A N/A</v>
        <stp/>
        <stp>BDP|5299883610864623599</stp>
        <tr r="E100" s="8"/>
      </tp>
      <tp t="s">
        <v>#N/A Requesting Data...2727057533</v>
        <stp/>
        <stp>BDP|2459920973508907998</stp>
        <tr r="I150" s="9"/>
      </tp>
      <tp t="s">
        <v>#N/A N/A</v>
        <stp/>
        <stp>BDP|2052351521849672773</stp>
        <tr r="E47" s="8"/>
      </tp>
      <tp t="s">
        <v>#N/A N/A</v>
        <stp/>
        <stp>BDP|9115593634113004199</stp>
        <tr r="G331" s="8"/>
      </tp>
      <tp t="s">
        <v>#N/A N/A</v>
        <stp/>
        <stp>BDP|3453019292550403764</stp>
        <tr r="G216" s="8"/>
      </tp>
      <tp t="s">
        <v>#N/A Requesting Data...4080858849</v>
        <stp/>
        <stp>BDP|6520689156920878869</stp>
        <tr r="H12" s="10"/>
      </tp>
      <tp t="s">
        <v>#N/A N/A</v>
        <stp/>
        <stp>BDP|9628358227135248030</stp>
        <tr r="D39" s="9"/>
      </tp>
      <tp t="s">
        <v>#N/A N/A</v>
        <stp/>
        <stp>BDP|5319637684807785167</stp>
        <tr r="F181" s="10"/>
      </tp>
      <tp t="s">
        <v>#N/A N/A</v>
        <stp/>
        <stp>BDP|7281713056169493143</stp>
        <tr r="F384" s="8"/>
      </tp>
      <tp t="s">
        <v>#N/A Requesting Data...2724558567</v>
        <stp/>
        <stp>BDP|3632020814356163946</stp>
        <tr r="H153" s="5"/>
      </tp>
      <tp t="s">
        <v>#N/A N/A</v>
        <stp/>
        <stp>BDP|3779651843324268863</stp>
        <tr r="D44" s="5"/>
      </tp>
      <tp t="s">
        <v>#N/A N/A</v>
        <stp/>
        <stp>BDP|3096028638058810572</stp>
        <tr r="F32" s="8"/>
      </tp>
      <tp t="s">
        <v>#N/A N/A</v>
        <stp/>
        <stp>BDP|8160143953540522160</stp>
        <tr r="G248" s="8"/>
        <tr r="G173" s="5"/>
      </tp>
      <tp t="s">
        <v>#N/A N/A</v>
        <stp/>
        <stp>BDP|6976383501669115146</stp>
        <tr r="E215" s="9"/>
      </tp>
      <tp t="s">
        <v>#N/A Requesting Data...3993373317</v>
        <stp/>
        <stp>BDP|9649778813265625719</stp>
        <tr r="H62" s="5"/>
      </tp>
      <tp t="s">
        <v>#N/A N/A</v>
        <stp/>
        <stp>BDP|2566271973282789839</stp>
        <tr r="F357" s="8"/>
      </tp>
      <tp t="s">
        <v>#N/A N/A</v>
        <stp/>
        <stp>BDP|5774401454049211041</stp>
        <tr r="G365" s="8"/>
      </tp>
      <tp t="s">
        <v>#N/A N/A</v>
        <stp/>
        <stp>BDP|8595388807543875575</stp>
        <tr r="F218" s="5"/>
      </tp>
      <tp t="s">
        <v>#N/A N/A</v>
        <stp/>
        <stp>BDP|6784116980461481374</stp>
        <tr r="D135" s="10"/>
      </tp>
      <tp t="s">
        <v>#N/A Requesting Data...3079632680</v>
        <stp/>
        <stp>BQL|8592701504714974554</stp>
        <tr r="C265" s="5"/>
      </tp>
      <tp t="s">
        <v>#N/A Requesting Data...4069386736</v>
        <stp/>
        <stp>BQL|1830974506725111345</stp>
        <tr r="B118" s="10"/>
      </tp>
      <tp t="s">
        <v>#N/A Requesting Data...3556313815</v>
        <stp/>
        <stp>BQL|4028769986592986720</stp>
        <tr r="C182" s="5"/>
      </tp>
      <tp t="s">
        <v>#N/A Requesting Data...3247467305</v>
        <stp/>
        <stp>BQL|9493635805875118499</stp>
        <tr r="C281" s="5"/>
      </tp>
      <tp t="s">
        <v>#N/A Requesting Data...3421925323</v>
        <stp/>
        <stp>BQL|3194395257022159945</stp>
        <tr r="B75" s="10"/>
      </tp>
      <tp t="s">
        <v>#N/A Requesting Data...4049170381</v>
        <stp/>
        <stp>BQL|9293991695405750212</stp>
        <tr r="C35" s="5"/>
      </tp>
      <tp t="s">
        <v>#N/A Requesting Data...3927296363</v>
        <stp/>
        <stp>BQL|5279922605252562075</stp>
        <tr r="B156" s="10"/>
      </tp>
      <tp t="s">
        <v>#N/A Requesting Data...2738327762</v>
        <stp/>
        <stp>BQL|6147426945591001900</stp>
        <tr r="B4" s="10"/>
      </tp>
      <tp t="s">
        <v>#N/A Requesting Data...4088530520</v>
        <stp/>
        <stp>BQL|5798934900350472265</stp>
        <tr r="C218" s="5"/>
      </tp>
      <tp t="s">
        <v>#N/A Requesting Data...3336601443</v>
        <stp/>
        <stp>BQL|5795780521509916715</stp>
        <tr r="B163" s="10"/>
      </tp>
      <tp t="s">
        <v>#N/A Requesting Data...3159004503</v>
        <stp/>
        <stp>BQL|3150945246051097178</stp>
        <tr r="C142" s="5"/>
      </tp>
      <tp t="s">
        <v>#N/A Requesting Data...4068606230</v>
        <stp/>
        <stp>BQL|3348242672278540043</stp>
        <tr r="C50" s="5"/>
      </tp>
      <tp t="s">
        <v>#N/A Requesting Data...3686945129</v>
        <stp/>
        <stp>BQL|9458175713274279307</stp>
        <tr r="C73" s="5"/>
      </tp>
      <tp t="s">
        <v>#N/A Requesting Data...3720925435</v>
        <stp/>
        <stp>BQL|1321827695406770827</stp>
        <tr r="C141" s="5"/>
      </tp>
      <tp t="s">
        <v>#N/A Requesting Data...3222679096</v>
        <stp/>
        <stp>BQL|8087100042780254318</stp>
        <tr r="C233" s="5"/>
      </tp>
      <tp t="s">
        <v>#N/A Requesting Data...4130674598</v>
        <stp/>
        <stp>BQL|8734033691266313978</stp>
        <tr r="B57" s="10"/>
      </tp>
      <tp t="s">
        <v>#N/A Requesting Data...3494783078</v>
        <stp/>
        <stp>BQL|2464561819591801939</stp>
        <tr r="C115" s="5"/>
      </tp>
      <tp t="s">
        <v>#N/A N/A</v>
        <stp/>
        <stp>BDP|5755947023532876229</stp>
        <tr r="D252" s="8"/>
      </tp>
      <tp t="s">
        <v>#N/A Requesting Data...3565344066</v>
        <stp/>
        <stp>BDP|3960510493645713468</stp>
        <tr r="I136" s="5"/>
      </tp>
      <tp t="s">
        <v>#N/A N/A</v>
        <stp/>
        <stp>BDP|3226224174190687886</stp>
        <tr r="G340" s="5"/>
      </tp>
      <tp t="s">
        <v>#N/A N/A</v>
        <stp/>
        <stp>BDP|4325930885188885373</stp>
        <tr r="E135" s="10"/>
      </tp>
      <tp t="s">
        <v>#N/A N/A</v>
        <stp/>
        <stp>BDP|9761447429447463649</stp>
        <tr r="C9" s="10"/>
      </tp>
      <tp t="s">
        <v>#N/A N/A</v>
        <stp/>
        <stp>BDP|6980015791971688056</stp>
        <tr r="D407" s="8"/>
      </tp>
      <tp t="s">
        <v>#N/A N/A</v>
        <stp/>
        <stp>BDP|1128688298752333283</stp>
        <tr r="G250" s="8"/>
      </tp>
      <tp t="s">
        <v>#N/A N/A</v>
        <stp/>
        <stp>BDP|3943122981413293725</stp>
        <tr r="G395" s="9"/>
      </tp>
      <tp t="s">
        <v>#N/A N/A</v>
        <stp/>
        <stp>BDP|6998215145766139868</stp>
        <tr r="G62" s="9"/>
      </tp>
      <tp t="s">
        <v>#N/A Requesting Data...2736261764</v>
        <stp/>
        <stp>BDP|3646092635076261823</stp>
        <tr r="I7" s="9"/>
      </tp>
      <tp t="s">
        <v>#N/A N/A</v>
        <stp/>
        <stp>BDP|5443314084186278695</stp>
        <tr r="G496" s="9"/>
      </tp>
      <tp t="s">
        <v>#N/A N/A</v>
        <stp/>
        <stp>BDP|8865928494853601524</stp>
        <tr r="E8" s="7"/>
      </tp>
      <tp t="s">
        <v>#N/A Requesting Data...3499789204</v>
        <stp/>
        <stp>BDP|6192183262968264730</stp>
        <tr r="H333" s="8"/>
        <tr r="I333" s="8"/>
      </tp>
      <tp t="s">
        <v>#N/A N/A</v>
        <stp/>
        <stp>BDP|2129485892859380823</stp>
        <tr r="E154" s="10"/>
      </tp>
      <tp t="s">
        <v>#N/A N/A</v>
        <stp/>
        <stp>BDP|5814872427732314312</stp>
        <tr r="D7" s="12"/>
        <tr r="D13" s="6"/>
      </tp>
      <tp t="s">
        <v>#N/A N/A</v>
        <stp/>
        <stp>BDP|7079176382526731680</stp>
        <tr r="C76" s="10"/>
      </tp>
      <tp t="s">
        <v>#N/A N/A</v>
        <stp/>
        <stp>BDP|7361701533024853939</stp>
        <tr r="F106" s="8"/>
      </tp>
      <tp t="s">
        <v>#N/A N/A</v>
        <stp/>
        <stp>BDP|8920326304750488504</stp>
        <tr r="F242" s="9"/>
      </tp>
      <tp t="s">
        <v>#N/A Requesting Data...4227536987</v>
        <stp/>
        <stp>BDP|4829839301665754766</stp>
        <tr r="H139" s="8"/>
        <tr r="I139" s="8"/>
      </tp>
      <tp t="s">
        <v>#N/A N/A</v>
        <stp/>
        <stp>BDP|8862442261210322454</stp>
        <tr r="F419" s="9"/>
      </tp>
      <tp t="s">
        <v>#N/A N/A</v>
        <stp/>
        <stp>BDP|7486473969239511248</stp>
        <tr r="G440" s="8"/>
      </tp>
      <tp t="s">
        <v>#N/A N/A</v>
        <stp/>
        <stp>BDP|1058873868506240764</stp>
        <tr r="E427" s="8"/>
      </tp>
      <tp t="s">
        <v>#N/A N/A</v>
        <stp/>
        <stp>BDP|8902758006460774168</stp>
        <tr r="F113" s="5"/>
      </tp>
      <tp t="s">
        <v>#N/A Requesting Data...3695883444</v>
        <stp/>
        <stp>BDP|3888711002802223826</stp>
        <tr r="H27" s="9"/>
      </tp>
      <tp t="s">
        <v>#N/A Requesting Data...2879685829</v>
        <stp/>
        <stp>BDP|2501261218597401840</stp>
        <tr r="I94" s="9"/>
      </tp>
      <tp t="s">
        <v>#N/A Requesting Data...3569047602</v>
        <stp/>
        <stp>BDP|9734290930354442213</stp>
        <tr r="H13" s="7"/>
      </tp>
      <tp t="s">
        <v>#N/A N/A</v>
        <stp/>
        <stp>BDP|6103322161209131485</stp>
        <tr r="F251" s="8"/>
      </tp>
      <tp t="s">
        <v>#N/A Requesting Data...3730813274</v>
        <stp/>
        <stp>BDP|3211276775931844903</stp>
        <tr r="I220" s="5"/>
      </tp>
      <tp t="s">
        <v>#N/A Requesting Data...3536252926</v>
        <stp/>
        <stp>BDP|2912939263291831290</stp>
        <tr r="H491" s="8"/>
        <tr r="I491" s="8"/>
      </tp>
      <tp t="s">
        <v>#N/A N/A</v>
        <stp/>
        <stp>BDP|3667533035308998317</stp>
        <tr r="G113" s="9"/>
      </tp>
      <tp t="s">
        <v>#N/A Requesting Data...3258459285</v>
        <stp/>
        <stp>BDP|3117182161849448344</stp>
        <tr r="I408" s="9"/>
      </tp>
      <tp t="s">
        <v>#N/A N/A</v>
        <stp/>
        <stp>BDP|4891639612455426859</stp>
        <tr r="F111" s="10"/>
      </tp>
      <tp t="s">
        <v>#N/A N/A</v>
        <stp/>
        <stp>BDP|9386230330872196497</stp>
        <tr r="F314" s="8"/>
      </tp>
      <tp t="s">
        <v>#N/A N/A</v>
        <stp/>
        <stp>BDP|1208499278679202591</stp>
        <tr r="D157" s="10"/>
      </tp>
      <tp t="s">
        <v>#N/A Requesting Data...2826823870</v>
        <stp/>
        <stp>BDP|1970733690845119433</stp>
        <tr r="H153" s="8"/>
        <tr r="I153" s="8"/>
      </tp>
      <tp t="s">
        <v>#N/A N/A</v>
        <stp/>
        <stp>BDP|7712864569400835780</stp>
        <tr r="F454" s="8"/>
      </tp>
      <tp t="s">
        <v>#N/A N/A</v>
        <stp/>
        <stp>BDP|2019351180210483798</stp>
        <tr r="G13" s="8"/>
      </tp>
      <tp t="s">
        <v>#N/A Requesting Data...3824939712</v>
        <stp/>
        <stp>BDP|8507126860821789083</stp>
        <tr r="G134" s="10"/>
      </tp>
      <tp t="s">
        <v>#N/A N/A</v>
        <stp/>
        <stp>BDP|4741834826530253085</stp>
        <tr r="E412" s="9"/>
      </tp>
      <tp t="s">
        <v>#N/A N/A</v>
        <stp/>
        <stp>BDP|2911812140449765977</stp>
        <tr r="D269" s="9"/>
      </tp>
      <tp t="s">
        <v>#N/A N/A</v>
        <stp/>
        <stp>BDP|8648821287932800425</stp>
        <tr r="D299" s="8"/>
      </tp>
      <tp t="s">
        <v>#N/A N/A</v>
        <stp/>
        <stp>BDP|1932938721243373714</stp>
        <tr r="E312" s="5"/>
        <tr r="E443" s="9"/>
      </tp>
      <tp t="s">
        <v>#N/A N/A</v>
        <stp/>
        <stp>BDP|5982491418118335621</stp>
        <tr r="G424" s="8"/>
      </tp>
      <tp t="s">
        <v>#N/A Requesting Data...3098073604</v>
        <stp/>
        <stp>BDP|7996302297212350141</stp>
        <tr r="H367" s="8"/>
        <tr r="I367" s="8"/>
      </tp>
      <tp t="s">
        <v>#N/A N/A</v>
        <stp/>
        <stp>BDP|1785591292876091555</stp>
        <tr r="G73" s="8"/>
        <tr r="G292" s="5"/>
      </tp>
      <tp t="s">
        <v>#N/A N/A</v>
        <stp/>
        <stp>BDP|7467189085187755777</stp>
        <tr r="C167" s="10"/>
      </tp>
      <tp t="s">
        <v>#N/A Requesting Data...2713741425</v>
        <stp/>
        <stp>BDP|6811626716957304860</stp>
        <tr r="H332" s="9"/>
      </tp>
      <tp t="s">
        <v>#N/A Requesting Data...3436409409</v>
        <stp/>
        <stp>BDP|2931233497903198451</stp>
        <tr r="I262" s="9"/>
      </tp>
      <tp t="s">
        <v>#N/A N/A</v>
        <stp/>
        <stp>BDP|4236040894125369687</stp>
        <tr r="G75" s="9"/>
      </tp>
      <tp t="s">
        <v>#N/A N/A</v>
        <stp/>
        <stp>BDP|8113567148156367152</stp>
        <tr r="E306" s="5"/>
      </tp>
      <tp t="s">
        <v>#N/A Requesting Data...3686624981</v>
        <stp/>
        <stp>BDP|3557392047533151935</stp>
        <tr r="H193" s="8"/>
        <tr r="I193" s="8"/>
      </tp>
      <tp t="s">
        <v>#N/A N/A</v>
        <stp/>
        <stp>BDP|9384128822501356592</stp>
        <tr r="E334" s="8"/>
        <tr r="E273" s="5"/>
      </tp>
      <tp t="s">
        <v>#N/A N/A</v>
        <stp/>
        <stp>BDP|8402611579257526007</stp>
        <tr r="D46" s="5"/>
      </tp>
      <tp t="s">
        <v>#N/A Requesting Data...3699618160</v>
        <stp/>
        <stp>BDP|9741999912727103833</stp>
        <tr r="I97" s="5"/>
      </tp>
      <tp t="s">
        <v>#N/A N/A</v>
        <stp/>
        <stp>BDP|2591967053583939370</stp>
        <tr r="G558" s="9"/>
      </tp>
      <tp t="s">
        <v>#N/A Requesting Data...3712752566</v>
        <stp/>
        <stp>BDP|2132860722072392480</stp>
        <tr r="I4" s="5"/>
        <tr r="I106" s="9"/>
      </tp>
      <tp t="s">
        <v>#N/A N/A</v>
        <stp/>
        <stp>BDP|2983604106752885899</stp>
        <tr r="F336" s="5"/>
        <tr r="F533" s="9"/>
      </tp>
      <tp t="s">
        <v>#N/A Requesting Data...4243161595</v>
        <stp/>
        <stp>BDP|2046303185162926529</stp>
        <tr r="H114" s="10"/>
      </tp>
      <tp t="s">
        <v>#N/A N/A</v>
        <stp/>
        <stp>BDP|8297102910796985058</stp>
        <tr r="F146" s="8"/>
      </tp>
      <tp t="s">
        <v>#N/A N/A</v>
        <stp/>
        <stp>BDP|9995272005107518205</stp>
        <tr r="D248" s="9"/>
      </tp>
      <tp t="s">
        <v>#N/A Requesting Data...3949801849</v>
        <stp/>
        <stp>BDP|8966855874749401025</stp>
        <tr r="H337" s="9"/>
      </tp>
      <tp t="s">
        <v>#N/A N/A</v>
        <stp/>
        <stp>BDP|2766919583184284996</stp>
        <tr r="F3" s="5"/>
      </tp>
      <tp t="s">
        <v>#N/A N/A</v>
        <stp/>
        <stp>BDP|4697692496282139768</stp>
        <tr r="F483" s="8"/>
        <tr r="F174" s="5"/>
      </tp>
      <tp t="s">
        <v>#N/A N/A</v>
        <stp/>
        <stp>BDP|4049738866542361988</stp>
        <tr r="D114" s="10"/>
      </tp>
      <tp t="s">
        <v>#N/A Requesting Data...3010872354</v>
        <stp/>
        <stp>BDP|7844319973474373979</stp>
        <tr r="I555" s="9"/>
      </tp>
      <tp t="s">
        <v>#N/A N/A</v>
        <stp/>
        <stp>BDP|2836261225739171544</stp>
        <tr r="D7" s="9"/>
      </tp>
      <tp t="s">
        <v>#N/A N/A</v>
        <stp/>
        <stp>BDP|6859335810039595310</stp>
        <tr r="F156" s="8"/>
      </tp>
      <tp t="s">
        <v>#N/A Requesting Data...3013380619</v>
        <stp/>
        <stp>BDP|7303168334179753294</stp>
        <tr r="H150" s="8"/>
        <tr r="I150" s="8"/>
      </tp>
      <tp t="s">
        <v>#N/A N/A</v>
        <stp/>
        <stp>BDP|1429284702995858892</stp>
        <tr r="D187" s="5"/>
      </tp>
      <tp t="s">
        <v>#N/A N/A</v>
        <stp/>
        <stp>BDP|8505385744131084066</stp>
        <tr r="E2" s="7"/>
      </tp>
      <tp t="s">
        <v>#N/A N/A</v>
        <stp/>
        <stp>BDP|5401140560329800579</stp>
        <tr r="F27" s="5"/>
      </tp>
      <tp t="s">
        <v>#N/A N/A</v>
        <stp/>
        <stp>BDP|8753380652331128139</stp>
        <tr r="D216" s="5"/>
      </tp>
      <tp t="s">
        <v>#N/A N/A</v>
        <stp/>
        <stp>BDP|3940824339821554782</stp>
        <tr r="G502" s="8"/>
      </tp>
      <tp t="s">
        <v>#N/A N/A</v>
        <stp/>
        <stp>BDP|7919123132232626903</stp>
        <tr r="G495" s="8"/>
      </tp>
      <tp t="s">
        <v>#N/A Requesting Data...2850242687</v>
        <stp/>
        <stp>BDP|1200971308264628241</stp>
        <tr r="H248" s="5"/>
      </tp>
      <tp t="s">
        <v>#N/A Requesting Data...4076363619</v>
        <stp/>
        <stp>BDP|1427901178019219811</stp>
        <tr r="I159" s="5"/>
      </tp>
      <tp t="s">
        <v>#N/A N/A</v>
        <stp/>
        <stp>BDP|2949609991212399143</stp>
        <tr r="D109" s="5"/>
      </tp>
      <tp t="s">
        <v>#N/A N/A</v>
        <stp/>
        <stp>BDP|5442112042688149693</stp>
        <tr r="E281" s="5"/>
        <tr r="E42" s="9"/>
      </tp>
      <tp t="s">
        <v>#N/A N/A</v>
        <stp/>
        <stp>BDP|4443489212926687945</stp>
        <tr r="D86" s="8"/>
      </tp>
      <tp t="s">
        <v>#N/A Requesting Data...4068116754</v>
        <stp/>
        <stp>BDP|5962624197614381037</stp>
        <tr r="I380" s="9"/>
      </tp>
      <tp t="s">
        <v>#N/A Requesting Data...3185012471</v>
        <stp/>
        <stp>BDP|7451608832774274881</stp>
        <tr r="H463" s="8"/>
        <tr r="I463" s="8"/>
        <tr r="H160" s="5"/>
      </tp>
      <tp t="s">
        <v>#N/A N/A</v>
        <stp/>
        <stp>BDP|6428620140862983833</stp>
        <tr r="F161" s="8"/>
      </tp>
      <tp t="s">
        <v>#N/A N/A</v>
        <stp/>
        <stp>BDP|3178580702891449938</stp>
        <tr r="F476" s="8"/>
      </tp>
      <tp t="s">
        <v>#N/A N/A</v>
        <stp/>
        <stp>BDP|5583782282932489678</stp>
        <tr r="D143" s="9"/>
      </tp>
      <tp t="s">
        <v>#N/A N/A</v>
        <stp/>
        <stp>BDP|7794040487938025985</stp>
        <tr r="F347" s="5"/>
      </tp>
      <tp t="s">
        <v>#N/A N/A</v>
        <stp/>
        <stp>BDP|9494332309243173739</stp>
        <tr r="E272" s="5"/>
      </tp>
      <tp t="s">
        <v>#N/A N/A</v>
        <stp/>
        <stp>BDP|8729020469582086208</stp>
        <tr r="G299" s="9"/>
      </tp>
      <tp t="s">
        <v>#N/A N/A</v>
        <stp/>
        <stp>BDP|9535634602821106099</stp>
        <tr r="D373" s="8"/>
        <tr r="D149" s="5"/>
      </tp>
      <tp t="s">
        <v>#N/A N/A</v>
        <stp/>
        <stp>BDP|9282587724749506961</stp>
        <tr r="D556" s="9"/>
      </tp>
      <tp t="s">
        <v>#N/A Requesting Data...2790272139</v>
        <stp/>
        <stp>BDP|5556770835847922837</stp>
        <tr r="H46" s="8"/>
        <tr r="I46" s="8"/>
      </tp>
      <tp t="s">
        <v>#N/A N/A</v>
        <stp/>
        <stp>BDP|4181694383694179076</stp>
        <tr r="G453" s="8"/>
      </tp>
      <tp t="s">
        <v>#N/A N/A</v>
        <stp/>
        <stp>BDP|9963756900805579543</stp>
        <tr r="E156" s="5"/>
      </tp>
      <tp t="s">
        <v>#N/A N/A</v>
        <stp/>
        <stp>BDP|6343491761722791815</stp>
        <tr r="D17" s="8"/>
      </tp>
      <tp t="s">
        <v>#N/A N/A</v>
        <stp/>
        <stp>BDP|4071036058468503735</stp>
        <tr r="E326" s="8"/>
      </tp>
      <tp t="s">
        <v>#N/A N/A</v>
        <stp/>
        <stp>BDP|4117402139568162540</stp>
        <tr r="G182" s="9"/>
      </tp>
      <tp t="s">
        <v>#N/A N/A</v>
        <stp/>
        <stp>BDP|6863986112674815474</stp>
        <tr r="D343" s="5"/>
      </tp>
      <tp t="s">
        <v>#N/A N/A</v>
        <stp/>
        <stp>BDP|6409475079033569820</stp>
        <tr r="F55" s="5"/>
      </tp>
      <tp t="s">
        <v>#N/A N/A</v>
        <stp/>
        <stp>BDP|3510720592273062080</stp>
        <tr r="E92" s="8"/>
      </tp>
      <tp t="s">
        <v>#N/A N/A</v>
        <stp/>
        <stp>BDP|6674866069092114454</stp>
        <tr r="G177" s="9"/>
      </tp>
      <tp t="s">
        <v>#N/A N/A</v>
        <stp/>
        <stp>BDP|6523678929808771412</stp>
        <tr r="E481" s="8"/>
        <tr r="E96" s="5"/>
      </tp>
      <tp t="s">
        <v>#N/A N/A</v>
        <stp/>
        <stp>BDP|4015641788771361527</stp>
        <tr r="C137" s="10"/>
      </tp>
      <tp t="s">
        <v>#N/A N/A</v>
        <stp/>
        <stp>BDP|7741004696383577392</stp>
        <tr r="D344" s="9"/>
      </tp>
      <tp t="s">
        <v>#N/A Requesting Data...4088197306</v>
        <stp/>
        <stp>BDP|5035626056230390855</stp>
        <tr r="I565" s="9"/>
      </tp>
      <tp t="s">
        <v>#N/A N/A</v>
        <stp/>
        <stp>BDP|4107227886986105660</stp>
        <tr r="F464" s="8"/>
      </tp>
      <tp t="s">
        <v>#N/A N/A</v>
        <stp/>
        <stp>BDP|1776190907727856934</stp>
        <tr r="C3" s="6"/>
      </tp>
      <tp t="s">
        <v>#N/A N/A</v>
        <stp/>
        <stp>BDP|4042205495834683512</stp>
        <tr r="E337" s="9"/>
      </tp>
      <tp t="s">
        <v>#N/A N/A</v>
        <stp/>
        <stp>BDP|9574820638219511587</stp>
        <tr r="F182" s="9"/>
      </tp>
      <tp t="s">
        <v>#N/A N/A</v>
        <stp/>
        <stp>BDP|7206057715110100814</stp>
        <tr r="F261" s="5"/>
      </tp>
      <tp t="s">
        <v>#N/A N/A</v>
        <stp/>
        <stp>BDP|5367661888643742687</stp>
        <tr r="D107" s="10"/>
      </tp>
      <tp t="s">
        <v>#N/A Requesting Data...3960772482</v>
        <stp/>
        <stp>BDP|1565004143099671223</stp>
        <tr r="H282" s="5"/>
        <tr r="H43" s="9"/>
      </tp>
      <tp t="s">
        <v>#N/A N/A</v>
        <stp/>
        <stp>BDP|6746116562168469723</stp>
        <tr r="E141" s="9"/>
      </tp>
      <tp t="s">
        <v>#N/A Requesting Data...3312559141</v>
        <stp/>
        <stp>BDP|4640214767269759751</stp>
        <tr r="H3" s="8"/>
        <tr r="I3" s="8"/>
        <tr r="H299" s="5"/>
      </tp>
      <tp t="s">
        <v>#N/A N/A</v>
        <stp/>
        <stp>BDP|7625994841800919447</stp>
        <tr r="G182" s="5"/>
      </tp>
      <tp t="s">
        <v>#N/A N/A</v>
        <stp/>
        <stp>BDP|3562903818116994376</stp>
        <tr r="E32" s="8"/>
      </tp>
      <tp t="s">
        <v>#N/A N/A</v>
        <stp/>
        <stp>BDP|8198611230331445275</stp>
        <tr r="E450" s="8"/>
      </tp>
      <tp t="s">
        <v>#N/A N/A</v>
        <stp/>
        <stp>BDP|3043410985422686312</stp>
        <tr r="F6" s="10"/>
      </tp>
      <tp t="s">
        <v>#N/A Requesting Data...3087760512</v>
        <stp/>
        <stp>BDP|5199856684859395204</stp>
        <tr r="H404" s="8"/>
        <tr r="I404" s="8"/>
        <tr r="H238" s="5"/>
      </tp>
      <tp t="s">
        <v>#N/A Requesting Data...2799891368</v>
        <stp/>
        <stp>BDP|1511041421065359808</stp>
        <tr r="I13" s="7"/>
      </tp>
      <tp t="s">
        <v>#N/A N/A</v>
        <stp/>
        <stp>BDP|8368629698160859924</stp>
        <tr r="F265" s="9"/>
      </tp>
      <tp t="s">
        <v>#N/A N/A</v>
        <stp/>
        <stp>BDP|2386142947409111020</stp>
        <tr r="G15" s="5"/>
      </tp>
      <tp t="s">
        <v>#N/A N/A</v>
        <stp/>
        <stp>BDP|9474667268701171685</stp>
        <tr r="E132" s="5"/>
        <tr r="E244" s="9"/>
      </tp>
      <tp t="s">
        <v>#N/A N/A</v>
        <stp/>
        <stp>BDP|4840788227839720633</stp>
        <tr r="E509" s="9"/>
      </tp>
      <tp t="s">
        <v>#N/A N/A</v>
        <stp/>
        <stp>BDP|5061565094357000014</stp>
        <tr r="F147" s="10"/>
      </tp>
      <tp t="s">
        <v>#N/A N/A</v>
        <stp/>
        <stp>BDP|1824280282375277032</stp>
        <tr r="D242" s="8"/>
        <tr r="D313" s="5"/>
      </tp>
      <tp t="s">
        <v>#N/A Requesting Data...3874284392</v>
        <stp/>
        <stp>BDP|8058302639734953231</stp>
        <tr r="H215" s="5"/>
        <tr r="H222" s="9"/>
      </tp>
      <tp t="s">
        <v>#N/A N/A</v>
        <stp/>
        <stp>BDP|7625605517209523771</stp>
        <tr r="E450" s="9"/>
      </tp>
      <tp t="s">
        <v>#N/A N/A</v>
        <stp/>
        <stp>BDP|5991179468998223440</stp>
        <tr r="G540" s="9"/>
      </tp>
      <tp t="s">
        <v>#N/A N/A</v>
        <stp/>
        <stp>BDP|6828973682950943946</stp>
        <tr r="F34" s="9"/>
      </tp>
      <tp t="s">
        <v>#N/A N/A</v>
        <stp/>
        <stp>BDP|3770573497903775207</stp>
        <tr r="D490" s="9"/>
      </tp>
      <tp t="s">
        <v>#N/A N/A</v>
        <stp/>
        <stp>BDP|4438678353201106814</stp>
        <tr r="G125" s="8"/>
      </tp>
      <tp t="s">
        <v>#N/A N/A</v>
        <stp/>
        <stp>BDP|4567573870929024123</stp>
        <tr r="D388" s="9"/>
      </tp>
      <tp t="s">
        <v>#N/A Requesting Data...3797583386</v>
        <stp/>
        <stp>BDP|8491575365310297549</stp>
        <tr r="G107" s="10"/>
      </tp>
      <tp t="s">
        <v>#N/A Requesting Data...2997069418</v>
        <stp/>
        <stp>BDP|2433723016238586255</stp>
        <tr r="H244" s="8"/>
        <tr r="I244" s="8"/>
        <tr r="H325" s="5"/>
      </tp>
      <tp t="s">
        <v>#N/A Requesting Data...3602556184</v>
        <stp/>
        <stp>BDP|3013900494914126955</stp>
        <tr r="H91" s="9"/>
      </tp>
      <tp t="s">
        <v>#N/A N/A</v>
        <stp/>
        <stp>BDP|6934906749582461749</stp>
        <tr r="D153" s="8"/>
      </tp>
      <tp t="s">
        <v>#N/A N/A</v>
        <stp/>
        <stp>BDP|8595063867540021043</stp>
        <tr r="F376" s="9"/>
      </tp>
      <tp t="s">
        <v>#N/A N/A</v>
        <stp/>
        <stp>BDP|5192889042086806131</stp>
        <tr r="D140" s="9"/>
      </tp>
      <tp t="s">
        <v>#N/A N/A</v>
        <stp/>
        <stp>BDP|8244979293853152570</stp>
        <tr r="D317" s="8"/>
      </tp>
      <tp t="s">
        <v>#N/A N/A</v>
        <stp/>
        <stp>BDP|7127546621848396675</stp>
        <tr r="F350" s="8"/>
        <tr r="F67" s="5"/>
      </tp>
      <tp t="s">
        <v>#N/A N/A</v>
        <stp/>
        <stp>BDP|2072519196012195265</stp>
        <tr r="E580" s="9"/>
      </tp>
      <tp t="s">
        <v>#N/A N/A</v>
        <stp/>
        <stp>BDP|3382867132605591325</stp>
        <tr r="C81" s="10"/>
      </tp>
      <tp t="s">
        <v>#N/A N/A</v>
        <stp/>
        <stp>BDP|2874852662695705786</stp>
        <tr r="G172" s="8"/>
      </tp>
      <tp t="s">
        <v>#N/A N/A</v>
        <stp/>
        <stp>BDP|5276848625332235319</stp>
        <tr r="G64" s="9"/>
      </tp>
      <tp t="s">
        <v>#N/A N/A</v>
        <stp/>
        <stp>BDP|8989614378265668271</stp>
        <tr r="G227" s="9"/>
      </tp>
      <tp t="s">
        <v>#N/A N/A</v>
        <stp/>
        <stp>BDP|7655468164599175246</stp>
        <tr r="G595" s="9"/>
      </tp>
      <tp t="s">
        <v>#N/A N/A</v>
        <stp/>
        <stp>BDP|7818433188541669449</stp>
        <tr r="G564" s="9"/>
      </tp>
      <tp t="s">
        <v>#N/A N/A</v>
        <stp/>
        <stp>BDP|8467861490432400578</stp>
        <tr r="D4" s="10"/>
      </tp>
      <tp t="s">
        <v>#N/A N/A</v>
        <stp/>
        <stp>BDP|7749819335455567774</stp>
        <tr r="E101" s="5"/>
        <tr r="E440" s="9"/>
      </tp>
      <tp t="s">
        <v>#N/A N/A</v>
        <stp/>
        <stp>BDP|3217995256618998957</stp>
        <tr r="E478" s="9"/>
      </tp>
      <tp t="s">
        <v>#N/A N/A</v>
        <stp/>
        <stp>BDP|9361492230498973828</stp>
        <tr r="F23" s="9"/>
      </tp>
      <tp t="s">
        <v>#N/A N/A</v>
        <stp/>
        <stp>BDP|9345348317777814294</stp>
        <tr r="E80" s="8"/>
      </tp>
      <tp t="s">
        <v>#N/A N/A</v>
        <stp/>
        <stp>BDP|8207659580058650002</stp>
        <tr r="G24" s="5"/>
      </tp>
      <tp t="s">
        <v>#N/A N/A</v>
        <stp/>
        <stp>BDP|6336161494221907191</stp>
        <tr r="D3" s="8"/>
        <tr r="D299" s="5"/>
      </tp>
      <tp t="s">
        <v>#N/A Requesting Data...3431448169</v>
        <stp/>
        <stp>BDP|2292131594571476509</stp>
        <tr r="I345" s="9"/>
      </tp>
      <tp t="s">
        <v>#N/A N/A</v>
        <stp/>
        <stp>BDP|1066665505670235903</stp>
        <tr r="D382" s="8"/>
      </tp>
      <tp t="s">
        <v>#N/A N/A</v>
        <stp/>
        <stp>BDP|8007754310411317175</stp>
        <tr r="G340" s="8"/>
      </tp>
      <tp t="s">
        <v>#N/A Requesting Data...2889417007</v>
        <stp/>
        <stp>BDP|7419417414139555556</stp>
        <tr r="H332" s="8"/>
        <tr r="I332" s="8"/>
        <tr r="H192" s="5"/>
      </tp>
      <tp t="s">
        <v>#N/A N/A</v>
        <stp/>
        <stp>BDP|1544673243294861984</stp>
        <tr r="C13" s="7"/>
      </tp>
      <tp t="s">
        <v>#N/A N/A</v>
        <stp/>
        <stp>BDP|3577986809737000350</stp>
        <tr r="E187" s="8"/>
      </tp>
      <tp t="s">
        <v>#N/A N/A</v>
        <stp/>
        <stp>BDP|3432900918273812656</stp>
        <tr r="E351" s="9"/>
      </tp>
      <tp t="s">
        <v>#N/A Requesting Data...2821118605</v>
        <stp/>
        <stp>BDP|3202136416888826596</stp>
        <tr r="H136" s="8"/>
        <tr r="I136" s="8"/>
      </tp>
      <tp t="s">
        <v>#N/A Requesting Data...3649863438</v>
        <stp/>
        <stp>BDP|3650656395136699467</stp>
        <tr r="H296" s="5"/>
      </tp>
      <tp t="s">
        <v>#N/A N/A</v>
        <stp/>
        <stp>BDP|9299963682105604364</stp>
        <tr r="C7" s="10"/>
      </tp>
      <tp t="s">
        <v>#N/A N/A</v>
        <stp/>
        <stp>BDP|2267738442787143843</stp>
        <tr r="F157" s="9"/>
      </tp>
      <tp t="s">
        <v>#N/A Requesting Data...3935281685</v>
        <stp/>
        <stp>BDP|9957849999677593172</stp>
        <tr r="I124" s="9"/>
      </tp>
      <tp t="s">
        <v>#N/A Requesting Data...4219177135</v>
        <stp/>
        <stp>BDP|8446214928901297790</stp>
        <tr r="H61" s="5"/>
        <tr r="H578" s="9"/>
      </tp>
      <tp t="s">
        <v>#N/A N/A</v>
        <stp/>
        <stp>BDP|9995140217205415289</stp>
        <tr r="E571" s="9"/>
      </tp>
      <tp t="s">
        <v>#N/A N/A</v>
        <stp/>
        <stp>BDP|6328991957094974027</stp>
        <tr r="D162" s="10"/>
      </tp>
      <tp t="s">
        <v>#N/A N/A</v>
        <stp/>
        <stp>BDP|7317622090331469735</stp>
        <tr r="F319" s="5"/>
      </tp>
      <tp t="s">
        <v>#N/A Requesting Data...3900514188</v>
        <stp/>
        <stp>BDP|5443974880513018956</stp>
        <tr r="I8" s="7"/>
      </tp>
      <tp t="s">
        <v>#N/A Requesting Data...3793149646</v>
        <stp/>
        <stp>BDP|8302252412833683647</stp>
        <tr r="H9" s="5"/>
      </tp>
      <tp t="s">
        <v>#N/A N/A</v>
        <stp/>
        <stp>BDP|2333972767772103143</stp>
        <tr r="D448" s="8"/>
      </tp>
      <tp t="s">
        <v>#N/A N/A</v>
        <stp/>
        <stp>BDP|6960983455534307014</stp>
        <tr r="E113" s="9"/>
      </tp>
      <tp t="s">
        <v>#N/A N/A</v>
        <stp/>
        <stp>BDP|1450351792400567501</stp>
        <tr r="D354" s="9"/>
      </tp>
      <tp t="s">
        <v>#N/A N/A</v>
        <stp/>
        <stp>BDP|4678782683693964622</stp>
        <tr r="D103" s="9"/>
      </tp>
      <tp t="s">
        <v>#N/A N/A</v>
        <stp/>
        <stp>BDP|6128045988329227990</stp>
        <tr r="F63" s="10"/>
      </tp>
      <tp t="s">
        <v>#N/A N/A</v>
        <stp/>
        <stp>BDP|3738597439113952899</stp>
        <tr r="F355" s="9"/>
      </tp>
      <tp t="s">
        <v>#N/A Requesting Data...4287664921</v>
        <stp/>
        <stp>BDP|9760472745610100738</stp>
        <tr r="I123" s="5"/>
        <tr r="I466" s="9"/>
      </tp>
      <tp t="s">
        <v>#N/A N/A</v>
        <stp/>
        <stp>BDP|8361106245431596241</stp>
        <tr r="F317" s="5"/>
      </tp>
      <tp t="s">
        <v>#N/A Requesting Data...3641383287</v>
        <stp/>
        <stp>BDP|5398663673548443257</stp>
        <tr r="H15" s="8"/>
        <tr r="I15" s="8"/>
      </tp>
      <tp t="s">
        <v>#N/A Requesting Data...3194307669</v>
        <stp/>
        <stp>BDP|3882575593146308780</stp>
        <tr r="H252" s="8"/>
        <tr r="I252" s="8"/>
      </tp>
      <tp t="s">
        <v>#N/A N/A</v>
        <stp/>
        <stp>BDP|2469696694385897665</stp>
        <tr r="D90" s="5"/>
        <tr r="D312" s="9"/>
      </tp>
      <tp t="s">
        <v>#N/A Requesting Data...2966832746</v>
        <stp/>
        <stp>BDP|2463827135500027747</stp>
        <tr r="I164" s="9"/>
      </tp>
      <tp t="s">
        <v>#N/A Requesting Data...3870136699</v>
        <stp/>
        <stp>BDP|8450810571469756045</stp>
        <tr r="I245" s="5"/>
      </tp>
      <tp t="s">
        <v>#N/A N/A</v>
        <stp/>
        <stp>BDP|9617533486502130855</stp>
        <tr r="D154" s="9"/>
      </tp>
      <tp t="s">
        <v>#N/A N/A</v>
        <stp/>
        <stp>BDP|6758716926385546824</stp>
        <tr r="D36" s="10"/>
      </tp>
      <tp t="s">
        <v>#N/A N/A</v>
        <stp/>
        <stp>BDP|9773818582816342100</stp>
        <tr r="E505" s="9"/>
      </tp>
      <tp t="s">
        <v>#N/A Requesting Data...3913096487</v>
        <stp/>
        <stp>BDP|8199214068796886477</stp>
        <tr r="H163" s="5"/>
      </tp>
      <tp t="s">
        <v>#N/A N/A</v>
        <stp/>
        <stp>BDP|6578193969546207938</stp>
        <tr r="G493" s="9"/>
      </tp>
      <tp t="s">
        <v>#N/A N/A</v>
        <stp/>
        <stp>BDP|4291425901497756927</stp>
        <tr r="E412" s="8"/>
      </tp>
      <tp t="s">
        <v>#N/A N/A</v>
        <stp/>
        <stp>BDP|2293396392862587485</stp>
        <tr r="E460" s="8"/>
      </tp>
      <tp t="s">
        <v>#N/A N/A</v>
        <stp/>
        <stp>BDP|1459265227066195903</stp>
        <tr r="G131" s="9"/>
      </tp>
      <tp t="s">
        <v>#N/A N/A</v>
        <stp/>
        <stp>BDP|2671256947762298822</stp>
        <tr r="G539" s="9"/>
      </tp>
      <tp t="s">
        <v>#N/A N/A</v>
        <stp/>
        <stp>BDP|4692665280473774732</stp>
        <tr r="F599" s="9"/>
      </tp>
      <tp t="s">
        <v>#N/A N/A</v>
        <stp/>
        <stp>BDP|3223419950405222950</stp>
        <tr r="G86" s="9"/>
      </tp>
      <tp t="s">
        <v>#N/A Requesting Data...3885407333</v>
        <stp/>
        <stp>BDP|8882598118386880457</stp>
        <tr r="H7" s="7"/>
      </tp>
      <tp t="s">
        <v>#N/A N/A</v>
        <stp/>
        <stp>BDP|1753899908173217403</stp>
        <tr r="D232" s="9"/>
      </tp>
      <tp t="s">
        <v>#N/A Requesting Data...3802042468</v>
        <stp/>
        <stp>BDP|8389774880180012902</stp>
        <tr r="H522" s="9"/>
      </tp>
      <tp t="s">
        <v>#N/A N/A</v>
        <stp/>
        <stp>BDP|1169124435778479563</stp>
        <tr r="G230" s="9"/>
      </tp>
      <tp t="s">
        <v>#N/A N/A</v>
        <stp/>
        <stp>BDP|6327558801165582862</stp>
        <tr r="G123" s="9"/>
      </tp>
      <tp t="s">
        <v>#N/A Requesting Data...4271799371</v>
        <stp/>
        <stp>BDP|3167317637004560967</stp>
        <tr r="H355" s="8"/>
        <tr r="I355" s="8"/>
        <tr r="H5" s="5"/>
      </tp>
      <tp t="s">
        <v>#N/A N/A</v>
        <stp/>
        <stp>BDP|1933547661248854406</stp>
        <tr r="F154" s="8"/>
      </tp>
      <tp t="s">
        <v>#N/A N/A</v>
        <stp/>
        <stp>BDP|3928117243270668894</stp>
        <tr r="F182" s="10"/>
      </tp>
      <tp t="s">
        <v>#N/A N/A</v>
        <stp/>
        <stp>BDP|3359323371609162053</stp>
        <tr r="F113" s="9"/>
      </tp>
      <tp t="s">
        <v>#N/A N/A</v>
        <stp/>
        <stp>BDP|8644063968537475780</stp>
        <tr r="E260" s="9"/>
      </tp>
      <tp t="s">
        <v>#N/A Requesting Data...3662868268</v>
        <stp/>
        <stp>BDP|1076849772343712358</stp>
        <tr r="H195" s="9"/>
      </tp>
      <tp t="s">
        <v>#N/A N/A</v>
        <stp/>
        <stp>BDP|9151537337455012410</stp>
        <tr r="F291" s="8"/>
      </tp>
      <tp t="s">
        <v>#N/A Requesting Data...3025942614</v>
        <stp/>
        <stp>BDP|9216815294474279211</stp>
        <tr r="H79" s="5"/>
      </tp>
      <tp t="s">
        <v>#N/A N/A</v>
        <stp/>
        <stp>BDP|9662339219473949607</stp>
        <tr r="D55" s="8"/>
      </tp>
      <tp t="s">
        <v>#N/A N/A</v>
        <stp/>
        <stp>BDP|2295327586657778044</stp>
        <tr r="D278" s="9"/>
      </tp>
      <tp t="s">
        <v>#N/A N/A</v>
        <stp/>
        <stp>BDP|9558440216013485166</stp>
        <tr r="E173" s="9"/>
      </tp>
      <tp t="s">
        <v>#N/A N/A</v>
        <stp/>
        <stp>BDP|4903449888550658663</stp>
        <tr r="C119" s="10"/>
      </tp>
      <tp t="s">
        <v>#N/A Requesting Data...2980757500</v>
        <stp/>
        <stp>BDP|5636121084294365669</stp>
        <tr r="I11" s="7"/>
      </tp>
      <tp t="s">
        <v>#N/A N/A</v>
        <stp/>
        <stp>BDP|9408784955166584393</stp>
        <tr r="G75" s="8"/>
        <tr r="G284" s="5"/>
      </tp>
      <tp t="s">
        <v>#N/A N/A</v>
        <stp/>
        <stp>BDP|7471548096845243012</stp>
        <tr r="F266" s="9"/>
      </tp>
      <tp t="s">
        <v>#N/A N/A</v>
        <stp/>
        <stp>BDP|6706189647234537988</stp>
        <tr r="C41" s="10"/>
      </tp>
      <tp t="s">
        <v>#N/A N/A</v>
        <stp/>
        <stp>BDP|6514215561789238523</stp>
        <tr r="G55" s="9"/>
      </tp>
      <tp t="s">
        <v>#N/A Requesting Data...4006483794</v>
        <stp/>
        <stp>BDP|4594608821407719961</stp>
        <tr r="H211" s="9"/>
      </tp>
      <tp t="s">
        <v>#N/A N/A</v>
        <stp/>
        <stp>BDP|6239017803068616030</stp>
        <tr r="F225" s="9"/>
      </tp>
      <tp t="s">
        <v>#N/A N/A</v>
        <stp/>
        <stp>BDP|2587450213430705919</stp>
        <tr r="G150" s="9"/>
      </tp>
      <tp t="s">
        <v>#N/A N/A</v>
        <stp/>
        <stp>BDP|8405947810248733623</stp>
        <tr r="G457" s="9"/>
      </tp>
      <tp t="s">
        <v>#N/A N/A</v>
        <stp/>
        <stp>BDP|2316854372864385721</stp>
        <tr r="G347" s="9"/>
      </tp>
      <tp t="s">
        <v>#N/A Requesting Data...4126780288</v>
        <stp/>
        <stp>BDP|2370913727652510554</stp>
        <tr r="I78" s="9"/>
      </tp>
      <tp t="s">
        <v>#N/A Requesting Data...3733086222</v>
        <stp/>
        <stp>BDP|5587150517869726255</stp>
        <tr r="I281" s="9"/>
      </tp>
      <tp t="s">
        <v>#N/A Requesting Data...2879613783</v>
        <stp/>
        <stp>BQL|4647962871235937068</stp>
        <tr r="C96" s="5"/>
      </tp>
      <tp t="s">
        <v>#N/A Requesting Data...3654701445</v>
        <stp/>
        <stp>BQL|1850857870708584946</stp>
        <tr r="C82" s="5"/>
      </tp>
      <tp t="s">
        <v>#N/A Requesting Data...3757476085</v>
        <stp/>
        <stp>BQL|9271086842275330706</stp>
        <tr r="B86" s="10"/>
      </tp>
      <tp t="s">
        <v>#N/A Requesting Data...3526872271</v>
        <stp/>
        <stp>BQL|9169018055320697399</stp>
        <tr r="C17" s="5"/>
      </tp>
      <tp t="s">
        <v>#N/A Requesting Data...3490653114</v>
        <stp/>
        <stp>BQL|5820836603522646077</stp>
        <tr r="C16" s="5"/>
      </tp>
      <tp t="s">
        <v>#N/A Requesting Data...4013515833</v>
        <stp/>
        <stp>BQL|6770354975355680887</stp>
        <tr r="B103" s="10"/>
      </tp>
      <tp t="s">
        <v>#N/A Requesting Data...3263668249</v>
        <stp/>
        <stp>BQL|2178200732819321596</stp>
        <tr r="C44" s="5"/>
      </tp>
      <tp t="s">
        <v>#N/A Requesting Data...3863224786</v>
        <stp/>
        <stp>BQL|7537621684290636623</stp>
        <tr r="C252" s="5"/>
      </tp>
      <tp t="s">
        <v>#N/A Requesting Data...3848065391</v>
        <stp/>
        <stp>BQL|2824957843359920911</stp>
        <tr r="C330" s="5"/>
      </tp>
      <tp t="s">
        <v>#N/A Requesting Data...3546568186</v>
        <stp/>
        <stp>BQL|8014285157087004790</stp>
        <tr r="C60" s="5"/>
      </tp>
      <tp t="s">
        <v>#N/A Requesting Data...3331393380</v>
        <stp/>
        <stp>BQL|4127856029176831705</stp>
        <tr r="B22" s="10"/>
      </tp>
      <tp t="s">
        <v>#N/A Requesting Data...4091545551</v>
        <stp/>
        <stp>BQL|8638494809287214404</stp>
        <tr r="B88" s="10"/>
      </tp>
      <tp t="s">
        <v>#N/A Requesting Data...3119036225</v>
        <stp/>
        <stp>BQL|1372111865541751849</stp>
        <tr r="C71" s="5"/>
      </tp>
      <tp t="s">
        <v>#N/A Requesting Data...3879672354</v>
        <stp/>
        <stp>BQL|8280620869915806223</stp>
        <tr r="C14" s="5"/>
      </tp>
      <tp t="s">
        <v>#N/A Requesting Data...3241361670</v>
        <stp/>
        <stp>BQL|8347056754337238527</stp>
        <tr r="C272" s="5"/>
      </tp>
      <tp t="s">
        <v>#N/A Requesting Data...3447050882</v>
        <stp/>
        <stp>BQL|7603691290154727384</stp>
        <tr r="C208" s="5"/>
      </tp>
      <tp t="s">
        <v>#N/A N/A</v>
        <stp/>
        <stp>BDP|4011412299204615248</stp>
        <tr r="F422" s="9"/>
      </tp>
      <tp t="s">
        <v>#N/A Requesting Data...3588366699</v>
        <stp/>
        <stp>BDP|1844834591556573958</stp>
        <tr r="H321" s="8"/>
        <tr r="I321" s="8"/>
      </tp>
      <tp t="s">
        <v>#N/A Requesting Data...2879052745</v>
        <stp/>
        <stp>BDP|9575269979085135617</stp>
        <tr r="H110" s="8"/>
        <tr r="I110" s="8"/>
      </tp>
      <tp t="s">
        <v>#N/A N/A</v>
        <stp/>
        <stp>BDP|9677520528076686702</stp>
        <tr r="F54" s="5"/>
      </tp>
      <tp t="s">
        <v>#N/A N/A</v>
        <stp/>
        <stp>BDP|5785845657123769497</stp>
        <tr r="G96" s="8"/>
      </tp>
      <tp t="s">
        <v>#N/A N/A</v>
        <stp/>
        <stp>BDP|5085526982243383499</stp>
        <tr r="F157" s="10"/>
      </tp>
      <tp t="s">
        <v>#N/A N/A</v>
        <stp/>
        <stp>BDP|3307087221109390733</stp>
        <tr r="G346" s="5"/>
      </tp>
      <tp t="s">
        <v>#N/A N/A</v>
        <stp/>
        <stp>BDP|4895279084668190903</stp>
        <tr r="G137" s="8"/>
      </tp>
      <tp t="s">
        <v>#N/A N/A</v>
        <stp/>
        <stp>BDP|6842128322138259207</stp>
        <tr r="D153" s="9"/>
      </tp>
      <tp t="s">
        <v>#N/A N/A</v>
        <stp/>
        <stp>BDP|4816521792543360413</stp>
        <tr r="D283" s="8"/>
      </tp>
      <tp t="s">
        <v>#N/A N/A</v>
        <stp/>
        <stp>BDP|8724157103162396488</stp>
        <tr r="F15" s="7"/>
      </tp>
      <tp t="s">
        <v>#N/A N/A</v>
        <stp/>
        <stp>BDP|2050598112960355924</stp>
        <tr r="F25" s="8"/>
      </tp>
      <tp t="s">
        <v>#N/A N/A</v>
        <stp/>
        <stp>BDP|9919957586155659265</stp>
        <tr r="E10" s="12"/>
      </tp>
      <tp t="s">
        <v>#N/A Requesting Data...3444427070</v>
        <stp/>
        <stp>BDP|5724229959278461528</stp>
        <tr r="H93" s="5"/>
      </tp>
      <tp t="s">
        <v>#N/A N/A</v>
        <stp/>
        <stp>BDP|8854541402140338270</stp>
        <tr r="F557" s="9"/>
      </tp>
      <tp t="s">
        <v>#N/A Requesting Data...2876321913</v>
        <stp/>
        <stp>BDP|3276811369063386127</stp>
        <tr r="H178" s="9"/>
      </tp>
      <tp t="s">
        <v>#N/A N/A</v>
        <stp/>
        <stp>BDP|4107553398534491336</stp>
        <tr r="F292" s="8"/>
      </tp>
      <tp t="s">
        <v>#N/A N/A</v>
        <stp/>
        <stp>BDP|7883466546160520866</stp>
        <tr r="G218" s="9"/>
      </tp>
      <tp t="s">
        <v>#N/A N/A</v>
        <stp/>
        <stp>BDP|5713656400804910804</stp>
        <tr r="E231" s="8"/>
      </tp>
      <tp t="s">
        <v>#N/A Requesting Data...3355653536</v>
        <stp/>
        <stp>BDP|1127113186615558288</stp>
        <tr r="I61" s="5"/>
        <tr r="I578" s="9"/>
      </tp>
      <tp t="s">
        <v>#N/A N/A</v>
        <stp/>
        <stp>BDP|4715447884831553697</stp>
        <tr r="E243" s="9"/>
      </tp>
      <tp t="s">
        <v>#N/A N/A</v>
        <stp/>
        <stp>BDP|4257004133089892127</stp>
        <tr r="G23" s="9"/>
      </tp>
      <tp t="s">
        <v>#N/A N/A</v>
        <stp/>
        <stp>BDP|2378630620761916820</stp>
        <tr r="G98" s="9"/>
      </tp>
      <tp t="s">
        <v>#N/A Requesting Data...3983338472</v>
        <stp/>
        <stp>BDP|4362876223604417587</stp>
        <tr r="H185" s="9"/>
      </tp>
      <tp t="s">
        <v>#N/A Requesting Data...3272231914</v>
        <stp/>
        <stp>BDP|1013875053160671390</stp>
        <tr r="I223" s="5"/>
        <tr r="I600" s="9"/>
      </tp>
      <tp t="s">
        <v>#N/A N/A</v>
        <stp/>
        <stp>BDP|9102566121747836657</stp>
        <tr r="F351" s="9"/>
      </tp>
      <tp t="s">
        <v>#N/A N/A</v>
        <stp/>
        <stp>BDP|8843668269601895647</stp>
        <tr r="E258" s="5"/>
      </tp>
      <tp t="s">
        <v>#N/A N/A</v>
        <stp/>
        <stp>BDP|3048997260151268200</stp>
        <tr r="E145" s="8"/>
        <tr r="E40" s="5"/>
      </tp>
      <tp t="s">
        <v>#N/A N/A</v>
        <stp/>
        <stp>BDP|5468576312767848924</stp>
        <tr r="F19" s="9"/>
      </tp>
      <tp t="s">
        <v>#N/A Requesting Data...4122775685</v>
        <stp/>
        <stp>BDP|7765739399465082364</stp>
        <tr r="H155" s="9"/>
      </tp>
      <tp t="s">
        <v>#N/A Requesting Data...3635244365</v>
        <stp/>
        <stp>BDP|9944356424916651158</stp>
        <tr r="G15" s="7"/>
      </tp>
      <tp t="s">
        <v>#N/A N/A</v>
        <stp/>
        <stp>BDP|6469608729724615935</stp>
        <tr r="D180" s="8"/>
      </tp>
      <tp t="s">
        <v>#N/A N/A</v>
        <stp/>
        <stp>BDP|7566584814809314526</stp>
        <tr r="F33" s="8"/>
      </tp>
      <tp t="s">
        <v>#N/A Requesting Data...3665943396</v>
        <stp/>
        <stp>BDP|9610430554425196280</stp>
        <tr r="I419" s="9"/>
      </tp>
      <tp t="s">
        <v>#N/A N/A</v>
        <stp/>
        <stp>BDP|1476211754041918808</stp>
        <tr r="D171" s="8"/>
      </tp>
      <tp t="s">
        <v>#N/A N/A</v>
        <stp/>
        <stp>BDP|4653981647567313121</stp>
        <tr r="E193" s="9"/>
      </tp>
      <tp t="s">
        <v>#N/A N/A</v>
        <stp/>
        <stp>BDP|3267465514048850106</stp>
        <tr r="D25" s="5"/>
        <tr r="D219" s="9"/>
      </tp>
      <tp t="s">
        <v>#N/A N/A</v>
        <stp/>
        <stp>BDP|8784728558267214270</stp>
        <tr r="E309" s="8"/>
      </tp>
      <tp t="s">
        <v>#N/A Requesting Data...4132007453</v>
        <stp/>
        <stp>BDP|8761703015554855527</stp>
        <tr r="I341" s="9"/>
      </tp>
      <tp t="s">
        <v>#N/A N/A</v>
        <stp/>
        <stp>BDP|4493862946851925653</stp>
        <tr r="G89" s="5"/>
        <tr r="G568" s="9"/>
      </tp>
      <tp t="s">
        <v>#N/A N/A</v>
        <stp/>
        <stp>BDP|2157112801894134889</stp>
        <tr r="G129" s="8"/>
      </tp>
      <tp t="s">
        <v>#N/A Requesting Data...3518902153</v>
        <stp/>
        <stp>BDP|8790184698278737788</stp>
        <tr r="G54" s="10"/>
      </tp>
      <tp t="s">
        <v>#N/A N/A</v>
        <stp/>
        <stp>BDP|6941664947693959897</stp>
        <tr r="F193" s="9"/>
      </tp>
      <tp t="s">
        <v>#N/A Requesting Data...3819058295</v>
        <stp/>
        <stp>BDP|4943333605361396954</stp>
        <tr r="H130" s="8"/>
        <tr r="I130" s="8"/>
      </tp>
      <tp t="s">
        <v>#N/A Requesting Data...3544650150</v>
        <stp/>
        <stp>BDP|4829206642075248819</stp>
        <tr r="I378" s="9"/>
      </tp>
      <tp t="s">
        <v>#N/A Requesting Data...3418995671</v>
        <stp/>
        <stp>BDP|9178110789968837785</stp>
        <tr r="H4" s="6"/>
      </tp>
      <tp t="s">
        <v>#N/A N/A</v>
        <stp/>
        <stp>BDP|3027813819752873799</stp>
        <tr r="C94" s="10"/>
      </tp>
      <tp t="s">
        <v>#N/A N/A</v>
        <stp/>
        <stp>BDP|4414192309713590987</stp>
        <tr r="D185" s="5"/>
      </tp>
      <tp t="s">
        <v>#N/A N/A</v>
        <stp/>
        <stp>BDP|2200700005989958371</stp>
        <tr r="F245" s="8"/>
        <tr r="F262" s="5"/>
      </tp>
      <tp t="s">
        <v>#N/A N/A</v>
        <stp/>
        <stp>BDP|8375984982922443442</stp>
        <tr r="G102" s="9"/>
      </tp>
      <tp t="s">
        <v>#N/A Requesting Data...3780644942</v>
        <stp/>
        <stp>BDP|8244095161491229019</stp>
        <tr r="H107" s="10"/>
      </tp>
      <tp t="s">
        <v>#N/A N/A</v>
        <stp/>
        <stp>BDP|6866425641358321113</stp>
        <tr r="E482" s="9"/>
      </tp>
      <tp t="s">
        <v>#N/A Requesting Data...4255712743</v>
        <stp/>
        <stp>BDP|8257370545110069093</stp>
        <tr r="H194" s="5"/>
      </tp>
      <tp t="s">
        <v>#N/A Requesting Data...4180176768</v>
        <stp/>
        <stp>BDP|7266342266285978801</stp>
        <tr r="I348" s="5"/>
      </tp>
      <tp t="s">
        <v>#N/A N/A</v>
        <stp/>
        <stp>BDP|8523794464630593649</stp>
        <tr r="G173" s="9"/>
      </tp>
      <tp t="s">
        <v>#N/A N/A</v>
        <stp/>
        <stp>BDP|5490568487381520693</stp>
        <tr r="G474" s="8"/>
      </tp>
      <tp t="s">
        <v>#N/A N/A</v>
        <stp/>
        <stp>BDP|9708286970215209647</stp>
        <tr r="D513" s="9"/>
      </tp>
      <tp t="s">
        <v>#N/A Requesting Data...3925681956</v>
        <stp/>
        <stp>BDP|2503721811099668294</stp>
        <tr r="I182" s="5"/>
      </tp>
      <tp t="s">
        <v>#N/A N/A</v>
        <stp/>
        <stp>BDP|5828760748008702180</stp>
        <tr r="E63" s="8"/>
      </tp>
      <tp t="s">
        <v>#N/A N/A</v>
        <stp/>
        <stp>BDP|6413399435499565048</stp>
        <tr r="E165" s="5"/>
      </tp>
      <tp t="s">
        <v>#N/A N/A</v>
        <stp/>
        <stp>BDP|6262797010718703753</stp>
        <tr r="E385" s="9"/>
      </tp>
      <tp t="s">
        <v>#N/A Requesting Data...3578794106</v>
        <stp/>
        <stp>BDP|2858042788061474495</stp>
        <tr r="H371" s="8"/>
        <tr r="I371" s="8"/>
      </tp>
      <tp t="s">
        <v>#N/A N/A</v>
        <stp/>
        <stp>BDP|6944813606591033074</stp>
        <tr r="F339" s="5"/>
      </tp>
      <tp t="s">
        <v>#N/A N/A</v>
        <stp/>
        <stp>BDP|4850808661856754374</stp>
        <tr r="D351" s="5"/>
      </tp>
      <tp t="s">
        <v>#N/A N/A</v>
        <stp/>
        <stp>BDP|1294683283167773778</stp>
        <tr r="E7" s="9"/>
      </tp>
      <tp t="s">
        <v>#N/A N/A</v>
        <stp/>
        <stp>BDP|3924966313983512708</stp>
        <tr r="F98" s="9"/>
      </tp>
      <tp t="s">
        <v>#N/A Requesting Data...4229165406</v>
        <stp/>
        <stp>BDP|5903176925960095922</stp>
        <tr r="I349" s="9"/>
      </tp>
      <tp t="s">
        <v>#N/A N/A</v>
        <stp/>
        <stp>BDP|9836317260920629369</stp>
        <tr r="E538" s="9"/>
      </tp>
      <tp t="s">
        <v>#N/A N/A</v>
        <stp/>
        <stp>BDP|9494508856850529692</stp>
        <tr r="G428" s="9"/>
      </tp>
      <tp t="s">
        <v>#N/A Requesting Data...2913636070</v>
        <stp/>
        <stp>BDP|7565794054602341858</stp>
        <tr r="H449" s="9"/>
      </tp>
      <tp t="s">
        <v>#N/A N/A</v>
        <stp/>
        <stp>BDP|4060701362239490387</stp>
        <tr r="F326" s="9"/>
      </tp>
      <tp t="s">
        <v>#N/A N/A</v>
        <stp/>
        <stp>BDP|1791417369288776460</stp>
        <tr r="G152" s="5"/>
      </tp>
      <tp t="s">
        <v>#N/A N/A</v>
        <stp/>
        <stp>BDP|4829927292688518339</stp>
        <tr r="D230" s="8"/>
      </tp>
      <tp t="s">
        <v>#N/A N/A</v>
        <stp/>
        <stp>BDP|1461584703522833998</stp>
        <tr r="E162" s="10"/>
      </tp>
      <tp t="s">
        <v>#N/A N/A</v>
        <stp/>
        <stp>BDP|1498990543080037305</stp>
        <tr r="F116" s="8"/>
      </tp>
      <tp t="s">
        <v>#N/A N/A</v>
        <stp/>
        <stp>BDP|2172921768176588400</stp>
        <tr r="D148" s="5"/>
      </tp>
      <tp t="s">
        <v>#N/A N/A</v>
        <stp/>
        <stp>BDP|8610700887689804179</stp>
        <tr r="F246" s="8"/>
      </tp>
      <tp t="s">
        <v>#N/A N/A</v>
        <stp/>
        <stp>BDP|9421760411344920442</stp>
        <tr r="F241" s="8"/>
      </tp>
      <tp t="s">
        <v>#N/A N/A</v>
        <stp/>
        <stp>BDP|8785412768086687362</stp>
        <tr r="D570" s="9"/>
      </tp>
      <tp t="s">
        <v>#N/A N/A</v>
        <stp/>
        <stp>BDP|9482888428638310494</stp>
        <tr r="F213" s="9"/>
      </tp>
      <tp t="s">
        <v>#N/A N/A</v>
        <stp/>
        <stp>BDP|2521496168327345891</stp>
        <tr r="D374" s="9"/>
      </tp>
      <tp t="s">
        <v>#N/A Requesting Data...4191754626</v>
        <stp/>
        <stp>BDP|8854301442789473906</stp>
        <tr r="H332" s="5"/>
      </tp>
      <tp t="s">
        <v>#N/A Requesting Data...4102815470</v>
        <stp/>
        <stp>BDP|3433249665708293091</stp>
        <tr r="I194" s="5"/>
      </tp>
      <tp t="s">
        <v>#N/A Requesting Data...4224205697</v>
        <stp/>
        <stp>BDP|5819121736438257004</stp>
        <tr r="I540" s="9"/>
      </tp>
      <tp t="s">
        <v>#N/A N/A</v>
        <stp/>
        <stp>BDP|9002580201451308240</stp>
        <tr r="E216" s="5"/>
      </tp>
      <tp t="s">
        <v>#N/A N/A</v>
        <stp/>
        <stp>BDP|6926823915723832381</stp>
        <tr r="F213" s="5"/>
      </tp>
      <tp t="s">
        <v>#N/A N/A</v>
        <stp/>
        <stp>BDP|1019794689792933376</stp>
        <tr r="D19" s="5"/>
      </tp>
      <tp t="s">
        <v>#N/A Requesting Data...2967199535</v>
        <stp/>
        <stp>BDP|8502793147304700027</stp>
        <tr r="G8" s="12"/>
      </tp>
      <tp t="s">
        <v>#N/A Requesting Data...3530672335</v>
        <stp/>
        <stp>BDP|7835608426918700474</stp>
        <tr r="H160" s="10"/>
      </tp>
      <tp t="s">
        <v>#N/A N/A</v>
        <stp/>
        <stp>BDP|7720856158830357560</stp>
        <tr r="D465" s="8"/>
      </tp>
      <tp t="s">
        <v>#N/A Requesting Data...2943943172</v>
        <stp/>
        <stp>BDP|5137812123540895044</stp>
        <tr r="H90" s="10"/>
      </tp>
      <tp t="s">
        <v>#N/A N/A</v>
        <stp/>
        <stp>BDP|1542831347205874768</stp>
        <tr r="F206" s="8"/>
      </tp>
      <tp t="s">
        <v>#N/A N/A</v>
        <stp/>
        <stp>BDP|5405872752557992076</stp>
        <tr r="D307" s="9"/>
      </tp>
      <tp t="s">
        <v>#N/A N/A</v>
        <stp/>
        <stp>BDP|2843799445458864637</stp>
        <tr r="E302" s="8"/>
      </tp>
      <tp t="s">
        <v>#N/A N/A</v>
        <stp/>
        <stp>BDP|4338555932568290590</stp>
        <tr r="F504" s="8"/>
      </tp>
      <tp t="s">
        <v>#N/A Requesting Data...3245918374</v>
        <stp/>
        <stp>BDP|5398842918335470645</stp>
        <tr r="H139" s="5"/>
      </tp>
      <tp t="s">
        <v>#N/A N/A</v>
        <stp/>
        <stp>BDP|5044523698864069253</stp>
        <tr r="F272" s="9"/>
      </tp>
      <tp t="s">
        <v>#N/A N/A</v>
        <stp/>
        <stp>BDP|5597757938319761701</stp>
        <tr r="E362" s="8"/>
      </tp>
      <tp t="s">
        <v>#N/A N/A</v>
        <stp/>
        <stp>BDP|8589391136575654233</stp>
        <tr r="E277" s="9"/>
      </tp>
      <tp t="s">
        <v>#N/A Requesting Data...4043591079</v>
        <stp/>
        <stp>BDP|5616144522849805071</stp>
        <tr r="H48" s="8"/>
        <tr r="I48" s="8"/>
      </tp>
      <tp t="s">
        <v>#N/A N/A</v>
        <stp/>
        <stp>BDP|4449885835929329956</stp>
        <tr r="E285" s="8"/>
      </tp>
      <tp t="s">
        <v>#N/A N/A</v>
        <stp/>
        <stp>BDP|5121245004271633988</stp>
        <tr r="G242" s="8"/>
        <tr r="G313" s="5"/>
      </tp>
      <tp t="s">
        <v>#N/A N/A</v>
        <stp/>
        <stp>BDP|2236425880154673591</stp>
        <tr r="C31" s="10"/>
      </tp>
      <tp t="s">
        <v>#N/A N/A</v>
        <stp/>
        <stp>BDP|3020891519131767486</stp>
        <tr r="F39" s="5"/>
        <tr r="F36" s="9"/>
      </tp>
      <tp t="s">
        <v>#N/A Requesting Data...3775787656</v>
        <stp/>
        <stp>BDP|5381493475960201920</stp>
        <tr r="H365" s="9"/>
      </tp>
      <tp t="s">
        <v>#N/A N/A</v>
        <stp/>
        <stp>BDP|3526636634129969041</stp>
        <tr r="D170" s="5"/>
      </tp>
      <tp t="s">
        <v>#N/A N/A</v>
        <stp/>
        <stp>BDP|2407922145128429887</stp>
        <tr r="E289" s="5"/>
      </tp>
      <tp t="s">
        <v>#N/A N/A</v>
        <stp/>
        <stp>BDP|4573667840959811070</stp>
        <tr r="G138" s="5"/>
      </tp>
      <tp t="s">
        <v>#N/A Requesting Data...3451397718</v>
        <stp/>
        <stp>BDP|3393988786888729561</stp>
        <tr r="H311" s="9"/>
      </tp>
      <tp t="s">
        <v>#N/A N/A</v>
        <stp/>
        <stp>BDP|9921502125772994394</stp>
        <tr r="D272" s="8"/>
      </tp>
      <tp t="s">
        <v>#N/A Requesting Data...3131866973</v>
        <stp/>
        <stp>BDP|1472013988921410753</stp>
        <tr r="I178" s="5"/>
      </tp>
      <tp t="s">
        <v>#N/A N/A</v>
        <stp/>
        <stp>BDP|5303239104928077089</stp>
        <tr r="F295" s="8"/>
      </tp>
      <tp t="s">
        <v>#N/A N/A</v>
        <stp/>
        <stp>BDP|3237961924774918355</stp>
        <tr r="D34" s="8"/>
        <tr r="D87" s="5"/>
      </tp>
      <tp t="s">
        <v>#N/A N/A</v>
        <stp/>
        <stp>BDP|8123760331426243582</stp>
        <tr r="D318" s="5"/>
        <tr r="D203" s="9"/>
      </tp>
      <tp t="s">
        <v>#N/A N/A</v>
        <stp/>
        <stp>BDP|2116265508059353603</stp>
        <tr r="E85" s="8"/>
      </tp>
      <tp t="s">
        <v>#N/A Requesting Data...3864318608</v>
        <stp/>
        <stp>BDP|7391775161960076990</stp>
        <tr r="H13" s="5"/>
        <tr r="H301" s="9"/>
      </tp>
      <tp t="s">
        <v>#N/A Requesting Data...3947028718</v>
        <stp/>
        <stp>BDP|9001696954295413050</stp>
        <tr r="H601" s="9"/>
      </tp>
      <tp t="s">
        <v>#N/A N/A</v>
        <stp/>
        <stp>BDP|1773287632546790975</stp>
        <tr r="E82" s="8"/>
      </tp>
      <tp t="s">
        <v>#N/A N/A</v>
        <stp/>
        <stp>BDP|4446155949919514700</stp>
        <tr r="F450" s="9"/>
      </tp>
      <tp t="s">
        <v>#N/A N/A</v>
        <stp/>
        <stp>BDP|9707067858465797632</stp>
        <tr r="D251" s="8"/>
      </tp>
      <tp t="s">
        <v>#N/A Requesting Data...3767294757</v>
        <stp/>
        <stp>BDP|4532139089617210507</stp>
        <tr r="H168" s="8"/>
        <tr r="I168" s="8"/>
      </tp>
      <tp t="s">
        <v>#N/A N/A</v>
        <stp/>
        <stp>BDP|9187024551516923566</stp>
        <tr r="E60" s="8"/>
      </tp>
      <tp t="s">
        <v>#N/A N/A</v>
        <stp/>
        <stp>BDP|8656600095510763899</stp>
        <tr r="D333" s="9"/>
      </tp>
      <tp t="s">
        <v>#N/A Requesting Data...3457734645</v>
        <stp/>
        <stp>BDP|6245881701920441127</stp>
        <tr r="I332" s="5"/>
      </tp>
      <tp t="s">
        <v>#N/A N/A</v>
        <stp/>
        <stp>BDP|1077919066334875524</stp>
        <tr r="E488" s="9"/>
      </tp>
      <tp t="s">
        <v>#N/A N/A</v>
        <stp/>
        <stp>BDP|1339180888403750492</stp>
        <tr r="D415" s="8"/>
      </tp>
      <tp t="s">
        <v>#N/A N/A</v>
        <stp/>
        <stp>BDP|6121053381804182593</stp>
        <tr r="G195" s="8"/>
      </tp>
      <tp t="s">
        <v>#N/A N/A</v>
        <stp/>
        <stp>BDP|8842393848099306973</stp>
        <tr r="E379" s="8"/>
      </tp>
      <tp t="s">
        <v>#N/A N/A</v>
        <stp/>
        <stp>BDP|6299658910436382899</stp>
        <tr r="D125" s="8"/>
      </tp>
      <tp t="s">
        <v>#N/A Requesting Data...3182000240</v>
        <stp/>
        <stp>BDP|9379476470294065191</stp>
        <tr r="I93" s="5"/>
      </tp>
      <tp t="s">
        <v>#N/A N/A</v>
        <stp/>
        <stp>BDP|8347236075474008681</stp>
        <tr r="F296" s="8"/>
      </tp>
      <tp t="s">
        <v>#N/A Requesting Data...3843650915</v>
        <stp/>
        <stp>BDP|8360361173213362085</stp>
        <tr r="I507" s="9"/>
      </tp>
      <tp t="s">
        <v>#N/A N/A</v>
        <stp/>
        <stp>BDP|6230858108557699641</stp>
        <tr r="E82" s="9"/>
      </tp>
      <tp t="s">
        <v>#N/A N/A</v>
        <stp/>
        <stp>BDP|8852613552762885610</stp>
        <tr r="G392" s="9"/>
      </tp>
      <tp t="s">
        <v>#N/A Requesting Data...3515513102</v>
        <stp/>
        <stp>BDP|4559224279398825648</stp>
        <tr r="H297" s="9"/>
      </tp>
      <tp t="s">
        <v>#N/A Requesting Data...4190090851</v>
        <stp/>
        <stp>BDP|4886834136654738481</stp>
        <tr r="H580" s="9"/>
      </tp>
      <tp t="s">
        <v>#N/A N/A</v>
        <stp/>
        <stp>BDP|3395779542928347777</stp>
        <tr r="E129" s="10"/>
      </tp>
      <tp t="s">
        <v>#N/A Requesting Data...3467551238</v>
        <stp/>
        <stp>BDP|6977875768092585510</stp>
        <tr r="I225" s="9"/>
      </tp>
      <tp t="s">
        <v>#N/A N/A</v>
        <stp/>
        <stp>BDP|5012741326168840789</stp>
        <tr r="E360" s="8"/>
      </tp>
      <tp t="s">
        <v>#N/A N/A</v>
        <stp/>
        <stp>BDP|2640201186222007528</stp>
        <tr r="D62" s="10"/>
      </tp>
      <tp t="s">
        <v>#N/A N/A</v>
        <stp/>
        <stp>BDP|9262974775860527877</stp>
        <tr r="F22" s="10"/>
      </tp>
      <tp t="s">
        <v>#N/A Requesting Data...3954800356</v>
        <stp/>
        <stp>BDP|5678390218479253179</stp>
        <tr r="H442" s="9"/>
      </tp>
      <tp t="s">
        <v>#N/A N/A</v>
        <stp/>
        <stp>BDP|2485217741139487228</stp>
        <tr r="E274" s="8"/>
      </tp>
      <tp t="s">
        <v>#N/A N/A</v>
        <stp/>
        <stp>BDP|6626757444723515902</stp>
        <tr r="D268" s="9"/>
      </tp>
      <tp t="s">
        <v>#N/A N/A</v>
        <stp/>
        <stp>BDP|3989299800386032820</stp>
        <tr r="D136" s="9"/>
      </tp>
      <tp t="s">
        <v>#N/A Requesting Data...4069137775</v>
        <stp/>
        <stp>BDP|4055155881493230145</stp>
        <tr r="I232" s="9"/>
      </tp>
      <tp t="s">
        <v>#N/A N/A</v>
        <stp/>
        <stp>BDP|6054009742395795874</stp>
        <tr r="G594" s="9"/>
      </tp>
      <tp t="s">
        <v>#N/A N/A</v>
        <stp/>
        <stp>BDP|9608692169701762736</stp>
        <tr r="F31" s="8"/>
        <tr r="F108" s="5"/>
      </tp>
      <tp t="s">
        <v>#N/A N/A</v>
        <stp/>
        <stp>BDP|1609445455457146841</stp>
        <tr r="D350" s="5"/>
      </tp>
      <tp t="s">
        <v>#N/A Requesting Data...3179714619</v>
        <stp/>
        <stp>BDP|4329483117638970677</stp>
        <tr r="I81" s="9"/>
      </tp>
      <tp t="s">
        <v>#N/A N/A</v>
        <stp/>
        <stp>BDP|5351935241305677252</stp>
        <tr r="D138" s="8"/>
      </tp>
      <tp t="s">
        <v>#N/A N/A</v>
        <stp/>
        <stp>BDP|4470914914326019528</stp>
        <tr r="G359" s="8"/>
        <tr r="G98" s="5"/>
      </tp>
      <tp t="s">
        <v>#N/A N/A</v>
        <stp/>
        <stp>BDP|3879452627909007395</stp>
        <tr r="E498" s="9"/>
      </tp>
      <tp t="s">
        <v>#N/A Requesting Data...3748684837</v>
        <stp/>
        <stp>BDP|9049481518520582363</stp>
        <tr r="H116" s="8"/>
        <tr r="I116" s="8"/>
      </tp>
      <tp t="s">
        <v>#N/A Requesting Data...3183653851</v>
        <stp/>
        <stp>BDP|3607173743720461958</stp>
        <tr r="I424" s="9"/>
      </tp>
      <tp t="s">
        <v>#N/A Requesting Data...3964136190</v>
        <stp/>
        <stp>BDP|3957855159862222346</stp>
        <tr r="G151" s="10"/>
      </tp>
      <tp t="s">
        <v>#N/A Requesting Data...4042101041</v>
        <stp/>
        <stp>BDP|9393398522812939526</stp>
        <tr r="I176" s="5"/>
        <tr r="I562" s="9"/>
      </tp>
      <tp t="s">
        <v>#N/A N/A</v>
        <stp/>
        <stp>BDP|5458007721579746111</stp>
        <tr r="D256" s="5"/>
        <tr r="D414" s="9"/>
      </tp>
      <tp t="s">
        <v>#N/A N/A</v>
        <stp/>
        <stp>BDP|8704238874777394504</stp>
        <tr r="C180" s="10"/>
      </tp>
      <tp t="s">
        <v>#N/A N/A</v>
        <stp/>
        <stp>BDP|4349805650520629663</stp>
        <tr r="F332" s="8"/>
        <tr r="F192" s="5"/>
      </tp>
      <tp t="s">
        <v>#N/A N/A</v>
        <stp/>
        <stp>BDP|2582843277851413317</stp>
        <tr r="C8" s="10"/>
      </tp>
      <tp t="s">
        <v>#N/A Requesting Data...3580617416</v>
        <stp/>
        <stp>BDP|9273031532611505454</stp>
        <tr r="I305" s="9"/>
      </tp>
      <tp t="s">
        <v>#N/A N/A</v>
        <stp/>
        <stp>BDP|4160277299886648694</stp>
        <tr r="F163" s="5"/>
      </tp>
      <tp t="s">
        <v>#N/A Requesting Data...3761050711</v>
        <stp/>
        <stp>BDP|2590715384531889388</stp>
        <tr r="I279" s="9"/>
      </tp>
      <tp t="s">
        <v>#N/A N/A</v>
        <stp/>
        <stp>BDP|5398170390472738035</stp>
        <tr r="F163" s="8"/>
      </tp>
      <tp t="s">
        <v>#N/A N/A</v>
        <stp/>
        <stp>BDP|9762076179633155288</stp>
        <tr r="E175" s="10"/>
      </tp>
      <tp t="s">
        <v>#N/A Requesting Data...3922001124</v>
        <stp/>
        <stp>BDP|2479838594534449875</stp>
        <tr r="I288" s="9"/>
      </tp>
      <tp t="s">
        <v>#N/A N/A</v>
        <stp/>
        <stp>BDP|3152199440501935811</stp>
        <tr r="E144" s="8"/>
      </tp>
      <tp t="s">
        <v>#N/A Requesting Data...3697736396</v>
        <stp/>
        <stp>BDP|9388150401510241752</stp>
        <tr r="H162" s="10"/>
      </tp>
      <tp t="s">
        <v>#N/A N/A</v>
        <stp/>
        <stp>BDP|6945256399640386266</stp>
        <tr r="F216" s="9"/>
      </tp>
      <tp t="s">
        <v>#N/A N/A</v>
        <stp/>
        <stp>BDP|2620018621578451727</stp>
        <tr r="D414" s="8"/>
      </tp>
      <tp t="s">
        <v>#N/A N/A</v>
        <stp/>
        <stp>BDP|7232749357868794266</stp>
        <tr r="D23" s="10"/>
      </tp>
      <tp t="s">
        <v>#N/A N/A</v>
        <stp/>
        <stp>BDP|4010600623489203618</stp>
        <tr r="G482" s="9"/>
      </tp>
      <tp t="s">
        <v>#N/A N/A</v>
        <stp/>
        <stp>BDP|5394871591403357866</stp>
        <tr r="F172" s="9"/>
      </tp>
      <tp t="s">
        <v>#N/A Requesting Data...3120272479</v>
        <stp/>
        <stp>BDP|8965055123035648098</stp>
        <tr r="H97" s="10"/>
      </tp>
      <tp t="s">
        <v>#N/A Requesting Data...4292522335</v>
        <stp/>
        <stp>BDP|1531462584170568229</stp>
        <tr r="H89" s="5"/>
        <tr r="H568" s="9"/>
      </tp>
      <tp t="s">
        <v>#N/A N/A</v>
        <stp/>
        <stp>BDP|6403542661872329826</stp>
        <tr r="D97" s="10"/>
      </tp>
      <tp t="s">
        <v>#N/A N/A</v>
        <stp/>
        <stp>BDP|7698782299234402239</stp>
        <tr r="F420" s="9"/>
      </tp>
      <tp t="s">
        <v>#N/A N/A</v>
        <stp/>
        <stp>BDP|1412585593044656692</stp>
        <tr r="E325" s="8"/>
      </tp>
      <tp t="s">
        <v>#N/A Requesting Data...3931565881</v>
        <stp/>
        <stp>BDP|4799047403382389936</stp>
        <tr r="H466" s="8"/>
        <tr r="I466" s="8"/>
        <tr r="H102" s="5"/>
      </tp>
      <tp t="s">
        <v>#N/A N/A</v>
        <stp/>
        <stp>BDP|6863691894140337667</stp>
        <tr r="G476" s="9"/>
      </tp>
      <tp t="s">
        <v>#N/A N/A</v>
        <stp/>
        <stp>BDP|2381914930363593473</stp>
        <tr r="E206" s="5"/>
        <tr r="E85" s="9"/>
      </tp>
      <tp t="s">
        <v>#N/A N/A</v>
        <stp/>
        <stp>BDP|5897138269224158933</stp>
        <tr r="D2" s="10"/>
      </tp>
      <tp t="s">
        <v>#N/A N/A</v>
        <stp/>
        <stp>BDP|5416221336749636260</stp>
        <tr r="F291" s="9"/>
      </tp>
      <tp t="s">
        <v>#N/A Requesting Data...3568504454</v>
        <stp/>
        <stp>BDP|2509957175007568405</stp>
        <tr r="I174" s="5"/>
      </tp>
      <tp t="s">
        <v>#N/A N/A</v>
        <stp/>
        <stp>BDP|2697665193457499575</stp>
        <tr r="F544" s="9"/>
      </tp>
      <tp t="s">
        <v>#N/A N/A</v>
        <stp/>
        <stp>BDP|5249633547420600804</stp>
        <tr r="F424" s="8"/>
      </tp>
      <tp t="s">
        <v>#N/A N/A</v>
        <stp/>
        <stp>BDP|7521752271931693969</stp>
        <tr r="G442" s="8"/>
      </tp>
      <tp t="s">
        <v>#N/A N/A</v>
        <stp/>
        <stp>BDP|7652686512947950844</stp>
        <tr r="F75" s="8"/>
        <tr r="F284" s="5"/>
      </tp>
      <tp t="s">
        <v>#N/A Requesting Data...3498494553</v>
        <stp/>
        <stp>BDP|2640962710556602379</stp>
        <tr r="H307" s="8"/>
        <tr r="I307" s="8"/>
        <tr r="H200" s="5"/>
      </tp>
      <tp t="s">
        <v>#N/A N/A</v>
        <stp/>
        <stp>BDP|5444209692466055776</stp>
        <tr r="G298" s="9"/>
      </tp>
      <tp t="s">
        <v>#N/A N/A</v>
        <stp/>
        <stp>BDP|8824048742081689298</stp>
        <tr r="E47" s="9"/>
      </tp>
      <tp t="s">
        <v>#N/A N/A</v>
        <stp/>
        <stp>BDP|4718703097965542045</stp>
        <tr r="E214" s="8"/>
      </tp>
      <tp t="s">
        <v>#N/A N/A</v>
        <stp/>
        <stp>BDP|1538493283623940178</stp>
        <tr r="G469" s="9"/>
      </tp>
      <tp t="s">
        <v>#N/A N/A</v>
        <stp/>
        <stp>BDP|4730133780635699730</stp>
        <tr r="D10" s="5"/>
      </tp>
      <tp t="s">
        <v>#N/A N/A</v>
        <stp/>
        <stp>BDP|5116266781246125669</stp>
        <tr r="G281" s="8"/>
      </tp>
      <tp t="s">
        <v>#N/A Requesting Data...3353242609</v>
        <stp/>
        <stp>BDP|8704446156433715533</stp>
        <tr r="I326" s="5"/>
        <tr r="I249" s="9"/>
      </tp>
      <tp t="s">
        <v>#N/A N/A</v>
        <stp/>
        <stp>BDP|7561976320207194428</stp>
        <tr r="E243" s="8"/>
        <tr r="E337" s="5"/>
      </tp>
      <tp t="s">
        <v>#N/A N/A</v>
        <stp/>
        <stp>BDP|1773472080665763767</stp>
        <tr r="F528" s="9"/>
      </tp>
      <tp t="s">
        <v>#N/A N/A</v>
        <stp/>
        <stp>BDP|4778706939037635890</stp>
        <tr r="E19" s="9"/>
      </tp>
      <tp t="s">
        <v>#N/A N/A</v>
        <stp/>
        <stp>BDP|5922106098050207226</stp>
        <tr r="F459" s="9"/>
      </tp>
      <tp t="s">
        <v>#N/A Requesting Data...4281747688</v>
        <stp/>
        <stp>BDP|5052809060203988784</stp>
        <tr r="I331" s="5"/>
      </tp>
      <tp t="s">
        <v>#N/A Requesting Data...3331799507</v>
        <stp/>
        <stp>BDP|2348528980398480842</stp>
        <tr r="H77" s="9"/>
      </tp>
      <tp t="s">
        <v>#N/A N/A</v>
        <stp/>
        <stp>BDP|7582740248833122894</stp>
        <tr r="F72" s="8"/>
        <tr r="F278" s="5"/>
      </tp>
      <tp t="s">
        <v>#N/A N/A</v>
        <stp/>
        <stp>BDP|6179666330888732463</stp>
        <tr r="C7" s="12"/>
        <tr r="C13" s="6"/>
      </tp>
      <tp t="s">
        <v>#N/A N/A</v>
        <stp/>
        <stp>BDP|7993801778103228453</stp>
        <tr r="G473" s="8"/>
      </tp>
      <tp t="s">
        <v>#N/A N/A</v>
        <stp/>
        <stp>BDP|4666657574272139808</stp>
        <tr r="G585" s="9"/>
      </tp>
      <tp t="s">
        <v>#N/A Requesting Data...4164496527</v>
        <stp/>
        <stp>BDP|2692348971278380160</stp>
        <tr r="H529" s="9"/>
      </tp>
      <tp t="s">
        <v>#N/A N/A</v>
        <stp/>
        <stp>BDP|7580806063534014207</stp>
        <tr r="E479" s="9"/>
      </tp>
      <tp t="s">
        <v>#N/A N/A</v>
        <stp/>
        <stp>BDP|5345085139911560812</stp>
        <tr r="G229" s="5"/>
      </tp>
      <tp t="s">
        <v>#N/A Requesting Data...3827271495</v>
        <stp/>
        <stp>BDP|4380082244518002793</stp>
        <tr r="I105" s="9"/>
      </tp>
      <tp t="s">
        <v>#N/A N/A</v>
        <stp/>
        <stp>BDP|1924785291176392653</stp>
        <tr r="G193" s="5"/>
      </tp>
      <tp t="s">
        <v>#N/A Requesting Data...3138045106</v>
        <stp/>
        <stp>BDP|5031710565882351910</stp>
        <tr r="G104" s="10"/>
      </tp>
      <tp t="s">
        <v>#N/A N/A</v>
        <stp/>
        <stp>BDP|9354008978268895958</stp>
        <tr r="F274" s="8"/>
      </tp>
      <tp t="s">
        <v>#N/A N/A</v>
        <stp/>
        <stp>BDP|2954385142539226376</stp>
        <tr r="D174" s="9"/>
      </tp>
      <tp t="s">
        <v>#N/A N/A</v>
        <stp/>
        <stp>BDP|6316250495217411513</stp>
        <tr r="G298" s="5"/>
      </tp>
      <tp t="s">
        <v>#N/A Requesting Data...4072194285</v>
        <stp/>
        <stp>BDP|4200655956209357143</stp>
        <tr r="H2" s="6"/>
      </tp>
      <tp t="s">
        <v>#N/A N/A</v>
        <stp/>
        <stp>BDP|5814035905423940915</stp>
        <tr r="E409" s="9"/>
      </tp>
      <tp t="s">
        <v>#N/A N/A</v>
        <stp/>
        <stp>BDP|6168816470514122276</stp>
        <tr r="D2" s="7"/>
      </tp>
      <tp t="s">
        <v>#N/A N/A</v>
        <stp/>
        <stp>BDP|6310412882395689009</stp>
        <tr r="G390" s="8"/>
      </tp>
      <tp t="s">
        <v>#N/A N/A</v>
        <stp/>
        <stp>BDP|3562261678329810055</stp>
        <tr r="D285" s="8"/>
      </tp>
      <tp t="s">
        <v>#N/A N/A</v>
        <stp/>
        <stp>BDP|9648601835525610631</stp>
        <tr r="E77" s="5"/>
        <tr r="E68" s="9"/>
      </tp>
      <tp t="s">
        <v>#N/A N/A</v>
        <stp/>
        <stp>BDP|8473636107392201342</stp>
        <tr r="E8" s="10"/>
      </tp>
      <tp t="s">
        <v>#N/A Requesting Data...3614080425</v>
        <stp/>
        <stp>BDP|1159930560343061242</stp>
        <tr r="H103" s="9"/>
      </tp>
      <tp t="s">
        <v>#N/A Requesting Data...4237535406</v>
        <stp/>
        <stp>BDP|6366745150442119904</stp>
        <tr r="H239" s="8"/>
        <tr r="I239" s="8"/>
      </tp>
      <tp t="s">
        <v>#N/A Requesting Data...4081491918</v>
        <stp/>
        <stp>BDP|4512803082359323226</stp>
        <tr r="H89" s="9"/>
      </tp>
      <tp t="s">
        <v>#N/A Requesting Data...4189819671</v>
        <stp/>
        <stp>BDP|6223812014866990684</stp>
        <tr r="H319" s="9"/>
      </tp>
      <tp t="s">
        <v>#N/A N/A</v>
        <stp/>
        <stp>BDP|7437420576658244345</stp>
        <tr r="E57" s="8"/>
        <tr r="E327" s="5"/>
      </tp>
      <tp t="s">
        <v>#N/A N/A</v>
        <stp/>
        <stp>BDP|6929995662333560516</stp>
        <tr r="E218" s="9"/>
      </tp>
      <tp t="s">
        <v>#N/A Requesting Data...4216434813</v>
        <stp/>
        <stp>BDP|9380253978667928406</stp>
        <tr r="H89" s="8"/>
        <tr r="I89" s="8"/>
      </tp>
      <tp t="s">
        <v>#N/A Requesting Data...3766755098</v>
        <stp/>
        <stp>BDP|5749126601919441274</stp>
        <tr r="I181" s="9"/>
      </tp>
      <tp t="s">
        <v>#N/A N/A</v>
        <stp/>
        <stp>BDP|7777150300610146948</stp>
        <tr r="G105" s="8"/>
        <tr r="G249" s="5"/>
      </tp>
      <tp t="s">
        <v>#N/A Requesting Data...3425768011</v>
        <stp/>
        <stp>BDP|4162586798113251444</stp>
        <tr r="I371" s="9"/>
      </tp>
      <tp t="s">
        <v>#N/A N/A</v>
        <stp/>
        <stp>BDP|4054402358718933261</stp>
        <tr r="F407" s="9"/>
      </tp>
      <tp t="s">
        <v>#N/A N/A</v>
        <stp/>
        <stp>BDP|4947199038800655992</stp>
        <tr r="F62" s="5"/>
      </tp>
      <tp t="s">
        <v>#N/A Requesting Data...3830312263</v>
        <stp/>
        <stp>BDP|6153101415340099939</stp>
        <tr r="I238" s="5"/>
      </tp>
      <tp t="s">
        <v>#N/A N/A</v>
        <stp/>
        <stp>BDP|3502141464969911280</stp>
        <tr r="G139" s="8"/>
      </tp>
      <tp t="s">
        <v>#N/A Requesting Data...3532243996</v>
        <stp/>
        <stp>BDP|3890554773748803621</stp>
        <tr r="H462" s="9"/>
      </tp>
      <tp t="s">
        <v>#N/A N/A</v>
        <stp/>
        <stp>BDP|8043852505917486808</stp>
        <tr r="G113" s="8"/>
      </tp>
      <tp t="s">
        <v>#N/A N/A</v>
        <stp/>
        <stp>BDP|7935926430262712087</stp>
        <tr r="E391" s="9"/>
      </tp>
      <tp t="s">
        <v>#N/A Requesting Data...3198153838</v>
        <stp/>
        <stp>BDP|3132667226620432812</stp>
        <tr r="I244" s="5"/>
        <tr r="I50" s="9"/>
      </tp>
      <tp t="s">
        <v>#N/A Requesting Data...4257101141</v>
        <stp/>
        <stp>BDP|4570211642439018420</stp>
        <tr r="H537" s="9"/>
      </tp>
      <tp t="s">
        <v>#N/A N/A</v>
        <stp/>
        <stp>BDP|8332186372848582987</stp>
        <tr r="E365" s="9"/>
      </tp>
      <tp t="s">
        <v>#N/A N/A</v>
        <stp/>
        <stp>BDP|8268545071376718345</stp>
        <tr r="E9" s="5"/>
      </tp>
      <tp t="s">
        <v>#N/A N/A</v>
        <stp/>
        <stp>BDP|8239404515874120629</stp>
        <tr r="E321" s="5"/>
      </tp>
      <tp t="s">
        <v>#N/A Requesting Data...3373544239</v>
        <stp/>
        <stp>BDP|7512931978446874025</stp>
        <tr r="H161" s="9"/>
      </tp>
      <tp t="s">
        <v>#N/A N/A</v>
        <stp/>
        <stp>BDP|4224921497043732859</stp>
        <tr r="G51" s="5"/>
      </tp>
      <tp t="s">
        <v>#N/A Requesting Data...3553243754</v>
        <stp/>
        <stp>BDP|9398573369141864404</stp>
        <tr r="I541" s="9"/>
      </tp>
      <tp t="s">
        <v>#N/A N/A</v>
        <stp/>
        <stp>BDP|9693644566546733063</stp>
        <tr r="E97" s="8"/>
      </tp>
      <tp t="s">
        <v>#N/A Requesting Data...3524173021</v>
        <stp/>
        <stp>BDP|3392731924850195901</stp>
        <tr r="I199" s="5"/>
      </tp>
      <tp t="s">
        <v>#N/A Requesting Data...3345518932</v>
        <stp/>
        <stp>BDP|3656398635558776482</stp>
        <tr r="I142" s="5"/>
      </tp>
      <tp t="s">
        <v>#N/A N/A</v>
        <stp/>
        <stp>BDP|8343479538453960302</stp>
        <tr r="G463" s="8"/>
        <tr r="G160" s="5"/>
      </tp>
      <tp t="s">
        <v>#N/A N/A</v>
        <stp/>
        <stp>BDP|2624416491791174129</stp>
        <tr r="G305" s="5"/>
        <tr r="G483" s="9"/>
      </tp>
      <tp t="s">
        <v>#N/A N/A</v>
        <stp/>
        <stp>BDP|1025739080208761913</stp>
        <tr r="D11" s="8"/>
        <tr r="D172" s="5"/>
      </tp>
      <tp t="s">
        <v>#N/A Requesting Data...4092934974</v>
        <stp/>
        <stp>BDP|9620831396114193374</stp>
        <tr r="H234" s="9"/>
      </tp>
      <tp t="s">
        <v>#N/A N/A</v>
        <stp/>
        <stp>BDP|8567724845911699512</stp>
        <tr r="F457" s="8"/>
      </tp>
      <tp t="s">
        <v>#N/A N/A</v>
        <stp/>
        <stp>BDP|1140808145753937188</stp>
        <tr r="F206" s="5"/>
        <tr r="F85" s="9"/>
      </tp>
      <tp t="s">
        <v>#N/A N/A</v>
        <stp/>
        <stp>BDP|4933355021193102997</stp>
        <tr r="F76" s="9"/>
      </tp>
      <tp t="s">
        <v>#N/A Requesting Data...4256219196</v>
        <stp/>
        <stp>BDP|1055882138222647733</stp>
        <tr r="H66" s="5"/>
      </tp>
      <tp t="s">
        <v>#N/A N/A</v>
        <stp/>
        <stp>BDP|8949511667244819024</stp>
        <tr r="D122" s="8"/>
        <tr r="D234" s="5"/>
      </tp>
      <tp t="s">
        <v>#N/A Requesting Data...3132392099</v>
        <stp/>
        <stp>BDP|3667036254448753135</stp>
        <tr r="H156" s="8"/>
        <tr r="I156" s="8"/>
      </tp>
      <tp t="s">
        <v>#N/A N/A</v>
        <stp/>
        <stp>BDP|8955052914141537782</stp>
        <tr r="G350" s="8"/>
        <tr r="G67" s="5"/>
      </tp>
      <tp t="s">
        <v>#N/A Requesting Data...3637059885</v>
        <stp/>
        <stp>BDP|1855153510317074984</stp>
        <tr r="H34" s="5"/>
        <tr r="H579" s="9"/>
      </tp>
      <tp t="s">
        <v>#N/A Requesting Data...3361515834</v>
        <stp/>
        <stp>BQL|4060096916549854486</stp>
        <tr r="C251" s="5"/>
      </tp>
      <tp t="s">
        <v>#N/A Requesting Data...3843825115</v>
        <stp/>
        <stp>BQL|1467019684062877362</stp>
        <tr r="C247" s="5"/>
      </tp>
      <tp t="s">
        <v>#N/A Requesting Data...4238314245</v>
        <stp/>
        <stp>BQL|9448527946409967946</stp>
        <tr r="C351" s="5"/>
      </tp>
      <tp t="s">
        <v>#N/A Requesting Data...3703375861</v>
        <stp/>
        <stp>BQL|5429915849952080215</stp>
        <tr r="C98" s="5"/>
      </tp>
      <tp t="s">
        <v>#N/A Requesting Data...3232678122</v>
        <stp/>
        <stp>BQL|5925944533491330618</stp>
        <tr r="C204" s="5"/>
      </tp>
      <tp t="s">
        <v>#N/A Requesting Data...3564698916</v>
        <stp/>
        <stp>BQL|1695150828232050813</stp>
        <tr r="C353" s="5"/>
      </tp>
      <tp t="s">
        <v>#N/A Requesting Data...4165301966</v>
        <stp/>
        <stp>BQL|4882982539802694454</stp>
        <tr r="C122" s="5"/>
      </tp>
      <tp t="s">
        <v>#N/A Requesting Data...3186050434</v>
        <stp/>
        <stp>BQL|8854065401188098866</stp>
        <tr r="B146" s="10"/>
      </tp>
      <tp t="s">
        <v>#N/A Requesting Data...3845824373</v>
        <stp/>
        <stp>BQL|4724410788683413326</stp>
        <tr r="C322" s="5"/>
      </tp>
      <tp t="s">
        <v>#N/A Requesting Data...4086009569</v>
        <stp/>
        <stp>BQL|5317372360129533176</stp>
        <tr r="B37" s="10"/>
      </tp>
      <tp t="s">
        <v>#N/A Requesting Data...3554479496</v>
        <stp/>
        <stp>BQL|3706899461151974408</stp>
        <tr r="C253" s="5"/>
      </tp>
      <tp t="s">
        <v>#N/A Requesting Data...4119927843</v>
        <stp/>
        <stp>BQL|1404733815026199959</stp>
        <tr r="C113" s="5"/>
      </tp>
      <tp t="s">
        <v>#N/A Requesting Data...4292590360</v>
        <stp/>
        <stp>BQL|5783745494344604770</stp>
        <tr r="B133" s="10"/>
      </tp>
      <tp t="s">
        <v>#N/A Requesting Data...3815395495</v>
        <stp/>
        <stp>BQL|9949817614479697195</stp>
        <tr r="B19" s="10"/>
      </tp>
      <tp t="s">
        <v>#N/A Requesting Data...3599719371</v>
        <stp/>
        <stp>BQL|1783263250406573868</stp>
        <tr r="B170" s="10"/>
      </tp>
      <tp t="s">
        <v>#N/A Requesting Data...3829309946</v>
        <stp/>
        <stp>BQL|7266478331079635104</stp>
        <tr r="C299" s="5"/>
      </tp>
      <tp t="s">
        <v>#N/A Requesting Data...3456093310</v>
        <stp/>
        <stp>BQL|2126033131069584071</stp>
        <tr r="C236" s="5"/>
      </tp>
      <tp t="s">
        <v>#N/A Requesting Data...3773648660</v>
        <stp/>
        <stp>BQL|5999374518459510637</stp>
        <tr r="C298" s="5"/>
      </tp>
      <tp t="s">
        <v>#N/A Requesting Data...3651657557</v>
        <stp/>
        <stp>BDP|4064299167081362970</stp>
        <tr r="H110" s="10"/>
      </tp>
      <tp t="s">
        <v>#N/A Requesting Data...3142805251</v>
        <stp/>
        <stp>BDP|3952406746879011251</stp>
        <tr r="I20" s="9"/>
      </tp>
      <tp t="s">
        <v>#N/A N/A</v>
        <stp/>
        <stp>BDP|2112048723250482889</stp>
        <tr r="G56" s="8"/>
      </tp>
      <tp t="s">
        <v>#N/A N/A</v>
        <stp/>
        <stp>BDP|3861249087476931785</stp>
        <tr r="D77" s="8"/>
      </tp>
      <tp t="s">
        <v>#N/A N/A</v>
        <stp/>
        <stp>BDP|4351607149976547852</stp>
        <tr r="E131" s="8"/>
      </tp>
      <tp t="s">
        <v>#N/A N/A</v>
        <stp/>
        <stp>BDP|5410387692054095343</stp>
        <tr r="F373" s="8"/>
        <tr r="F149" s="5"/>
      </tp>
      <tp t="s">
        <v>#N/A N/A</v>
        <stp/>
        <stp>BDP|7309599644549482708</stp>
        <tr r="F430" s="8"/>
      </tp>
      <tp t="s">
        <v>#N/A N/A</v>
        <stp/>
        <stp>BDP|1114910700280395094</stp>
        <tr r="D597" s="9"/>
      </tp>
      <tp t="s">
        <v>#N/A Requesting Data...3228580495</v>
        <stp/>
        <stp>BDP|9511936086929939933</stp>
        <tr r="I162" s="9"/>
      </tp>
      <tp t="s">
        <v>#N/A N/A</v>
        <stp/>
        <stp>BDP|8786735468372721318</stp>
        <tr r="F159" s="9"/>
      </tp>
      <tp t="s">
        <v>#N/A N/A</v>
        <stp/>
        <stp>BDP|5789080028698407786</stp>
        <tr r="G435" s="9"/>
      </tp>
      <tp t="s">
        <v>#N/A N/A</v>
        <stp/>
        <stp>BDP|6785170688510543761</stp>
        <tr r="G257" s="8"/>
        <tr r="G315" s="5"/>
      </tp>
      <tp t="s">
        <v>#N/A N/A</v>
        <stp/>
        <stp>BDP|1353990131681788273</stp>
        <tr r="F561" s="9"/>
      </tp>
      <tp t="s">
        <v>#N/A N/A</v>
        <stp/>
        <stp>BDP|4821729040579118604</stp>
        <tr r="D460" s="9"/>
      </tp>
      <tp t="s">
        <v>#N/A N/A</v>
        <stp/>
        <stp>BDP|1858571158340491982</stp>
        <tr r="D109" s="9"/>
      </tp>
      <tp t="s">
        <v>#N/A Requesting Data...3114026117</v>
        <stp/>
        <stp>BDP|1677681917927784956</stp>
        <tr r="I453" s="9"/>
      </tp>
      <tp t="s">
        <v>#N/A N/A</v>
        <stp/>
        <stp>BDP|4439817076024100794</stp>
        <tr r="D358" s="8"/>
      </tp>
      <tp t="s">
        <v>#N/A N/A</v>
        <stp/>
        <stp>BDP|3678986327605265502</stp>
        <tr r="F245" s="9"/>
      </tp>
      <tp t="s">
        <v>#N/A N/A</v>
        <stp/>
        <stp>BDP|7070100906607446990</stp>
        <tr r="F559" s="9"/>
      </tp>
      <tp t="s">
        <v>#N/A Requesting Data...3412057489</v>
        <stp/>
        <stp>BDP|4237261199901494626</stp>
        <tr r="H179" s="9"/>
      </tp>
      <tp t="s">
        <v>#N/A N/A</v>
        <stp/>
        <stp>BDP|5936708861084379808</stp>
        <tr r="E97" s="10"/>
      </tp>
      <tp t="s">
        <v>#N/A N/A</v>
        <stp/>
        <stp>BDP|4398348463749624093</stp>
        <tr r="G342" s="9"/>
      </tp>
      <tp t="s">
        <v>#N/A Requesting Data...3909531169</v>
        <stp/>
        <stp>BDP|1472046389835279409</stp>
        <tr r="I599" s="9"/>
      </tp>
      <tp t="s">
        <v>#N/A N/A</v>
        <stp/>
        <stp>BDP|9575010422563507084</stp>
        <tr r="G310" s="9"/>
      </tp>
      <tp t="s">
        <v>#N/A N/A</v>
        <stp/>
        <stp>BDP|5607992243588652814</stp>
        <tr r="G256" s="9"/>
      </tp>
      <tp t="s">
        <v>#N/A N/A</v>
        <stp/>
        <stp>BDP|5793622829539281050</stp>
        <tr r="G32" s="8"/>
      </tp>
      <tp t="s">
        <v>#N/A Requesting Data...3892904976</v>
        <stp/>
        <stp>BDP|9593013129514313765</stp>
        <tr r="I60" s="5"/>
        <tr r="I160" s="9"/>
      </tp>
      <tp t="s">
        <v>#N/A N/A</v>
        <stp/>
        <stp>BDP|8930463212953469614</stp>
        <tr r="G161" s="8"/>
      </tp>
      <tp t="s">
        <v>#N/A N/A</v>
        <stp/>
        <stp>BDP|9766192513080515108</stp>
        <tr r="D75" s="5"/>
        <tr r="D129" s="9"/>
      </tp>
      <tp t="s">
        <v>#N/A N/A</v>
        <stp/>
        <stp>BDP|8433073079475325219</stp>
        <tr r="G174" s="9"/>
      </tp>
      <tp t="s">
        <v>#N/A N/A</v>
        <stp/>
        <stp>BDP|8337122468901109607</stp>
        <tr r="F239" s="9"/>
      </tp>
      <tp t="s">
        <v>#N/A N/A</v>
        <stp/>
        <stp>BDP|7683792146884359827</stp>
        <tr r="G252" s="9"/>
      </tp>
      <tp t="s">
        <v>#N/A N/A</v>
        <stp/>
        <stp>BDP|5110847358137001754</stp>
        <tr r="F6" s="7"/>
      </tp>
      <tp t="s">
        <v>#N/A Requesting Data...3314339092</v>
        <stp/>
        <stp>BDP|9027486549034904506</stp>
        <tr r="H233" s="9"/>
      </tp>
      <tp t="s">
        <v>#N/A N/A</v>
        <stp/>
        <stp>BDP|8697848928643415962</stp>
        <tr r="G456" s="8"/>
      </tp>
      <tp t="s">
        <v>#N/A N/A</v>
        <stp/>
        <stp>BDP|2588613529296756835</stp>
        <tr r="C156" s="10"/>
      </tp>
      <tp t="s">
        <v>#N/A Requesting Data...3973969018</v>
        <stp/>
        <stp>BDP|8395464941567806751</stp>
        <tr r="H57" s="9"/>
      </tp>
      <tp t="s">
        <v>#N/A N/A</v>
        <stp/>
        <stp>BDP|1769682566959467042</stp>
        <tr r="D128" s="10"/>
      </tp>
      <tp t="s">
        <v>#N/A N/A</v>
        <stp/>
        <stp>BDP|6649517449579728609</stp>
        <tr r="E304" s="5"/>
        <tr r="E426" s="9"/>
      </tp>
      <tp t="s">
        <v>#N/A Requesting Data...4088507081</v>
        <stp/>
        <stp>BDP|6861153890690182657</stp>
        <tr r="H400" s="8"/>
        <tr r="I400" s="8"/>
      </tp>
      <tp t="s">
        <v>#N/A N/A</v>
        <stp/>
        <stp>BDP|9330376369737444309</stp>
        <tr r="G166" s="8"/>
        <tr r="G63" s="5"/>
      </tp>
      <tp t="s">
        <v>#N/A Requesting Data...3995948104</v>
        <stp/>
        <stp>BDP|1463360812988131383</stp>
        <tr r="H84" s="10"/>
      </tp>
      <tp t="s">
        <v>#N/A N/A</v>
        <stp/>
        <stp>BDP|4965623259268974721</stp>
        <tr r="F151" s="10"/>
      </tp>
      <tp t="s">
        <v>#N/A Requesting Data...4244601545</v>
        <stp/>
        <stp>BDP|3881418210948292620</stp>
        <tr r="H279" s="9"/>
      </tp>
      <tp t="s">
        <v>#N/A Requesting Data...3845094016</v>
        <stp/>
        <stp>BDP|4915740389217442497</stp>
        <tr r="H535" s="9"/>
      </tp>
      <tp t="s">
        <v>#N/A N/A</v>
        <stp/>
        <stp>BDP|5092253830564894844</stp>
        <tr r="D35" s="9"/>
      </tp>
      <tp t="s">
        <v>#N/A Requesting Data...3427518028</v>
        <stp/>
        <stp>BDP|3923877740342364547</stp>
        <tr r="H113" s="8"/>
        <tr r="I113" s="8"/>
      </tp>
      <tp t="s">
        <v>#N/A Requesting Data...3675483267</v>
        <stp/>
        <stp>BDP|2421893106065373710</stp>
        <tr r="H310" s="9"/>
      </tp>
      <tp t="s">
        <v>#N/A N/A</v>
        <stp/>
        <stp>BDP|2088352704001899879</stp>
        <tr r="D485" s="8"/>
      </tp>
      <tp t="s">
        <v>#N/A N/A</v>
        <stp/>
        <stp>BDP|8395287534240237132</stp>
        <tr r="F169" s="9"/>
      </tp>
      <tp t="s">
        <v>#N/A N/A</v>
        <stp/>
        <stp>BDP|6499490306808083254</stp>
        <tr r="F106" s="10"/>
      </tp>
      <tp t="s">
        <v>#N/A N/A</v>
        <stp/>
        <stp>BDP|1379997558151440489</stp>
        <tr r="F207" s="5"/>
        <tr r="F353" s="9"/>
      </tp>
      <tp t="s">
        <v>#N/A Requesting Data...4186159653</v>
        <stp/>
        <stp>BDP|7695357937508201784</stp>
        <tr r="H476" s="9"/>
      </tp>
      <tp t="s">
        <v>#N/A N/A</v>
        <stp/>
        <stp>BDP|9268218553991702799</stp>
        <tr r="G215" s="8"/>
        <tr r="G310" s="5"/>
      </tp>
      <tp t="s">
        <v>#N/A N/A</v>
        <stp/>
        <stp>BDP|3284286984420218125</stp>
        <tr r="E567" s="9"/>
      </tp>
      <tp t="s">
        <v>#N/A N/A</v>
        <stp/>
        <stp>BDP|1876785423059454597</stp>
        <tr r="E36" s="10"/>
      </tp>
      <tp t="s">
        <v>#N/A N/A</v>
        <stp/>
        <stp>BDP|2819737096307516367</stp>
        <tr r="E21" s="8"/>
      </tp>
      <tp t="s">
        <v>#N/A N/A</v>
        <stp/>
        <stp>BDP|4746386694511065753</stp>
        <tr r="D586" s="9"/>
      </tp>
      <tp t="s">
        <v>#N/A N/A</v>
        <stp/>
        <stp>BDP|9218477253747847702</stp>
        <tr r="G35" s="5"/>
      </tp>
      <tp t="s">
        <v>#N/A N/A</v>
        <stp/>
        <stp>BDP|1934835947206752347</stp>
        <tr r="F290" s="5"/>
      </tp>
      <tp t="s">
        <v>#N/A Requesting Data...4239916143</v>
        <stp/>
        <stp>BDP|5610920949303046330</stp>
        <tr r="G98" s="10"/>
      </tp>
      <tp t="s">
        <v>#N/A N/A</v>
        <stp/>
        <stp>BDP|5711443190856563695</stp>
        <tr r="D111" s="5"/>
      </tp>
      <tp t="s">
        <v>#N/A N/A</v>
        <stp/>
        <stp>BDP|3266398794553791278</stp>
        <tr r="F271" s="8"/>
      </tp>
      <tp t="s">
        <v>#N/A N/A</v>
        <stp/>
        <stp>BDP|3100679418548719460</stp>
        <tr r="E374" s="8"/>
      </tp>
      <tp t="s">
        <v>#N/A N/A</v>
        <stp/>
        <stp>BDP|4007829228742090459</stp>
        <tr r="F198" s="8"/>
      </tp>
      <tp t="s">
        <v>#N/A N/A</v>
        <stp/>
        <stp>BDP|4630345307336221989</stp>
        <tr r="F342" s="9"/>
      </tp>
      <tp t="s">
        <v>#N/A Requesting Data...3839742395</v>
        <stp/>
        <stp>BDP|2847168944487591800</stp>
        <tr r="H235" s="8"/>
        <tr r="I235" s="8"/>
      </tp>
      <tp t="s">
        <v>#N/A Requesting Data...4240863223</v>
        <stp/>
        <stp>BDP|8576548872245954758</stp>
        <tr r="H355" s="5"/>
      </tp>
      <tp t="s">
        <v>#N/A Requesting Data...3813297406</v>
        <stp/>
        <stp>BDP|9724877249064739911</stp>
        <tr r="H79" s="8"/>
        <tr r="I79" s="8"/>
      </tp>
      <tp t="s">
        <v>#N/A N/A</v>
        <stp/>
        <stp>BDP|4917420898512956357</stp>
        <tr r="E78" s="5"/>
      </tp>
      <tp t="s">
        <v>#N/A Requesting Data...4286034736</v>
        <stp/>
        <stp>BDP|1399908529992295048</stp>
        <tr r="H393" s="8"/>
        <tr r="I393" s="8"/>
      </tp>
      <tp t="s">
        <v>#N/A Requesting Data...3247923906</v>
        <stp/>
        <stp>BDP|4094390291222707430</stp>
        <tr r="H338" s="5"/>
      </tp>
      <tp t="s">
        <v>#N/A N/A</v>
        <stp/>
        <stp>BDP|3894314704888270039</stp>
        <tr r="D189" s="9"/>
      </tp>
      <tp t="s">
        <v>#N/A Requesting Data...4207362033</v>
        <stp/>
        <stp>BDP|2565432781585889333</stp>
        <tr r="H204" s="9"/>
      </tp>
      <tp t="s">
        <v>#N/A Requesting Data...4148257584</v>
        <stp/>
        <stp>BDP|9525178218491655006</stp>
        <tr r="G6" s="7"/>
      </tp>
      <tp t="s">
        <v>#N/A N/A</v>
        <stp/>
        <stp>BDP|4773428593095378494</stp>
        <tr r="G158" s="9"/>
      </tp>
      <tp t="s">
        <v>#N/A N/A</v>
        <stp/>
        <stp>BDP|5330008493160962450</stp>
        <tr r="D107" s="8"/>
      </tp>
      <tp t="s">
        <v>#N/A N/A</v>
        <stp/>
        <stp>BDP|9110561549596070623</stp>
        <tr r="E238" s="8"/>
        <tr r="E329" s="5"/>
      </tp>
      <tp t="s">
        <v>#N/A N/A</v>
        <stp/>
        <stp>BDP|2887658154718659133</stp>
        <tr r="D342" s="9"/>
      </tp>
      <tp t="s">
        <v>#N/A N/A</v>
        <stp/>
        <stp>BDP|1687083418441987934</stp>
        <tr r="D260" s="5"/>
      </tp>
      <tp t="s">
        <v>#N/A N/A</v>
        <stp/>
        <stp>BDP|4544517180401018084</stp>
        <tr r="E327" s="9"/>
      </tp>
      <tp t="s">
        <v>#N/A Requesting Data...3675515697</v>
        <stp/>
        <stp>BDP|4719649518742295953</stp>
        <tr r="H2" s="9"/>
      </tp>
      <tp t="s">
        <v>#N/A Requesting Data...3526278345</v>
        <stp/>
        <stp>BDP|8148197162533360454</stp>
        <tr r="H354" s="9"/>
      </tp>
      <tp t="s">
        <v>#N/A Requesting Data...4047565996</v>
        <stp/>
        <stp>BDP|2402380635403238970</stp>
        <tr r="H30" s="10"/>
      </tp>
      <tp t="s">
        <v>#N/A N/A</v>
        <stp/>
        <stp>BDP|4882005797894153126</stp>
        <tr r="E256" s="8"/>
      </tp>
      <tp t="s">
        <v>#N/A N/A</v>
        <stp/>
        <stp>BDP|9049490158871951150</stp>
        <tr r="D114" s="9"/>
      </tp>
      <tp t="s">
        <v>#N/A N/A</v>
        <stp/>
        <stp>BDP|3817437903816507904</stp>
        <tr r="G86" s="5"/>
        <tr r="G271" s="9"/>
      </tp>
      <tp t="s">
        <v>#N/A N/A</v>
        <stp/>
        <stp>BDP|1143971511622397396</stp>
        <tr r="G383" s="8"/>
      </tp>
      <tp t="s">
        <v>#N/A N/A</v>
        <stp/>
        <stp>BDP|3712442830534697883</stp>
        <tr r="E177" s="9"/>
      </tp>
      <tp t="s">
        <v>#N/A Requesting Data...4010510308</v>
        <stp/>
        <stp>BDP|3015119855438817711</stp>
        <tr r="H471" s="9"/>
      </tp>
      <tp t="s">
        <v>#N/A N/A</v>
        <stp/>
        <stp>BDP|7824091504627919818</stp>
        <tr r="E74" s="5"/>
        <tr r="E530" s="9"/>
      </tp>
      <tp t="s">
        <v>#N/A Requesting Data...4013373695</v>
        <stp/>
        <stp>BDP|5051422456714070898</stp>
        <tr r="H61" s="10"/>
      </tp>
      <tp t="s">
        <v>#N/A N/A</v>
        <stp/>
        <stp>BDP|6166849890166092988</stp>
        <tr r="G422" s="8"/>
      </tp>
      <tp t="s">
        <v>#N/A Requesting Data...4163324776</v>
        <stp/>
        <stp>BDP|9306180045286089239</stp>
        <tr r="G173" s="10"/>
      </tp>
      <tp t="s">
        <v>#N/A N/A</v>
        <stp/>
        <stp>BDP|4321208255862264997</stp>
        <tr r="F469" s="9"/>
      </tp>
      <tp t="s">
        <v>#N/A Requesting Data...3415519909</v>
        <stp/>
        <stp>BDP|2319454766470408893</stp>
        <tr r="H16" s="5"/>
      </tp>
      <tp t="s">
        <v>#N/A N/A</v>
        <stp/>
        <stp>BDP|8908342165097063251</stp>
        <tr r="F239" s="8"/>
      </tp>
      <tp t="s">
        <v>#N/A N/A</v>
        <stp/>
        <stp>BDP|6828928858264943668</stp>
        <tr r="F164" s="8"/>
      </tp>
      <tp t="s">
        <v>#N/A N/A</v>
        <stp/>
        <stp>BDP|9403133637941978249</stp>
        <tr r="D108" s="10"/>
      </tp>
      <tp t="s">
        <v>#N/A Requesting Data...3821714355</v>
        <stp/>
        <stp>BDP|8528136712980820019</stp>
        <tr r="I415" s="9"/>
      </tp>
      <tp t="s">
        <v>#N/A Requesting Data...3512290389</v>
        <stp/>
        <stp>BDP|1410025763156812902</stp>
        <tr r="H130" s="5"/>
        <tr r="H10" s="9"/>
      </tp>
      <tp t="s">
        <v>#N/A Requesting Data...4007262531</v>
        <stp/>
        <stp>BDP|4937985168230257367</stp>
        <tr r="H592" s="9"/>
      </tp>
      <tp t="s">
        <v>#N/A N/A</v>
        <stp/>
        <stp>BDP|6646990922016133311</stp>
        <tr r="F263" s="8"/>
      </tp>
      <tp t="s">
        <v>#N/A N/A</v>
        <stp/>
        <stp>BDP|1970690333768998481</stp>
        <tr r="D354" s="8"/>
        <tr r="D50" s="5"/>
      </tp>
      <tp t="s">
        <v>#N/A N/A</v>
        <stp/>
        <stp>BDP|4795541141635320837</stp>
        <tr r="G347" s="8"/>
      </tp>
      <tp t="s">
        <v>#N/A N/A</v>
        <stp/>
        <stp>BDP|4784599267238286791</stp>
        <tr r="E535" s="9"/>
      </tp>
      <tp t="s">
        <v>#N/A N/A</v>
        <stp/>
        <stp>BDP|7726839541780354343</stp>
        <tr r="D45" s="5"/>
        <tr r="D472" s="9"/>
      </tp>
      <tp t="s">
        <v>#N/A N/A</v>
        <stp/>
        <stp>BDP|2598802528163813371</stp>
        <tr r="G119" s="8"/>
      </tp>
      <tp t="s">
        <v>#N/A N/A</v>
        <stp/>
        <stp>BDP|1814839764136879154</stp>
        <tr r="D326" s="8"/>
      </tp>
      <tp t="s">
        <v>#N/A N/A</v>
        <stp/>
        <stp>BDP|6300053991780534706</stp>
        <tr r="D138" s="9"/>
      </tp>
      <tp t="s">
        <v>#N/A N/A</v>
        <stp/>
        <stp>BDP|4343139330519596770</stp>
        <tr r="G217" s="9"/>
      </tp>
      <tp t="s">
        <v>#N/A N/A</v>
        <stp/>
        <stp>BDP|1212055975768856687</stp>
        <tr r="C125" s="10"/>
      </tp>
      <tp t="s">
        <v>#N/A Requesting Data...4002741118</v>
        <stp/>
        <stp>BDP|9328340375483808687</stp>
        <tr r="H76" s="5"/>
        <tr r="H238" s="9"/>
      </tp>
      <tp t="s">
        <v>#N/A N/A</v>
        <stp/>
        <stp>BDP|4533093548658319051</stp>
        <tr r="E14" s="8"/>
      </tp>
      <tp t="s">
        <v>#N/A N/A</v>
        <stp/>
        <stp>BDP|1755756134629354469</stp>
        <tr r="G118" s="9"/>
      </tp>
      <tp t="s">
        <v>#N/A N/A</v>
        <stp/>
        <stp>BDP|2986441027244128882</stp>
        <tr r="F159" s="5"/>
      </tp>
      <tp t="s">
        <v>#N/A N/A</v>
        <stp/>
        <stp>BDP|9748017160455348269</stp>
        <tr r="E283" s="5"/>
      </tp>
      <tp t="s">
        <v>#N/A N/A</v>
        <stp/>
        <stp>BDP|7286540882713059176</stp>
        <tr r="G509" s="9"/>
      </tp>
      <tp t="s">
        <v>#N/A N/A</v>
        <stp/>
        <stp>BDP|1058949536205613673</stp>
        <tr r="G252" s="5"/>
      </tp>
      <tp t="s">
        <v>#N/A N/A</v>
        <stp/>
        <stp>BDP|7648989890207596886</stp>
        <tr r="D8" s="12"/>
      </tp>
      <tp t="s">
        <v>#N/A N/A</v>
        <stp/>
        <stp>BDP|8157050763713776535</stp>
        <tr r="D235" s="8"/>
      </tp>
      <tp t="s">
        <v>#N/A N/A</v>
        <stp/>
        <stp>BDP|1334706865190645830</stp>
        <tr r="G381" s="9"/>
      </tp>
      <tp t="s">
        <v>#N/A N/A</v>
        <stp/>
        <stp>BDP|8807212839699207814</stp>
        <tr r="E453" s="8"/>
      </tp>
      <tp t="s">
        <v>#N/A Requesting Data...3614773520</v>
        <stp/>
        <stp>BDP|3652169170678611558</stp>
        <tr r="G7" s="12"/>
        <tr r="G13" s="6"/>
      </tp>
      <tp t="s">
        <v>#N/A N/A</v>
        <stp/>
        <stp>BDP|1490109390709322846</stp>
        <tr r="D480" s="9"/>
      </tp>
      <tp t="s">
        <v>#N/A N/A</v>
        <stp/>
        <stp>BDP|5401306317567136813</stp>
        <tr r="E175" s="5"/>
        <tr r="E290" s="9"/>
      </tp>
      <tp t="s">
        <v>#N/A N/A</v>
        <stp/>
        <stp>BDP|9696558044355048544</stp>
        <tr r="E130" s="10"/>
      </tp>
      <tp t="s">
        <v>#N/A N/A</v>
        <stp/>
        <stp>BDP|9652721810004223353</stp>
        <tr r="D474" s="9"/>
      </tp>
      <tp t="s">
        <v>#N/A N/A</v>
        <stp/>
        <stp>BDP|4658054446369340153</stp>
        <tr r="F205" s="8"/>
      </tp>
      <tp t="s">
        <v>#N/A N/A</v>
        <stp/>
        <stp>BDP|8242485214737457297</stp>
        <tr r="G201" s="8"/>
      </tp>
      <tp t="s">
        <v>#N/A Requesting Data...4123616324</v>
        <stp/>
        <stp>BDP|9412977623739715347</stp>
        <tr r="G170" s="10"/>
      </tp>
      <tp t="s">
        <v>#N/A N/A</v>
        <stp/>
        <stp>BDP|6562318690101395540</stp>
        <tr r="E200" s="9"/>
      </tp>
      <tp t="s">
        <v>#N/A N/A</v>
        <stp/>
        <stp>BDP|4845414892173821205</stp>
        <tr r="E352" s="5"/>
      </tp>
      <tp t="s">
        <v>#N/A Requesting Data...3185135063</v>
        <stp/>
        <stp>BDP|9387633673112363204</stp>
        <tr r="I209" s="5"/>
        <tr r="I236" s="9"/>
      </tp>
      <tp t="s">
        <v>#N/A N/A</v>
        <stp/>
        <stp>BDP|2521116939220884856</stp>
        <tr r="D57" s="9"/>
      </tp>
      <tp t="s">
        <v>#N/A Requesting Data...3434397424</v>
        <stp/>
        <stp>BDP|5414574197234641528</stp>
        <tr r="I186" s="5"/>
      </tp>
      <tp t="s">
        <v>#N/A N/A</v>
        <stp/>
        <stp>BDP|8077796726181997462</stp>
        <tr r="D291" s="8"/>
      </tp>
      <tp t="s">
        <v>#N/A N/A</v>
        <stp/>
        <stp>BDP|6561542089600097386</stp>
        <tr r="F14" s="9"/>
      </tp>
      <tp t="s">
        <v>#N/A N/A</v>
        <stp/>
        <stp>BDP|9016196574516575188</stp>
        <tr r="F188" s="8"/>
      </tp>
      <tp t="s">
        <v>#N/A N/A</v>
        <stp/>
        <stp>BDP|2687672369463849907</stp>
        <tr r="E111" s="8"/>
      </tp>
      <tp t="s">
        <v>#N/A N/A</v>
        <stp/>
        <stp>BDP|9684006775920005639</stp>
        <tr r="F442" s="9"/>
      </tp>
      <tp t="s">
        <v>#N/A Requesting Data...3495942534</v>
        <stp/>
        <stp>BDP|5099744294103502052</stp>
        <tr r="H70" s="10"/>
      </tp>
      <tp t="s">
        <v>#N/A N/A</v>
        <stp/>
        <stp>BDP|3933575896263168493</stp>
        <tr r="F309" s="9"/>
      </tp>
      <tp t="s">
        <v>#N/A N/A</v>
        <stp/>
        <stp>BDP|9726317661542331642</stp>
        <tr r="F428" s="9"/>
      </tp>
      <tp t="s">
        <v>#N/A N/A</v>
        <stp/>
        <stp>BDP|1276870923450079367</stp>
        <tr r="E204" s="8"/>
      </tp>
      <tp t="s">
        <v>#N/A N/A</v>
        <stp/>
        <stp>BDP|9011929167389706728</stp>
        <tr r="G104" s="8"/>
      </tp>
      <tp t="s">
        <v>#N/A N/A</v>
        <stp/>
        <stp>BDP|9561602934040842492</stp>
        <tr r="G140" s="9"/>
      </tp>
      <tp t="s">
        <v>#N/A N/A</v>
        <stp/>
        <stp>BDP|5812084674469106354</stp>
        <tr r="C51" s="10"/>
      </tp>
      <tp t="s">
        <v>#N/A N/A</v>
        <stp/>
        <stp>BDP|3232306476949418608</stp>
        <tr r="E104" s="8"/>
      </tp>
      <tp t="s">
        <v>#N/A N/A</v>
        <stp/>
        <stp>BDP|2451479923655753978</stp>
        <tr r="G185" s="8"/>
      </tp>
      <tp t="s">
        <v>#N/A Requesting Data...3462184613</v>
        <stp/>
        <stp>BDP|5070311784230551607</stp>
        <tr r="H10" s="7"/>
      </tp>
      <tp t="s">
        <v>#N/A Requesting Data...4138753733</v>
        <stp/>
        <stp>BDP|4770694866884805812</stp>
        <tr r="H309" s="8"/>
        <tr r="I309" s="8"/>
      </tp>
      <tp t="s">
        <v>#N/A N/A</v>
        <stp/>
        <stp>BDP|8707130487591290804</stp>
        <tr r="G347" s="5"/>
      </tp>
      <tp t="s">
        <v>#N/A N/A</v>
        <stp/>
        <stp>BDP|6477068117037613825</stp>
        <tr r="F136" s="8"/>
      </tp>
      <tp t="s">
        <v>#N/A N/A</v>
        <stp/>
        <stp>BDP|9503381738357342679</stp>
        <tr r="F32" s="10"/>
      </tp>
      <tp t="s">
        <v>#N/A N/A</v>
        <stp/>
        <stp>BDP|7781225978872432887</stp>
        <tr r="D477" s="8"/>
      </tp>
      <tp t="s">
        <v>#N/A Requesting Data...3240701000</v>
        <stp/>
        <stp>BDP|9408618545006692570</stp>
        <tr r="G120" s="10"/>
      </tp>
      <tp t="s">
        <v>#N/A Requesting Data...3730198390</v>
        <stp/>
        <stp>BDP|8492858990004783578</stp>
        <tr r="H488" s="8"/>
        <tr r="I488" s="8"/>
      </tp>
      <tp t="s">
        <v>#N/A N/A</v>
        <stp/>
        <stp>BDP|2773566651132181808</stp>
        <tr r="D38" s="5"/>
      </tp>
      <tp t="s">
        <v>#N/A Requesting Data...3662346738</v>
        <stp/>
        <stp>BDP|8792479950116333721</stp>
        <tr r="H9" s="6"/>
      </tp>
      <tp t="s">
        <v>#N/A N/A</v>
        <stp/>
        <stp>BDP|5402975170167453463</stp>
        <tr r="F171" s="10"/>
      </tp>
      <tp t="s">
        <v>#N/A N/A</v>
        <stp/>
        <stp>BDP|9964956676187933820</stp>
        <tr r="F149" s="8"/>
      </tp>
      <tp t="s">
        <v>#N/A N/A</v>
        <stp/>
        <stp>BDP|9676631455506735464</stp>
        <tr r="E124" s="5"/>
        <tr r="E473" s="9"/>
      </tp>
      <tp t="s">
        <v>#N/A N/A</v>
        <stp/>
        <stp>BDP|3005124031270578975</stp>
        <tr r="E76" s="5"/>
        <tr r="E238" s="9"/>
      </tp>
      <tp t="s">
        <v>#N/A N/A</v>
        <stp/>
        <stp>BDP|5714871125392749531</stp>
        <tr r="E216" s="8"/>
      </tp>
      <tp t="s">
        <v>#N/A N/A</v>
        <stp/>
        <stp>BDP|8018845282697155761</stp>
        <tr r="D141" s="10"/>
      </tp>
      <tp t="s">
        <v>#N/A Requesting Data...3221922510</v>
        <stp/>
        <stp>BDP|6996826222850036482</stp>
        <tr r="H125" s="9"/>
      </tp>
      <tp t="s">
        <v>#N/A N/A</v>
        <stp/>
        <stp>BDP|3421418439674820858</stp>
        <tr r="G489" s="9"/>
      </tp>
      <tp t="s">
        <v>#N/A Requesting Data...3655758834</v>
        <stp/>
        <stp>BDP|8290464706573417700</stp>
        <tr r="I28" s="5"/>
      </tp>
      <tp t="s">
        <v>#N/A N/A</v>
        <stp/>
        <stp>BDP|6699074502868745628</stp>
        <tr r="G316" s="5"/>
      </tp>
      <tp t="s">
        <v>#N/A N/A</v>
        <stp/>
        <stp>BDP|1749983346863966761</stp>
        <tr r="F279" s="9"/>
      </tp>
      <tp t="s">
        <v>#N/A N/A</v>
        <stp/>
        <stp>BDP|5934863055964467484</stp>
        <tr r="F482" s="9"/>
      </tp>
      <tp t="s">
        <v>#N/A N/A</v>
        <stp/>
        <stp>BDP|3059632157029588174</stp>
        <tr r="F283" s="8"/>
      </tp>
      <tp t="s">
        <v>#N/A Requesting Data...3861459205</v>
        <stp/>
        <stp>BDP|9674177727422265028</stp>
        <tr r="H205" s="9"/>
      </tp>
      <tp t="s">
        <v>#N/A Requesting Data...3972868543</v>
        <stp/>
        <stp>BDP|3109034984595245628</stp>
        <tr r="H211" s="8"/>
        <tr r="I211" s="8"/>
      </tp>
      <tp t="s">
        <v>#N/A Requesting Data...3775572386</v>
        <stp/>
        <stp>BDP|7941630059008499410</stp>
        <tr r="H24" s="9"/>
      </tp>
      <tp t="s">
        <v>#N/A N/A</v>
        <stp/>
        <stp>BDP|5427012981473253600</stp>
        <tr r="G400" s="8"/>
      </tp>
      <tp t="s">
        <v>#N/A N/A</v>
        <stp/>
        <stp>BDP|3368500823379753512</stp>
        <tr r="F166" s="5"/>
      </tp>
      <tp t="s">
        <v>#N/A N/A</v>
        <stp/>
        <stp>BDP|7077926662273516330</stp>
        <tr r="G343" s="9"/>
      </tp>
      <tp t="s">
        <v>#N/A N/A</v>
        <stp/>
        <stp>BDP|4372801649298579896</stp>
        <tr r="G211" s="8"/>
      </tp>
      <tp t="s">
        <v>#N/A Requesting Data...3526723874</v>
        <stp/>
        <stp>BDP|9130032157245341103</stp>
        <tr r="H556" s="9"/>
      </tp>
      <tp t="s">
        <v>#N/A N/A</v>
        <stp/>
        <stp>BDP|9232778657031667234</stp>
        <tr r="G362" s="8"/>
      </tp>
      <tp t="s">
        <v>#N/A N/A</v>
        <stp/>
        <stp>BDP|5275962853557306638</stp>
        <tr r="E41" s="8"/>
      </tp>
      <tp t="s">
        <v>#N/A N/A</v>
        <stp/>
        <stp>BDP|5885862041664055582</stp>
        <tr r="F70" s="5"/>
      </tp>
      <tp t="s">
        <v>#N/A Requesting Data...4078190228</v>
        <stp/>
        <stp>BDP|2122620686021485567</stp>
        <tr r="I303" s="5"/>
      </tp>
      <tp t="s">
        <v>#N/A N/A</v>
        <stp/>
        <stp>BDP|4643871856390495140</stp>
        <tr r="F297" s="5"/>
        <tr r="F329" s="9"/>
      </tp>
      <tp t="s">
        <v>#N/A N/A</v>
        <stp/>
        <stp>BDP|8716135674124029278</stp>
        <tr r="G59" s="8"/>
        <tr r="G295" s="5"/>
      </tp>
      <tp t="s">
        <v>#N/A N/A</v>
        <stp/>
        <stp>BDP|5565536173948511779</stp>
        <tr r="C48" s="10"/>
      </tp>
      <tp t="s">
        <v>#N/A N/A</v>
        <stp/>
        <stp>BDP|8637383878382874695</stp>
        <tr r="E42" s="10"/>
      </tp>
      <tp t="s">
        <v>#N/A N/A</v>
        <stp/>
        <stp>BDP|8326568055871379145</stp>
        <tr r="E418" s="8"/>
      </tp>
      <tp t="s">
        <v>#N/A N/A</v>
        <stp/>
        <stp>BDP|8540237711762751173</stp>
        <tr r="F210" s="5"/>
      </tp>
      <tp t="s">
        <v>#N/A N/A</v>
        <stp/>
        <stp>BDP|1437520353250358916</stp>
        <tr r="G223" s="9"/>
      </tp>
      <tp t="s">
        <v>#N/A N/A</v>
        <stp/>
        <stp>BDP|7091462981420595353</stp>
        <tr r="G49" s="5"/>
        <tr r="G313" s="9"/>
      </tp>
      <tp t="s">
        <v>#N/A N/A</v>
        <stp/>
        <stp>BDP|1152719777900449945</stp>
        <tr r="F324" s="5"/>
      </tp>
      <tp t="s">
        <v>#N/A Requesting Data...4014309846</v>
        <stp/>
        <stp>BDP|9023800087649608863</stp>
        <tr r="H397" s="8"/>
        <tr r="I397" s="8"/>
      </tp>
      <tp t="s">
        <v>#N/A N/A</v>
        <stp/>
        <stp>BDP|8663141504004157504</stp>
        <tr r="D488" s="8"/>
      </tp>
      <tp t="s">
        <v>#N/A Requesting Data...3860929472</v>
        <stp/>
        <stp>BDP|3077913472503350672</stp>
        <tr r="I284" s="9"/>
      </tp>
      <tp t="s">
        <v>#N/A Requesting Data...4065695502</v>
        <stp/>
        <stp>BDP|8068115122205660621</stp>
        <tr r="G31" s="10"/>
      </tp>
      <tp t="s">
        <v>#N/A Requesting Data...3451527347</v>
        <stp/>
        <stp>BDP|9209908113741266870</stp>
        <tr r="H87" s="10"/>
      </tp>
      <tp t="s">
        <v>#N/A Requesting Data...4263092536</v>
        <stp/>
        <stp>BDP|2052670448101346988</stp>
        <tr r="H314" s="9"/>
      </tp>
      <tp t="s">
        <v>#N/A Requesting Data...3798118083</v>
        <stp/>
        <stp>BDP|5982220848988011378</stp>
        <tr r="H187" s="9"/>
      </tp>
      <tp t="s">
        <v>#N/A N/A</v>
        <stp/>
        <stp>BDP|9488145610890685126</stp>
        <tr r="G348" s="8"/>
      </tp>
      <tp t="s">
        <v>#N/A Requesting Data...3956576978</v>
        <stp/>
        <stp>BDP|9762214073920360427</stp>
        <tr r="I394" s="9"/>
      </tp>
      <tp t="s">
        <v>#N/A N/A</v>
        <stp/>
        <stp>BDP|2720134469405998801</stp>
        <tr r="E526" s="9"/>
      </tp>
      <tp t="s">
        <v>#N/A N/A</v>
        <stp/>
        <stp>BDP|8637478862636024475</stp>
        <tr r="F386" s="8"/>
      </tp>
      <tp t="s">
        <v>#N/A Requesting Data...3790158060</v>
        <stp/>
        <stp>BDP|1315735915088206739</stp>
        <tr r="H454" s="8"/>
        <tr r="I454" s="8"/>
      </tp>
      <tp t="s">
        <v>#N/A Requesting Data...3642264495</v>
        <stp/>
        <stp>BDP|7353367080676716264</stp>
        <tr r="I298" s="9"/>
      </tp>
      <tp t="s">
        <v>#N/A N/A</v>
        <stp/>
        <stp>BDP|7840886015680572643</stp>
        <tr r="D4" s="5"/>
        <tr r="D106" s="9"/>
      </tp>
      <tp t="s">
        <v>#N/A N/A</v>
        <stp/>
        <stp>BDP|9532701064248650836</stp>
        <tr r="G160" s="8"/>
      </tp>
      <tp t="s">
        <v>#N/A Requesting Data...3253702952</v>
        <stp/>
        <stp>BDP|4144504992472467231</stp>
        <tr r="I586" s="9"/>
      </tp>
      <tp t="s">
        <v>#N/A Requesting Data...3920225979</v>
        <stp/>
        <stp>BDP|8352637811384661335</stp>
        <tr r="G96" s="10"/>
      </tp>
      <tp t="s">
        <v>#N/A N/A</v>
        <stp/>
        <stp>BDP|4602571564808729769</stp>
        <tr r="E424" s="9"/>
      </tp>
      <tp t="s">
        <v>#N/A Requesting Data...3686382668</v>
        <stp/>
        <stp>BDP|9386715977857349624</stp>
        <tr r="I237" s="5"/>
      </tp>
      <tp t="s">
        <v>#N/A N/A</v>
        <stp/>
        <stp>BDP|2066515155303858980</stp>
        <tr r="E9" s="8"/>
        <tr r="E180" s="5"/>
      </tp>
      <tp t="s">
        <v>#N/A N/A</v>
        <stp/>
        <stp>BDP|8375446863154828686</stp>
        <tr r="F105" s="8"/>
        <tr r="F249" s="5"/>
      </tp>
      <tp t="s">
        <v>#N/A N/A</v>
        <stp/>
        <stp>BDP|3249768897132330749</stp>
        <tr r="C178" s="10"/>
      </tp>
      <tp t="s">
        <v>#N/A N/A</v>
        <stp/>
        <stp>BDP|9581358894629749275</stp>
        <tr r="D68" s="5"/>
      </tp>
      <tp t="s">
        <v>#N/A N/A</v>
        <stp/>
        <stp>BDP|2509172794797611542</stp>
        <tr r="D365" s="9"/>
      </tp>
      <tp t="s">
        <v>#N/A N/A</v>
        <stp/>
        <stp>BDP|9620726861170019012</stp>
        <tr r="G448" s="8"/>
      </tp>
      <tp t="s">
        <v>#N/A N/A</v>
        <stp/>
        <stp>BDP|1519532102585741974</stp>
        <tr r="F4" s="9"/>
      </tp>
      <tp t="s">
        <v>#N/A N/A</v>
        <stp/>
        <stp>BDP|9651400934890246650</stp>
        <tr r="E288" s="5"/>
      </tp>
      <tp t="s">
        <v>#N/A Requesting Data...4170527207</v>
        <stp/>
        <stp>BDP|6585911105013465406</stp>
        <tr r="H54" s="9"/>
      </tp>
      <tp t="s">
        <v>#N/A N/A</v>
        <stp/>
        <stp>BDP|9060429941271465020</stp>
        <tr r="E339" s="9"/>
      </tp>
      <tp t="s">
        <v>#N/A N/A</v>
        <stp/>
        <stp>BDP|1709477086431768448</stp>
        <tr r="G461" s="8"/>
      </tp>
      <tp t="s">
        <v>#N/A Requesting Data...3514705944</v>
        <stp/>
        <stp>BDP|9582452336355510367</stp>
        <tr r="H532" s="9"/>
      </tp>
      <tp t="s">
        <v>#N/A N/A</v>
        <stp/>
        <stp>BDP|1514578564072366800</stp>
        <tr r="G379" s="8"/>
      </tp>
      <tp t="s">
        <v>#N/A N/A</v>
        <stp/>
        <stp>BDP|1412468082301113445</stp>
        <tr r="F34" s="10"/>
      </tp>
      <tp t="s">
        <v>#N/A N/A</v>
        <stp/>
        <stp>BDP|4954723459207082972</stp>
        <tr r="G39" s="5"/>
        <tr r="G36" s="9"/>
      </tp>
      <tp t="s">
        <v>#N/A Requesting Data...3358663023</v>
        <stp/>
        <stp>BDP|7657915573987377620</stp>
        <tr r="H413" s="8"/>
        <tr r="I413" s="8"/>
      </tp>
      <tp t="s">
        <v>#N/A Requesting Data...3861426287</v>
        <stp/>
        <stp>BDP|7728240509129718482</stp>
        <tr r="H336" s="8"/>
        <tr r="I336" s="8"/>
      </tp>
      <tp t="s">
        <v>#N/A N/A</v>
        <stp/>
        <stp>BDP|8357873642415626953</stp>
        <tr r="E53" s="8"/>
      </tp>
      <tp t="s">
        <v>#N/A N/A</v>
        <stp/>
        <stp>BDP|8916806093913895275</stp>
        <tr r="E40" s="10"/>
      </tp>
      <tp t="s">
        <v>#N/A N/A</v>
        <stp/>
        <stp>BDP|4568097661252838806</stp>
        <tr r="G99" s="8"/>
      </tp>
      <tp t="s">
        <v>#N/A Requesting Data...4059161723</v>
        <stp/>
        <stp>BQL|2783811600041851218</stp>
        <tr r="C119" s="5"/>
      </tp>
      <tp t="s">
        <v>#N/A Requesting Data...3628028129</v>
        <stp/>
        <stp>BQL|2216286278629840741</stp>
        <tr r="C7" s="5"/>
      </tp>
      <tp t="s">
        <v>#N/A Requesting Data...4089781093</v>
        <stp/>
        <stp>BQL|9787393871614725058</stp>
        <tr r="B41" s="10"/>
      </tp>
      <tp t="s">
        <v>#N/A Requesting Data...4233406077</v>
        <stp/>
        <stp>BQL|4324199003955071952</stp>
        <tr r="B14" s="10"/>
      </tp>
      <tp t="s">
        <v>#N/A Requesting Data...3696315234</v>
        <stp/>
        <stp>BQL|2258398482054566403</stp>
        <tr r="C212" s="5"/>
      </tp>
      <tp t="s">
        <v>#N/A Requesting Data...3383101789</v>
        <stp/>
        <stp>BQL|9954526367787303443</stp>
        <tr r="C67" s="5"/>
      </tp>
      <tp t="s">
        <v>#N/A Requesting Data...4124803401</v>
        <stp/>
        <stp>BQL|8825429304547463208</stp>
        <tr r="B100" s="10"/>
      </tp>
      <tp t="s">
        <v>#N/A Requesting Data...3926752880</v>
        <stp/>
        <stp>BQL|9121961508129094069</stp>
        <tr r="C135" s="5"/>
      </tp>
      <tp t="s">
        <v>#N/A Requesting Data...3949968788</v>
        <stp/>
        <stp>BQL|8987141978720204700</stp>
        <tr r="C181" s="5"/>
      </tp>
      <tp t="s">
        <v>#N/A Requesting Data...3378705949</v>
        <stp/>
        <stp>BQL|5714684625701659997</stp>
        <tr r="C99" s="5"/>
      </tp>
      <tp t="s">
        <v>#N/A Requesting Data...3546101791</v>
        <stp/>
        <stp>BQL|7654870091669095653</stp>
        <tr r="C48" s="5"/>
      </tp>
      <tp t="s">
        <v>#N/A Requesting Data...4245210187</v>
        <stp/>
        <stp>BQL|1048971381271764837</stp>
        <tr r="B24" s="10"/>
      </tp>
      <tp t="s">
        <v>#N/A N/A</v>
        <stp/>
        <stp>BDP|1598674035335547882</stp>
        <tr r="E79" s="10"/>
      </tp>
      <tp t="s">
        <v>#N/A N/A</v>
        <stp/>
        <stp>BDP|5890463101570128845</stp>
        <tr r="G597" s="9"/>
      </tp>
      <tp t="s">
        <v>#N/A N/A</v>
        <stp/>
        <stp>BDP|6309005191112152499</stp>
        <tr r="C91" s="10"/>
      </tp>
      <tp t="s">
        <v>#N/A Requesting Data...3832510121</v>
        <stp/>
        <stp>BDP|2642134684363887130</stp>
        <tr r="G33" s="10"/>
      </tp>
      <tp t="s">
        <v>#N/A N/A</v>
        <stp/>
        <stp>BDP|1638427973159994247</stp>
        <tr r="G66" s="9"/>
      </tp>
      <tp t="s">
        <v>#N/A N/A</v>
        <stp/>
        <stp>BDP|6417404210789885361</stp>
        <tr r="G228" s="5"/>
      </tp>
      <tp t="s">
        <v>#N/A N/A</v>
        <stp/>
        <stp>BDP|2827159456449507645</stp>
        <tr r="D423" s="8"/>
      </tp>
      <tp t="s">
        <v>#N/A N/A</v>
        <stp/>
        <stp>BDP|3473781389456797381</stp>
        <tr r="G53" s="5"/>
      </tp>
      <tp t="s">
        <v>#N/A N/A</v>
        <stp/>
        <stp>BDP|5956702383985706674</stp>
        <tr r="E54" s="9"/>
      </tp>
      <tp t="s">
        <v>#N/A N/A</v>
        <stp/>
        <stp>BDP|2292237487343433281</stp>
        <tr r="E20" s="7"/>
      </tp>
      <tp t="s">
        <v>#N/A N/A</v>
        <stp/>
        <stp>BDP|3845453186593781565</stp>
        <tr r="E30" s="8"/>
      </tp>
      <tp t="s">
        <v>#N/A N/A</v>
        <stp/>
        <stp>BDP|3202377992938528882</stp>
        <tr r="D236" s="8"/>
        <tr r="D271" s="5"/>
      </tp>
      <tp t="s">
        <v>#N/A Requesting Data...3500974418</v>
        <stp/>
        <stp>BDP|2702868053514910212</stp>
        <tr r="H82" s="10"/>
      </tp>
      <tp t="s">
        <v>#N/A N/A</v>
        <stp/>
        <stp>BDP|7467820478706489707</stp>
        <tr r="G209" s="9"/>
      </tp>
      <tp t="s">
        <v>#N/A N/A</v>
        <stp/>
        <stp>BDP|3720999031201387160</stp>
        <tr r="C158" s="10"/>
      </tp>
      <tp t="s">
        <v>#N/A Requesting Data...3328177352</v>
        <stp/>
        <stp>BDP|6054880432692530650</stp>
        <tr r="H507" s="9"/>
      </tp>
      <tp t="s">
        <v>#N/A N/A</v>
        <stp/>
        <stp>BDP|3805130792124278615</stp>
        <tr r="D181" s="10"/>
      </tp>
      <tp t="s">
        <v>#N/A N/A</v>
        <stp/>
        <stp>BDP|6828441010782243845</stp>
        <tr r="F82" s="10"/>
      </tp>
      <tp t="s">
        <v>#N/A N/A</v>
        <stp/>
        <stp>BDP|4210234939424218804</stp>
        <tr r="F120" s="9"/>
      </tp>
      <tp t="s">
        <v>#N/A N/A</v>
        <stp/>
        <stp>BDP|1570215192312434185</stp>
        <tr r="G317" s="5"/>
      </tp>
      <tp t="s">
        <v>#N/A Requesting Data...3712534529</v>
        <stp/>
        <stp>BDP|7767689783249036969</stp>
        <tr r="I501" s="9"/>
      </tp>
      <tp t="s">
        <v>#N/A N/A</v>
        <stp/>
        <stp>BDP|4185980266425627727</stp>
        <tr r="D27" s="8"/>
      </tp>
      <tp t="s">
        <v>#N/A N/A</v>
        <stp/>
        <stp>BDP|6052307189355094121</stp>
        <tr r="C111" s="10"/>
      </tp>
      <tp t="s">
        <v>#N/A N/A</v>
        <stp/>
        <stp>BDP|7626993730137186350</stp>
        <tr r="D37" s="10"/>
      </tp>
      <tp t="s">
        <v>#N/A N/A</v>
        <stp/>
        <stp>BDP|9498394238999965979</stp>
        <tr r="D153" s="10"/>
      </tp>
      <tp t="s">
        <v>#N/A N/A</v>
        <stp/>
        <stp>BDP|6406170899896478154</stp>
        <tr r="G314" s="8"/>
      </tp>
      <tp t="s">
        <v>#N/A N/A</v>
        <stp/>
        <stp>BDP|7445992874545683541</stp>
        <tr r="F48" s="5"/>
      </tp>
      <tp t="s">
        <v>#N/A N/A</v>
        <stp/>
        <stp>BDP|4241333363851941905</stp>
        <tr r="E240" s="8"/>
      </tp>
      <tp t="s">
        <v>#N/A N/A</v>
        <stp/>
        <stp>BDP|7072861678448548908</stp>
        <tr r="D476" s="9"/>
      </tp>
      <tp t="s">
        <v>#N/A N/A</v>
        <stp/>
        <stp>BDP|8816189677105986250</stp>
        <tr r="D101" s="9"/>
      </tp>
      <tp t="s">
        <v>#N/A Requesting Data...3979380969</v>
        <stp/>
        <stp>BDP|6641521191007601484</stp>
        <tr r="H112" s="5"/>
        <tr r="H302" s="9"/>
      </tp>
      <tp t="s">
        <v>#N/A Requesting Data...3690519898</v>
        <stp/>
        <stp>BDP|8431494821342401535</stp>
        <tr r="I34" s="5"/>
        <tr r="I579" s="9"/>
      </tp>
      <tp t="s">
        <v>#N/A Requesting Data...3659470818</v>
        <stp/>
        <stp>BDP|8714074237322865040</stp>
        <tr r="I268" s="5"/>
      </tp>
      <tp t="s">
        <v>#N/A N/A</v>
        <stp/>
        <stp>BDP|5158501511281923927</stp>
        <tr r="E460" s="9"/>
      </tp>
      <tp t="s">
        <v>#N/A N/A</v>
        <stp/>
        <stp>BDP|6380518182516211491</stp>
        <tr r="F143" s="9"/>
      </tp>
      <tp t="s">
        <v>#N/A Requesting Data...3751192313</v>
        <stp/>
        <stp>BDP|8801109616208344956</stp>
        <tr r="I446" s="9"/>
      </tp>
      <tp t="s">
        <v>#N/A Requesting Data...3709874938</v>
        <stp/>
        <stp>BDP|4390916978164746753</stp>
        <tr r="I182" s="9"/>
      </tp>
      <tp t="s">
        <v>#N/A N/A</v>
        <stp/>
        <stp>BDP|4802611348588855719</stp>
        <tr r="G151" s="9"/>
      </tp>
      <tp t="s">
        <v>#N/A N/A</v>
        <stp/>
        <stp>BDP|6487235364043207897</stp>
        <tr r="C169" s="10"/>
      </tp>
      <tp t="s">
        <v>#N/A N/A</v>
        <stp/>
        <stp>BDP|5929468718018712181</stp>
        <tr r="E182" s="8"/>
      </tp>
      <tp t="s">
        <v>#N/A N/A</v>
        <stp/>
        <stp>BDP|5902877219450792587</stp>
        <tr r="D8" s="7"/>
      </tp>
      <tp t="s">
        <v>#N/A N/A</v>
        <stp/>
        <stp>BDP|8068531968114338608</stp>
        <tr r="F351" s="5"/>
      </tp>
      <tp t="s">
        <v>#N/A Requesting Data...4188712901</v>
        <stp/>
        <stp>BDP|9638231439884354573</stp>
        <tr r="H156" s="10"/>
      </tp>
      <tp t="s">
        <v>#N/A Requesting Data...3724748223</v>
        <stp/>
        <stp>BDP|3182813578656243325</stp>
        <tr r="G5" s="7"/>
      </tp>
      <tp t="s">
        <v>#N/A N/A</v>
        <stp/>
        <stp>BDP|3702633698984447101</stp>
        <tr r="D385" s="8"/>
        <tr r="D127" s="5"/>
      </tp>
      <tp t="s">
        <v>#N/A N/A</v>
        <stp/>
        <stp>BDP|5357444573149492688</stp>
        <tr r="G310" s="8"/>
      </tp>
      <tp t="s">
        <v>#N/A N/A</v>
        <stp/>
        <stp>BDP|2684732281841451586</stp>
        <tr r="F308" s="9"/>
      </tp>
      <tp t="s">
        <v>#N/A Requesting Data...3396531368</v>
        <stp/>
        <stp>BDP|5601214621824959878</stp>
        <tr r="I594" s="9"/>
      </tp>
      <tp t="s">
        <v>#N/A N/A</v>
        <stp/>
        <stp>BDP|1078141294591084188</stp>
        <tr r="F118" s="9"/>
      </tp>
      <tp t="s">
        <v>#N/A N/A</v>
        <stp/>
        <stp>BDP|2875909001004157608</stp>
        <tr r="D81" s="5"/>
      </tp>
      <tp t="s">
        <v>#N/A N/A</v>
        <stp/>
        <stp>BDP|8669784675824697550</stp>
        <tr r="F71" s="10"/>
      </tp>
      <tp t="s">
        <v>#N/A N/A</v>
        <stp/>
        <stp>BDP|7453810486458907625</stp>
        <tr r="E291" s="8"/>
      </tp>
      <tp t="s">
        <v>#N/A N/A</v>
        <stp/>
        <stp>BDP|3202904404344784798</stp>
        <tr r="E209" s="8"/>
      </tp>
      <tp t="s">
        <v>#N/A Requesting Data...3675611709</v>
        <stp/>
        <stp>BDP|2698642095371781586</stp>
        <tr r="I168" s="5"/>
      </tp>
      <tp t="s">
        <v>#N/A N/A</v>
        <stp/>
        <stp>BDP|7938516335960575812</stp>
        <tr r="G42" s="5"/>
        <tr r="G156" s="9"/>
      </tp>
      <tp t="s">
        <v>#N/A Requesting Data...3602894952</v>
        <stp/>
        <stp>BDP|4339515103721122999</stp>
        <tr r="I19" s="5"/>
      </tp>
      <tp t="s">
        <v>#N/A N/A</v>
        <stp/>
        <stp>BDP|5646673719808102302</stp>
        <tr r="G251" s="9"/>
      </tp>
      <tp t="s">
        <v>#N/A N/A</v>
        <stp/>
        <stp>BDP|6884726481598773853</stp>
        <tr r="D227" s="9"/>
      </tp>
      <tp t="s">
        <v>#N/A N/A</v>
        <stp/>
        <stp>BDP|7366424192473998031</stp>
        <tr r="F232" s="8"/>
      </tp>
      <tp t="s">
        <v>#N/A N/A</v>
        <stp/>
        <stp>BDP|9364777538102636632</stp>
        <tr r="E189" s="8"/>
      </tp>
      <tp t="s">
        <v>#N/A N/A</v>
        <stp/>
        <stp>BDP|2794993787628650268</stp>
        <tr r="G300" s="9"/>
      </tp>
      <tp t="s">
        <v>#N/A N/A</v>
        <stp/>
        <stp>BDP|4128232688094772347</stp>
        <tr r="E282" s="5"/>
        <tr r="E43" s="9"/>
      </tp>
      <tp t="s">
        <v>#N/A N/A</v>
        <stp/>
        <stp>BDP|8778181911539084878</stp>
        <tr r="F64" s="8"/>
      </tp>
      <tp t="s">
        <v>#N/A Requesting Data...4101341242</v>
        <stp/>
        <stp>BDP|1417983270215675332</stp>
        <tr r="I65" s="9"/>
      </tp>
      <tp t="s">
        <v>#N/A N/A</v>
        <stp/>
        <stp>BDP|7569034151429622280</stp>
        <tr r="D206" s="5"/>
        <tr r="D85" s="9"/>
      </tp>
      <tp t="s">
        <v>#N/A Requesting Data...3861300345</v>
        <stp/>
        <stp>BDP|2716248498799132946</stp>
        <tr r="G138" s="10"/>
      </tp>
      <tp t="s">
        <v>#N/A N/A</v>
        <stp/>
        <stp>BDP|8712904169957068900</stp>
        <tr r="E67" s="8"/>
      </tp>
      <tp t="s">
        <v>#N/A Requesting Data...3761790857</v>
        <stp/>
        <stp>BDP|1765054836829327299</stp>
        <tr r="H316" s="5"/>
      </tp>
      <tp t="s">
        <v>#N/A N/A</v>
        <stp/>
        <stp>BDP|7452746619520442830</stp>
        <tr r="F470" s="9"/>
      </tp>
      <tp t="s">
        <v>#N/A N/A</v>
        <stp/>
        <stp>BDP|4735798840948737675</stp>
        <tr r="D225" s="8"/>
      </tp>
      <tp t="s">
        <v>#N/A N/A</v>
        <stp/>
        <stp>BDP|2878647041478732141</stp>
        <tr r="F310" s="9"/>
      </tp>
      <tp t="s">
        <v>#N/A N/A</v>
        <stp/>
        <stp>BDP|7895459840716276816</stp>
        <tr r="D349" s="8"/>
      </tp>
      <tp t="s">
        <v>#N/A N/A</v>
        <stp/>
        <stp>BDP|7659996571816034610</stp>
        <tr r="F135" s="10"/>
      </tp>
      <tp t="s">
        <v>#N/A N/A</v>
        <stp/>
        <stp>BDP|6726695786933748201</stp>
        <tr r="D22" s="10"/>
      </tp>
      <tp t="s">
        <v>#N/A N/A</v>
        <stp/>
        <stp>BDP|8134888126162513951</stp>
        <tr r="E119" s="8"/>
      </tp>
      <tp t="s">
        <v>#N/A N/A</v>
        <stp/>
        <stp>BDP|4155838407217951230</stp>
        <tr r="D362" s="8"/>
      </tp>
      <tp t="s">
        <v>#N/A N/A</v>
        <stp/>
        <stp>BDP|3956259042844911888</stp>
        <tr r="F67" s="9"/>
      </tp>
      <tp t="s">
        <v>#N/A N/A</v>
        <stp/>
        <stp>BDP|7063905048284296755</stp>
        <tr r="G323" s="5"/>
        <tr r="G175" s="9"/>
      </tp>
      <tp t="s">
        <v>#N/A N/A</v>
        <stp/>
        <stp>BDP|8774863684053384293</stp>
        <tr r="F307" s="9"/>
      </tp>
      <tp t="s">
        <v>#N/A N/A</v>
        <stp/>
        <stp>BDP|4192921350483930250</stp>
        <tr r="D115" s="9"/>
      </tp>
      <tp t="s">
        <v>#N/A N/A</v>
        <stp/>
        <stp>BDP|2518437956429848379</stp>
        <tr r="G8" s="5"/>
      </tp>
      <tp t="s">
        <v>#N/A Requesting Data...3410648613</v>
        <stp/>
        <stp>BDP|8292247256315757386</stp>
        <tr r="I140" s="5"/>
      </tp>
      <tp t="s">
        <v>#N/A N/A</v>
        <stp/>
        <stp>BDP|4492432073229915728</stp>
        <tr r="G292" s="8"/>
      </tp>
      <tp t="s">
        <v>#N/A N/A</v>
        <stp/>
        <stp>BDP|3967526998782901457</stp>
        <tr r="F178" s="9"/>
      </tp>
      <tp t="s">
        <v>#N/A Requesting Data...3454981770</v>
        <stp/>
        <stp>BDP|9805139776033131539</stp>
        <tr r="H382" s="9"/>
      </tp>
      <tp t="s">
        <v>#N/A N/A</v>
        <stp/>
        <stp>BDP|4875817747842128309</stp>
        <tr r="G92" s="9"/>
      </tp>
      <tp t="s">
        <v>#N/A N/A</v>
        <stp/>
        <stp>BDP|3138523343603702884</stp>
        <tr r="F131" s="8"/>
      </tp>
      <tp t="s">
        <v>#N/A N/A</v>
        <stp/>
        <stp>BDP|9140004518271320054</stp>
        <tr r="D16" s="10"/>
      </tp>
      <tp t="s">
        <v>#N/A N/A</v>
        <stp/>
        <stp>BDP|3948701684017408262</stp>
        <tr r="D479" s="8"/>
      </tp>
      <tp t="s">
        <v>#N/A N/A</v>
        <stp/>
        <stp>BDP|5400432500489073186</stp>
        <tr r="D38" s="8"/>
        <tr r="D197" s="5"/>
      </tp>
      <tp t="s">
        <v>#N/A N/A</v>
        <stp/>
        <stp>BDP|3059753739178531663</stp>
        <tr r="F184" s="5"/>
      </tp>
      <tp t="s">
        <v>#N/A N/A</v>
        <stp/>
        <stp>BDP|7502994297647636919</stp>
        <tr r="D184" s="8"/>
      </tp>
      <tp t="s">
        <v>#N/A Requesting Data...4124669012</v>
        <stp/>
        <stp>BDP|9217395331297782716</stp>
        <tr r="H144" s="8"/>
        <tr r="I144" s="8"/>
      </tp>
      <tp t="s">
        <v>#N/A N/A</v>
        <stp/>
        <stp>BDP|9752607274454749588</stp>
        <tr r="F399" s="8"/>
      </tp>
      <tp t="s">
        <v>#N/A N/A</v>
        <stp/>
        <stp>BDP|6219954319785274208</stp>
        <tr r="F100" s="5"/>
      </tp>
      <tp t="s">
        <v>#N/A N/A</v>
        <stp/>
        <stp>BDP|4810597999044334578</stp>
        <tr r="D30" s="9"/>
      </tp>
      <tp t="s">
        <v>#N/A Requesting Data...4162569696</v>
        <stp/>
        <stp>BDP|1892215657367236803</stp>
        <tr r="H274" s="9"/>
      </tp>
      <tp t="s">
        <v>#N/A N/A</v>
        <stp/>
        <stp>BDP|1199883504222133204</stp>
        <tr r="F4" s="8"/>
      </tp>
      <tp t="s">
        <v>#N/A N/A</v>
        <stp/>
        <stp>BDP|1201555083485177098</stp>
        <tr r="D78" s="5"/>
      </tp>
      <tp t="s">
        <v>#N/A Requesting Data...4215561680</v>
        <stp/>
        <stp>BDP|1512888281001317939</stp>
        <tr r="H104" s="5"/>
      </tp>
      <tp t="s">
        <v>#N/A N/A</v>
        <stp/>
        <stp>BDP|1507418962498884224</stp>
        <tr r="G394" s="8"/>
      </tp>
      <tp t="s">
        <v>#N/A N/A</v>
        <stp/>
        <stp>BDP|6466487696722458023</stp>
        <tr r="D275" s="9"/>
      </tp>
      <tp t="s">
        <v>#N/A N/A</v>
        <stp/>
        <stp>BDP|4812930804894387004</stp>
        <tr r="F66" s="5"/>
      </tp>
      <tp t="s">
        <v>#N/A N/A</v>
        <stp/>
        <stp>BDP|1595389790155175703</stp>
        <tr r="D118" s="5"/>
      </tp>
      <tp t="s">
        <v>#N/A N/A</v>
        <stp/>
        <stp>BDP|9904204700637140542</stp>
        <tr r="F85" s="10"/>
      </tp>
      <tp t="s">
        <v>#N/A N/A</v>
        <stp/>
        <stp>BDP|6664982315892781503</stp>
        <tr r="G51" s="8"/>
      </tp>
      <tp t="s">
        <v>#N/A N/A</v>
        <stp/>
        <stp>BDP|2117206090669567981</stp>
        <tr r="D497" s="9"/>
      </tp>
      <tp t="s">
        <v>#N/A N/A</v>
        <stp/>
        <stp>BDP|5635304965439607095</stp>
        <tr r="F35" s="10"/>
      </tp>
      <tp t="s">
        <v>#N/A Requesting Data...3957843877</v>
        <stp/>
        <stp>BDP|9049008472674649397</stp>
        <tr r="H442" s="8"/>
        <tr r="I442" s="8"/>
      </tp>
      <tp t="s">
        <v>#N/A N/A</v>
        <stp/>
        <stp>BDP|8343192069727880165</stp>
        <tr r="F150" s="10"/>
      </tp>
      <tp t="s">
        <v>#N/A N/A</v>
        <stp/>
        <stp>BDP|9466291309667199587</stp>
        <tr r="F445" s="9"/>
      </tp>
      <tp t="s">
        <v>#N/A Requesting Data...3572319727</v>
        <stp/>
        <stp>BDP|7703407733549042098</stp>
        <tr r="I132" s="9"/>
      </tp>
      <tp t="s">
        <v>#N/A N/A</v>
        <stp/>
        <stp>BDP|2818436497960369626</stp>
        <tr r="F256" s="8"/>
      </tp>
      <tp t="s">
        <v>#N/A N/A</v>
        <stp/>
        <stp>BDP|5973529463179264678</stp>
        <tr r="D350" s="9"/>
      </tp>
      <tp t="s">
        <v>#N/A N/A</v>
        <stp/>
        <stp>BDP|6904242243330790949</stp>
        <tr r="F273" s="8"/>
      </tp>
      <tp t="s">
        <v>#N/A N/A</v>
        <stp/>
        <stp>BDP|5000502275458914616</stp>
        <tr r="F338" s="5"/>
      </tp>
      <tp t="s">
        <v>#N/A N/A</v>
        <stp/>
        <stp>BDP|1243631744478827203</stp>
        <tr r="E499" s="8"/>
      </tp>
      <tp t="s">
        <v>#N/A Requesting Data...3806881796</v>
        <stp/>
        <stp>BDP|3217811523222801252</stp>
        <tr r="H409" s="9"/>
      </tp>
      <tp t="s">
        <v>#N/A Requesting Data...3690369355</v>
        <stp/>
        <stp>BDP|2662560791327463081</stp>
        <tr r="H183" s="9"/>
      </tp>
      <tp t="s">
        <v>#N/A N/A</v>
        <stp/>
        <stp>BDP|7767328163873330880</stp>
        <tr r="G317" s="8"/>
      </tp>
      <tp t="s">
        <v>#N/A Requesting Data...4093381625</v>
        <stp/>
        <stp>BDP|4247933245446039695</stp>
        <tr r="H489" s="8"/>
        <tr r="I489" s="8"/>
      </tp>
      <tp t="s">
        <v>#N/A N/A</v>
        <stp/>
        <stp>BDP|7782498013713853886</stp>
        <tr r="E116" s="10"/>
      </tp>
      <tp t="s">
        <v>#N/A Requesting Data...4238846749</v>
        <stp/>
        <stp>BDP|9648396354065348351</stp>
        <tr r="I212" s="5"/>
      </tp>
      <tp t="s">
        <v>#N/A N/A</v>
        <stp/>
        <stp>BDP|1017333378219677500</stp>
        <tr r="G12" s="9"/>
      </tp>
      <tp t="s">
        <v>#N/A Requesting Data...3548418186</v>
        <stp/>
        <stp>BDP|1132454091367960214</stp>
        <tr r="I495" s="9"/>
      </tp>
      <tp t="s">
        <v>#N/A N/A</v>
        <stp/>
        <stp>BDP|9452105687311921888</stp>
        <tr r="F55" s="9"/>
      </tp>
      <tp t="s">
        <v>#N/A Requesting Data...3691706682</v>
        <stp/>
        <stp>BDP|9438301764725793055</stp>
        <tr r="I571" s="9"/>
      </tp>
      <tp t="s">
        <v>#N/A N/A</v>
        <stp/>
        <stp>BDP|2846037998210986280</stp>
        <tr r="E272" s="8"/>
      </tp>
      <tp t="s">
        <v>#N/A N/A</v>
        <stp/>
        <stp>BDP|3046652151981379853</stp>
        <tr r="G136" s="9"/>
      </tp>
      <tp t="s">
        <v>#N/A Requesting Data...3814645429</v>
        <stp/>
        <stp>BDP|9703529510747076374</stp>
        <tr r="H218" s="8"/>
        <tr r="I218" s="8"/>
      </tp>
      <tp t="s">
        <v>#N/A Requesting Data...3828867612</v>
        <stp/>
        <stp>BDP|7705858241696549446</stp>
        <tr r="H344" s="5"/>
      </tp>
      <tp t="s">
        <v>#N/A N/A</v>
        <stp/>
        <stp>BDP|8330029882838664178</stp>
        <tr r="D176" s="5"/>
        <tr r="D562" s="9"/>
      </tp>
      <tp t="s">
        <v>#N/A N/A</v>
        <stp/>
        <stp>BDP|7911258982423483789</stp>
        <tr r="F8" s="5"/>
      </tp>
      <tp t="s">
        <v>#N/A N/A</v>
        <stp/>
        <stp>BDP|7313031392441421648</stp>
        <tr r="C14" s="7"/>
      </tp>
      <tp t="s">
        <v>#N/A N/A</v>
        <stp/>
        <stp>BDP|7078297198474274113</stp>
        <tr r="G228" s="9"/>
      </tp>
      <tp t="s">
        <v>#N/A Requesting Data...3619180478</v>
        <stp/>
        <stp>BDP|7110270675748808396</stp>
        <tr r="H112" s="10"/>
      </tp>
      <tp t="s">
        <v>#N/A Requesting Data...3811747950</v>
        <stp/>
        <stp>BDP|7543241489684219081</stp>
        <tr r="H166" s="10"/>
      </tp>
      <tp t="s">
        <v>#N/A Requesting Data...3974242286</v>
        <stp/>
        <stp>BDP|8223882594005934550</stp>
        <tr r="G78" s="10"/>
      </tp>
      <tp t="s">
        <v>#N/A N/A</v>
        <stp/>
        <stp>BDP|8954067269240731730</stp>
        <tr r="E311" s="9"/>
      </tp>
      <tp t="s">
        <v>#N/A Requesting Data...4057985037</v>
        <stp/>
        <stp>BDP|7373245684595132107</stp>
        <tr r="H53" s="10"/>
      </tp>
      <tp t="s">
        <v>#N/A N/A</v>
        <stp/>
        <stp>BDP|1751601495027465047</stp>
        <tr r="F395" s="9"/>
      </tp>
      <tp t="s">
        <v>#N/A Requesting Data...4109866328</v>
        <stp/>
        <stp>BDP|5602274884300030671</stp>
        <tr r="I25" s="5"/>
        <tr r="I219" s="9"/>
      </tp>
      <tp t="s">
        <v>#N/A N/A</v>
        <stp/>
        <stp>BDP|2428679795901322576</stp>
        <tr r="F415" s="8"/>
      </tp>
      <tp t="s">
        <v>#N/A Requesting Data...3842664551</v>
        <stp/>
        <stp>BDP|1342641952063243857</stp>
        <tr r="H39" s="10"/>
      </tp>
      <tp t="s">
        <v>#N/A Requesting Data...4137449228</v>
        <stp/>
        <stp>BDP|5256911734293086547</stp>
        <tr r="H121" s="10"/>
      </tp>
      <tp t="s">
        <v>#N/A N/A</v>
        <stp/>
        <stp>BDP|5483976622117350012</stp>
        <tr r="D535" s="9"/>
      </tp>
      <tp t="s">
        <v>#N/A N/A</v>
        <stp/>
        <stp>BDP|5392360851352778805</stp>
        <tr r="F387" s="8"/>
      </tp>
      <tp t="s">
        <v>#N/A N/A</v>
        <stp/>
        <stp>BDP|7055811752995309636</stp>
        <tr r="F68" s="10"/>
      </tp>
      <tp t="s">
        <v>#N/A N/A</v>
        <stp/>
        <stp>BDP|8326219991083674967</stp>
        <tr r="D15" s="8"/>
      </tp>
      <tp t="s">
        <v>#N/A N/A</v>
        <stp/>
        <stp>BDP|2576555517957557814</stp>
        <tr r="G229" s="9"/>
      </tp>
      <tp t="s">
        <v>#N/A N/A</v>
        <stp/>
        <stp>BDP|9170760376838718850</stp>
        <tr r="D538" s="9"/>
      </tp>
      <tp t="s">
        <v>#N/A N/A</v>
        <stp/>
        <stp>BDP|4186043453399671131</stp>
        <tr r="E36" s="8"/>
      </tp>
      <tp t="s">
        <v>#N/A Requesting Data...3807865494</v>
        <stp/>
        <stp>BDP|9650767083647834885</stp>
        <tr r="H62" s="9"/>
      </tp>
      <tp t="s">
        <v>#N/A N/A</v>
        <stp/>
        <stp>BDP|6965598986145645739</stp>
        <tr r="F446" s="9"/>
      </tp>
      <tp t="s">
        <v>#N/A N/A</v>
        <stp/>
        <stp>BDP|9580356763783883685</stp>
        <tr r="D283" s="9"/>
      </tp>
      <tp t="s">
        <v>#N/A N/A</v>
        <stp/>
        <stp>BDP|3596073982025093737</stp>
        <tr r="D164" s="5"/>
      </tp>
      <tp t="s">
        <v>#N/A N/A</v>
        <stp/>
        <stp>BDP|8449056593668101000</stp>
        <tr r="E172" s="8"/>
      </tp>
      <tp t="s">
        <v>#N/A Requesting Data...3945733359</v>
        <stp/>
        <stp>BDP|7787027730948161549</stp>
        <tr r="I170" s="9"/>
      </tp>
      <tp t="s">
        <v>#N/A N/A</v>
        <stp/>
        <stp>BDP|2808914108257553548</stp>
        <tr r="D559" s="9"/>
      </tp>
      <tp t="s">
        <v>#N/A Requesting Data...3753765368</v>
        <stp/>
        <stp>BDP|3210209699451930025</stp>
        <tr r="H392" s="8"/>
        <tr r="I392" s="8"/>
      </tp>
      <tp t="s">
        <v>#N/A N/A</v>
        <stp/>
        <stp>BDP|8532834457949871593</stp>
        <tr r="C6" s="10"/>
      </tp>
      <tp t="s">
        <v>#N/A N/A</v>
        <stp/>
        <stp>BDP|8439599939577738031</stp>
        <tr r="G296" s="9"/>
      </tp>
      <tp t="s">
        <v>#N/A N/A</v>
        <stp/>
        <stp>BDP|5319957945564552567</stp>
        <tr r="F86" s="8"/>
      </tp>
      <tp t="s">
        <v>#N/A Requesting Data...3795310663</v>
        <stp/>
        <stp>BDP|6416101993382421530</stp>
        <tr r="H70" s="9"/>
      </tp>
      <tp t="s">
        <v>#N/A N/A</v>
        <stp/>
        <stp>BDP|5859387798976992013</stp>
        <tr r="E282" s="8"/>
      </tp>
      <tp t="s">
        <v>#N/A N/A</v>
        <stp/>
        <stp>BDP|7230604142429266526</stp>
        <tr r="G109" s="5"/>
      </tp>
      <tp t="s">
        <v>#N/A Requesting Data...4118557018</v>
        <stp/>
        <stp>BDP|8965180515219468800</stp>
        <tr r="H127" s="9"/>
      </tp>
      <tp t="s">
        <v>#N/A Requesting Data...3767820294</v>
        <stp/>
        <stp>BDP|4474650464599108446</stp>
        <tr r="H18" s="5"/>
      </tp>
      <tp t="s">
        <v>#N/A Requesting Data...3528128985</v>
        <stp/>
        <stp>BDP|6464952442652436076</stp>
        <tr r="H138" s="10"/>
      </tp>
      <tp t="s">
        <v>#N/A N/A</v>
        <stp/>
        <stp>BDP|7231300887370075551</stp>
        <tr r="G406" s="9"/>
      </tp>
      <tp t="s">
        <v>#N/A Requesting Data...3761517375</v>
        <stp/>
        <stp>BDP|3205434736924179971</stp>
        <tr r="H42" s="8"/>
        <tr r="I42" s="8"/>
      </tp>
      <tp t="s">
        <v>#N/A Requesting Data...3449789927</v>
        <stp/>
        <stp>BDP|4159590559929675461</stp>
        <tr r="I80" s="9"/>
      </tp>
      <tp t="s">
        <v>#N/A N/A</v>
        <stp/>
        <stp>BDP|2474556783997655150</stp>
        <tr r="F333" s="8"/>
      </tp>
      <tp t="s">
        <v>#N/A Requesting Data...4261605416</v>
        <stp/>
        <stp>BDP|2228766163822709810</stp>
        <tr r="I23" s="5"/>
      </tp>
      <tp t="s">
        <v>#N/A N/A</v>
        <stp/>
        <stp>BDP|3197517909278933710</stp>
        <tr r="D30" s="5"/>
      </tp>
      <tp t="s">
        <v>#N/A N/A</v>
        <stp/>
        <stp>BDP|5847285823555281902</stp>
        <tr r="D527" s="9"/>
      </tp>
      <tp t="s">
        <v>#N/A Requesting Data...3514935456</v>
        <stp/>
        <stp>BDP|7086858110575726236</stp>
        <tr r="I561" s="9"/>
      </tp>
      <tp t="s">
        <v>#N/A Requesting Data...3448204286</v>
        <stp/>
        <stp>BDP|7245695268427612945</stp>
        <tr r="I442" s="9"/>
      </tp>
      <tp t="s">
        <v>#N/A N/A</v>
        <stp/>
        <stp>BDP|3190079460554102864</stp>
        <tr r="G366" s="8"/>
        <tr r="G190" s="5"/>
      </tp>
      <tp t="s">
        <v>#N/A N/A</v>
        <stp/>
        <stp>BDP|7695349982774466151</stp>
        <tr r="G99" s="9"/>
      </tp>
      <tp t="s">
        <v>#N/A N/A</v>
        <stp/>
        <stp>BDP|9020884958929282434</stp>
        <tr r="D430" s="9"/>
      </tp>
      <tp t="s">
        <v>#N/A N/A</v>
        <stp/>
        <stp>BDP|5737098492920461596</stp>
        <tr r="E33" s="10"/>
      </tp>
      <tp t="s">
        <v>#N/A Requesting Data...3658933299</v>
        <stp/>
        <stp>BDP|2489319295457477656</stp>
        <tr r="G10" s="10"/>
      </tp>
      <tp t="s">
        <v>#N/A N/A</v>
        <stp/>
        <stp>BDP|4807234687391425692</stp>
        <tr r="E72" s="10"/>
      </tp>
      <tp t="s">
        <v>#N/A N/A</v>
        <stp/>
        <stp>BDP|7608511582640016340</stp>
        <tr r="F8" s="10"/>
      </tp>
      <tp t="s">
        <v>#N/A N/A</v>
        <stp/>
        <stp>BDP|7870316471303926979</stp>
        <tr r="G124" s="9"/>
      </tp>
      <tp t="s">
        <v>#N/A Requesting Data...3768064857</v>
        <stp/>
        <stp>BDP|6512038300709849682</stp>
        <tr r="I56" s="5"/>
      </tp>
      <tp t="s">
        <v>#N/A N/A</v>
        <stp/>
        <stp>BDP|4693735778555238892</stp>
        <tr r="E118" s="5"/>
      </tp>
      <tp t="s">
        <v>#N/A N/A</v>
        <stp/>
        <stp>BDP|7090265135597205872</stp>
        <tr r="D158" s="9"/>
      </tp>
      <tp t="s">
        <v>#N/A N/A</v>
        <stp/>
        <stp>BDP|8333454321615580243</stp>
        <tr r="E278" s="8"/>
      </tp>
      <tp t="s">
        <v>#N/A N/A</v>
        <stp/>
        <stp>BDP|9539651872995139452</stp>
        <tr r="E131" s="9"/>
      </tp>
      <tp t="s">
        <v>#N/A N/A</v>
        <stp/>
        <stp>BDP|8494001254496418220</stp>
        <tr r="D92" s="10"/>
      </tp>
      <tp t="s">
        <v>#N/A N/A</v>
        <stp/>
        <stp>BDP|9709369935102213204</stp>
        <tr r="E591" s="9"/>
      </tp>
      <tp t="s">
        <v>#N/A N/A</v>
        <stp/>
        <stp>BDP|9145790656207935519</stp>
        <tr r="G28" s="5"/>
      </tp>
      <tp t="s">
        <v>#N/A Requesting Data...3796819291</v>
        <stp/>
        <stp>BDP|4671508852048593578</stp>
        <tr r="H189" s="8"/>
        <tr r="I189" s="8"/>
      </tp>
      <tp t="s">
        <v>#N/A Requesting Data...4234026360</v>
        <stp/>
        <stp>BDP|7601974274287738744</stp>
        <tr r="H108" s="10"/>
      </tp>
      <tp t="s">
        <v>#N/A N/A</v>
        <stp/>
        <stp>BDP|1637392248716662970</stp>
        <tr r="C9" s="6"/>
      </tp>
      <tp t="s">
        <v>#N/A N/A</v>
        <stp/>
        <stp>BDP|9292741574811701130</stp>
        <tr r="F543" s="9"/>
      </tp>
      <tp t="s">
        <v>#N/A N/A</v>
        <stp/>
        <stp>BDP|5000609353396332969</stp>
        <tr r="F137" s="9"/>
      </tp>
      <tp t="s">
        <v>#N/A N/A</v>
        <stp/>
        <stp>BDP|6822894176805999584</stp>
        <tr r="E75" s="8"/>
        <tr r="E284" s="5"/>
      </tp>
      <tp t="s">
        <v>#N/A N/A</v>
        <stp/>
        <stp>BDP|6238130106107069916</stp>
        <tr r="G194" s="8"/>
      </tp>
      <tp t="s">
        <v>#N/A N/A</v>
        <stp/>
        <stp>BDP|8007551557361468006</stp>
        <tr r="G210" s="5"/>
      </tp>
      <tp t="s">
        <v>#N/A N/A</v>
        <stp/>
        <stp>BDP|4081019391106644201</stp>
        <tr r="G553" s="9"/>
      </tp>
      <tp t="s">
        <v>#N/A Requesting Data...4085929402</v>
        <stp/>
        <stp>BDP|3155603011284057966</stp>
        <tr r="I252" s="9"/>
      </tp>
      <tp t="s">
        <v>#N/A N/A</v>
        <stp/>
        <stp>BDP|6225332993353673623</stp>
        <tr r="D253" s="8"/>
      </tp>
      <tp t="s">
        <v>#N/A N/A</v>
        <stp/>
        <stp>BDP|8079592049345577536</stp>
        <tr r="F408" s="9"/>
      </tp>
      <tp t="s">
        <v>#N/A N/A</v>
        <stp/>
        <stp>BDP|1680936475817590139</stp>
        <tr r="G73" s="9"/>
      </tp>
      <tp t="s">
        <v>#N/A Requesting Data...4102006161</v>
        <stp/>
        <stp>BDP|3576631393751120425</stp>
        <tr r="I101" s="5"/>
        <tr r="I440" s="9"/>
      </tp>
      <tp t="s">
        <v>#N/A N/A</v>
        <stp/>
        <stp>BDP|2676907152757475079</stp>
        <tr r="D61" s="10"/>
      </tp>
      <tp t="s">
        <v>#N/A N/A</v>
        <stp/>
        <stp>BDP|3000710289894605191</stp>
        <tr r="E67" s="10"/>
      </tp>
      <tp t="s">
        <v>#N/A N/A</v>
        <stp/>
        <stp>BDP|3068257697036308769</stp>
        <tr r="D147" s="9"/>
      </tp>
      <tp t="s">
        <v>#N/A Requesting Data...3949020966</v>
        <stp/>
        <stp>BDP|4483354016058851781</stp>
        <tr r="H71" s="5"/>
      </tp>
      <tp t="s">
        <v>#N/A Requesting Data...3616501095</v>
        <stp/>
        <stp>BDP|8133418714866385203</stp>
        <tr r="H92" s="9"/>
      </tp>
      <tp t="s">
        <v>#N/A N/A</v>
        <stp/>
        <stp>BDP|5429473443939766506</stp>
        <tr r="E202" s="5"/>
        <tr r="E321" s="9"/>
      </tp>
      <tp t="s">
        <v>#N/A N/A</v>
        <stp/>
        <stp>BDP|4233386301916858841</stp>
        <tr r="D424" s="9"/>
      </tp>
      <tp t="s">
        <v>#N/A N/A</v>
        <stp/>
        <stp>BDP|1586378357087797951</stp>
        <tr r="D137" s="9"/>
      </tp>
      <tp t="s">
        <v>#N/A N/A</v>
        <stp/>
        <stp>BDP|6921601293624890457</stp>
        <tr r="F293" s="8"/>
        <tr r="F196" s="5"/>
      </tp>
      <tp t="s">
        <v>#N/A N/A</v>
        <stp/>
        <stp>BDP|8544455251689139978</stp>
        <tr r="E448" s="9"/>
      </tp>
      <tp t="s">
        <v>#N/A N/A</v>
        <stp/>
        <stp>BDP|2450909381772248803</stp>
        <tr r="D131" s="5"/>
      </tp>
      <tp t="s">
        <v>#N/A Requesting Data...3820982045</v>
        <stp/>
        <stp>BDP|6568615581366448765</stp>
        <tr r="H266" s="8"/>
        <tr r="I266" s="8"/>
      </tp>
      <tp t="s">
        <v>#N/A Requesting Data...3417420054</v>
        <stp/>
        <stp>BDP|8781787690758818708</stp>
        <tr r="G13" s="12"/>
      </tp>
      <tp t="s">
        <v>#N/A Requesting Data...3859687742</v>
        <stp/>
        <stp>BDP|2018666196421459536</stp>
        <tr r="H310" s="8"/>
        <tr r="I310" s="8"/>
      </tp>
      <tp t="s">
        <v>#N/A N/A</v>
        <stp/>
        <stp>BDP|8492498588135029822</stp>
        <tr r="E235" s="5"/>
      </tp>
      <tp t="s">
        <v>#N/A Requesting Data...3919764267</v>
        <stp/>
        <stp>BDP|4282301622149484532</stp>
        <tr r="H472" s="8"/>
        <tr r="I472" s="8"/>
      </tp>
      <tp t="s">
        <v>#N/A Requesting Data...3992613684</v>
        <stp/>
        <stp>BDP|7242252909844196885</stp>
        <tr r="H77" s="8"/>
        <tr r="I77" s="8"/>
      </tp>
      <tp t="s">
        <v>#N/A Requesting Data...4054167959</v>
        <stp/>
        <stp>BDP|3947530354723171981</stp>
        <tr r="H202" s="9"/>
      </tp>
      <tp t="s">
        <v>#N/A Requesting Data...4209556245</v>
        <stp/>
        <stp>BDP|7108509371799539528</stp>
        <tr r="G8" s="7"/>
      </tp>
      <tp t="s">
        <v>#N/A N/A</v>
        <stp/>
        <stp>BDP|4221401838928778294</stp>
        <tr r="G69" s="9"/>
      </tp>
      <tp t="s">
        <v>#N/A N/A</v>
        <stp/>
        <stp>BDP|4174960823076865088</stp>
        <tr r="F351" s="8"/>
      </tp>
      <tp t="s">
        <v>#N/A Requesting Data...3837224836</v>
        <stp/>
        <stp>BDP|8936760143072885001</stp>
        <tr r="G157" s="10"/>
      </tp>
      <tp t="s">
        <v>#N/A N/A</v>
        <stp/>
        <stp>BDP|9447150604391395024</stp>
        <tr r="D139" s="9"/>
      </tp>
      <tp t="s">
        <v>#N/A N/A</v>
        <stp/>
        <stp>BDP|6387738768866850841</stp>
        <tr r="D120" s="9"/>
      </tp>
      <tp t="s">
        <v>#N/A Requesting Data...4173195855</v>
        <stp/>
        <stp>BDP|1692484114268980577</stp>
        <tr r="H517" s="9"/>
      </tp>
      <tp t="s">
        <v>#N/A N/A</v>
        <stp/>
        <stp>BDP|6969855108604956390</stp>
        <tr r="F59" s="10"/>
      </tp>
      <tp t="s">
        <v>#N/A N/A</v>
        <stp/>
        <stp>BDP|4848657892493864132</stp>
        <tr r="F3" s="9"/>
      </tp>
      <tp t="s">
        <v>#N/A N/A</v>
        <stp/>
        <stp>BDP|6049454685377523412</stp>
        <tr r="E205" s="9"/>
      </tp>
      <tp t="s">
        <v>#N/A N/A</v>
        <stp/>
        <stp>BDP|4920952109523642774</stp>
        <tr r="D9" s="5"/>
      </tp>
      <tp t="s">
        <v>#N/A Requesting Data...3816677076</v>
        <stp/>
        <stp>BDP|2910904168044469016</stp>
        <tr r="I382" s="9"/>
      </tp>
      <tp t="s">
        <v>#N/A N/A</v>
        <stp/>
        <stp>BDP|3834488168901915957</stp>
        <tr r="E465" s="8"/>
      </tp>
      <tp t="s">
        <v>#N/A Requesting Data...3455729366</v>
        <stp/>
        <stp>BDP|7826638681489986972</stp>
        <tr r="I521" s="9"/>
      </tp>
      <tp t="s">
        <v>#N/A N/A</v>
        <stp/>
        <stp>BDP|3469987208591500253</stp>
        <tr r="F476" s="9"/>
      </tp>
      <tp t="s">
        <v>#N/A N/A</v>
        <stp/>
        <stp>BDP|9070644827066719204</stp>
        <tr r="F435" s="8"/>
      </tp>
      <tp t="s">
        <v>#N/A Requesting Data...4285728310</v>
        <stp/>
        <stp>BDP|7350342100745066830</stp>
        <tr r="I77" s="5"/>
        <tr r="I68" s="9"/>
      </tp>
      <tp t="s">
        <v>#N/A Requesting Data...3704989655</v>
        <stp/>
        <stp>BDP|3636314756589025556</stp>
        <tr r="I274" s="5"/>
      </tp>
      <tp t="s">
        <v>#N/A N/A</v>
        <stp/>
        <stp>BDP|2454214271107293930</stp>
        <tr r="F252" s="5"/>
      </tp>
      <tp t="s">
        <v>#N/A N/A</v>
        <stp/>
        <stp>BDP|1356844747065200178</stp>
        <tr r="C117" s="10"/>
      </tp>
      <tp t="s">
        <v>#N/A N/A</v>
        <stp/>
        <stp>BDP|7394196827635942816</stp>
        <tr r="F240" s="9"/>
      </tp>
      <tp t="s">
        <v>#N/A N/A</v>
        <stp/>
        <stp>BDP|3361922706117088421</stp>
        <tr r="D224" s="9"/>
      </tp>
      <tp t="s">
        <v>#N/A N/A</v>
        <stp/>
        <stp>BDP|2759186889194790647</stp>
        <tr r="E53" s="10"/>
      </tp>
      <tp t="s">
        <v>#N/A Requesting Data...3445972919</v>
        <stp/>
        <stp>BDP|3252453119817851834</stp>
        <tr r="H223" s="9"/>
      </tp>
      <tp t="s">
        <v>#N/A N/A</v>
        <stp/>
        <stp>BDP|5576861715526275315</stp>
        <tr r="E204" s="9"/>
      </tp>
      <tp t="s">
        <v>#N/A N/A</v>
        <stp/>
        <stp>BDP|1276950063014507346</stp>
        <tr r="F324" s="8"/>
      </tp>
      <tp t="s">
        <v>#N/A N/A</v>
        <stp/>
        <stp>BDP|8734056736146865493</stp>
        <tr r="E155" s="10"/>
      </tp>
      <tp t="s">
        <v>#N/A N/A</v>
        <stp/>
        <stp>BDP|7738822320142233623</stp>
        <tr r="F155" s="10"/>
      </tp>
      <tp t="s">
        <v>#N/A N/A</v>
        <stp/>
        <stp>BDP|8068311256813788452</stp>
        <tr r="G361" s="9"/>
      </tp>
      <tp t="s">
        <v>#N/A N/A</v>
        <stp/>
        <stp>BDP|8782666452703290144</stp>
        <tr r="D183" s="10"/>
      </tp>
      <tp t="s">
        <v>#N/A Requesting Data...3582194751</v>
        <stp/>
        <stp>BDP|6282449265575329852</stp>
        <tr r="H131" s="10"/>
      </tp>
      <tp t="s">
        <v>#N/A N/A</v>
        <stp/>
        <stp>BDP|1718888036183880047</stp>
        <tr r="G304" s="5"/>
        <tr r="G426" s="9"/>
      </tp>
      <tp t="s">
        <v>#N/A Requesting Data...3735703339</v>
        <stp/>
        <stp>BDP|5235506694858633858</stp>
        <tr r="H40" s="8"/>
        <tr r="I40" s="8"/>
        <tr r="H134" s="5"/>
      </tp>
      <tp t="s">
        <v>#N/A N/A</v>
        <stp/>
        <stp>BDP|5137953202953389607</stp>
        <tr r="F336" s="8"/>
      </tp>
      <tp t="s">
        <v>#N/A Requesting Data...3453407444</v>
        <stp/>
        <stp>BQL|6876169624889482619</stp>
        <tr r="C126" s="5"/>
      </tp>
      <tp t="s">
        <v>#N/A Requesting Data...3592601148</v>
        <stp/>
        <stp>BQL|7656845539550529619</stp>
        <tr r="B64" s="10"/>
      </tp>
      <tp t="s">
        <v>#N/A Requesting Data...3866685462</v>
        <stp/>
        <stp>BQL|5792687390438132809</stp>
        <tr r="C40" s="5"/>
      </tp>
      <tp t="s">
        <v>#N/A Requesting Data...3998723230</v>
        <stp/>
        <stp>BQL|5648736849405966985</stp>
        <tr r="B142" s="10"/>
      </tp>
      <tp t="s">
        <v>#N/A Requesting Data...4022032399</v>
        <stp/>
        <stp>BQL|5584213349709111011</stp>
        <tr r="B2" s="10"/>
      </tp>
      <tp t="s">
        <v>#N/A Requesting Data...4261213322</v>
        <stp/>
        <stp>BQL|3356982944142007649</stp>
        <tr r="B153" s="10"/>
      </tp>
      <tp t="s">
        <v>#N/A Requesting Data...3654063652</v>
        <stp/>
        <stp>BQL|5590666625058459390</stp>
        <tr r="C178" s="5"/>
      </tp>
      <tp t="s">
        <v>#N/A Requesting Data...4064608199</v>
        <stp/>
        <stp>BQL|9816032049473031481</stp>
        <tr r="B121" s="10"/>
      </tp>
      <tp t="s">
        <v>#N/A Requesting Data...3927481493</v>
        <stp/>
        <stp>BQL|6694521882899580893</stp>
        <tr r="B45" s="10"/>
      </tp>
      <tp t="s">
        <v>#N/A Requesting Data...3655928792</v>
        <stp/>
        <stp>BQL|5719690626263505847</stp>
        <tr r="C21" s="5"/>
      </tp>
      <tp t="s">
        <v>#N/A Requesting Data...4160255907</v>
        <stp/>
        <stp>BQL|5477715083422792285</stp>
        <tr r="B107" s="10"/>
      </tp>
      <tp t="s">
        <v>#N/A Requesting Data...3868908315</v>
        <stp/>
        <stp>BQL|9986534751162059139</stp>
        <tr r="C90" s="5"/>
      </tp>
      <tp t="s">
        <v>#N/A Requesting Data...4140256393</v>
        <stp/>
        <stp>BQL|6938507483663360215</stp>
        <tr r="C129" s="5"/>
      </tp>
      <tp t="s">
        <v>#N/A Requesting Data...3507908931</v>
        <stp/>
        <stp>BQL|8163505173501274175</stp>
        <tr r="C231" s="5"/>
      </tp>
      <tp t="s">
        <v>#N/A Requesting Data...3711579618</v>
        <stp/>
        <stp>BQL|7408004377812344871</stp>
        <tr r="C131" s="5"/>
      </tp>
      <tp t="s">
        <v>#N/A Requesting Data...3704531155</v>
        <stp/>
        <stp>BQL|4513046235178816583</stp>
        <tr r="C207" s="5"/>
      </tp>
      <tp t="s">
        <v>#N/A Requesting Data...3760973238</v>
        <stp/>
        <stp>BQL|1676660836236216806</stp>
        <tr r="C170" s="5"/>
      </tp>
      <tp t="s">
        <v>#N/A Requesting Data...4216373510</v>
        <stp/>
        <stp>BQL|3480860086181128868</stp>
        <tr r="B145" s="10"/>
      </tp>
      <tp t="s">
        <v>#N/A Requesting Data...3506287404</v>
        <stp/>
        <stp>BQL|7641087780855953047</stp>
        <tr r="C111" s="5"/>
      </tp>
      <tp t="s">
        <v>#N/A Requesting Data...3620560025</v>
        <stp/>
        <stp>BQL|8775543814697456111</stp>
        <tr r="B16" s="10"/>
      </tp>
      <tp t="s">
        <v>#N/A Requesting Data...3619500096</v>
        <stp/>
        <stp>BQL|3154526193096517374</stp>
        <tr r="C146" s="5"/>
      </tp>
      <tp t="s">
        <v>#N/A Requesting Data...3497922215</v>
        <stp/>
        <stp>BQL|9724521005336354018</stp>
        <tr r="C144" s="5"/>
      </tp>
      <tp t="s">
        <v>#N/A Requesting Data...3782654685</v>
        <stp/>
        <stp>BQL|7994431662999915614</stp>
        <tr r="C75" s="5"/>
      </tp>
      <tp t="s">
        <v>#N/A Requesting Data...4224381936</v>
        <stp/>
        <stp>BDP|8747134622159489880</stp>
        <tr r="G4" s="7"/>
      </tp>
      <tp t="s">
        <v>#N/A N/A</v>
        <stp/>
        <stp>BDP|9124249769327328051</stp>
        <tr r="G24" s="9"/>
      </tp>
      <tp t="s">
        <v>#N/A Requesting Data...3481615975</v>
        <stp/>
        <stp>BDP|2391580353570089829</stp>
        <tr r="I139" s="5"/>
      </tp>
      <tp t="s">
        <v>#N/A N/A</v>
        <stp/>
        <stp>BDP|5849953439130883563</stp>
        <tr r="D193" s="8"/>
      </tp>
      <tp t="s">
        <v>#N/A Requesting Data...3483679789</v>
        <stp/>
        <stp>BDP|1058610987801908450</stp>
        <tr r="I216" s="9"/>
      </tp>
      <tp t="s">
        <v>#N/A Requesting Data...3484583455</v>
        <stp/>
        <stp>BDP|3995356832721207864</stp>
        <tr r="G8" s="10"/>
      </tp>
      <tp t="s">
        <v>#N/A Requesting Data...3819141865</v>
        <stp/>
        <stp>BDP|1928172880837469501</stp>
        <tr r="I520" s="9"/>
      </tp>
      <tp t="s">
        <v>#N/A N/A</v>
        <stp/>
        <stp>BDP|5263148364429143190</stp>
        <tr r="F403" s="8"/>
      </tp>
      <tp t="s">
        <v>#N/A N/A</v>
        <stp/>
        <stp>BDP|3850611693753834581</stp>
        <tr r="E236" s="5"/>
      </tp>
      <tp t="s">
        <v>#N/A N/A</v>
        <stp/>
        <stp>BDP|7032434906868977169</stp>
        <tr r="G17" s="8"/>
      </tp>
      <tp t="s">
        <v>#N/A N/A</v>
        <stp/>
        <stp>BDP|4339838728896371217</stp>
        <tr r="E5" s="10"/>
      </tp>
      <tp t="s">
        <v>#N/A N/A</v>
        <stp/>
        <stp>BDP|5899222597503654702</stp>
        <tr r="E92" s="10"/>
      </tp>
      <tp t="s">
        <v>#N/A N/A</v>
        <stp/>
        <stp>BDP|8440687043729644928</stp>
        <tr r="F46" s="9"/>
      </tp>
      <tp t="s">
        <v>#N/A Requesting Data...3817674637</v>
        <stp/>
        <stp>BDP|6249392654838476201</stp>
        <tr r="I189" s="5"/>
      </tp>
      <tp t="s">
        <v>#N/A Requesting Data...3827960144</v>
        <stp/>
        <stp>BDP|6374862151946777780</stp>
        <tr r="H470" s="8"/>
        <tr r="I470" s="8"/>
      </tp>
      <tp t="s">
        <v>#N/A N/A</v>
        <stp/>
        <stp>BDP|8889776713406211257</stp>
        <tr r="E542" s="9"/>
      </tp>
      <tp t="s">
        <v>#N/A N/A</v>
        <stp/>
        <stp>BDP|9093086771757245303</stp>
        <tr r="D69" s="9"/>
      </tp>
      <tp t="s">
        <v>#N/A N/A</v>
        <stp/>
        <stp>BDP|2422906020743700083</stp>
        <tr r="C20" s="10"/>
      </tp>
      <tp t="s">
        <v>#N/A N/A</v>
        <stp/>
        <stp>BDP|4732043908487233927</stp>
        <tr r="C130" s="10"/>
      </tp>
      <tp t="s">
        <v>#N/A N/A</v>
        <stp/>
        <stp>BDP|5056386934117601811</stp>
        <tr r="F243" s="8"/>
        <tr r="F337" s="5"/>
      </tp>
      <tp t="s">
        <v>#N/A N/A</v>
        <stp/>
        <stp>BDP|1953655555518041024</stp>
        <tr r="E114" s="9"/>
      </tp>
      <tp t="s">
        <v>#N/A N/A</v>
        <stp/>
        <stp>BDP|5256305584494890059</stp>
        <tr r="F82" s="9"/>
      </tp>
      <tp t="s">
        <v>#N/A N/A</v>
        <stp/>
        <stp>BDP|4616035492353580498</stp>
        <tr r="F372" s="8"/>
      </tp>
      <tp t="s">
        <v>#N/A N/A</v>
        <stp/>
        <stp>BDP|5063788701418050029</stp>
        <tr r="F485" s="9"/>
      </tp>
      <tp t="s">
        <v>#N/A N/A</v>
        <stp/>
        <stp>BDP|5002122156969838241</stp>
        <tr r="D344" s="8"/>
      </tp>
      <tp t="s">
        <v>#N/A N/A</v>
        <stp/>
        <stp>BDP|2040984828840982319</stp>
        <tr r="D417" s="9"/>
      </tp>
      <tp t="s">
        <v>#N/A N/A</v>
        <stp/>
        <stp>BDP|6940888125497873144</stp>
        <tr r="F223" s="9"/>
      </tp>
      <tp t="s">
        <v>#N/A N/A</v>
        <stp/>
        <stp>BDP|8854620244987345753</stp>
        <tr r="E313" s="8"/>
      </tp>
      <tp t="s">
        <v>#N/A Requesting Data...3711263651</v>
        <stp/>
        <stp>BDP|5453885319583487597</stp>
        <tr r="I8" s="5"/>
      </tp>
      <tp t="s">
        <v>#N/A Requesting Data...4192972829</v>
        <stp/>
        <stp>BDP|1478803349417540009</stp>
        <tr r="H299" s="8"/>
        <tr r="I299" s="8"/>
      </tp>
      <tp t="s">
        <v>#N/A N/A</v>
        <stp/>
        <stp>BDP|8683486511145132263</stp>
        <tr r="G171" s="8"/>
      </tp>
      <tp t="s">
        <v>#N/A N/A</v>
        <stp/>
        <stp>BDP|8331172519720287271</stp>
        <tr r="E273" s="9"/>
      </tp>
      <tp t="s">
        <v>#N/A Requesting Data...4222994241</v>
        <stp/>
        <stp>BDP|5414419288477131441</stp>
        <tr r="H581" s="9"/>
      </tp>
      <tp t="s">
        <v>#N/A Requesting Data...4198221299</v>
        <stp/>
        <stp>BDP|9098558137697271283</stp>
        <tr r="I37" s="5"/>
      </tp>
      <tp t="s">
        <v>#N/A N/A</v>
        <stp/>
        <stp>BDP|9799417520070783595</stp>
        <tr r="G308" s="5"/>
      </tp>
      <tp t="s">
        <v>#N/A Requesting Data...3801611590</v>
        <stp/>
        <stp>BDP|5827945056496465560</stp>
        <tr r="H450" s="8"/>
        <tr r="I450" s="8"/>
      </tp>
      <tp t="s">
        <v>#N/A N/A</v>
        <stp/>
        <stp>BDP|2169479994363200688</stp>
        <tr r="D465" s="9"/>
      </tp>
      <tp t="s">
        <v>#N/A Requesting Data...3903442758</v>
        <stp/>
        <stp>BDP|8435709642201970067</stp>
        <tr r="I179" s="9"/>
      </tp>
      <tp t="s">
        <v>#N/A N/A</v>
        <stp/>
        <stp>BDP|9926169779460843570</stp>
        <tr r="G385" s="8"/>
        <tr r="G127" s="5"/>
      </tp>
      <tp t="s">
        <v>#N/A N/A</v>
        <stp/>
        <stp>BDP|6897894739402046516</stp>
        <tr r="G59" s="5"/>
        <tr r="G437" s="9"/>
      </tp>
      <tp t="s">
        <v>#N/A N/A</v>
        <stp/>
        <stp>BDP|3211321824901429990</stp>
        <tr r="D282" s="9"/>
      </tp>
      <tp t="s">
        <v>#N/A Requesting Data...3949579244</v>
        <stp/>
        <stp>BDP|9466283871943336574</stp>
        <tr r="G64" s="10"/>
      </tp>
      <tp t="s">
        <v>#N/A N/A</v>
        <stp/>
        <stp>BDP|8129883141446379828</stp>
        <tr r="F164" s="9"/>
      </tp>
      <tp t="s">
        <v>#N/A N/A</v>
        <stp/>
        <stp>BDP|7372670714109034398</stp>
        <tr r="F145" s="5"/>
      </tp>
      <tp t="s">
        <v>#N/A N/A</v>
        <stp/>
        <stp>BDP|9292347908023578324</stp>
        <tr r="D69" s="5"/>
      </tp>
      <tp t="s">
        <v>#N/A N/A</v>
        <stp/>
        <stp>BDP|1696858952656895003</stp>
        <tr r="E500" s="9"/>
      </tp>
      <tp t="s">
        <v>#N/A N/A</v>
        <stp/>
        <stp>BDP|8121200822400290282</stp>
        <tr r="D100" s="10"/>
      </tp>
      <tp t="s">
        <v>#N/A Requesting Data...3573024632</v>
        <stp/>
        <stp>BDP|6109495198859109883</stp>
        <tr r="H280" s="5"/>
      </tp>
      <tp t="s">
        <v>#N/A N/A</v>
        <stp/>
        <stp>BDP|3033189023653176935</stp>
        <tr r="E65" s="9"/>
      </tp>
      <tp t="s">
        <v>#N/A N/A</v>
        <stp/>
        <stp>BDP|2523487094385999091</stp>
        <tr r="G198" s="8"/>
      </tp>
      <tp t="s">
        <v>#N/A Requesting Data...3680997786</v>
        <stp/>
        <stp>BDP|2069134647774541980</stp>
        <tr r="H320" s="5"/>
      </tp>
      <tp t="s">
        <v>#N/A N/A</v>
        <stp/>
        <stp>BDP|4050162295173801526</stp>
        <tr r="G21" s="5"/>
      </tp>
      <tp t="s">
        <v>#N/A Requesting Data...3771392862</v>
        <stp/>
        <stp>BDP|2310936169842966599</stp>
        <tr r="I59" s="5"/>
        <tr r="I437" s="9"/>
      </tp>
      <tp t="s">
        <v>#N/A N/A</v>
        <stp/>
        <stp>BDP|4954321121196039934</stp>
        <tr r="E551" s="9"/>
      </tp>
      <tp t="s">
        <v>#N/A Requesting Data...3663266450</v>
        <stp/>
        <stp>BDP|1718952853193866406</stp>
        <tr r="G17" s="10"/>
      </tp>
      <tp t="s">
        <v>#N/A N/A</v>
        <stp/>
        <stp>BDP|4904892046172724084</stp>
        <tr r="F346" s="5"/>
      </tp>
      <tp t="s">
        <v>#N/A Requesting Data...4101273551</v>
        <stp/>
        <stp>BDP|2494791976200752859</stp>
        <tr r="I292" s="9"/>
      </tp>
      <tp t="s">
        <v>#N/A N/A</v>
        <stp/>
        <stp>BDP|5812417950347066905</stp>
        <tr r="F134" s="10"/>
      </tp>
      <tp t="s">
        <v>#N/A Requesting Data...4273249681</v>
        <stp/>
        <stp>BDP|6704278866691141993</stp>
        <tr r="H268" s="8"/>
        <tr r="I268" s="8"/>
      </tp>
      <tp t="s">
        <v>#N/A N/A</v>
        <stp/>
        <stp>BDP|1780415845043933845</stp>
        <tr r="D111" s="8"/>
      </tp>
      <tp t="s">
        <v>#N/A N/A</v>
        <stp/>
        <stp>BDP|3037271330140982806</stp>
        <tr r="G249" s="8"/>
      </tp>
      <tp t="s">
        <v>#N/A N/A</v>
        <stp/>
        <stp>BDP|7141384908428701689</stp>
        <tr r="D330" s="5"/>
        <tr r="D72" s="9"/>
      </tp>
      <tp t="s">
        <v>#N/A N/A</v>
        <stp/>
        <stp>BDP|9644797348119045999</stp>
        <tr r="F326" s="8"/>
      </tp>
      <tp t="s">
        <v>#N/A N/A</v>
        <stp/>
        <stp>BDP|2122956158456563277</stp>
        <tr r="F259" s="8"/>
      </tp>
      <tp t="s">
        <v>#N/A N/A</v>
        <stp/>
        <stp>BDP|6342513456589966534</stp>
        <tr r="F19" s="7"/>
      </tp>
      <tp t="s">
        <v>#N/A Requesting Data...4181437266</v>
        <stp/>
        <stp>BDP|1362262627162529997</stp>
        <tr r="H182" s="10"/>
      </tp>
      <tp t="s">
        <v>#N/A N/A</v>
        <stp/>
        <stp>BDP|1321910598759407200</stp>
        <tr r="G159" s="5"/>
      </tp>
      <tp t="s">
        <v>#N/A N/A</v>
        <stp/>
        <stp>BDP|2928864750693656672</stp>
        <tr r="D211" s="5"/>
      </tp>
      <tp t="s">
        <v>#N/A N/A</v>
        <stp/>
        <stp>BDP|7741751010179422280</stp>
        <tr r="G62" s="8"/>
      </tp>
      <tp t="s">
        <v>#N/A N/A</v>
        <stp/>
        <stp>BDP|7834798393286507583</stp>
        <tr r="G95" s="9"/>
      </tp>
      <tp t="s">
        <v>#N/A N/A</v>
        <stp/>
        <stp>BDP|7139421897830806037</stp>
        <tr r="E476" s="8"/>
      </tp>
      <tp t="s">
        <v>#N/A N/A</v>
        <stp/>
        <stp>BDP|5829972208101049788</stp>
        <tr r="E132" s="9"/>
      </tp>
      <tp t="s">
        <v>#N/A N/A</v>
        <stp/>
        <stp>BDP|8891923948017945841</stp>
        <tr r="C8" s="6"/>
      </tp>
      <tp t="s">
        <v>#N/A Requesting Data...4026106392</v>
        <stp/>
        <stp>BDP|5649201312439967529</stp>
        <tr r="G82" s="10"/>
      </tp>
      <tp t="s">
        <v>#N/A N/A</v>
        <stp/>
        <stp>BDP|8387060592242199992</stp>
        <tr r="F369" s="9"/>
      </tp>
      <tp t="s">
        <v>#N/A Requesting Data...3893413668</v>
        <stp/>
        <stp>BDP|5946007006966807988</stp>
        <tr r="H256" s="8"/>
        <tr r="I256" s="8"/>
      </tp>
      <tp t="s">
        <v>#N/A N/A</v>
        <stp/>
        <stp>BDP|3551764692320889768</stp>
        <tr r="E246" s="8"/>
      </tp>
      <tp t="s">
        <v>#N/A Requesting Data...4119519605</v>
        <stp/>
        <stp>BDP|5859466302319704244</stp>
        <tr r="H275" s="8"/>
        <tr r="I275" s="8"/>
      </tp>
      <tp t="s">
        <v>#N/A N/A</v>
        <stp/>
        <stp>BDP|8145582000864305358</stp>
        <tr r="F158" s="8"/>
      </tp>
      <tp t="s">
        <v>#N/A N/A</v>
        <stp/>
        <stp>BDP|2036399666465312806</stp>
        <tr r="F402" s="9"/>
      </tp>
      <tp t="s">
        <v>#N/A Requesting Data...3999656303</v>
        <stp/>
        <stp>BDP|4960921277373091304</stp>
        <tr r="I372" s="9"/>
      </tp>
      <tp t="s">
        <v>#N/A N/A</v>
        <stp/>
        <stp>BDP|3946375634029213049</stp>
        <tr r="G40" s="9"/>
      </tp>
      <tp t="s">
        <v>#N/A N/A</v>
        <stp/>
        <stp>BDP|5564623652805113985</stp>
        <tr r="D81" s="10"/>
      </tp>
      <tp t="s">
        <v>#N/A N/A</v>
        <stp/>
        <stp>BDP|5745928639161474443</stp>
        <tr r="E431" s="9"/>
      </tp>
      <tp t="s">
        <v>#N/A N/A</v>
        <stp/>
        <stp>BDP|7331024967138987336</stp>
        <tr r="F282" s="8"/>
      </tp>
      <tp t="s">
        <v>#N/A Requesting Data...3939439686</v>
        <stp/>
        <stp>BDP|8051691704666605279</stp>
        <tr r="H144" s="5"/>
      </tp>
      <tp t="s">
        <v>#N/A N/A</v>
        <stp/>
        <stp>BDP|1088729105334368889</stp>
        <tr r="D65" s="8"/>
      </tp>
      <tp t="s">
        <v>#N/A N/A</v>
        <stp/>
        <stp>BDP|7213018732618978645</stp>
        <tr r="F369" s="8"/>
      </tp>
      <tp t="s">
        <v>#N/A Requesting Data...3971438641</v>
        <stp/>
        <stp>BDP|1560482820468220531</stp>
        <tr r="G22" s="10"/>
      </tp>
      <tp t="s">
        <v>#N/A N/A</v>
        <stp/>
        <stp>BDP|4507618391264080590</stp>
        <tr r="D340" s="9"/>
      </tp>
      <tp t="s">
        <v>#N/A N/A</v>
        <stp/>
        <stp>BDP|4364077313769947627</stp>
        <tr r="F484" s="9"/>
      </tp>
      <tp t="s">
        <v>#N/A N/A</v>
        <stp/>
        <stp>BDP|6918491532682912972</stp>
        <tr r="E456" s="9"/>
      </tp>
      <tp t="s">
        <v>#N/A Requesting Data...3977653481</v>
        <stp/>
        <stp>BDP|8298364414836823642</stp>
        <tr r="I17" s="5"/>
      </tp>
      <tp t="s">
        <v>#N/A N/A</v>
        <stp/>
        <stp>BDP|7910904273663621005</stp>
        <tr r="G291" s="8"/>
      </tp>
      <tp t="s">
        <v>#N/A Requesting Data...3712207008</v>
        <stp/>
        <stp>BDP|7789937978937434442</stp>
        <tr r="I527" s="9"/>
      </tp>
      <tp t="s">
        <v>#N/A N/A</v>
        <stp/>
        <stp>BDP|7507231731665389996</stp>
        <tr r="F121" s="9"/>
      </tp>
      <tp t="s">
        <v>#N/A N/A</v>
        <stp/>
        <stp>BDP|4469190297807123165</stp>
        <tr r="E196" s="9"/>
      </tp>
      <tp t="s">
        <v>#N/A Requesting Data...3899213734</v>
        <stp/>
        <stp>BDP|1467087565695447808</stp>
        <tr r="H478" s="8"/>
        <tr r="I478" s="8"/>
      </tp>
      <tp t="s">
        <v>#N/A N/A</v>
        <stp/>
        <stp>BDP|8868573143163793066</stp>
        <tr r="D551" s="9"/>
      </tp>
      <tp t="s">
        <v>#N/A N/A</v>
        <stp/>
        <stp>BDP|7641691004619491220</stp>
        <tr r="E13" s="10"/>
      </tp>
      <tp t="s">
        <v>#N/A Requesting Data...3742378054</v>
        <stp/>
        <stp>BDP|6182281955229927283</stp>
        <tr r="H371" s="9"/>
      </tp>
      <tp t="s">
        <v>#N/A N/A</v>
        <stp/>
        <stp>BDP|4036046088446242038</stp>
        <tr r="E452" s="9"/>
      </tp>
      <tp t="s">
        <v>#N/A Requesting Data...4002774928</v>
        <stp/>
        <stp>BDP|2788234451999191690</stp>
        <tr r="H108" s="9"/>
      </tp>
      <tp t="s">
        <v>#N/A N/A</v>
        <stp/>
        <stp>BDP|2984596570409884353</stp>
        <tr r="D174" s="10"/>
      </tp>
      <tp t="s">
        <v>#N/A N/A</v>
        <stp/>
        <stp>BDP|9481694965574517709</stp>
        <tr r="D46" s="10"/>
      </tp>
      <tp t="s">
        <v>#N/A Requesting Data...4242525404</v>
        <stp/>
        <stp>BDP|5633996270247005627</stp>
        <tr r="I176" s="9"/>
      </tp>
      <tp t="s">
        <v>#N/A Requesting Data...4200045485</v>
        <stp/>
        <stp>BDP|4652908362324991507</stp>
        <tr r="I39" s="9"/>
      </tp>
      <tp t="s">
        <v>#N/A Requesting Data...4015326901</v>
        <stp/>
        <stp>BDP|4215679149539654578</stp>
        <tr r="I476" s="9"/>
      </tp>
      <tp t="s">
        <v>#N/A Requesting Data...4040768777</v>
        <stp/>
        <stp>BDP|4580928127610407595</stp>
        <tr r="H390" s="8"/>
        <tr r="I390" s="8"/>
      </tp>
      <tp t="s">
        <v>#N/A N/A</v>
        <stp/>
        <stp>BDP|6259492774196610944</stp>
        <tr r="F432" s="9"/>
      </tp>
      <tp t="s">
        <v>#N/A N/A</v>
        <stp/>
        <stp>BDP|1008034872218462483</stp>
        <tr r="E80" s="9"/>
      </tp>
      <tp t="s">
        <v>#N/A N/A</v>
        <stp/>
        <stp>BDP|6867542793202237207</stp>
        <tr r="D201" s="8"/>
      </tp>
      <tp t="s">
        <v>#N/A N/A</v>
        <stp/>
        <stp>BDP|7688998410286179331</stp>
        <tr r="F410" s="9"/>
      </tp>
      <tp t="s">
        <v>#N/A N/A</v>
        <stp/>
        <stp>BDP|2769912488400272911</stp>
        <tr r="G376" s="9"/>
      </tp>
      <tp t="s">
        <v>#N/A N/A</v>
        <stp/>
        <stp>BDP|1440817929141325026</stp>
        <tr r="G452" s="8"/>
      </tp>
      <tp t="s">
        <v>#N/A N/A</v>
        <stp/>
        <stp>BDP|5120785096012481396</stp>
        <tr r="E133" s="5"/>
      </tp>
      <tp t="s">
        <v>#N/A N/A</v>
        <stp/>
        <stp>BDP|8567448890359657651</stp>
        <tr r="E213" s="9"/>
      </tp>
      <tp t="s">
        <v>#N/A Requesting Data...3793802517</v>
        <stp/>
        <stp>BDP|5215230840701385807</stp>
        <tr r="H18" s="9"/>
      </tp>
      <tp t="s">
        <v>#N/A N/A</v>
        <stp/>
        <stp>BDP|1029356660229584725</stp>
        <tr r="F295" s="9"/>
      </tp>
      <tp t="s">
        <v>#N/A N/A</v>
        <stp/>
        <stp>BDP|2860858323252435085</stp>
        <tr r="G287" s="8"/>
      </tp>
      <tp t="s">
        <v>#N/A Requesting Data...3705332739</v>
        <stp/>
        <stp>BDP|9850492079562896226</stp>
        <tr r="H50" s="10"/>
      </tp>
      <tp t="s">
        <v>#N/A N/A</v>
        <stp/>
        <stp>BDP|9767271360640374719</stp>
        <tr r="E594" s="9"/>
      </tp>
      <tp t="s">
        <v>#N/A N/A</v>
        <stp/>
        <stp>BDP|2022768595630271634</stp>
        <tr r="F288" s="9"/>
      </tp>
      <tp t="s">
        <v>#N/A N/A</v>
        <stp/>
        <stp>BDP|2499826204174829483</stp>
        <tr r="D108" s="8"/>
      </tp>
      <tp t="s">
        <v>#N/A Requesting Data...3732189691</v>
        <stp/>
        <stp>BDP|2239715030639195506</stp>
        <tr r="H474" s="8"/>
        <tr r="I474" s="8"/>
      </tp>
      <tp t="s">
        <v>#N/A N/A</v>
        <stp/>
        <stp>BDP|1846611588155747041</stp>
        <tr r="G183" s="5"/>
      </tp>
      <tp t="s">
        <v>#N/A Requesting Data...3656337012</v>
        <stp/>
        <stp>BDP|7956141098743349647</stp>
        <tr r="H272" s="5"/>
      </tp>
      <tp t="s">
        <v>#N/A N/A</v>
        <stp/>
        <stp>BDP|3129493368192547977</stp>
        <tr r="G482" s="8"/>
        <tr r="G41" s="5"/>
      </tp>
      <tp t="s">
        <v>#N/A N/A</v>
        <stp/>
        <stp>BDP|9195540354892265114</stp>
        <tr r="C175" s="10"/>
      </tp>
      <tp t="s">
        <v>#N/A Requesting Data...3809142377</v>
        <stp/>
        <stp>BDP|6545800015294458161</stp>
        <tr r="H292" s="8"/>
        <tr r="I292" s="8"/>
      </tp>
      <tp t="s">
        <v>#N/A N/A</v>
        <stp/>
        <stp>BDP|5261618381881624066</stp>
        <tr r="D342" s="5"/>
      </tp>
      <tp t="s">
        <v>#N/A N/A</v>
        <stp/>
        <stp>BDP|9608482561910994147</stp>
        <tr r="D5" s="6"/>
      </tp>
      <tp t="s">
        <v>#N/A N/A</v>
        <stp/>
        <stp>BDP|6735783829931394877</stp>
        <tr r="F167" s="10"/>
      </tp>
      <tp t="s">
        <v>#N/A Requesting Data...4133015883</v>
        <stp/>
        <stp>BDP|8622367137502479010</stp>
        <tr r="G127" s="10"/>
      </tp>
      <tp t="s">
        <v>#N/A N/A</v>
        <stp/>
        <stp>BDP|6915983037006582001</stp>
        <tr r="E210" s="8"/>
      </tp>
      <tp t="s">
        <v>#N/A N/A</v>
        <stp/>
        <stp>BDP|6092744374675026932</stp>
        <tr r="G461" s="9"/>
      </tp>
      <tp t="s">
        <v>#N/A Requesting Data...4270722537</v>
        <stp/>
        <stp>BDP|9283531779522366387</stp>
        <tr r="H230" s="9"/>
      </tp>
      <tp t="s">
        <v>#N/A N/A</v>
        <stp/>
        <stp>BDP|1920447757182899812</stp>
        <tr r="G60" s="5"/>
        <tr r="G160" s="9"/>
      </tp>
      <tp t="s">
        <v>#N/A N/A</v>
        <stp/>
        <stp>BDP|8327104881962656974</stp>
        <tr r="D78" s="9"/>
      </tp>
      <tp t="s">
        <v>#N/A Requesting Data...4264962283</v>
        <stp/>
        <stp>BDP|3331655621284087942</stp>
        <tr r="I187" s="9"/>
      </tp>
      <tp t="s">
        <v>#N/A N/A</v>
        <stp/>
        <stp>BDP|8724307671325742327</stp>
        <tr r="F288" s="8"/>
      </tp>
      <tp t="s">
        <v>#N/A N/A</v>
        <stp/>
        <stp>BDP|7135934017140697508</stp>
        <tr r="D26" s="8"/>
      </tp>
      <tp t="s">
        <v>#N/A N/A</v>
        <stp/>
        <stp>BDP|6778030132466629937</stp>
        <tr r="D142" s="9"/>
      </tp>
      <tp t="s">
        <v>#N/A N/A</v>
        <stp/>
        <stp>BDP|2013995218316987686</stp>
        <tr r="G157" s="8"/>
        <tr r="G162" s="5"/>
      </tp>
      <tp t="s">
        <v>#N/A N/A</v>
        <stp/>
        <stp>BDP|8467106863961269452</stp>
        <tr r="F215" s="8"/>
        <tr r="F310" s="5"/>
      </tp>
      <tp t="s">
        <v>#N/A Requesting Data...4045145899</v>
        <stp/>
        <stp>BDP|8406234915944084529</stp>
        <tr r="H46" s="9"/>
      </tp>
      <tp t="s">
        <v>#N/A N/A</v>
        <stp/>
        <stp>BDP|5722326827887454966</stp>
        <tr r="F144" s="9"/>
      </tp>
      <tp t="s">
        <v>#N/A Requesting Data...3839549342</v>
        <stp/>
        <stp>BDP|8153012673711296416</stp>
        <tr r="I265" s="9"/>
      </tp>
      <tp t="s">
        <v>#N/A N/A</v>
        <stp/>
        <stp>BDP|4225846628603632781</stp>
        <tr r="E388" s="8"/>
      </tp>
      <tp t="s">
        <v>#N/A N/A</v>
        <stp/>
        <stp>BDP|2903005573108367791</stp>
        <tr r="F184" s="10"/>
      </tp>
      <tp t="s">
        <v>#N/A N/A</v>
        <stp/>
        <stp>BDP|8810544635392800614</stp>
        <tr r="E53" s="9"/>
      </tp>
      <tp t="s">
        <v>#N/A N/A</v>
        <stp/>
        <stp>BDP|1241175980691207372</stp>
        <tr r="G334" s="9"/>
      </tp>
      <tp t="s">
        <v>#N/A N/A</v>
        <stp/>
        <stp>BDP|3204469465572904989</stp>
        <tr r="E123" s="8"/>
      </tp>
      <tp t="s">
        <v>#N/A N/A</v>
        <stp/>
        <stp>BDP|2607429606788236408</stp>
        <tr r="D183" s="8"/>
      </tp>
      <tp t="s">
        <v>#N/A N/A</v>
        <stp/>
        <stp>BDP|3607496512305939943</stp>
        <tr r="D325" s="8"/>
      </tp>
      <tp t="s">
        <v>#N/A N/A</v>
        <stp/>
        <stp>BDP|1636106594303725053</stp>
        <tr r="E251" s="5"/>
        <tr r="E250" s="9"/>
      </tp>
      <tp t="s">
        <v>#N/A N/A</v>
        <stp/>
        <stp>BDP|7022770548629707783</stp>
        <tr r="F342" s="5"/>
      </tp>
      <tp t="s">
        <v>#N/A N/A</v>
        <stp/>
        <stp>BDP|7676262821168333520</stp>
        <tr r="G28" s="9"/>
      </tp>
      <tp t="s">
        <v>#N/A N/A</v>
        <stp/>
        <stp>BDP|9019158735333990295</stp>
        <tr r="G229" s="8"/>
      </tp>
      <tp t="s">
        <v>#N/A N/A</v>
        <stp/>
        <stp>BDP|3103733530625284816</stp>
        <tr r="D214" s="9"/>
      </tp>
      <tp t="s">
        <v>#N/A N/A</v>
        <stp/>
        <stp>BDP|9739620346861404061</stp>
        <tr r="D404" s="8"/>
        <tr r="D238" s="5"/>
      </tp>
      <tp t="s">
        <v>#N/A N/A</v>
        <stp/>
        <stp>BDP|1490533591180633714</stp>
        <tr r="G451" s="8"/>
      </tp>
      <tp t="s">
        <v>#N/A N/A</v>
        <stp/>
        <stp>BDP|2094857503731634114</stp>
        <tr r="E5" s="6"/>
      </tp>
      <tp t="s">
        <v>#N/A N/A</v>
        <stp/>
        <stp>BDP|9560277646444224176</stp>
        <tr r="D75" s="10"/>
      </tp>
      <tp t="s">
        <v>#N/A N/A</v>
        <stp/>
        <stp>BDP|1432713292690420524</stp>
        <tr r="C138" s="10"/>
      </tp>
      <tp t="s">
        <v>#N/A Requesting Data...3929727939</v>
        <stp/>
        <stp>BDP|6294548362799264670</stp>
        <tr r="G4" s="12"/>
      </tp>
      <tp t="s">
        <v>#N/A N/A</v>
        <stp/>
        <stp>BDP|7719937070942296175</stp>
        <tr r="G233" s="5"/>
      </tp>
      <tp t="s">
        <v>#N/A Requesting Data...3690992543</v>
        <stp/>
        <stp>BDP|7498840347587176679</stp>
        <tr r="I456" s="9"/>
      </tp>
      <tp t="s">
        <v>#N/A N/A</v>
        <stp/>
        <stp>BDP|8006087063237836324</stp>
        <tr r="E23" s="9"/>
      </tp>
      <tp t="s">
        <v>#N/A N/A</v>
        <stp/>
        <stp>BDP|2919422093045841015</stp>
        <tr r="G65" s="8"/>
      </tp>
      <tp t="s">
        <v>#N/A N/A</v>
        <stp/>
        <stp>BDP|2609832016554616544</stp>
        <tr r="E180" s="9"/>
      </tp>
      <tp t="s">
        <v>#N/A N/A</v>
        <stp/>
        <stp>BDP|4088681826849716385</stp>
        <tr r="F114" s="8"/>
        <tr r="F189" s="5"/>
      </tp>
      <tp t="s">
        <v>#N/A N/A</v>
        <stp/>
        <stp>BDP|7943819299889749575</stp>
        <tr r="G262" s="9"/>
      </tp>
      <tp t="s">
        <v>#N/A Requesting Data...3731567216</v>
        <stp/>
        <stp>BDP|5144824743316278530</stp>
        <tr r="H33" s="8"/>
        <tr r="I33" s="8"/>
      </tp>
      <tp t="s">
        <v>#N/A N/A</v>
        <stp/>
        <stp>BDP|4656590685254367786</stp>
        <tr r="D353" s="5"/>
      </tp>
      <tp t="s">
        <v>#N/A Requesting Data...4256699157</v>
        <stp/>
        <stp>BDP|1360899943496961164</stp>
        <tr r="I220" s="9"/>
      </tp>
      <tp t="s">
        <v>#N/A N/A</v>
        <stp/>
        <stp>BDP|8520162363954704111</stp>
        <tr r="E122" s="8"/>
        <tr r="E234" s="5"/>
      </tp>
      <tp t="s">
        <v>#N/A N/A</v>
        <stp/>
        <stp>BDP|5598256389352946760</stp>
        <tr r="F127" s="10"/>
      </tp>
      <tp t="s">
        <v>#N/A N/A</v>
        <stp/>
        <stp>BDP|5846825425923179682</stp>
        <tr r="D202" s="9"/>
      </tp>
      <tp t="s">
        <v>#N/A N/A</v>
        <stp/>
        <stp>BDP|9857493568888708981</stp>
        <tr r="E595" s="9"/>
      </tp>
      <tp t="s">
        <v>#N/A N/A</v>
        <stp/>
        <stp>BDP|9236757537604050366</stp>
        <tr r="D206" s="9"/>
      </tp>
      <tp t="s">
        <v>#N/A Requesting Data...3807546586</v>
        <stp/>
        <stp>BDP|2883848170272342596</stp>
        <tr r="I29" s="9"/>
      </tp>
      <tp t="s">
        <v>#N/A Requesting Data...4283581937</v>
        <stp/>
        <stp>BDP|9269856870014797869</stp>
        <tr r="H385" s="9"/>
      </tp>
      <tp t="s">
        <v>#N/A Requesting Data...3884085479</v>
        <stp/>
        <stp>BDP|7932833835642014497</stp>
        <tr r="H169" s="8"/>
        <tr r="I169" s="8"/>
      </tp>
      <tp t="s">
        <v>#N/A N/A</v>
        <stp/>
        <stp>BDP|1789072980881668207</stp>
        <tr r="F48" s="8"/>
      </tp>
      <tp t="s">
        <v>#N/A Requesting Data...4123244137</v>
        <stp/>
        <stp>BDP|7504934751571075015</stp>
        <tr r="H217" s="8"/>
        <tr r="I217" s="8"/>
      </tp>
      <tp t="s">
        <v>#N/A Requesting Data...3942201092</v>
        <stp/>
        <stp>BDP|6362807262247747504</stp>
        <tr r="H171" s="8"/>
        <tr r="I171" s="8"/>
      </tp>
      <tp t="s">
        <v>#N/A N/A</v>
        <stp/>
        <stp>BDP|5177292741398823177</stp>
        <tr r="D115" s="10"/>
      </tp>
      <tp t="s">
        <v>#N/A N/A</v>
        <stp/>
        <stp>BDP|3112032285702025314</stp>
        <tr r="E437" s="8"/>
        <tr r="E314" s="5"/>
      </tp>
      <tp t="s">
        <v>#N/A N/A</v>
        <stp/>
        <stp>BDP|9655348183088467039</stp>
        <tr r="E430" s="9"/>
      </tp>
      <tp t="s">
        <v>#N/A N/A</v>
        <stp/>
        <stp>BDP|3770782118659450651</stp>
        <tr r="E21" s="9"/>
      </tp>
      <tp t="s">
        <v>#N/A N/A</v>
        <stp/>
        <stp>BDP|6542094398683414661</stp>
        <tr r="F546" s="9"/>
      </tp>
      <tp t="s">
        <v>#N/A Requesting Data...4177262534</v>
        <stp/>
        <stp>BDP|2380365974964545826</stp>
        <tr r="H287" s="8"/>
        <tr r="I287" s="8"/>
      </tp>
      <tp t="s">
        <v>#N/A N/A</v>
        <stp/>
        <stp>BDP|9398954396094760703</stp>
        <tr r="D179" s="8"/>
      </tp>
      <tp t="s">
        <v>#N/A Requesting Data...4252924841</v>
        <stp/>
        <stp>BDP|6594002368108368294</stp>
        <tr r="I504" s="9"/>
      </tp>
      <tp t="s">
        <v>#N/A N/A</v>
        <stp/>
        <stp>BDP|9514768656295251406</stp>
        <tr r="E2" s="12"/>
      </tp>
      <tp t="s">
        <v>#N/A Requesting Data...4006289452</v>
        <stp/>
        <stp>BDP|6327002489520975449</stp>
        <tr r="H433" s="9"/>
      </tp>
      <tp t="s">
        <v>#N/A Requesting Data...3764148893</v>
        <stp/>
        <stp>BDP|8949730212333854778</stp>
        <tr r="H116" s="10"/>
      </tp>
      <tp t="s">
        <v>#N/A N/A</v>
        <stp/>
        <stp>BDP|5625533196916705537</stp>
        <tr r="D175" s="5"/>
        <tr r="D290" s="9"/>
      </tp>
      <tp t="s">
        <v>#N/A N/A</v>
        <stp/>
        <stp>BDP|5599030421058419546</stp>
        <tr r="D338" s="8"/>
      </tp>
      <tp t="s">
        <v>#N/A Requesting Data...4041742035</v>
        <stp/>
        <stp>BDP|6072774404469408206</stp>
        <tr r="H471" s="8"/>
        <tr r="I471" s="8"/>
      </tp>
      <tp t="s">
        <v>#N/A N/A</v>
        <stp/>
        <stp>BDP|8684630655436245758</stp>
        <tr r="E68" s="10"/>
      </tp>
      <tp t="s">
        <v>#N/A N/A</v>
        <stp/>
        <stp>BDP|2774061052748006541</stp>
        <tr r="F274" s="5"/>
      </tp>
      <tp t="s">
        <v>#N/A Requesting Data...4011408322</v>
        <stp/>
        <stp>BDP|5493744271957205844</stp>
        <tr r="H297" s="5"/>
        <tr r="H329" s="9"/>
      </tp>
      <tp t="s">
        <v>#N/A N/A</v>
        <stp/>
        <stp>BDP|1536991932029123880</stp>
        <tr r="F82" s="5"/>
      </tp>
      <tp t="s">
        <v>#N/A Requesting Data...3874437956</v>
        <stp/>
        <stp>BDP|6736535891294471461</stp>
        <tr r="H316" s="9"/>
      </tp>
      <tp t="s">
        <v>#N/A Requesting Data...3899844688</v>
        <stp/>
        <stp>BDP|3665137510109471065</stp>
        <tr r="I584" s="9"/>
      </tp>
      <tp t="s">
        <v>#N/A Requesting Data...3971976874</v>
        <stp/>
        <stp>BDP|8028073893529240212</stp>
        <tr r="H105" s="5"/>
      </tp>
      <tp t="s">
        <v>#N/A Requesting Data...3833501654</v>
        <stp/>
        <stp>BDP|5018215656139932194</stp>
        <tr r="H158" s="9"/>
      </tp>
      <tp t="s">
        <v>#N/A N/A</v>
        <stp/>
        <stp>BDP|3820480302059530404</stp>
        <tr r="D97" s="5"/>
      </tp>
      <tp t="s">
        <v>#N/A N/A</v>
        <stp/>
        <stp>BDP|6100282503766936841</stp>
        <tr r="G288" s="9"/>
      </tp>
      <tp t="s">
        <v>#N/A N/A</v>
        <stp/>
        <stp>BDP|4360406893794277756</stp>
        <tr r="D327" s="9"/>
      </tp>
      <tp t="s">
        <v>#N/A Requesting Data...4234194286</v>
        <stp/>
        <stp>BDP|8116561107855206261</stp>
        <tr r="H440" s="8"/>
        <tr r="I440" s="8"/>
      </tp>
      <tp t="s">
        <v>#N/A N/A</v>
        <stp/>
        <stp>BDP|7820227541089785284</stp>
        <tr r="D3" s="10"/>
      </tp>
      <tp t="s">
        <v>#N/A N/A</v>
        <stp/>
        <stp>BDP|2711815611410786140</stp>
        <tr r="D388" s="8"/>
      </tp>
      <tp t="s">
        <v>#N/A N/A</v>
        <stp/>
        <stp>BDP|3798923500039752965</stp>
        <tr r="D11" s="12"/>
      </tp>
      <tp t="s">
        <v>#N/A N/A</v>
        <stp/>
        <stp>BDP|3075915633681011269</stp>
        <tr r="D130" s="9"/>
      </tp>
      <tp t="s">
        <v>#N/A N/A</v>
        <stp/>
        <stp>BDP|9438178062667274376</stp>
        <tr r="G128" s="5"/>
        <tr r="G563" s="9"/>
      </tp>
      <tp t="s">
        <v>#N/A Requesting Data...3913290203</v>
        <stp/>
        <stp>BDP|2817193140974123946</stp>
        <tr r="G121" s="10"/>
      </tp>
      <tp t="s">
        <v>#N/A Requesting Data...4019676392</v>
        <stp/>
        <stp>BDP|7771879851964281470</stp>
        <tr r="H34" s="10"/>
      </tp>
      <tp t="s">
        <v>#N/A Requesting Data...4002687647</v>
        <stp/>
        <stp>BDP|6029970383895654861</stp>
        <tr r="H312" s="8"/>
        <tr r="I312" s="8"/>
      </tp>
      <tp t="s">
        <v>#N/A N/A</v>
        <stp/>
        <stp>BDP|7001824031012056470</stp>
        <tr r="F92" s="8"/>
      </tp>
      <tp t="s">
        <v>#N/A Requesting Data...3778625796</v>
        <stp/>
        <stp>BDP|6069206309717409992</stp>
        <tr r="H524" s="9"/>
      </tp>
      <tp t="s">
        <v>#N/A N/A</v>
        <stp/>
        <stp>BDP|2428211141678540654</stp>
        <tr r="D502" s="9"/>
      </tp>
      <tp t="s">
        <v>#N/A Requesting Data...4242388304</v>
        <stp/>
        <stp>BDP|7188061171048056229</stp>
        <tr r="H316" s="8"/>
        <tr r="I316" s="8"/>
      </tp>
      <tp t="s">
        <v>#N/A N/A</v>
        <stp/>
        <stp>BDP|8847356569473002401</stp>
        <tr r="G430" s="9"/>
      </tp>
      <tp t="s">
        <v>#N/A N/A</v>
        <stp/>
        <stp>BDP|4544155806797740854</stp>
        <tr r="D412" s="9"/>
      </tp>
      <tp t="s">
        <v>#N/A N/A</v>
        <stp/>
        <stp>BDP|9275688559471754108</stp>
        <tr r="F230" s="5"/>
      </tp>
      <tp t="s">
        <v>#N/A Requesting Data...4252593715</v>
        <stp/>
        <stp>BDP|3750968326685093729</stp>
        <tr r="I252" s="5"/>
      </tp>
      <tp t="s">
        <v>#N/A Requesting Data...3762189531</v>
        <stp/>
        <stp>BDP|4653588547187476886</stp>
        <tr r="H147" s="9"/>
      </tp>
      <tp t="s">
        <v>#N/A N/A</v>
        <stp/>
        <stp>BDP|5704988386069860742</stp>
        <tr r="D113" s="8"/>
      </tp>
      <tp t="s">
        <v>#N/A N/A</v>
        <stp/>
        <stp>BDP|3938166476048980753</stp>
        <tr r="E89" s="5"/>
        <tr r="E568" s="9"/>
      </tp>
      <tp t="s">
        <v>#N/A N/A</v>
        <stp/>
        <stp>BDP|1175433724794064935</stp>
        <tr r="F203" s="5"/>
        <tr r="F258" s="9"/>
      </tp>
      <tp t="s">
        <v>#N/A Requesting Data...4007259582</v>
        <stp/>
        <stp>BDP|7072662663318566553</stp>
        <tr r="H285" s="8"/>
        <tr r="I285" s="8"/>
      </tp>
      <tp t="s">
        <v>#N/A N/A</v>
        <stp/>
        <stp>BDP|6971387798874590293</stp>
        <tr r="G232" s="5"/>
      </tp>
      <tp t="s">
        <v>#N/A N/A</v>
        <stp/>
        <stp>BDP|7873844775666517492</stp>
        <tr r="F212" s="9"/>
      </tp>
      <tp t="s">
        <v>#N/A N/A</v>
        <stp/>
        <stp>BDP|1634851147180747761</stp>
        <tr r="E398" s="9"/>
      </tp>
      <tp t="s">
        <v>#N/A N/A</v>
        <stp/>
        <stp>BDP|8744725574795622722</stp>
        <tr r="E501" s="9"/>
      </tp>
      <tp t="s">
        <v>#N/A Requesting Data...3858089023</v>
        <stp/>
        <stp>BQL|21510443805351796</stp>
        <tr r="B26" s="10"/>
      </tp>
      <tp t="s">
        <v>#N/A Requesting Data...3800823017</v>
        <stp/>
        <stp>BQL|8001014112064439688</stp>
        <tr r="B181" s="10"/>
      </tp>
      <tp t="s">
        <v>#N/A Requesting Data...3887915927</v>
        <stp/>
        <stp>BQL|2118535304234869800</stp>
        <tr r="B126" s="10"/>
      </tp>
      <tp t="s">
        <v>#N/A Requesting Data...3786448024</v>
        <stp/>
        <stp>BQL|7150535268396436900</stp>
        <tr r="B42" s="10"/>
      </tp>
      <tp t="s">
        <v>#N/A Requesting Data...4082588710</v>
        <stp/>
        <stp>BQL|8747588785048532628</stp>
        <tr r="B177" s="10"/>
      </tp>
      <tp t="s">
        <v>#N/A Requesting Data...4235594102</v>
        <stp/>
        <stp>BQL|8783131719294406748</stp>
        <tr r="C125" s="5"/>
      </tp>
      <tp t="s">
        <v>#N/A Requesting Data...4066367721</v>
        <stp/>
        <stp>BQL|2503979718773369241</stp>
        <tr r="C22" s="5"/>
      </tp>
      <tp t="s">
        <v>#N/A Requesting Data...4169311073</v>
        <stp/>
        <stp>BQL|5375886719490941770</stp>
        <tr r="C290" s="5"/>
      </tp>
      <tp t="s">
        <v>#N/A Requesting Data...4187322398</v>
        <stp/>
        <stp>BQL|9948310114209523959</stp>
        <tr r="C275" s="5"/>
      </tp>
      <tp t="s">
        <v>#N/A Requesting Data...4209606743</v>
        <stp/>
        <stp>BQL|6195778393444819779</stp>
        <tr r="B168" s="10"/>
      </tp>
      <tp t="s">
        <v>#N/A Requesting Data...3786183652</v>
        <stp/>
        <stp>BQL|6349589695490130164</stp>
        <tr r="C159" s="5"/>
      </tp>
      <tp t="s">
        <v>#N/A Requesting Data...3998629297</v>
        <stp/>
        <stp>BQL|3327963947750832526</stp>
        <tr r="C338" s="5"/>
      </tp>
      <tp t="s">
        <v>#N/A Requesting Data...4018822170</v>
        <stp/>
        <stp>BQL|1990454430905113857</stp>
        <tr r="C12" s="5"/>
      </tp>
      <tp t="s">
        <v>#N/A Requesting Data...4255524998</v>
        <stp/>
        <stp>BQL|6267127368659828364</stp>
        <tr r="B52" s="10"/>
      </tp>
      <tp t="s">
        <v>#N/A Requesting Data...3942216696</v>
        <stp/>
        <stp>BQL|2451589454599496080</stp>
        <tr r="B162" s="10"/>
      </tp>
      <tp t="s">
        <v>#N/A Requesting Data...4129253183</v>
        <stp/>
        <stp>BQL|5029617784664191473</stp>
        <tr r="B13" s="10"/>
      </tp>
      <tp t="s">
        <v>#N/A Requesting Data...3925032536</v>
        <stp/>
        <stp>BQL|9289761247487945687</stp>
        <tr r="C276" s="5"/>
      </tp>
      <tp t="s">
        <v>#N/A Requesting Data...3992344588</v>
        <stp/>
        <stp>BQL|2142934662416388012</stp>
        <tr r="C6" s="5"/>
      </tp>
      <tp t="s">
        <v>#N/A Requesting Data...4014775508</v>
        <stp/>
        <stp>BQL|9417446124584548014</stp>
        <tr r="C169" s="5"/>
      </tp>
      <tp t="s">
        <v>#N/A N/A</v>
        <stp/>
        <stp>BDP|4767038548492314953</stp>
        <tr r="G259" s="8"/>
      </tp>
      <tp t="s">
        <v>#N/A N/A</v>
        <stp/>
        <stp>BDP|8527187738993605296</stp>
        <tr r="G266" s="9"/>
      </tp>
      <tp t="s">
        <v>#N/A N/A</v>
        <stp/>
        <stp>BDP|6269774658348192764</stp>
        <tr r="G325" s="9"/>
      </tp>
      <tp t="s">
        <v>#N/A Requesting Data...3768159627</v>
        <stp/>
        <stp>BDP|7301154787660249598</stp>
        <tr r="H23" s="10"/>
      </tp>
      <tp t="s">
        <v>#N/A N/A</v>
        <stp/>
        <stp>BDP|5061989902941417647</stp>
        <tr r="E344" s="8"/>
      </tp>
      <tp t="s">
        <v>#N/A N/A</v>
        <stp/>
        <stp>BDP|2414870608704011514</stp>
        <tr r="D330" s="8"/>
      </tp>
      <tp t="s">
        <v>#N/A N/A</v>
        <stp/>
        <stp>BDP|5039563629030510905</stp>
        <tr r="D50" s="10"/>
      </tp>
      <tp t="s">
        <v>#N/A N/A</v>
        <stp/>
        <stp>BDP|8472673516002977664</stp>
        <tr r="E389" s="9"/>
      </tp>
      <tp t="s">
        <v>#N/A Requesting Data...4072473499</v>
        <stp/>
        <stp>BDP|4885348011039282441</stp>
        <tr r="I543" s="9"/>
      </tp>
      <tp t="s">
        <v>#N/A Requesting Data...3911304573</v>
        <stp/>
        <stp>BDP|6832500091774690544</stp>
        <tr r="H49" s="8"/>
        <tr r="I49" s="8"/>
      </tp>
      <tp t="s">
        <v>#N/A N/A</v>
        <stp/>
        <stp>BDP|5461570519823700965</stp>
        <tr r="G167" s="8"/>
      </tp>
      <tp t="s">
        <v>#N/A N/A</v>
        <stp/>
        <stp>BDP|3540560478352196814</stp>
        <tr r="G25" s="5"/>
        <tr r="G219" s="9"/>
      </tp>
      <tp t="s">
        <v>#N/A N/A</v>
        <stp/>
        <stp>BDP|4667949263360854023</stp>
        <tr r="E93" s="10"/>
      </tp>
      <tp t="s">
        <v>#N/A N/A</v>
        <stp/>
        <stp>BDP|3917705285852592527</stp>
        <tr r="G90" s="5"/>
        <tr r="G312" s="9"/>
      </tp>
      <tp t="s">
        <v>#N/A N/A</v>
        <stp/>
        <stp>BDP|5049301010878964429</stp>
        <tr r="E168" s="8"/>
      </tp>
      <tp t="s">
        <v>#N/A N/A</v>
        <stp/>
        <stp>BDP|5893992069123366209</stp>
        <tr r="F308" s="8"/>
      </tp>
      <tp t="s">
        <v>#N/A N/A</v>
        <stp/>
        <stp>BDP|6899608956307263971</stp>
        <tr r="F247" s="9"/>
      </tp>
      <tp t="s">
        <v>#N/A N/A</v>
        <stp/>
        <stp>BDP|5018086847742638826</stp>
        <tr r="F469" s="8"/>
        <tr r="F146" s="5"/>
      </tp>
      <tp t="s">
        <v>#N/A N/A</v>
        <stp/>
        <stp>BDP|9410185269355597081</stp>
        <tr r="G341" s="5"/>
      </tp>
      <tp t="s">
        <v>#N/A N/A</v>
        <stp/>
        <stp>BDP|9014130438392568264</stp>
        <tr r="D35" s="8"/>
        <tr r="D328" s="5"/>
      </tp>
      <tp t="s">
        <v>#N/A Requesting Data...3882109444</v>
        <stp/>
        <stp>BDP|2802434497462251667</stp>
        <tr r="H240" s="5"/>
      </tp>
      <tp t="s">
        <v>#N/A Requesting Data...4209131316</v>
        <stp/>
        <stp>BDP|3160286067675131970</stp>
        <tr r="I151" s="5"/>
        <tr r="I255" s="9"/>
      </tp>
      <tp t="s">
        <v>#N/A Requesting Data...4031276063</v>
        <stp/>
        <stp>BDP|7730255458362327913</stp>
        <tr r="H36" s="8"/>
        <tr r="I36" s="8"/>
      </tp>
      <tp t="s">
        <v>#N/A N/A</v>
        <stp/>
        <stp>BDP|9256951157989925704</stp>
        <tr r="F288" s="5"/>
      </tp>
      <tp t="s">
        <v>#N/A Requesting Data...4018848747</v>
        <stp/>
        <stp>BDP|3575328067588801517</stp>
        <tr r="H339" s="5"/>
      </tp>
      <tp t="s">
        <v>#N/A N/A</v>
        <stp/>
        <stp>BDP|5482950305554923343</stp>
        <tr r="E324" s="8"/>
      </tp>
      <tp t="s">
        <v>#N/A N/A</v>
        <stp/>
        <stp>BDP|2027195181378986883</stp>
        <tr r="F124" s="9"/>
      </tp>
      <tp t="s">
        <v>#N/A Requesting Data...4156188529</v>
        <stp/>
        <stp>BDP|8738828596554873626</stp>
        <tr r="I500" s="9"/>
      </tp>
      <tp t="s">
        <v>#N/A N/A</v>
        <stp/>
        <stp>BDP|8013909238429964084</stp>
        <tr r="F312" s="5"/>
        <tr r="F443" s="9"/>
      </tp>
      <tp t="s">
        <v>#N/A N/A</v>
        <stp/>
        <stp>BDP|3623266643658339692</stp>
        <tr r="E480" s="8"/>
      </tp>
      <tp t="s">
        <v>#N/A Requesting Data...4252177741</v>
        <stp/>
        <stp>BDP|9567141828388016907</stp>
        <tr r="I315" s="5"/>
      </tp>
      <tp t="s">
        <v>#N/A Requesting Data...4009881544</v>
        <stp/>
        <stp>BDP|1718636749251726930</stp>
        <tr r="I135" s="5"/>
      </tp>
      <tp t="s">
        <v>#N/A N/A</v>
        <stp/>
        <stp>BDP|6298505488615034540</stp>
        <tr r="F445" s="8"/>
        <tr r="F136" s="5"/>
      </tp>
      <tp t="s">
        <v>#N/A N/A</v>
        <stp/>
        <stp>BDP|5825685204548396093</stp>
        <tr r="G351" s="9"/>
      </tp>
      <tp t="s">
        <v>#N/A N/A</v>
        <stp/>
        <stp>BDP|2152341308882706843</stp>
        <tr r="F498" s="8"/>
      </tp>
      <tp t="s">
        <v>#N/A N/A</v>
        <stp/>
        <stp>BDP|4651034511998261680</stp>
        <tr r="D117" s="10"/>
      </tp>
      <tp t="s">
        <v>#N/A N/A</v>
        <stp/>
        <stp>BDP|7922597278028569632</stp>
        <tr r="F161" s="9"/>
      </tp>
      <tp t="s">
        <v>#N/A N/A</v>
        <stp/>
        <stp>BDP|9070653560924897634</stp>
        <tr r="G488" s="8"/>
      </tp>
      <tp t="s">
        <v>#N/A N/A</v>
        <stp/>
        <stp>BDP|1076693703695053947</stp>
        <tr r="E583" s="9"/>
      </tp>
      <tp t="s">
        <v>#N/A N/A</v>
        <stp/>
        <stp>BDP|7898575194986726625</stp>
        <tr r="G434" s="9"/>
      </tp>
      <tp t="s">
        <v>#N/A Requesting Data...3936852108</v>
        <stp/>
        <stp>BDP|3414973731547938553</stp>
        <tr r="I451" s="9"/>
      </tp>
      <tp t="s">
        <v>#N/A N/A</v>
        <stp/>
        <stp>BDP|6110094385446071330</stp>
        <tr r="E458" s="9"/>
      </tp>
      <tp t="s">
        <v>#N/A N/A</v>
        <stp/>
        <stp>BDP|1986020776868558563</stp>
        <tr r="F115" s="10"/>
      </tp>
      <tp t="s">
        <v>#N/A N/A</v>
        <stp/>
        <stp>BDP|7027849529003059527</stp>
        <tr r="C122" s="10"/>
      </tp>
      <tp t="s">
        <v>#N/A Requesting Data...4122982157</v>
        <stp/>
        <stp>BDP|7831080089504580036</stp>
        <tr r="I317" s="5"/>
      </tp>
      <tp t="s">
        <v>#N/A N/A</v>
        <stp/>
        <stp>BDP|2976438863022405927</stp>
        <tr r="C10" s="10"/>
      </tp>
      <tp t="s">
        <v>#N/A Requesting Data...3938731178</v>
        <stp/>
        <stp>BDP|2301250808782991984</stp>
        <tr r="H169" s="9"/>
      </tp>
      <tp t="s">
        <v>#N/A N/A</v>
        <stp/>
        <stp>BDP|9669211279092901588</stp>
        <tr r="E12" s="6"/>
      </tp>
      <tp t="s">
        <v>#N/A N/A</v>
        <stp/>
        <stp>BDP|5160755078156164825</stp>
        <tr r="E281" s="8"/>
      </tp>
      <tp t="s">
        <v>#N/A N/A</v>
        <stp/>
        <stp>BDP|3911199969509781614</stp>
        <tr r="F532" s="9"/>
      </tp>
      <tp t="s">
        <v>#N/A N/A</v>
        <stp/>
        <stp>BDP|4750851936115297199</stp>
        <tr r="F589" s="9"/>
      </tp>
      <tp t="s">
        <v>#N/A Requesting Data...3862501954</v>
        <stp/>
        <stp>BDP|7366880527465706345</stp>
        <tr r="I116" s="5"/>
        <tr r="I413" s="9"/>
      </tp>
      <tp t="s">
        <v>#N/A N/A</v>
        <stp/>
        <stp>BDP|4423895507950347752</stp>
        <tr r="E203" s="8"/>
      </tp>
      <tp t="s">
        <v>#N/A N/A</v>
        <stp/>
        <stp>BDP|7927633242436081846</stp>
        <tr r="G103" s="8"/>
      </tp>
      <tp t="s">
        <v>#N/A N/A</v>
        <stp/>
        <stp>BDP|7067085130969408601</stp>
        <tr r="D331" s="8"/>
      </tp>
      <tp t="s">
        <v>#N/A Requesting Data...3890050215</v>
        <stp/>
        <stp>BDP|5376879297008960764</stp>
        <tr r="I559" s="9"/>
      </tp>
      <tp t="s">
        <v>#N/A Requesting Data...4228622500</v>
        <stp/>
        <stp>BDP|5445858426376225291</stp>
        <tr r="H500" s="8"/>
        <tr r="I500" s="8"/>
      </tp>
      <tp t="s">
        <v>#N/A Requesting Data...3948272273</v>
        <stp/>
        <stp>BDP|4388199941448752205</stp>
        <tr r="H395" s="8"/>
        <tr r="I395" s="8"/>
      </tp>
      <tp t="s">
        <v>#N/A Requesting Data...4160372675</v>
        <stp/>
        <stp>BDP|9863630272770547300</stp>
        <tr r="H212" s="5"/>
      </tp>
      <tp t="s">
        <v>#N/A Requesting Data...4020166734</v>
        <stp/>
        <stp>BDP|5014916128072346764</stp>
        <tr r="I17" s="9"/>
      </tp>
      <tp t="s">
        <v>#N/A N/A</v>
        <stp/>
        <stp>BDP|9995757103183418678</stp>
        <tr r="E85" s="5"/>
        <tr r="E149" s="9"/>
      </tp>
      <tp t="s">
        <v>#N/A N/A</v>
        <stp/>
        <stp>BDP|6408820546805532482</stp>
        <tr r="C65" s="10"/>
      </tp>
      <tp t="s">
        <v>#N/A Requesting Data...4255425226</v>
        <stp/>
        <stp>BDP|1966743595647683333</stp>
        <tr r="I268" s="9"/>
      </tp>
      <tp t="s">
        <v>#N/A N/A</v>
        <stp/>
        <stp>BDP|8441789567490257246</stp>
        <tr r="G93" s="9"/>
      </tp>
      <tp t="s">
        <v>#N/A Requesting Data...4172732953</v>
        <stp/>
        <stp>BDP|6135506785995966506</stp>
        <tr r="I85" s="5"/>
        <tr r="I149" s="9"/>
      </tp>
      <tp t="s">
        <v>#N/A N/A</v>
        <stp/>
        <stp>BDP|2388162756909858469</stp>
        <tr r="D20" s="8"/>
      </tp>
      <tp t="s">
        <v>#N/A N/A</v>
        <stp/>
        <stp>BDP|4590457771404979852</stp>
        <tr r="D60" s="5"/>
        <tr r="D160" s="9"/>
      </tp>
      <tp t="s">
        <v>#N/A N/A</v>
        <stp/>
        <stp>BDP|5754954884746982921</stp>
        <tr r="F187" s="9"/>
      </tp>
      <tp t="s">
        <v>#N/A N/A</v>
        <stp/>
        <stp>BDP|4772503634639943078</stp>
        <tr r="E316" s="8"/>
      </tp>
      <tp t="s">
        <v>#N/A N/A</v>
        <stp/>
        <stp>BDP|8253455110515249380</stp>
        <tr r="F5" s="8"/>
        <tr r="F301" s="5"/>
      </tp>
      <tp t="s">
        <v>#N/A N/A</v>
        <stp/>
        <stp>BDP|3732163300071439883</stp>
        <tr r="G168" s="8"/>
      </tp>
      <tp t="s">
        <v>#N/A Requesting Data...3992781282</v>
        <stp/>
        <stp>BDP|8749037168616403355</stp>
        <tr r="H47" s="8"/>
        <tr r="I47" s="8"/>
      </tp>
      <tp t="s">
        <v>#N/A N/A</v>
        <stp/>
        <stp>BDP|4373280076028759270</stp>
        <tr r="G491" s="8"/>
      </tp>
      <tp t="s">
        <v>#N/A N/A</v>
        <stp/>
        <stp>BDP|3759090410619446075</stp>
        <tr r="D250" s="5"/>
      </tp>
      <tp t="s">
        <v>#N/A N/A</v>
        <stp/>
        <stp>BDP|7908348734159154559</stp>
        <tr r="F234" s="8"/>
      </tp>
      <tp t="s">
        <v>#N/A N/A</v>
        <stp/>
        <stp>BDP|3761024038559147214</stp>
        <tr r="F217" s="5"/>
        <tr r="F399" s="9"/>
      </tp>
      <tp t="s">
        <v>#N/A Requesting Data...4216040972</v>
        <stp/>
        <stp>BDP|4714303685481875577</stp>
        <tr r="H469" s="8"/>
        <tr r="I469" s="8"/>
        <tr r="H146" s="5"/>
      </tp>
      <tp t="s">
        <v>#N/A Requesting Data...3890727806</v>
        <stp/>
        <stp>BDP|5737498005588818216</stp>
        <tr r="H113" s="5"/>
      </tp>
      <tp t="s">
        <v>#N/A N/A</v>
        <stp/>
        <stp>BDP|1310345589118596994</stp>
        <tr r="G45" s="9"/>
      </tp>
      <tp t="s">
        <v>#N/A N/A</v>
        <stp/>
        <stp>BDP|7573437494690146119</stp>
        <tr r="E128" s="9"/>
      </tp>
      <tp t="s">
        <v>#N/A N/A</v>
        <stp/>
        <stp>BDP|9360456157793342008</stp>
        <tr r="F346" s="8"/>
      </tp>
      <tp t="s">
        <v>#N/A N/A</v>
        <stp/>
        <stp>BDP|3575605487651566758</stp>
        <tr r="D99" s="5"/>
      </tp>
      <tp t="s">
        <v>#N/A Requesting Data...3991626706</v>
        <stp/>
        <stp>BDP|5224251465008060208</stp>
        <tr r="H233" s="8"/>
        <tr r="I233" s="8"/>
      </tp>
      <tp t="s">
        <v>#N/A N/A</v>
        <stp/>
        <stp>BDP|9366230236066410508</stp>
        <tr r="D143" s="10"/>
      </tp>
      <tp t="s">
        <v>#N/A N/A</v>
        <stp/>
        <stp>BDP|7279094585162438680</stp>
        <tr r="E102" s="8"/>
      </tp>
      <tp t="s">
        <v>#N/A Requesting Data...3981524724</v>
        <stp/>
        <stp>BDP|5532918156631989395</stp>
        <tr r="H370" s="9"/>
      </tp>
      <tp t="s">
        <v>#N/A Requesting Data...4032148662</v>
        <stp/>
        <stp>BDP|8020503716800483702</stp>
        <tr r="H173" s="9"/>
      </tp>
      <tp t="s">
        <v>#N/A Requesting Data...4220180514</v>
        <stp/>
        <stp>BDP|8034035685469493208</stp>
        <tr r="G99" s="10"/>
      </tp>
      <tp t="s">
        <v>#N/A N/A</v>
        <stp/>
        <stp>BDP|8379212792120721853</stp>
        <tr r="G326" s="9"/>
      </tp>
      <tp t="s">
        <v>#N/A N/A</v>
        <stp/>
        <stp>BDP|1912212362087913916</stp>
        <tr r="G73" s="5"/>
      </tp>
      <tp t="s">
        <v>#N/A N/A</v>
        <stp/>
        <stp>BDP|2553827802333231255</stp>
        <tr r="F305" s="9"/>
      </tp>
      <tp t="s">
        <v>#N/A N/A</v>
        <stp/>
        <stp>BDP|6431803040708170969</stp>
        <tr r="E318" s="5"/>
        <tr r="E203" s="9"/>
      </tp>
      <tp t="s">
        <v>#N/A Requesting Data...4046768252</v>
        <stp/>
        <stp>BDP|6350766250377687801</stp>
        <tr r="H141" s="8"/>
        <tr r="I141" s="8"/>
        <tr r="H208" s="5"/>
      </tp>
      <tp t="s">
        <v>#N/A N/A</v>
        <stp/>
        <stp>BDP|8819221510664066499</stp>
        <tr r="F296" s="5"/>
      </tp>
      <tp t="s">
        <v>#N/A Requesting Data...4151339086</v>
        <stp/>
        <stp>BDP|2880074800221448882</stp>
        <tr r="I92" s="9"/>
      </tp>
      <tp t="s">
        <v>#N/A N/A</v>
        <stp/>
        <stp>BDP|1891165198334603634</stp>
        <tr r="F145" s="10"/>
      </tp>
      <tp t="s">
        <v>#N/A N/A</v>
        <stp/>
        <stp>BDP|4592361040758546050</stp>
        <tr r="G211" s="9"/>
      </tp>
      <tp t="s">
        <v>#N/A N/A</v>
        <stp/>
        <stp>BDP|8249380668181916789</stp>
        <tr r="F189" s="8"/>
      </tp>
      <tp t="s">
        <v>#N/A N/A</v>
        <stp/>
        <stp>BDP|3102163745535229839</stp>
        <tr r="E91" s="5"/>
        <tr r="E475" s="9"/>
      </tp>
      <tp t="s">
        <v>#N/A N/A</v>
        <stp/>
        <stp>BDP|9385439865890100075</stp>
        <tr r="E46" s="5"/>
      </tp>
      <tp t="s">
        <v>#N/A Requesting Data...3978417109</v>
        <stp/>
        <stp>BDP|8872703975436963579</stp>
        <tr r="I45" s="5"/>
        <tr r="I472" s="9"/>
      </tp>
      <tp t="s">
        <v>#N/A Requesting Data...3951371080</v>
        <stp/>
        <stp>BDP|4346656168367894856</stp>
        <tr r="I269" s="9"/>
      </tp>
      <tp t="s">
        <v>#N/A N/A</v>
        <stp/>
        <stp>BDP|4138240092340651424</stp>
        <tr r="E34" s="5"/>
        <tr r="E579" s="9"/>
      </tp>
      <tp t="s">
        <v>#N/A Requesting Data...3938271899</v>
        <stp/>
        <stp>BDP|4066673067558154725</stp>
        <tr r="H263" s="9"/>
      </tp>
      <tp t="s">
        <v>#N/A N/A</v>
        <stp/>
        <stp>BDP|4542881389767187869</stp>
        <tr r="F187" s="8"/>
      </tp>
      <tp t="s">
        <v>#N/A N/A</v>
        <stp/>
        <stp>BDP|6492416071968137666</stp>
        <tr r="F410" s="8"/>
        <tr r="F154" s="5"/>
      </tp>
      <tp t="s">
        <v>#N/A N/A</v>
        <stp/>
        <stp>BDP|9635340911560235027</stp>
        <tr r="D2" s="8"/>
      </tp>
      <tp t="s">
        <v>#N/A N/A</v>
        <stp/>
        <stp>BDP|5889057380884857267</stp>
        <tr r="D410" s="9"/>
      </tp>
      <tp t="s">
        <v>#N/A N/A</v>
        <stp/>
        <stp>BDP|6981412737879820344</stp>
        <tr r="D296" s="9"/>
      </tp>
      <tp t="s">
        <v>#N/A N/A</v>
        <stp/>
        <stp>BDP|7100934175115693728</stp>
        <tr r="F565" s="9"/>
      </tp>
      <tp t="s">
        <v>#N/A N/A</v>
        <stp/>
        <stp>BDP|9156906690803159139</stp>
        <tr r="F13" s="5"/>
        <tr r="F301" s="9"/>
      </tp>
      <tp t="s">
        <v>#N/A N/A</v>
        <stp/>
        <stp>BDP|4818571090497835441</stp>
        <tr r="F268" s="9"/>
      </tp>
      <tp t="s">
        <v>#N/A N/A</v>
        <stp/>
        <stp>BDP|2030888376503710597</stp>
        <tr r="D501" s="8"/>
        <tr r="D241" s="5"/>
      </tp>
      <tp t="s">
        <v>#N/A Requesting Data...4200648608</v>
        <stp/>
        <stp>BDP|7056818461552821086</stp>
        <tr r="H2" s="12"/>
      </tp>
      <tp t="s">
        <v>#N/A N/A</v>
        <stp/>
        <stp>BDP|8868858789161140255</stp>
        <tr r="G391" s="8"/>
      </tp>
      <tp t="s">
        <v>#N/A Requesting Data...4065501320</v>
        <stp/>
        <stp>BDP|6623946633717840096</stp>
        <tr r="H427" s="8"/>
        <tr r="I427" s="8"/>
      </tp>
      <tp t="s">
        <v>#N/A Requesting Data...4225997374</v>
        <stp/>
        <stp>BDP|6404412886526772741</stp>
        <tr r="I99" s="5"/>
      </tp>
      <tp t="s">
        <v>#N/A Requesting Data...3945656316</v>
        <stp/>
        <stp>BDP|9770865660795827997</stp>
        <tr r="I285" s="9"/>
      </tp>
      <tp t="s">
        <v>#N/A N/A</v>
        <stp/>
        <stp>BDP|6278940919394990168</stp>
        <tr r="E323" s="5"/>
        <tr r="E175" s="9"/>
      </tp>
      <tp t="s">
        <v>#N/A N/A</v>
        <stp/>
        <stp>BDP|6109054955159354126</stp>
        <tr r="G363" s="8"/>
      </tp>
      <tp t="s">
        <v>#N/A N/A</v>
        <stp/>
        <stp>BDP|1839979063282574786</stp>
        <tr r="E396" s="9"/>
      </tp>
      <tp t="s">
        <v>#N/A N/A</v>
        <stp/>
        <stp>BDP|4402767375206748918</stp>
        <tr r="G30" s="5"/>
      </tp>
      <tp t="s">
        <v>#N/A N/A</v>
        <stp/>
        <stp>BDP|2575833135216597477</stp>
        <tr r="F132" s="5"/>
        <tr r="F244" s="9"/>
      </tp>
      <tp t="s">
        <v>#N/A Requesting Data...4213576760</v>
        <stp/>
        <stp>BDP|6481360672371330823</stp>
        <tr r="I224" s="5"/>
      </tp>
      <tp t="s">
        <v>#N/A N/A</v>
        <stp/>
        <stp>BDP|5395226257488527123</stp>
        <tr r="F107" s="8"/>
      </tp>
      <tp t="s">
        <v>#N/A N/A</v>
        <stp/>
        <stp>BDP|2028348986502030033</stp>
        <tr r="F361" s="8"/>
      </tp>
      <tp t="s">
        <v>#N/A N/A</v>
        <stp/>
        <stp>BDP|2327067655999969584</stp>
        <tr r="D443" s="8"/>
      </tp>
      <tp t="s">
        <v>#N/A N/A</v>
        <stp/>
        <stp>BDP|5588201875742367926</stp>
        <tr r="F309" s="8"/>
      </tp>
      <tp t="s">
        <v>#N/A Requesting Data...4004671912</v>
        <stp/>
        <stp>BDP|4347611359119204585</stp>
        <tr r="H21" s="7"/>
      </tp>
      <tp t="s">
        <v>#N/A N/A</v>
        <stp/>
        <stp>BDP|1357287598647461662</stp>
        <tr r="E44" s="10"/>
      </tp>
      <tp t="s">
        <v>#N/A Requesting Data...4111179896</v>
        <stp/>
        <stp>BDP|1540907719385522781</stp>
        <tr r="H388" s="9"/>
      </tp>
      <tp t="s">
        <v>#N/A N/A</v>
        <stp/>
        <stp>BDP|9126817056489670614</stp>
        <tr r="G132" s="9"/>
      </tp>
      <tp t="s">
        <v>#N/A N/A</v>
        <stp/>
        <stp>BDP|8642932971674528907</stp>
        <tr r="D308" s="8"/>
      </tp>
      <tp t="s">
        <v>#N/A N/A</v>
        <stp/>
        <stp>BDP|9689175965804561106</stp>
        <tr r="F73" s="8"/>
        <tr r="F292" s="5"/>
      </tp>
      <tp t="s">
        <v>#N/A Requesting Data...4139158772</v>
        <stp/>
        <stp>BDP|9115379023895208664</stp>
        <tr r="I491" s="9"/>
      </tp>
      <tp t="s">
        <v>#N/A N/A</v>
        <stp/>
        <stp>BDP|6213577935629705264</stp>
        <tr r="F227" s="8"/>
      </tp>
      <tp t="s">
        <v>#N/A N/A</v>
        <stp/>
        <stp>BDP|6037828126583527408</stp>
        <tr r="F352" s="8"/>
      </tp>
      <tp t="s">
        <v>#N/A N/A</v>
        <stp/>
        <stp>BDP|5460357211695743964</stp>
        <tr r="E59" s="8"/>
        <tr r="E295" s="5"/>
      </tp>
      <tp t="s">
        <v>#N/A Requesting Data...4005254057</v>
        <stp/>
        <stp>BDP|7540030111134147977</stp>
        <tr r="H65" s="10"/>
      </tp>
      <tp t="s">
        <v>#N/A Requesting Data...4101086970</v>
        <stp/>
        <stp>BDP|8292556577199292831</stp>
        <tr r="I88" s="5"/>
      </tp>
      <tp t="s">
        <v>#N/A Requesting Data...4155863964</v>
        <stp/>
        <stp>BDP|5693316327768736712</stp>
        <tr r="H484" s="8"/>
        <tr r="I484" s="8"/>
      </tp>
      <tp t="s">
        <v>#N/A N/A</v>
        <stp/>
        <stp>BDP|6687506942224036826</stp>
        <tr r="F209" s="5"/>
        <tr r="F236" s="9"/>
      </tp>
      <tp t="s">
        <v>#N/A N/A</v>
        <stp/>
        <stp>BDP|9881632949673740330</stp>
        <tr r="F55" s="10"/>
      </tp>
      <tp t="s">
        <v>#N/A N/A</v>
        <stp/>
        <stp>BDP|9807493471813533233</stp>
        <tr r="D461" s="9"/>
      </tp>
      <tp t="s">
        <v>#N/A N/A</v>
        <stp/>
        <stp>BDP|3909827407164845429</stp>
        <tr r="D15" s="10"/>
      </tp>
      <tp t="s">
        <v>#N/A N/A</v>
        <stp/>
        <stp>BDP|3030158810200310802</stp>
        <tr r="G151" s="5"/>
        <tr r="G255" s="9"/>
      </tp>
      <tp t="s">
        <v>#N/A N/A</v>
        <stp/>
        <stp>BDP|4374373382557287324</stp>
        <tr r="F438" s="9"/>
      </tp>
      <tp t="s">
        <v>#N/A N/A</v>
        <stp/>
        <stp>BDP|1232403642822409825</stp>
        <tr r="F29" s="10"/>
      </tp>
      <tp t="s">
        <v>#N/A Requesting Data...4165857639</v>
        <stp/>
        <stp>BDP|6291695683793743093</stp>
        <tr r="H141" s="9"/>
      </tp>
      <tp t="s">
        <v>#N/A N/A</v>
        <stp/>
        <stp>BDP|8436626352504772458</stp>
        <tr r="E63" s="9"/>
      </tp>
      <tp t="s">
        <v>#N/A N/A</v>
        <stp/>
        <stp>BDP|9894614261776811464</stp>
        <tr r="G302" s="5"/>
      </tp>
      <tp t="s">
        <v>#N/A Requesting Data...4053929174</v>
        <stp/>
        <stp>BDP|6217711203579028368</stp>
        <tr r="I289" s="5"/>
      </tp>
      <tp t="s">
        <v>#N/A Requesting Data...4180366167</v>
        <stp/>
        <stp>BDP|1165704771333487928</stp>
        <tr r="H11" s="7"/>
      </tp>
      <tp t="s">
        <v>#N/A N/A</v>
        <stp/>
        <stp>BDP|8144621934131621777</stp>
        <tr r="D233" s="8"/>
      </tp>
      <tp t="s">
        <v>#N/A N/A</v>
        <stp/>
        <stp>BDP|9254491395797800803</stp>
        <tr r="D14" s="8"/>
      </tp>
      <tp t="s">
        <v>#N/A N/A</v>
        <stp/>
        <stp>BDP|3121629035904184918</stp>
        <tr r="F132" s="9"/>
      </tp>
      <tp t="s">
        <v>#N/A Requesting Data...3998981034</v>
        <stp/>
        <stp>BDP|9916128027494902539</stp>
        <tr r="G35" s="10"/>
      </tp>
      <tp t="s">
        <v>#N/A N/A</v>
        <stp/>
        <stp>BDP|1191818727093473351</stp>
        <tr r="C160" s="10"/>
      </tp>
      <tp t="s">
        <v>#N/A N/A</v>
        <stp/>
        <stp>BDP|8647081758085464345</stp>
        <tr r="G111" s="9"/>
      </tp>
      <tp t="s">
        <v>#N/A N/A</v>
        <stp/>
        <stp>BDP|9346467686896297874</stp>
        <tr r="D91" s="8"/>
      </tp>
      <tp t="s">
        <v>#N/A Requesting Data...4058863988</v>
        <stp/>
        <stp>BDP|7863894360123208155</stp>
        <tr r="I354" s="5"/>
      </tp>
      <tp t="s">
        <v>#N/A N/A</v>
        <stp/>
        <stp>BDP|7287328622534747928</stp>
        <tr r="E464" s="8"/>
      </tp>
      <tp t="s">
        <v>#N/A N/A</v>
        <stp/>
        <stp>BDP|5095640008010323882</stp>
        <tr r="G358" s="8"/>
      </tp>
      <tp t="s">
        <v>#N/A N/A</v>
        <stp/>
        <stp>BDP|8427873893390417239</stp>
        <tr r="D365" s="8"/>
      </tp>
      <tp t="s">
        <v>#N/A Requesting Data...4219462079</v>
        <stp/>
        <stp>BDP|1712027079619998423</stp>
        <tr r="H133" s="9"/>
      </tp>
      <tp t="s">
        <v>#N/A N/A</v>
        <stp/>
        <stp>BDP|6680942429250904656</stp>
        <tr r="G288" s="8"/>
      </tp>
      <tp t="s">
        <v>#N/A N/A</v>
        <stp/>
        <stp>BDP|3331384188104525715</stp>
        <tr r="E343" s="8"/>
        <tr r="E311" s="5"/>
      </tp>
      <tp t="s">
        <v>#N/A N/A</v>
        <stp/>
        <stp>BDP|9524767865275279630</stp>
        <tr r="C10" s="6"/>
      </tp>
      <tp t="s">
        <v>#N/A N/A</v>
        <stp/>
        <stp>BDP|2447029796756095670</stp>
        <tr r="E8" s="5"/>
      </tp>
      <tp t="s">
        <v>#N/A Requesting Data...4153913497</v>
        <stp/>
        <stp>BDP|4073950912684830380</stp>
        <tr r="H35" s="9"/>
      </tp>
      <tp t="s">
        <v>#N/A Requesting Data...4051378319</v>
        <stp/>
        <stp>BDP|4066855941482318103</stp>
        <tr r="H501" s="9"/>
      </tp>
      <tp t="s">
        <v>#N/A N/A</v>
        <stp/>
        <stp>BDP|6247940407696223245</stp>
        <tr r="E191" s="8"/>
      </tp>
      <tp t="s">
        <v>#N/A Requesting Data...4098225406</v>
        <stp/>
        <stp>BDP|1305568533814169802</stp>
        <tr r="I302" s="5"/>
      </tp>
      <tp t="s">
        <v>#N/A N/A</v>
        <stp/>
        <stp>BDP|7734306576549718116</stp>
        <tr r="G484" s="9"/>
      </tp>
      <tp t="s">
        <v>#N/A N/A</v>
        <stp/>
        <stp>BDP|1130761554738277059</stp>
        <tr r="D96" s="10"/>
      </tp>
      <tp t="s">
        <v>#N/A Requesting Data...4172350271</v>
        <stp/>
        <stp>BDP|4788190731909880432</stp>
        <tr r="H10" s="5"/>
      </tp>
      <tp t="s">
        <v>#N/A N/A</v>
        <stp/>
        <stp>BDP|3836129298065069567</stp>
        <tr r="E516" s="9"/>
      </tp>
      <tp t="s">
        <v>#N/A N/A</v>
        <stp/>
        <stp>BDP|7502618194347230462</stp>
        <tr r="F390" s="8"/>
      </tp>
      <tp t="s">
        <v>#N/A N/A</v>
        <stp/>
        <stp>BDP|4114479729340866937</stp>
        <tr r="G133" s="9"/>
      </tp>
      <tp t="s">
        <v>#N/A N/A</v>
        <stp/>
        <stp>BDP|6608085109744697951</stp>
        <tr r="E245" s="8"/>
        <tr r="E262" s="5"/>
      </tp>
      <tp t="s">
        <v>#N/A N/A</v>
        <stp/>
        <stp>BDP|1489225679659332684</stp>
        <tr r="E145" s="10"/>
      </tp>
      <tp t="s">
        <v>#N/A N/A</v>
        <stp/>
        <stp>BDP|9081722370401510330</stp>
        <tr r="E332" s="9"/>
      </tp>
      <tp t="s">
        <v>#N/A N/A</v>
        <stp/>
        <stp>BDP|1231238695778412943</stp>
        <tr r="E416" s="9"/>
      </tp>
      <tp t="s">
        <v>#N/A Requesting Data...4067341176</v>
        <stp/>
        <stp>BDP|2454176395548170931</stp>
        <tr r="H73" s="9"/>
      </tp>
      <tp t="s">
        <v>#N/A N/A</v>
        <stp/>
        <stp>BDP|7536818244895479507</stp>
        <tr r="D8" s="10"/>
      </tp>
      <tp t="s">
        <v>#N/A N/A</v>
        <stp/>
        <stp>BDP|8531487083256223987</stp>
        <tr r="F316" s="5"/>
      </tp>
      <tp t="s">
        <v>#N/A Requesting Data...4080409071</v>
        <stp/>
        <stp>BDP|3726827684989566109</stp>
        <tr r="I67" s="9"/>
      </tp>
      <tp t="s">
        <v>#N/A Requesting Data...4203051171</v>
        <stp/>
        <stp>BDP|3349300581053609006</stp>
        <tr r="H170" s="5"/>
      </tp>
      <tp t="s">
        <v>#N/A Requesting Data...4255303746</v>
        <stp/>
        <stp>BDP|9720521011364746276</stp>
        <tr r="G73" s="10"/>
      </tp>
      <tp t="s">
        <v>#N/A Requesting Data...4163594842</v>
        <stp/>
        <stp>BDP|5781128115236733834</stp>
        <tr r="H263" s="8"/>
        <tr r="I263" s="8"/>
      </tp>
      <tp t="s">
        <v>#N/A N/A</v>
        <stp/>
        <stp>BDP|8203142461874690056</stp>
        <tr r="D489" s="9"/>
      </tp>
      <tp t="s">
        <v>#N/A N/A</v>
        <stp/>
        <stp>BDP|9749725921515727272</stp>
        <tr r="G27" s="5"/>
      </tp>
      <tp t="s">
        <v>#N/A N/A</v>
        <stp/>
        <stp>BDP|3490970116413590340</stp>
        <tr r="F397" s="9"/>
      </tp>
      <tp t="s">
        <v>#N/A Requesting Data...4281327868</v>
        <stp/>
        <stp>BDP|4479564097612308121</stp>
        <tr r="H256" s="9"/>
      </tp>
      <tp t="s">
        <v>#N/A Requesting Data...4172481464</v>
        <stp/>
        <stp>BDP|4590837071291591161</stp>
        <tr r="I236" s="5"/>
      </tp>
      <tp t="s">
        <v>#N/A N/A</v>
        <stp/>
        <stp>BDP|1877184641618422708</stp>
        <tr r="C95" s="10"/>
      </tp>
      <tp t="s">
        <v>#N/A N/A</v>
        <stp/>
        <stp>BDP|4454978544386754455</stp>
        <tr r="F94" s="10"/>
      </tp>
      <tp t="s">
        <v>#N/A N/A</v>
        <stp/>
        <stp>BDP|8097222174804446276</stp>
        <tr r="G246" s="8"/>
      </tp>
      <tp t="s">
        <v>#N/A Requesting Data...4173198776</v>
        <stp/>
        <stp>BDP|7356400149528894478</stp>
        <tr r="H122" s="10"/>
      </tp>
      <tp t="s">
        <v>#N/A Requesting Data...4072790179</v>
        <stp/>
        <stp>BDP|1530163443127094858</stp>
        <tr r="H114" s="8"/>
        <tr r="I114" s="8"/>
        <tr r="H189" s="5"/>
      </tp>
      <tp t="s">
        <v>#N/A Requesting Data...4216514259</v>
        <stp/>
        <stp>BDP|4618870556773410162</stp>
        <tr r="H165" s="9"/>
      </tp>
      <tp t="s">
        <v>#N/A N/A</v>
        <stp/>
        <stp>BDP|8925503942637845566</stp>
        <tr r="G599" s="9"/>
      </tp>
      <tp t="s">
        <v>#N/A Requesting Data...4260220662</v>
        <stp/>
        <stp>BDP|3853697656709370216</stp>
        <tr r="I159" s="9"/>
      </tp>
      <tp t="s">
        <v>#N/A N/A</v>
        <stp/>
        <stp>BDP|8110263856723349776</stp>
        <tr r="G246" s="5"/>
      </tp>
      <tp t="s">
        <v>#N/A N/A</v>
        <stp/>
        <stp>BDP|6485700173995333815</stp>
        <tr r="F125" s="8"/>
      </tp>
      <tp t="s">
        <v>#N/A Requesting Data...4132361320</v>
        <stp/>
        <stp>BDP|3244845170335002234</stp>
        <tr r="H372" s="8"/>
        <tr r="I372" s="8"/>
      </tp>
      <tp t="s">
        <v>#N/A N/A</v>
        <stp/>
        <stp>BDP|8337141286742560815</stp>
        <tr r="D218" s="5"/>
      </tp>
      <tp t="s">
        <v>#N/A N/A</v>
        <stp/>
        <stp>BDP|5792059392392535506</stp>
        <tr r="F355" s="8"/>
        <tr r="F5" s="5"/>
      </tp>
      <tp t="s">
        <v>#N/A N/A</v>
        <stp/>
        <stp>BDP|3379995066531065697</stp>
        <tr r="E141" s="8"/>
        <tr r="E208" s="5"/>
      </tp>
      <tp t="s">
        <v>#N/A Requesting Data...4273061716</v>
        <stp/>
        <stp>BDP|8216681918752285659</stp>
        <tr r="H126" s="10"/>
      </tp>
      <tp t="s">
        <v>#N/A Requesting Data...4091305784</v>
        <stp/>
        <stp>BQL|66182700836859591</stp>
        <tr r="C109" s="5"/>
      </tp>
      <tp t="s">
        <v>#N/A Requesting Data...4109402940</v>
        <stp/>
        <stp>BQL|1496122201784864004</stp>
        <tr r="C356" s="5"/>
        <tr r="C357" s="5"/>
      </tp>
      <tp t="s">
        <v>#N/A Requesting Data...4140297827</v>
        <stp/>
        <stp>BQL|4058607829570102463</stp>
        <tr r="C234" s="5"/>
      </tp>
      <tp t="s">
        <v>#N/A Requesting Data...4217177574</v>
        <stp/>
        <stp>BQL|4857287148041365755</stp>
        <tr r="B12" s="10"/>
      </tp>
      <tp t="s">
        <v>#N/A Requesting Data...4213486651</v>
        <stp/>
        <stp>BQL|1966013514111051512</stp>
        <tr r="B154" s="10"/>
      </tp>
      <tp t="s">
        <v>#N/A Requesting Data...4227166460</v>
        <stp/>
        <stp>BQL|2659981618309840731</stp>
        <tr r="B175" s="10"/>
      </tp>
      <tp t="s">
        <v>#N/A Requesting Data...4042393272</v>
        <stp/>
        <stp>BQL|8226495967127507955</stp>
        <tr r="C259" s="5"/>
      </tp>
      <tp t="s">
        <v>#N/A Requesting Data...4263884267</v>
        <stp/>
        <stp>BQL|4915406731320390709</stp>
        <tr r="C4" s="5"/>
      </tp>
      <tp t="s">
        <v>#N/A Requesting Data...4263173988</v>
        <stp/>
        <stp>BQL|4182555857965030592</stp>
        <tr r="B49" s="10"/>
      </tp>
      <tp t="s">
        <v>#N/A Requesting Data...4210571715</v>
        <stp/>
        <stp>BQL|7831586459467458440</stp>
        <tr r="C292" s="5"/>
      </tp>
      <tp t="s">
        <v>#N/A Requesting Data...4124292717</v>
        <stp/>
        <stp>BQL|7229265762826781198</stp>
        <tr r="B92" s="10"/>
      </tp>
      <tp t="s">
        <v>#N/A Requesting Data...4247382605</v>
        <stp/>
        <stp>BQL|1821536022687683571</stp>
        <tr r="B172" s="10"/>
      </tp>
      <tp t="s">
        <v>#N/A Requesting Data...4268895153</v>
        <stp/>
        <stp>BQL|6400468851406410500</stp>
        <tr r="C348" s="5"/>
      </tp>
      <tp t="s">
        <v>#N/A Requesting Data...4156769839</v>
        <stp/>
        <stp>BQL|8305638049938472683</stp>
        <tr r="C34" s="5"/>
      </tp>
      <tp t="s">
        <v>#N/A Requesting Data...4133515263</v>
        <stp/>
        <stp>BQL|5214642061202562373</stp>
        <tr r="C232" s="5"/>
      </tp>
      <tp t="s">
        <v>#N/A Requesting Data...4241946719</v>
        <stp/>
        <stp>BQL|1979384232660774518</stp>
        <tr r="C5" s="5"/>
      </tp>
      <tp t="s">
        <v>#N/A Requesting Data...4235553863</v>
        <stp/>
        <stp>BQL|8365876757965651411</stp>
        <tr r="B21" s="10"/>
      </tp>
      <tp t="s">
        <v>#N/A Requesting Data...4114681867</v>
        <stp/>
        <stp>BQL|4562409951556863787</stp>
        <tr r="C300" s="5"/>
      </tp>
      <tp t="s">
        <v>#N/A Requesting Data...4180148156</v>
        <stp/>
        <stp>BQL|9935377173009649085</stp>
        <tr r="B44" s="10"/>
      </tp>
      <tp t="s">
        <v>#N/A Requesting Data...4198514678</v>
        <stp/>
        <stp>BQL|2548022530381468404</stp>
        <tr r="C174" s="5"/>
      </tp>
      <tp t="s">
        <v>#N/A Requesting Data...4095266134</v>
        <stp/>
        <stp>BQL|8703837485835653973</stp>
        <tr r="C315" s="5"/>
      </tp>
      <tp t="s">
        <v>#N/A N/A</v>
        <stp/>
        <stp>BDP|1221283437986129263</stp>
        <tr r="E183" s="9"/>
      </tp>
      <tp t="s">
        <v>#N/A N/A</v>
        <stp/>
        <stp>BDP|6999403405552351453</stp>
        <tr r="F468" s="9"/>
      </tp>
      <tp t="s">
        <v>#N/A N/A</v>
        <stp/>
        <stp>BDP|5292065126103142091</stp>
        <tr r="C17" s="7"/>
      </tp>
      <tp t="s">
        <v>#N/A N/A</v>
        <stp/>
        <stp>BDP|8766511856955949931</stp>
        <tr r="G94" s="5"/>
        <tr r="G289" s="9"/>
      </tp>
      <tp t="s">
        <v>#N/A N/A</v>
        <stp/>
        <stp>BDP|3255564156063886406</stp>
        <tr r="F413" s="8"/>
      </tp>
      <tp t="s">
        <v>#N/A N/A</v>
        <stp/>
        <stp>BDP|9060149896981936416</stp>
        <tr r="D359" s="9"/>
      </tp>
      <tp t="s">
        <v>#N/A Requesting Data...4055788309</v>
        <stp/>
        <stp>BDP|8627557044618591589</stp>
        <tr r="H188" s="5"/>
      </tp>
      <tp t="s">
        <v>#N/A N/A</v>
        <stp/>
        <stp>BDP|2955377397634011830</stp>
        <tr r="E17" s="9"/>
      </tp>
      <tp t="s">
        <v>#N/A Requesting Data...4267988563</v>
        <stp/>
        <stp>BDP|7100181592343931884</stp>
        <tr r="I3" s="9"/>
      </tp>
      <tp t="s">
        <v>#N/A Requesting Data...4239811550</v>
        <stp/>
        <stp>BDP|8497059488553504760</stp>
        <tr r="H444" s="8"/>
        <tr r="I444" s="8"/>
        <tr r="H227" s="5"/>
      </tp>
      <tp t="s">
        <v>#N/A N/A</v>
        <stp/>
        <stp>BDP|6707301056941390584</stp>
        <tr r="E186" s="5"/>
      </tp>
      <tp t="s">
        <v>#N/A N/A</v>
        <stp/>
        <stp>BDP|3964053263011618030</stp>
        <tr r="G27" s="8"/>
      </tp>
      <tp t="s">
        <v>#N/A N/A</v>
        <stp/>
        <stp>BDP|5973241323637449600</stp>
        <tr r="D284" s="9"/>
      </tp>
      <tp t="s">
        <v>#N/A Requesting Data...4255678177</v>
        <stp/>
        <stp>BDP|6610301378623754534</stp>
        <tr r="H58" s="9"/>
      </tp>
      <tp t="s">
        <v>#N/A N/A</v>
        <stp/>
        <stp>BDP|2688386380855776836</stp>
        <tr r="G67" s="9"/>
      </tp>
      <tp t="s">
        <v>#N/A N/A</v>
        <stp/>
        <stp>BDP|2574422458046522101</stp>
        <tr r="G165" s="8"/>
      </tp>
      <tp t="s">
        <v>#N/A Requesting Data...4193734876</v>
        <stp/>
        <stp>BDP|5539556538147739051</stp>
        <tr r="H599" s="9"/>
      </tp>
      <tp t="s">
        <v>#N/A N/A</v>
        <stp/>
        <stp>BDP|6794490928312845648</stp>
        <tr r="E245" s="5"/>
      </tp>
      <tp t="s">
        <v>#N/A Requesting Data...4222354269</v>
        <stp/>
        <stp>BDP|1324093805953773629</stp>
        <tr r="I226" s="9"/>
      </tp>
      <tp t="s">
        <v>#N/A N/A</v>
        <stp/>
        <stp>BDP|1261619608193863081</stp>
        <tr r="F279" s="8"/>
        <tr r="F204" s="5"/>
      </tp>
      <tp t="s">
        <v>#N/A N/A</v>
        <stp/>
        <stp>BDP|1640159239444266334</stp>
        <tr r="G217" s="8"/>
      </tp>
      <tp t="s">
        <v>#N/A N/A</v>
        <stp/>
        <stp>BDP|5683815494315135596</stp>
        <tr r="G368" s="8"/>
        <tr r="G88" s="5"/>
      </tp>
      <tp t="s">
        <v>#N/A N/A</v>
        <stp/>
        <stp>BDP|4829136312811144132</stp>
        <tr r="G505" s="9"/>
      </tp>
      <tp t="s">
        <v>#N/A N/A</v>
        <stp/>
        <stp>BDP|5972309819853292092</stp>
        <tr r="G45" s="8"/>
      </tp>
      <tp t="s">
        <v>#N/A N/A</v>
        <stp/>
        <stp>BDP|4987879314609990081</stp>
        <tr r="D52" s="5"/>
        <tr r="D536" s="9"/>
      </tp>
      <tp t="s">
        <v>#N/A N/A</v>
        <stp/>
        <stp>BDP|8262893037526486137</stp>
        <tr r="D346" s="5"/>
      </tp>
      <tp t="s">
        <v>#N/A N/A</v>
        <stp/>
        <stp>BDP|8649065307894525894</stp>
        <tr r="G269" s="8"/>
        <tr r="G224" s="5"/>
      </tp>
      <tp t="s">
        <v>#N/A Requesting Data...4225091380</v>
        <stp/>
        <stp>BDP|4585451229334747250</stp>
        <tr r="H375" s="9"/>
      </tp>
      <tp t="s">
        <v>#N/A N/A</v>
        <stp/>
        <stp>BDP|4318536949831578076</stp>
        <tr r="G71" s="8"/>
      </tp>
      <tp t="s">
        <v>#N/A N/A</v>
        <stp/>
        <stp>BDP|1455554089661351903</stp>
        <tr r="D256" s="9"/>
      </tp>
      <tp t="s">
        <v>#N/A N/A</v>
        <stp/>
        <stp>BDP|8414986784324559960</stp>
        <tr r="E270" s="9"/>
      </tp>
      <tp t="s">
        <v>#N/A N/A</v>
        <stp/>
        <stp>BDP|5277510307446853275</stp>
        <tr r="D323" s="5"/>
        <tr r="D175" s="9"/>
      </tp>
      <tp t="s">
        <v>#N/A N/A</v>
        <stp/>
        <stp>BDP|4173921929832981984</stp>
        <tr r="G272" s="9"/>
      </tp>
      <tp t="s">
        <v>#N/A Requesting Data...4079167915</v>
        <stp/>
        <stp>BDP|7398243629740781327</stp>
        <tr r="I403" s="9"/>
      </tp>
      <tp t="s">
        <v>#N/A N/A</v>
        <stp/>
        <stp>BDP|2947572135867496742</stp>
        <tr r="F174" s="10"/>
      </tp>
      <tp t="s">
        <v>#N/A N/A</v>
        <stp/>
        <stp>BDP|4729301073366716284</stp>
        <tr r="E6" s="12"/>
      </tp>
      <tp t="s">
        <v>#N/A N/A</v>
        <stp/>
        <stp>BDP|3889562454105551249</stp>
        <tr r="C55" s="10"/>
      </tp>
      <tp t="s">
        <v>#N/A N/A</v>
        <stp/>
        <stp>BDP|5924861863526426933</stp>
        <tr r="F241" s="9"/>
      </tp>
      <tp t="s">
        <v>#N/A Requesting Data...4195312626</v>
        <stp/>
        <stp>BDP|6020142167393133697</stp>
        <tr r="I384" s="9"/>
      </tp>
      <tp t="s">
        <v>#N/A N/A</v>
        <stp/>
        <stp>BDP|5262094793179313104</stp>
        <tr r="D81" s="8"/>
      </tp>
      <tp t="s">
        <v>#N/A N/A</v>
        <stp/>
        <stp>BDP|8760785621368282140</stp>
        <tr r="F109" s="10"/>
      </tp>
      <tp t="s">
        <v>#N/A N/A</v>
        <stp/>
        <stp>BDP|2268926767960727983</stp>
        <tr r="E171" s="5"/>
        <tr r="E9" s="9"/>
      </tp>
      <tp t="s">
        <v>#N/A N/A</v>
        <stp/>
        <stp>BDP|2636430061345882143</stp>
        <tr r="F178" s="8"/>
      </tp>
      <tp t="s">
        <v>#N/A N/A</v>
        <stp/>
        <stp>BDP|6247726499915843994</stp>
        <tr r="D254" s="5"/>
      </tp>
      <tp t="s">
        <v>#N/A N/A</v>
        <stp/>
        <stp>BDP|1590195856500076125</stp>
        <tr r="G314" s="9"/>
      </tp>
      <tp t="s">
        <v>#N/A N/A</v>
        <stp/>
        <stp>BDP|4810519151706958697</stp>
        <tr r="E263" s="8"/>
      </tp>
      <tp t="s">
        <v>#N/A N/A</v>
        <stp/>
        <stp>BDP|5621759656135444692</stp>
        <tr r="E167" s="10"/>
      </tp>
      <tp t="s">
        <v>#N/A N/A</v>
        <stp/>
        <stp>BDP|2033693206978079872</stp>
        <tr r="F439" s="9"/>
      </tp>
      <tp t="s">
        <v>#N/A Requesting Data...4084358926</v>
        <stp/>
        <stp>BDP|1980313606322713416</stp>
        <tr r="H206" s="8"/>
        <tr r="I206" s="8"/>
      </tp>
      <tp t="s">
        <v>#N/A N/A</v>
        <stp/>
        <stp>BDP|7756342443762878608</stp>
        <tr r="D25" s="9"/>
      </tp>
      <tp t="s">
        <v>#N/A Requesting Data...4147959478</v>
        <stp/>
        <stp>BDP|7855867635681694952</stp>
        <tr r="H253" s="8"/>
        <tr r="I253" s="8"/>
      </tp>
      <tp t="s">
        <v>#N/A Requesting Data...4235575729</v>
        <stp/>
        <stp>BDP|5644415578574437636</stp>
        <tr r="I556" s="9"/>
      </tp>
      <tp t="s">
        <v>#N/A Requesting Data...4101859804</v>
        <stp/>
        <stp>BDP|2892606340962902696</stp>
        <tr r="H497" s="9"/>
      </tp>
      <tp t="s">
        <v>#N/A Requesting Data...4190137022</v>
        <stp/>
        <stp>BDP|8181238227638822454</stp>
        <tr r="H416" s="8"/>
        <tr r="I416" s="8"/>
      </tp>
      <tp t="s">
        <v>#N/A N/A</v>
        <stp/>
        <stp>BDP|1271915451690237984</stp>
        <tr r="F169" s="8"/>
      </tp>
      <tp t="s">
        <v>#N/A Requesting Data...4131003283</v>
        <stp/>
        <stp>BDP|4114921289518251905</stp>
        <tr r="H443" s="8"/>
        <tr r="I443" s="8"/>
      </tp>
      <tp t="s">
        <v>#N/A N/A</v>
        <stp/>
        <stp>BDP|7352777063070734284</stp>
        <tr r="E446" s="9"/>
      </tp>
      <tp t="s">
        <v>#N/A N/A</v>
        <stp/>
        <stp>BDP|8840193701008154597</stp>
        <tr r="F270" s="8"/>
      </tp>
      <tp t="s">
        <v>#N/A N/A</v>
        <stp/>
        <stp>BDP|3721676908142623360</stp>
        <tr r="D79" s="9"/>
      </tp>
      <tp t="s">
        <v>#N/A N/A</v>
        <stp/>
        <stp>BDP|7766614324901347686</stp>
        <tr r="E60" s="5"/>
        <tr r="E160" s="9"/>
      </tp>
      <tp t="s">
        <v>#N/A N/A</v>
        <stp/>
        <stp>BDP|1403673331041338188</stp>
        <tr r="E233" s="5"/>
      </tp>
      <tp t="s">
        <v>#N/A N/A</v>
        <stp/>
        <stp>BDP|5110931818910723940</stp>
        <tr r="D227" s="8"/>
      </tp>
      <tp t="s">
        <v>#N/A N/A</v>
        <stp/>
        <stp>BDP|5728106536591888204</stp>
        <tr r="D572" s="9"/>
      </tp>
      <tp t="s">
        <v>#N/A Requesting Data...4251169242</v>
        <stp/>
        <stp>BDP|5829548506162460670</stp>
        <tr r="I338" s="5"/>
      </tp>
      <tp t="s">
        <v>#N/A Requesting Data...4096858851</v>
        <stp/>
        <stp>BDP|5978348326282710250</stp>
        <tr r="H424" s="9"/>
      </tp>
      <tp t="s">
        <v>#N/A N/A</v>
        <stp/>
        <stp>BDP|6654476539011330424</stp>
        <tr r="E249" s="8"/>
      </tp>
      <tp t="s">
        <v>#N/A N/A</v>
        <stp/>
        <stp>BDP|7999325657035485010</stp>
        <tr r="D91" s="10"/>
      </tp>
      <tp t="s">
        <v>#N/A N/A</v>
        <stp/>
        <stp>BDP|6801425494649031676</stp>
        <tr r="D154" s="10"/>
      </tp>
      <tp t="s">
        <v>#N/A Requesting Data...4274500315</v>
        <stp/>
        <stp>BDP|5453763590748368781</stp>
        <tr r="H349" s="9"/>
      </tp>
      <tp t="s">
        <v>#N/A N/A</v>
        <stp/>
        <stp>BDP|3862669665746120143</stp>
        <tr r="G189" s="9"/>
      </tp>
      <tp t="s">
        <v>#N/A N/A</v>
        <stp/>
        <stp>BDP|6459185414211526339</stp>
        <tr r="D478" s="8"/>
      </tp>
      <tp t="s">
        <v>#N/A N/A</v>
        <stp/>
        <stp>BDP|5756938968108715655</stp>
        <tr r="E357" s="8"/>
      </tp>
      <tp t="s">
        <v>#N/A N/A</v>
        <stp/>
        <stp>BDP|4592977979159725727</stp>
        <tr r="D274" s="9"/>
      </tp>
      <tp t="s">
        <v>#N/A N/A</v>
        <stp/>
        <stp>BDP|5483255306137045495</stp>
        <tr r="G65" s="5"/>
      </tp>
      <tp t="s">
        <v>#N/A Requesting Data...4232210794</v>
        <stp/>
        <stp>BDP|4727276038299436829</stp>
        <tr r="H289" s="5"/>
      </tp>
      <tp t="s">
        <v>#N/A N/A</v>
        <stp/>
        <stp>BDP|2370127060270643198</stp>
        <tr r="D363" s="9"/>
      </tp>
      <tp t="s">
        <v>#N/A N/A</v>
        <stp/>
        <stp>BDP|4210523140086759796</stp>
        <tr r="E459" s="8"/>
      </tp>
      <tp t="s">
        <v>#N/A Requesting Data...4255739426</v>
        <stp/>
        <stp>BDP|2001813144509943322</stp>
        <tr r="H94" s="8"/>
        <tr r="I94" s="8"/>
      </tp>
      <tp t="s">
        <v>#N/A N/A</v>
        <stp/>
        <stp>BDP|9372917241750406097</stp>
        <tr r="G124" s="8"/>
      </tp>
      <tp t="s">
        <v>#N/A N/A</v>
        <stp/>
        <stp>BDP|3417410084833982862</stp>
        <tr r="F395" s="8"/>
      </tp>
      <tp t="s">
        <v>#N/A Requesting Data...4285641792</v>
        <stp/>
        <stp>BDP|7919459621442210718</stp>
        <tr r="H183" s="5"/>
      </tp>
      <tp t="s">
        <v>#N/A N/A</v>
        <stp/>
        <stp>BDP|1994214221867617213</stp>
        <tr r="F418" s="9"/>
      </tp>
      <tp t="s">
        <v>#N/A N/A</v>
        <stp/>
        <stp>BDP|2755626644633631790</stp>
        <tr r="G138" s="8"/>
      </tp>
      <tp t="s">
        <v>#N/A Requesting Data...4152787318</v>
        <stp/>
        <stp>BDP|2674471526963108396</stp>
        <tr r="I429" s="9"/>
      </tp>
      <tp t="s">
        <v>#N/A Requesting Data...4142922791</v>
        <stp/>
        <stp>BDP|1495340087219910712</stp>
        <tr r="H258" s="8"/>
        <tr r="I258" s="8"/>
      </tp>
      <tp t="s">
        <v>#N/A Requesting Data...4274259368</v>
        <stp/>
        <stp>BDP|8792391883183776456</stp>
        <tr r="H214" s="5"/>
      </tp>
      <tp t="s">
        <v>#N/A N/A</v>
        <stp/>
        <stp>BDP|5854023043067249248</stp>
        <tr r="E284" s="9"/>
      </tp>
      <tp t="s">
        <v>#N/A Requesting Data...4148749076</v>
        <stp/>
        <stp>BDP|3337939758153155862</stp>
        <tr r="H336" s="9"/>
      </tp>
      <tp t="s">
        <v>#N/A Requesting Data...4290788665</v>
        <stp/>
        <stp>BDP|9958536853044498925</stp>
        <tr r="I67" s="5"/>
      </tp>
      <tp t="s">
        <v>#N/A Requesting Data...4114266353</v>
        <stp/>
        <stp>BDP|1856162690824614970</stp>
        <tr r="H31" s="8"/>
        <tr r="I31" s="8"/>
        <tr r="H108" s="5"/>
      </tp>
      <tp t="s">
        <v>#N/A N/A</v>
        <stp/>
        <stp>BDP|2487239230173099487</stp>
        <tr r="G574" s="9"/>
      </tp>
      <tp t="s">
        <v>#N/A N/A</v>
        <stp/>
        <stp>BDP|4488176271102451494</stp>
        <tr r="C99" s="10"/>
      </tp>
      <tp t="s">
        <v>#N/A N/A</v>
        <stp/>
        <stp>BDP|1367944383762828637</stp>
        <tr r="G115" s="5"/>
      </tp>
      <tp t="s">
        <v>#N/A N/A</v>
        <stp/>
        <stp>BDP|4365436293478871540</stp>
        <tr r="D438" s="8"/>
      </tp>
      <tp t="s">
        <v>#N/A N/A</v>
        <stp/>
        <stp>BDP|3023122653692847161</stp>
        <tr r="E461" s="9"/>
      </tp>
      <tp t="s">
        <v>#N/A Requesting Data...4121306217</v>
        <stp/>
        <stp>BDP|4987439755052055301</stp>
        <tr r="H251" s="5"/>
        <tr r="H250" s="9"/>
      </tp>
      <tp t="s">
        <v>#N/A N/A</v>
        <stp/>
        <stp>BDP|2144627375673003490</stp>
        <tr r="D45" s="9"/>
      </tp>
      <tp t="s">
        <v>#N/A N/A</v>
        <stp/>
        <stp>BDP|4066250049705778342</stp>
        <tr r="G70" s="9"/>
      </tp>
      <tp t="s">
        <v>#N/A N/A</v>
        <stp/>
        <stp>BDP|4432292476796440306</stp>
        <tr r="F328" s="8"/>
      </tp>
      <tp t="s">
        <v>#N/A N/A</v>
        <stp/>
        <stp>BDP|2297611688629115159</stp>
        <tr r="E79" s="8"/>
      </tp>
      <tp t="s">
        <v>#N/A N/A</v>
        <stp/>
        <stp>BDP|7295290788561761882</stp>
        <tr r="F282" s="5"/>
        <tr r="F43" s="9"/>
      </tp>
      <tp t="s">
        <v>#N/A Requesting Data...4193872050</v>
        <stp/>
        <stp>BDP|6823683461807427593</stp>
        <tr r="H539" s="9"/>
      </tp>
      <tp t="s">
        <v>#N/A N/A</v>
        <stp/>
        <stp>BDP|4391066159075621066</stp>
        <tr r="E456" s="8"/>
      </tp>
      <tp t="s">
        <v>#N/A N/A</v>
        <stp/>
        <stp>BDP|2183934698610378657</stp>
        <tr r="G251" s="5"/>
        <tr r="G250" s="9"/>
      </tp>
      <tp t="s">
        <v>#N/A N/A</v>
        <stp/>
        <stp>BDP|2520544766914313183</stp>
        <tr r="D262" s="8"/>
      </tp>
      <tp t="s">
        <v>#N/A N/A</v>
        <stp/>
        <stp>BDP|9857232979838728093</stp>
        <tr r="D248" s="5"/>
      </tp>
      <tp t="s">
        <v>#N/A N/A</v>
        <stp/>
        <stp>BDP|6370273433425390687</stp>
        <tr r="G401" s="9"/>
      </tp>
      <tp t="s">
        <v>#N/A N/A</v>
        <stp/>
        <stp>BDP|4716895391523673257</stp>
        <tr r="F221" s="5"/>
        <tr r="F360" s="9"/>
      </tp>
      <tp t="s">
        <v>#N/A Requesting Data...4207431568</v>
        <stp/>
        <stp>BDP|3973845686234411332</stp>
        <tr r="I338" s="9"/>
      </tp>
      <tp t="s">
        <v>#N/A Requesting Data...4278873291</v>
        <stp/>
        <stp>BDP|6378663362481939320</stp>
        <tr r="G125" s="10"/>
      </tp>
      <tp t="s">
        <v>#N/A N/A</v>
        <stp/>
        <stp>BDP|2138242296318980568</stp>
        <tr r="C38" s="10"/>
      </tp>
      <tp t="s">
        <v>#N/A N/A</v>
        <stp/>
        <stp>BDP|4197009031142547193</stp>
        <tr r="D221" s="8"/>
      </tp>
      <tp t="s">
        <v>#N/A Requesting Data...4154324138</v>
        <stp/>
        <stp>BDP|9633072714414905803</stp>
        <tr r="H63" s="9"/>
      </tp>
      <tp t="s">
        <v>#N/A N/A</v>
        <stp/>
        <stp>BDP|7458360577087054096</stp>
        <tr r="G402" s="9"/>
      </tp>
      <tp t="s">
        <v>#N/A N/A</v>
        <stp/>
        <stp>BDP|4767346700094825774</stp>
        <tr r="D336" s="5"/>
        <tr r="D533" s="9"/>
      </tp>
      <tp t="s">
        <v>#N/A N/A</v>
        <stp/>
        <stp>BDP|9793910152721904007</stp>
        <tr r="G215" s="9"/>
      </tp>
      <tp t="s">
        <v>#N/A Requesting Data...4167147515</v>
        <stp/>
        <stp>BDP|9030989609575413187</stp>
        <tr r="I167" s="5"/>
      </tp>
      <tp t="s">
        <v>#N/A N/A</v>
        <stp/>
        <stp>BDP|4514495656091258058</stp>
        <tr r="F547" s="9"/>
      </tp>
      <tp t="s">
        <v>#N/A N/A</v>
        <stp/>
        <stp>BDP|6832468153236801581</stp>
        <tr r="D320" s="5"/>
      </tp>
      <tp t="s">
        <v>#N/A N/A</v>
        <stp/>
        <stp>BDP|2410035812993926415</stp>
        <tr r="E347" s="9"/>
      </tp>
      <tp t="s">
        <v>#N/A N/A</v>
        <stp/>
        <stp>BDP|2729569065817088297</stp>
        <tr r="F39" s="9"/>
      </tp>
      <tp t="s">
        <v>#N/A N/A</v>
        <stp/>
        <stp>BDP|7946803197516147428</stp>
        <tr r="F135" s="5"/>
      </tp>
      <tp t="s">
        <v>#N/A N/A</v>
        <stp/>
        <stp>BDP|4173041008636089606</stp>
        <tr r="D346" s="9"/>
      </tp>
      <tp t="s">
        <v>#N/A N/A</v>
        <stp/>
        <stp>BDP|7489166166483111789</stp>
        <tr r="C64" s="10"/>
      </tp>
      <tp t="s">
        <v>#N/A N/A</v>
        <stp/>
        <stp>BDP|9850764880364756645</stp>
        <tr r="D156" s="5"/>
      </tp>
      <tp t="s">
        <v>#N/A Requesting Data...4158174846</v>
        <stp/>
        <stp>BDP|5074890583000734101</stp>
        <tr r="H152" s="8"/>
        <tr r="I152" s="8"/>
      </tp>
      <tp t="s">
        <v>#N/A N/A</v>
        <stp/>
        <stp>BDP|6569096921087442741</stp>
        <tr r="F179" s="9"/>
      </tp>
      <tp t="s">
        <v>#N/A Requesting Data...4187142789</v>
        <stp/>
        <stp>BDP|1055987714119418457</stp>
        <tr r="H478" s="9"/>
      </tp>
      <tp t="s">
        <v>#N/A N/A</v>
        <stp/>
        <stp>BDP|8864217582051216744</stp>
        <tr r="E108" s="8"/>
      </tp>
      <tp t="s">
        <v>#N/A N/A</v>
        <stp/>
        <stp>BDP|7181353338771613284</stp>
        <tr r="D159" s="8"/>
      </tp>
      <tp t="s">
        <v>#N/A Requesting Data...4269104037</v>
        <stp/>
        <stp>BDP|4987681060650146023</stp>
        <tr r="H91" s="5"/>
        <tr r="H475" s="9"/>
      </tp>
      <tp t="s">
        <v>#N/A N/A</v>
        <stp/>
        <stp>BDP|8541335121898041555</stp>
        <tr r="E188" s="5"/>
      </tp>
      <tp t="s">
        <v>#N/A N/A</v>
        <stp/>
        <stp>BDP|1656716511857517417</stp>
        <tr r="G107" s="8"/>
      </tp>
      <tp t="s">
        <v>#N/A N/A</v>
        <stp/>
        <stp>BDP|7296582014537803042</stp>
        <tr r="D108" s="9"/>
      </tp>
      <tp t="s">
        <v>#N/A N/A</v>
        <stp/>
        <stp>BDP|7464076090759192302</stp>
        <tr r="F246" s="5"/>
      </tp>
      <tp t="s">
        <v>#N/A N/A</v>
        <stp/>
        <stp>BDP|9541222197497197137</stp>
        <tr r="E65" s="5"/>
      </tp>
      <tp t="s">
        <v>#N/A N/A</v>
        <stp/>
        <stp>BDP|6286353950507346366</stp>
        <tr r="E433" s="8"/>
      </tp>
      <tp t="s">
        <v>#N/A N/A</v>
        <stp/>
        <stp>BDP|5043094768710218719</stp>
        <tr r="D28" s="9"/>
      </tp>
      <tp t="s">
        <v>#N/A N/A</v>
        <stp/>
        <stp>BDP|8356761004043588862</stp>
        <tr r="G203" s="5"/>
        <tr r="G258" s="9"/>
      </tp>
      <tp t="s">
        <v>#N/A N/A</v>
        <stp/>
        <stp>BDP|9287599993039344894</stp>
        <tr r="D487" s="9"/>
      </tp>
      <tp t="s">
        <v>#N/A N/A</v>
        <stp/>
        <stp>BDP|5291855450269581506</stp>
        <tr r="C154" s="10"/>
      </tp>
      <tp t="s">
        <v>#N/A N/A</v>
        <stp/>
        <stp>BDP|7085101320347781751</stp>
        <tr r="D305" s="5"/>
        <tr r="D483" s="9"/>
      </tp>
      <tp t="s">
        <v>#N/A N/A</v>
        <stp/>
        <stp>BDP|6148700517671757534</stp>
        <tr r="F511" s="9"/>
      </tp>
      <tp t="s">
        <v>#N/A Requesting Data...4161503899</v>
        <stp/>
        <stp>BDP|8285718901538809387</stp>
        <tr r="H20" s="10"/>
      </tp>
      <tp t="s">
        <v>#N/A Requesting Data...4220426295</v>
        <stp/>
        <stp>BDP|4318615537630739504</stp>
        <tr r="H118" s="5"/>
      </tp>
      <tp t="s">
        <v>#N/A Requesting Data...4154499444</v>
        <stp/>
        <stp>BDP|5174373585029457356</stp>
        <tr r="H267" s="9"/>
      </tp>
      <tp t="s">
        <v>#N/A Requesting Data...4167070474</v>
        <stp/>
        <stp>BDP|9528560030352479950</stp>
        <tr r="H302" s="5"/>
      </tp>
      <tp t="s">
        <v>#N/A N/A</v>
        <stp/>
        <stp>BDP|5167530184984589811</stp>
        <tr r="D82" s="8"/>
      </tp>
      <tp t="s">
        <v>#N/A N/A</v>
        <stp/>
        <stp>BDP|2960390099504302885</stp>
        <tr r="D89" s="8"/>
      </tp>
      <tp t="s">
        <v>#N/A Requesting Data...4242375937</v>
        <stp/>
        <stp>BDP|7067721479483034096</stp>
        <tr r="I458" s="9"/>
      </tp>
      <tp t="s">
        <v>#N/A N/A</v>
        <stp/>
        <stp>BDP|1600376812081592656</stp>
        <tr r="F242" s="8"/>
        <tr r="F313" s="5"/>
      </tp>
      <tp t="s">
        <v>#N/A Requesting Data...4254145990</v>
        <stp/>
        <stp>BDP|1801273198119120758</stp>
        <tr r="H20" s="7"/>
      </tp>
      <tp t="s">
        <v>#N/A N/A</v>
        <stp/>
        <stp>BDP|1283680328014747567</stp>
        <tr r="D4" s="8"/>
      </tp>
      <tp t="s">
        <v>#N/A Requesting Data...4181234453</v>
        <stp/>
        <stp>BDP|3207893687906798188</stp>
        <tr r="H254" s="9"/>
      </tp>
      <tp t="s">
        <v>#N/A N/A</v>
        <stp/>
        <stp>BDP|3123876127539538478</stp>
        <tr r="E284" s="8"/>
      </tp>
      <tp t="s">
        <v>#N/A N/A</v>
        <stp/>
        <stp>BDP|6988454576100956102</stp>
        <tr r="E104" s="10"/>
      </tp>
      <tp t="s">
        <v>#N/A N/A</v>
        <stp/>
        <stp>BDP|5243767547865756771</stp>
        <tr r="G227" s="8"/>
      </tp>
      <tp t="s">
        <v>#N/A N/A</v>
        <stp/>
        <stp>BDP|1413375181647255939</stp>
        <tr r="F320" s="9"/>
      </tp>
      <tp t="s">
        <v>#N/A N/A</v>
        <stp/>
        <stp>BDP|7062253343672742726</stp>
        <tr r="E9" s="7"/>
      </tp>
      <tp t="s">
        <v>#N/A Requesting Data...4166287542</v>
        <stp/>
        <stp>BDP|8131442016049536053</stp>
        <tr r="H492" s="8"/>
        <tr r="I492" s="8"/>
      </tp>
      <tp t="s">
        <v>#N/A N/A</v>
        <stp/>
        <stp>BDP|2773511657465119333</stp>
        <tr r="D436" s="9"/>
      </tp>
      <tp t="s">
        <v>#N/A N/A</v>
        <stp/>
        <stp>BDP|8668565494133170366</stp>
        <tr r="G222" s="8"/>
      </tp>
      <tp t="s">
        <v>#N/A Requesting Data...4171218288</v>
        <stp/>
        <stp>BDP|2288229036581320664</stp>
        <tr r="H308" s="9"/>
      </tp>
      <tp t="s">
        <v>#N/A Requesting Data...4240966585</v>
        <stp/>
        <stp>BDP|5415985419070269940</stp>
        <tr r="H201" s="9"/>
      </tp>
      <tp t="s">
        <v>#N/A N/A</v>
        <stp/>
        <stp>BDP|4149214231222707357</stp>
        <tr r="G521" s="9"/>
      </tp>
      <tp t="s">
        <v>#N/A N/A</v>
        <stp/>
        <stp>BDP|8258804647870087064</stp>
        <tr r="C36" s="10"/>
      </tp>
      <tp t="s">
        <v>#N/A Requesting Data...4223772720</v>
        <stp/>
        <stp>BDP|3098904481970292609</stp>
        <tr r="I457" s="9"/>
      </tp>
      <tp t="s">
        <v>#N/A N/A</v>
        <stp/>
        <stp>BDP|5115411563583777074</stp>
        <tr r="E12" s="9"/>
      </tp>
      <tp t="s">
        <v>#N/A N/A</v>
        <stp/>
        <stp>BDP|9640718059768870764</stp>
        <tr r="F18" s="9"/>
      </tp>
      <tp t="s">
        <v>#N/A N/A</v>
        <stp/>
        <stp>BDP|6137603952663377209</stp>
        <tr r="G3" s="5"/>
      </tp>
      <tp t="s">
        <v>#N/A N/A</v>
        <stp/>
        <stp>BDP|5502213215092491052</stp>
        <tr r="F144" s="8"/>
      </tp>
      <tp t="s">
        <v>#N/A N/A</v>
        <stp/>
        <stp>BDP|5709509582339589509</stp>
        <tr r="F465" s="8"/>
      </tp>
      <tp t="s">
        <v>#N/A Requesting Data...4180645050</v>
        <stp/>
        <stp>BDP|2215129662893794252</stp>
        <tr r="H85" s="5"/>
        <tr r="H149" s="9"/>
      </tp>
      <tp t="s">
        <v>#N/A N/A</v>
        <stp/>
        <stp>BDP|3408257636392591420</stp>
        <tr r="F182" s="8"/>
      </tp>
      <tp t="s">
        <v>#N/A Requesting Data...4249499393</v>
        <stp/>
        <stp>BDP|7506415136325323118</stp>
        <tr r="H8" s="10"/>
      </tp>
      <tp t="s">
        <v>#N/A Requesting Data...4254172940</v>
        <stp/>
        <stp>BDP|4880196337511503337</stp>
        <tr r="H46" s="10"/>
      </tp>
      <tp t="s">
        <v>#N/A N/A</v>
        <stp/>
        <stp>BDP|1034115879153130098</stp>
        <tr r="F64" s="9"/>
      </tp>
      <tp t="s">
        <v>#N/A N/A</v>
        <stp/>
        <stp>BDP|4994932839182610854</stp>
        <tr r="D219" s="8"/>
      </tp>
      <tp t="s">
        <v>#N/A Requesting Data...4219150037</v>
        <stp/>
        <stp>BDP|5392533944990244068</stp>
        <tr r="I375" s="9"/>
      </tp>
      <tp t="s">
        <v>#N/A Requesting Data...4263981242</v>
        <stp/>
        <stp>BDP|8358984861486838526</stp>
        <tr r="H103" s="8"/>
        <tr r="I103" s="8"/>
      </tp>
      <tp t="s">
        <v>#N/A N/A</v>
        <stp/>
        <stp>BDP|4005526169641261296</stp>
        <tr r="E309" s="5"/>
      </tp>
      <tp t="s">
        <v>#N/A N/A</v>
        <stp/>
        <stp>BDP|5877077248704374140</stp>
        <tr r="G274" s="9"/>
      </tp>
      <tp t="s">
        <v>#N/A Requesting Data...4238250755</v>
        <stp/>
        <stp>BDP|7281245999251662999</stp>
        <tr r="H78" s="10"/>
      </tp>
      <tp t="s">
        <v>#N/A N/A</v>
        <stp/>
        <stp>BDP|3171046523840423528</stp>
        <tr r="G529" s="9"/>
      </tp>
      <tp t="s">
        <v>#N/A N/A</v>
        <stp/>
        <stp>BDP|1317132713846496370</stp>
        <tr r="D29" s="9"/>
      </tp>
      <tp t="s">
        <v>#N/A N/A</v>
        <stp/>
        <stp>BDP|8472709915189990383</stp>
        <tr r="E304" s="8"/>
      </tp>
      <tp t="s">
        <v>#N/A N/A</v>
        <stp/>
        <stp>BDP|2125521826880099157</stp>
        <tr r="E39" s="10"/>
      </tp>
      <tp t="s">
        <v>#N/A Requesting Data...4214601561</v>
        <stp/>
        <stp>BDP|3007435664022083779</stp>
        <tr r="I198" s="5"/>
        <tr r="I8" s="9"/>
      </tp>
      <tp t="s">
        <v>#N/A N/A</v>
        <stp/>
        <stp>BDP|1065841584424843183</stp>
        <tr r="F193" s="8"/>
      </tp>
      <tp t="s">
        <v>#N/A N/A</v>
        <stp/>
        <stp>BDP|9557854214743584719</stp>
        <tr r="D73" s="8"/>
        <tr r="D292" s="5"/>
      </tp>
      <tp t="s">
        <v>#N/A N/A</v>
        <stp/>
        <stp>BDP|1419260207614319361</stp>
        <tr r="D236" s="5"/>
      </tp>
      <tp t="s">
        <v>#N/A N/A</v>
        <stp/>
        <stp>BDP|7086922005129351348</stp>
        <tr r="E195" s="5"/>
      </tp>
      <tp t="s">
        <v>#N/A N/A</v>
        <stp/>
        <stp>BDP|7294594374464925572</stp>
        <tr r="G132" s="8"/>
      </tp>
      <tp t="s">
        <v>#N/A N/A</v>
        <stp/>
        <stp>BDP|6481632224193044526</stp>
        <tr r="D231" s="8"/>
      </tp>
      <tp t="s">
        <v>#N/A N/A</v>
        <stp/>
        <stp>BDP|8995206399420375724</stp>
        <tr r="F256" s="5"/>
        <tr r="F414" s="9"/>
      </tp>
      <tp t="s">
        <v>#N/A Requesting Data...4269401719</v>
        <stp/>
        <stp>BDP|7468171432813227225</stp>
        <tr r="I84" s="9"/>
      </tp>
      <tp t="s">
        <v>#N/A N/A</v>
        <stp/>
        <stp>BDP|1506079347221573016</stp>
        <tr r="D406" s="8"/>
      </tp>
      <tp t="s">
        <v>#N/A N/A</v>
        <stp/>
        <stp>BDP|7150518161662113210</stp>
        <tr r="E338" s="8"/>
      </tp>
      <tp t="s">
        <v>#N/A N/A</v>
        <stp/>
        <stp>BDP|1150977132809702626</stp>
        <tr r="E270" s="8"/>
      </tp>
      <tp t="s">
        <v>#N/A Requesting Data...4215331029</v>
        <stp/>
        <stp>BDP|7328039553363528576</stp>
        <tr r="I217" s="5"/>
        <tr r="I399" s="9"/>
      </tp>
      <tp t="s">
        <v>#N/A N/A</v>
        <stp/>
        <stp>BDP|1252324640763287131</stp>
        <tr r="G228" s="8"/>
      </tp>
      <tp t="s">
        <v>#N/A N/A</v>
        <stp/>
        <stp>BDP|8960120981857233293</stp>
        <tr r="G206" s="9"/>
      </tp>
      <tp t="s">
        <v>#N/A Requesting Data...4275775876</v>
        <stp/>
        <stp>BDP|8381840556977920693</stp>
        <tr r="I208" s="9"/>
      </tp>
      <tp t="s">
        <v>#N/A N/A</v>
        <stp/>
        <stp>BDP|3863127396459947642</stp>
        <tr r="G82" s="8"/>
      </tp>
      <tp t="s">
        <v>#N/A N/A</v>
        <stp/>
        <stp>BDP|7875359940552885640</stp>
        <tr r="F93" s="10"/>
      </tp>
      <tp t="s">
        <v>#N/A N/A</v>
        <stp/>
        <stp>BDP|1268194878922647148</stp>
        <tr r="D266" s="8"/>
      </tp>
      <tp t="s">
        <v>#N/A N/A</v>
        <stp/>
        <stp>BDP|1128919725616526818</stp>
        <tr r="E439" s="9"/>
      </tp>
      <tp t="s">
        <v>#N/A Requesting Data...4212092453</v>
        <stp/>
        <stp>BDP|8157556686279301879</stp>
        <tr r="I161" s="5"/>
        <tr r="I560" s="9"/>
      </tp>
      <tp t="s">
        <v>#N/A N/A</v>
        <stp/>
        <stp>BDP|5373480234180099691</stp>
        <tr r="F416" s="8"/>
      </tp>
      <tp t="s">
        <v>#N/A N/A</v>
        <stp/>
        <stp>BDP|5715883671257969916</stp>
        <tr r="E276" s="9"/>
      </tp>
      <tp t="s">
        <v>#N/A N/A</v>
        <stp/>
        <stp>BDP|5316252133524770442</stp>
        <tr r="G419" s="9"/>
      </tp>
      <tp t="s">
        <v>#N/A N/A</v>
        <stp/>
        <stp>BDP|1922352585447754982</stp>
        <tr r="G173" s="8"/>
        <tr r="G275" s="5"/>
      </tp>
      <tp t="s">
        <v>#N/A Requesting Data...4239382891</v>
        <stp/>
        <stp>BDP|5863513429034578231</stp>
        <tr r="H168" s="5"/>
      </tp>
      <tp t="s">
        <v>#N/A N/A</v>
        <stp/>
        <stp>BDP|6827420635640861510</stp>
        <tr r="F7" s="8"/>
      </tp>
      <tp t="s">
        <v>#N/A Requesting Data...4262593467</v>
        <stp/>
        <stp>BDP|1312847925886082943</stp>
        <tr r="H27" s="8"/>
        <tr r="I27" s="8"/>
      </tp>
      <tp t="s">
        <v>#N/A Requesting Data...4277900602</v>
        <stp/>
        <stp>BDP|5921956575617874870</stp>
        <tr r="H58" s="10"/>
      </tp>
      <tp t="s">
        <v>#N/A Requesting Data...4209949621</v>
        <stp/>
        <stp>BDP|7407716530120218713</stp>
        <tr r="H199" s="9"/>
      </tp>
      <tp t="s">
        <v>#N/A N/A</v>
        <stp/>
        <stp>BDP|2085226737474273304</stp>
        <tr r="G53" s="8"/>
      </tp>
      <tp t="s">
        <v>#N/A N/A</v>
        <stp/>
        <stp>BDP|2722805265611692931</stp>
        <tr r="E356" s="8"/>
      </tp>
      <tp t="s">
        <v>#N/A N/A</v>
        <stp/>
        <stp>BDP|6981611913351571494</stp>
        <tr r="G275" s="9"/>
      </tp>
      <tp t="s">
        <v>#N/A N/A</v>
        <stp/>
        <stp>BDP|8295204132998292554</stp>
        <tr r="D345" s="8"/>
      </tp>
      <tp t="s">
        <v>#N/A Requesting Data...4275195047</v>
        <stp/>
        <stp>BDP|9578101846261295965</stp>
        <tr r="I14" s="9"/>
      </tp>
      <tp t="s">
        <v>#N/A N/A</v>
        <stp/>
        <stp>BDP|2126745457762396663</stp>
        <tr r="D405" s="8"/>
      </tp>
      <tp t="s">
        <v>#N/A N/A</v>
        <stp/>
        <stp>BDP|6537548861388448936</stp>
        <tr r="G214" s="8"/>
      </tp>
      <tp t="s">
        <v>#N/A Requesting Data...4217647746</v>
        <stp/>
        <stp>BDP|5271480500336989341</stp>
        <tr r="I570" s="9"/>
      </tp>
      <tp t="s">
        <v>#N/A N/A</v>
        <stp/>
        <stp>BDP|5937552349188697844</stp>
        <tr r="D78" s="8"/>
      </tp>
      <tp t="s">
        <v>#N/A N/A</v>
        <stp/>
        <stp>BDP|9165519158045931862</stp>
        <tr r="D134" s="10"/>
      </tp>
      <tp t="s">
        <v>#N/A N/A</v>
        <stp/>
        <stp>BDP|1831048464084689792</stp>
        <tr r="E375" s="8"/>
        <tr r="E287" s="5"/>
      </tp>
      <tp t="s">
        <v>#N/A N/A</v>
        <stp/>
        <stp>BDP|1047672302167001425</stp>
        <tr r="G32" s="5"/>
        <tr r="G74" s="9"/>
      </tp>
      <tp t="s">
        <v>#N/A Requesting Data...4261184859</v>
        <stp/>
        <stp>BDP|5434280376445404192</stp>
        <tr r="H280" s="8"/>
        <tr r="I280" s="8"/>
      </tp>
      <tp t="s">
        <v>#N/A Requesting Data...4256900618</v>
        <stp/>
        <stp>BDP|9952339919859360677</stp>
        <tr r="I523" s="9"/>
      </tp>
      <tp t="s">
        <v>#N/A N/A</v>
        <stp/>
        <stp>BDP|2026059677922563300</stp>
        <tr r="G354" s="9"/>
      </tp>
      <tp t="s">
        <v>#N/A N/A</v>
        <stp/>
        <stp>BDP|3101669765523195441</stp>
        <tr r="E46" s="8"/>
      </tp>
      <tp t="s">
        <v>#N/A Requesting Data...4228966513</v>
        <stp/>
        <stp>BDP|2553342603744218175</stp>
        <tr r="I343" s="9"/>
      </tp>
      <tp t="s">
        <v>#N/A Requesting Data...4249363183</v>
        <stp/>
        <stp>BDP|2386400917951692261</stp>
        <tr r="G63" s="10"/>
      </tp>
      <tp t="s">
        <v>#N/A Requesting Data...4232210129</v>
        <stp/>
        <stp>BDP|4211266294923735836</stp>
        <tr r="H573" s="9"/>
      </tp>
      <tp t="s">
        <v>#N/A N/A</v>
        <stp/>
        <stp>BDP|5379617942412792136</stp>
        <tr r="G408" s="8"/>
      </tp>
      <tp t="s">
        <v>#N/A N/A</v>
        <stp/>
        <stp>BDP|9073327385830278614</stp>
        <tr r="F334" s="9"/>
      </tp>
      <tp t="s">
        <v>#N/A Requesting Data...4284117736</v>
        <stp/>
        <stp>BDP|4057332896582405858</stp>
        <tr r="I14" s="5"/>
      </tp>
      <tp t="s">
        <v>#N/A N/A</v>
        <stp/>
        <stp>BDP|7260283130072898066</stp>
        <tr r="E143" s="8"/>
      </tp>
      <tp t="s">
        <v>#N/A N/A</v>
        <stp/>
        <stp>BDP|3372203615961794558</stp>
        <tr r="E372" s="9"/>
      </tp>
      <tp t="s">
        <v>#N/A N/A</v>
        <stp/>
        <stp>BDP|9375536682529656900</stp>
        <tr r="G156" s="5"/>
      </tp>
      <tp t="s">
        <v>#N/A N/A</v>
        <stp/>
        <stp>BDP|2031492103071797399</stp>
        <tr r="E139" s="5"/>
      </tp>
      <tp t="s">
        <v>#N/A N/A</v>
        <stp/>
        <stp>BDP|1600079971016298460</stp>
        <tr r="D173" s="9"/>
      </tp>
      <tp t="s">
        <v>#N/A Requesting Data...4286822754</v>
        <stp/>
        <stp>BDP|4468343587909044238</stp>
        <tr r="I7" s="5"/>
      </tp>
      <tp t="s">
        <v>#N/A N/A</v>
        <stp/>
        <stp>BDP|9793344986714802299</stp>
        <tr r="G524" s="9"/>
      </tp>
      <tp t="s">
        <v>#N/A N/A</v>
        <stp/>
        <stp>BDP|7508351836010419365</stp>
        <tr r="E120" s="8"/>
      </tp>
      <tp t="s">
        <v>#N/A N/A</v>
        <stp/>
        <stp>BDP|5478160051243188669</stp>
        <tr r="D304" s="8"/>
      </tp>
      <tp t="s">
        <v>#N/A N/A</v>
        <stp/>
        <stp>BDP|5874656789757200821</stp>
        <tr r="D468" s="8"/>
      </tp>
      <tp t="s">
        <v>#N/A Requesting Data...4253966337</v>
        <stp/>
        <stp>BDP|7388359956112334775</stp>
        <tr r="H154" s="10"/>
      </tp>
      <tp t="s">
        <v>#N/A N/A</v>
        <stp/>
        <stp>BDP|2989334158423194368</stp>
        <tr r="D270" s="9"/>
      </tp>
      <tp t="s">
        <v>#N/A N/A</v>
        <stp/>
        <stp>BDP|9807770296344981753</stp>
        <tr r="D62" s="5"/>
      </tp>
      <tp t="s">
        <v>#N/A N/A</v>
        <stp/>
        <stp>BDP|1509345769572414299</stp>
        <tr r="E176" s="9"/>
      </tp>
      <tp t="s">
        <v>#N/A Requesting Data...4286986549</v>
        <stp/>
        <stp>BDP|4512626012917335037</stp>
        <tr r="H57" s="10"/>
      </tp>
      <tp t="s">
        <v>#N/A N/A</v>
        <stp/>
        <stp>BDP|1474337393959230630</stp>
        <tr r="F96" s="8"/>
      </tp>
      <tp t="s">
        <v>#N/A N/A</v>
        <stp/>
        <stp>BDP|5695821537649338357</stp>
        <tr r="E243" s="5"/>
        <tr r="E152" s="9"/>
      </tp>
      <tp t="s">
        <v>#N/A N/A</v>
        <stp/>
        <stp>BDP|2825943680232155589</stp>
        <tr r="E159" s="5"/>
      </tp>
      <tp t="s">
        <v>#N/A Requesting Data...4254024090</v>
        <stp/>
        <stp>BDP|4529302336058573836</stp>
        <tr r="I190" s="9"/>
      </tp>
      <tp t="s">
        <v>#N/A N/A</v>
        <stp/>
        <stp>BDP|1008350440056269424</stp>
        <tr r="E472" s="8"/>
      </tp>
      <tp t="s">
        <v>#N/A N/A</v>
        <stp/>
        <stp>BDP|3678220032781050737</stp>
        <tr r="D134" s="8"/>
      </tp>
      <tp t="s">
        <v>#N/A N/A</v>
        <stp/>
        <stp>BDP|7107384556487902232</stp>
        <tr r="F132" s="8"/>
      </tp>
      <tp t="s">
        <v>#N/A N/A</v>
        <stp/>
        <stp>BDP|9442467673288359673</stp>
        <tr r="F145" s="9"/>
      </tp>
      <tp t="s">
        <v>#N/A Requesting Data...4269601484</v>
        <stp/>
        <stp>BDP|6827473938785520073</stp>
        <tr r="H420" s="8"/>
        <tr r="I420" s="8"/>
        <tr r="H142" s="5"/>
      </tp>
      <tp t="s">
        <v>#N/A N/A</v>
        <stp/>
        <stp>BDP|8327739604988243331</stp>
        <tr r="E145" s="9"/>
      </tp>
      <tp t="s">
        <v>#N/A N/A</v>
        <stp/>
        <stp>BDP|1321657849516373190</stp>
        <tr r="F487" s="9"/>
      </tp>
      <tp t="s">
        <v>#N/A Requesting Data...4278051608</v>
        <stp/>
        <stp>BDP|4385359834846762608</stp>
        <tr r="I344" s="9"/>
      </tp>
      <tp t="s">
        <v>#N/A N/A</v>
        <stp/>
        <stp>BDP|2380754204439286856</stp>
        <tr r="E194" s="5"/>
      </tp>
      <tp t="s">
        <v>#N/A N/A</v>
        <stp/>
        <stp>BDP|7780340776295193215</stp>
        <tr r="G507" s="9"/>
      </tp>
      <tp t="s">
        <v>#N/A Requesting Data...4291087709</v>
        <stp/>
        <stp>BQL|7577619437765426280</stp>
        <tr r="B171" s="10"/>
      </tp>
      <tp t="s">
        <v>#N/A Requesting Data...4285832205</v>
        <stp/>
        <stp>BQL|8003808816033149786</stp>
        <tr r="B38" s="10"/>
      </tp>
      <tp t="s">
        <v>#N/A Requesting Data...4276996516</v>
        <stp/>
        <stp>BQL|6226610599189168552</stp>
        <tr r="C302" s="5"/>
      </tp>
      <tp t="s">
        <v>#N/A Requesting Data...4286087154</v>
        <stp/>
        <stp>BQL|7666918003813997809</stp>
        <tr r="C46" s="5"/>
      </tp>
      <tp t="s">
        <v>#N/A Requesting Data...4289572350</v>
        <stp/>
        <stp>BQL|2631303326587412192</stp>
        <tr r="C345" s="5"/>
      </tp>
      <tp t="s">
        <v>#N/A Requesting Data...4291938505</v>
        <stp/>
        <stp>BQL|6318477870578061887</stp>
        <tr r="B61" s="10"/>
      </tp>
      <tp t="s">
        <v>#N/A Requesting Data...4276974504</v>
        <stp/>
        <stp>BQL|4794537673140968324</stp>
        <tr r="B28" s="10"/>
      </tp>
      <tp t="s">
        <v>#N/A Requesting Data...4294605498</v>
        <stp/>
        <stp>BQL|6258523465089999968</stp>
        <tr r="C28" s="5"/>
      </tp>
      <tp t="s">
        <v>#N/A Requesting Data...4288955471</v>
        <stp/>
        <stp>BQL|9126894010124819195</stp>
        <tr r="B119" s="10"/>
      </tp>
      <tp t="s">
        <v>#N/A Requesting Data...4277264989</v>
        <stp/>
        <stp>BQL|3921457098908474393</stp>
        <tr r="C39" s="5"/>
      </tp>
      <tp t="s">
        <v>#N/A Requesting Data...4286435394</v>
        <stp/>
        <stp>BQL|3827766779033164535</stp>
        <tr r="B143" s="10"/>
      </tp>
      <tp t="s">
        <v>#N/A Requesting Data...4282519506</v>
        <stp/>
        <stp>BQL|3031399698135065944</stp>
        <tr r="C336" s="5"/>
      </tp>
      <tp t="s">
        <v>#N/A Requesting Data...4279900190</v>
        <stp/>
        <stp>BQL|6480253945731004417</stp>
        <tr r="C312" s="5"/>
      </tp>
      <tp t="s">
        <v>#N/A Requesting Data...4280333363</v>
        <stp/>
        <stp>BQL|7874297306218434870</stp>
        <tr r="B109" s="10"/>
      </tp>
      <tp t="s">
        <v>#N/A Requesting Data...4279609173</v>
        <stp/>
        <stp>BQL|3616223946318159811</stp>
        <tr r="B174" s="10"/>
      </tp>
      <tp t="s">
        <v>#N/A Requesting Data...4283255757</v>
        <stp/>
        <stp>BQL|1437232411034058366</stp>
        <tr r="C337" s="5"/>
      </tp>
      <tp t="s">
        <v>#N/A N/A</v>
        <stp/>
        <stp>BDP|9536589685283270207</stp>
        <tr r="G178" s="5"/>
      </tp>
      <tp t="s">
        <v>#N/A Requesting Data...4291261556</v>
        <stp/>
        <stp>BDP|9562658058377073821</stp>
        <tr r="I267" s="5"/>
      </tp>
      <tp t="s">
        <v>#N/A Requesting Data...4282876950</v>
        <stp/>
        <stp>BDP|5691810282084736480</stp>
        <tr r="G39" s="10"/>
      </tp>
      <tp t="s">
        <v>#N/A Requesting Data...4291323064</v>
        <stp/>
        <stp>BDP|5616392051901211766</stp>
        <tr r="I461" s="9"/>
      </tp>
      <tp t="s">
        <v>#N/A N/A</v>
        <stp/>
        <stp>BDP|1889779964486622378</stp>
        <tr r="E165" s="10"/>
      </tp>
      <tp t="s">
        <v>#N/A N/A</v>
        <stp/>
        <stp>BDP|9802502097484500407</stp>
        <tr r="G192" s="9"/>
      </tp>
      <tp t="s">
        <v>#N/A N/A</v>
        <stp/>
        <stp>BDP|5901693901782343480</stp>
        <tr r="F13" s="10"/>
      </tp>
      <tp t="s">
        <v>#N/A Requesting Data...4290166766</v>
        <stp/>
        <stp>BDP|7979050832325656422</stp>
        <tr r="I3" s="5"/>
      </tp>
      <tp t="s">
        <v>#N/A N/A</v>
        <stp/>
        <stp>BDP|9989662696651175228</stp>
        <tr r="E48" s="5"/>
      </tp>
      <tp t="s">
        <v>#N/A N/A</v>
        <stp/>
        <stp>BDP|4609024794008955032</stp>
        <tr r="E195" s="9"/>
      </tp>
      <tp t="s">
        <v>#N/A Requesting Data...4293508458</v>
        <stp/>
        <stp>BDP|4621149754255592092</stp>
        <tr r="G169" s="10"/>
      </tp>
      <tp t="s">
        <v>#N/A N/A</v>
        <stp/>
        <stp>BDP|5833430463584102634</stp>
        <tr r="D369" s="8"/>
      </tp>
      <tp t="s">
        <v>#N/A N/A</v>
        <stp/>
        <stp>BDP|4415142099859160028</stp>
        <tr r="G78" s="8"/>
      </tp>
      <tp t="s">
        <v>#N/A Requesting Data...4294582971</v>
        <stp/>
        <stp>BDP|4418137783930634889</stp>
        <tr r="H272" s="9"/>
      </tp>
      <tp t="s">
        <v>#N/A N/A</v>
        <stp/>
        <stp>BDP|9034085255388080179</stp>
        <tr r="F371" s="8"/>
      </tp>
      <tp t="s">
        <v>#N/A N/A</v>
        <stp/>
        <stp>BDP|6843895000032262990</stp>
        <tr r="G270" s="9"/>
      </tp>
      <tp t="s">
        <v>#N/A Requesting Data...4294899575</v>
        <stp/>
        <stp>BDP|7698282126200660249</stp>
        <tr r="I180" s="5"/>
      </tp>
      <tp t="s">
        <v>#N/A N/A</v>
        <stp/>
        <stp>BDP|5023176431381886355</stp>
        <tr r="E465" s="9"/>
      </tp>
      <tp t="s">
        <v>#N/A Requesting Data...4151393274</v>
        <stp/>
        <stp>BDP|2675776709047589765</stp>
        <tr r="H5" s="8"/>
        <tr r="I5" s="8"/>
        <tr r="H301" s="5"/>
      </tp>
      <tp t="s">
        <v>#N/A N/A</v>
        <stp/>
        <stp>BDP|3575032092589695696</stp>
        <tr r="E402" s="9"/>
      </tp>
      <tp t="s">
        <v>#N/A Requesting Data...115547218</v>
        <stp/>
        <stp>BDP|7164943088945122670</stp>
        <tr r="H444" s="9"/>
      </tp>
      <tp t="s">
        <v>#N/A Requesting Data...1624961752</v>
        <stp/>
        <stp>BDP|5103769638302430608</stp>
        <tr r="I557" s="9"/>
      </tp>
      <tp t="s">
        <v>#N/A N/A</v>
        <stp/>
        <stp>BDP|1816468199809962057</stp>
        <tr r="G264" s="5"/>
        <tr r="G41" s="9"/>
      </tp>
      <tp t="s">
        <v>#N/A N/A</v>
        <stp/>
        <stp>BDP|6971816595260665205</stp>
        <tr r="F214" s="9"/>
      </tp>
      <tp t="s">
        <v>#N/A Requesting Data...4151386615</v>
        <stp/>
        <stp>BDP|7721255218321360020</stp>
        <tr r="I459" s="9"/>
      </tp>
      <tp t="s">
        <v>#N/A Requesting Data...2026642755</v>
        <stp/>
        <stp>BDP|7426023629502163250</stp>
        <tr r="H175" s="8"/>
        <tr r="I175" s="8"/>
        <tr r="H126" s="5"/>
      </tp>
      <tp t="s">
        <v>#N/A N/A</v>
        <stp/>
        <stp>BDP|6226193920819796972</stp>
        <tr r="E419" s="8"/>
      </tp>
      <tp t="s">
        <v>#N/A N/A</v>
        <stp/>
        <stp>BDP|6087094580633187837</stp>
        <tr r="F452" s="8"/>
      </tp>
      <tp t="s">
        <v>#N/A N/A</v>
        <stp/>
        <stp>BDP|7939985960169935431</stp>
        <tr r="D26" s="10"/>
      </tp>
      <tp t="s">
        <v>#N/A N/A</v>
        <stp/>
        <stp>BDP|4786403877704896631</stp>
        <tr r="E182" s="10"/>
      </tp>
      <tp t="s">
        <v>#N/A N/A</v>
        <stp/>
        <stp>BDP|7508388818040876069</stp>
        <tr r="F215" s="5"/>
        <tr r="F222" s="9"/>
      </tp>
      <tp t="s">
        <v>#N/A N/A</v>
        <stp/>
        <stp>BDP|3158928331409977508</stp>
        <tr r="G54" s="8"/>
      </tp>
      <tp t="s">
        <v>#N/A N/A</v>
        <stp/>
        <stp>BDP|9593467996831736093</stp>
        <tr r="E61" s="10"/>
      </tp>
      <tp t="s">
        <v>#N/A N/A</v>
        <stp/>
        <stp>BDP|3896134573540977097</stp>
        <tr r="D151" s="10"/>
      </tp>
      <tp t="s">
        <v>#N/A N/A</v>
        <stp/>
        <stp>BDP|1550296955170685372</stp>
        <tr r="G276" s="8"/>
      </tp>
      <tp t="s">
        <v>#N/A Requesting Data...2753061843</v>
        <stp/>
        <stp>BDP|9490741938209812183</stp>
        <tr r="H13" s="8"/>
        <tr r="I13" s="8"/>
      </tp>
      <tp t="s">
        <v>#N/A Requesting Data...733592491</v>
        <stp/>
        <stp>BDP|8296854359780520033</stp>
        <tr r="I126" s="5"/>
      </tp>
      <tp t="s">
        <v>#N/A N/A</v>
        <stp/>
        <stp>BDP|2310699820566269506</stp>
        <tr r="G325" s="8"/>
      </tp>
      <tp t="s">
        <v>#N/A N/A</v>
        <stp/>
        <stp>BDP|1683131239290732635</stp>
        <tr r="D64" s="10"/>
      </tp>
      <tp t="s">
        <v>#N/A Requesting Data...593915811</v>
        <stp/>
        <stp>BDP|8201936132600875738</stp>
        <tr r="H350" s="8"/>
        <tr r="I350" s="8"/>
        <tr r="H67" s="5"/>
      </tp>
      <tp t="s">
        <v>#N/A Requesting Data...1062784218</v>
        <stp/>
        <stp>BDP|7844533036755110141</stp>
        <tr r="H189" s="9"/>
      </tp>
      <tp t="s">
        <v>#N/A Requesting Data...3912443889</v>
        <stp/>
        <stp>BDP|5822032623715517756</stp>
        <tr r="I405" s="9"/>
      </tp>
      <tp t="s">
        <v>#N/A N/A</v>
        <stp/>
        <stp>BDP|4549372428740596078</stp>
        <tr r="G184" s="9"/>
      </tp>
      <tp t="s">
        <v>#N/A N/A</v>
        <stp/>
        <stp>BDP|5760993121519429232</stp>
        <tr r="F205" s="9"/>
      </tp>
      <tp t="s">
        <v>#N/A N/A</v>
        <stp/>
        <stp>BDP|1814626714261008266</stp>
        <tr r="D324" s="9"/>
      </tp>
      <tp t="s">
        <v>#N/A N/A</v>
        <stp/>
        <stp>BDP|7467463879560005135</stp>
        <tr r="G181" s="9"/>
      </tp>
      <tp t="s">
        <v>#N/A N/A</v>
        <stp/>
        <stp>BDP|6041342959150376564</stp>
        <tr r="E11" s="9"/>
      </tp>
      <tp t="s">
        <v>#N/A Requesting Data...706843073</v>
        <stp/>
        <stp>BDP|8903329492380752768</stp>
        <tr r="H7" s="6"/>
      </tp>
      <tp t="s">
        <v>#N/A N/A</v>
        <stp/>
        <stp>BDP|1294867952168683181</stp>
        <tr r="E372" s="8"/>
      </tp>
      <tp t="s">
        <v>#N/A N/A</v>
        <stp/>
        <stp>BDP|8369910023893118597</stp>
        <tr r="E10" s="8"/>
      </tp>
      <tp t="s">
        <v>#N/A Requesting Data...3431857576</v>
        <stp/>
        <stp>BDP|1336613186262910848</stp>
        <tr r="I262" s="5"/>
      </tp>
      <tp t="s">
        <v>#N/A N/A</v>
        <stp/>
        <stp>BDP|5588210871773574692</stp>
        <tr r="F455" s="8"/>
      </tp>
      <tp t="s">
        <v>#N/A N/A</v>
        <stp/>
        <stp>BDP|1112206010692032588</stp>
        <tr r="E260" s="5"/>
      </tp>
      <tp t="s">
        <v>#N/A N/A</v>
        <stp/>
        <stp>BDP|7367746843628588983</stp>
        <tr r="G354" s="8"/>
        <tr r="G50" s="5"/>
      </tp>
      <tp t="s">
        <v>#N/A N/A</v>
        <stp/>
        <stp>BDP|3613032561810414097</stp>
        <tr r="D178" s="10"/>
      </tp>
      <tp t="s">
        <v>#N/A N/A</v>
        <stp/>
        <stp>BDP|9812868512191120447</stp>
        <tr r="D405" s="9"/>
      </tp>
      <tp t="s">
        <v>#N/A N/A</v>
        <stp/>
        <stp>BDP|4389592207595279167</stp>
        <tr r="E132" s="10"/>
      </tp>
      <tp t="s">
        <v>#N/A Requesting Data...3426318556</v>
        <stp/>
        <stp>BDP|4268614514595950373</stp>
        <tr r="H170" s="8"/>
        <tr r="I170" s="8"/>
      </tp>
      <tp t="s">
        <v>#N/A N/A</v>
        <stp/>
        <stp>BDP|2905622421215256614</stp>
        <tr r="E332" s="5"/>
      </tp>
      <tp t="s">
        <v>#N/A N/A</v>
        <stp/>
        <stp>BDP|8400086290445117142</stp>
        <tr r="E169" s="8"/>
      </tp>
      <tp t="s">
        <v>#N/A Requesting Data...789118526</v>
        <stp/>
        <stp>BDP|7244499886318188656</stp>
        <tr r="H366" s="9"/>
      </tp>
      <tp t="s">
        <v>#N/A Requesting Data...1020536685</v>
        <stp/>
        <stp>BDP|9405659899787255438</stp>
        <tr r="H272" s="8"/>
        <tr r="I272" s="8"/>
      </tp>
      <tp t="s">
        <v>#N/A N/A</v>
        <stp/>
        <stp>BDP|9523172002779050490</stp>
        <tr r="G198" s="5"/>
        <tr r="G8" s="9"/>
      </tp>
      <tp t="s">
        <v>#N/A N/A</v>
        <stp/>
        <stp>BDP|8915359963899277145</stp>
        <tr r="D263" s="9"/>
      </tp>
      <tp t="s">
        <v>#N/A N/A</v>
        <stp/>
        <stp>BDP|7056386944555444016</stp>
        <tr r="F4" s="7"/>
      </tp>
      <tp t="s">
        <v>#N/A N/A</v>
        <stp/>
        <stp>BDP|5215145999940511838</stp>
        <tr r="D526" s="9"/>
      </tp>
      <tp t="s">
        <v>#N/A Requesting Data...3657568821</v>
        <stp/>
        <stp>BDP|9073522888563252213</stp>
        <tr r="H79" s="9"/>
      </tp>
      <tp t="s">
        <v>#N/A N/A</v>
        <stp/>
        <stp>BDP|1438806886030846449</stp>
        <tr r="F118" s="5"/>
      </tp>
      <tp t="s">
        <v>#N/A N/A</v>
        <stp/>
        <stp>BDP|6073677975422961059</stp>
        <tr r="C43" s="10"/>
      </tp>
      <tp t="s">
        <v>#N/A N/A</v>
        <stp/>
        <stp>BDP|6539639432202908435</stp>
        <tr r="F268" s="8"/>
      </tp>
      <tp t="s">
        <v>#N/A N/A</v>
        <stp/>
        <stp>BDP|1439895312905579845</stp>
        <tr r="G504" s="8"/>
      </tp>
      <tp t="s">
        <v>#N/A N/A</v>
        <stp/>
        <stp>BDP|8448414724373989864</stp>
        <tr r="D215" s="9"/>
      </tp>
      <tp t="s">
        <v>#N/A N/A</v>
        <stp/>
        <stp>BDP|7922007070766253359</stp>
        <tr r="D387" s="9"/>
      </tp>
      <tp t="s">
        <v>#N/A N/A</v>
        <stp/>
        <stp>BDP|2770961375631825823</stp>
        <tr r="E209" s="9"/>
      </tp>
      <tp t="s">
        <v>#N/A N/A</v>
        <stp/>
        <stp>BDP|1316730547471836617</stp>
        <tr r="G466" s="8"/>
        <tr r="G102" s="5"/>
      </tp>
      <tp t="s">
        <v>#N/A Requesting Data...726326012</v>
        <stp/>
        <stp>BDP|2405774229471419300</stp>
        <tr r="H16" s="8"/>
        <tr r="I16" s="8"/>
      </tp>
      <tp t="s">
        <v>#N/A Requesting Data...4218722080</v>
        <stp/>
        <stp>BDP|7197409107774956212</stp>
        <tr r="H495" s="9"/>
      </tp>
      <tp t="s">
        <v>#N/A N/A</v>
        <stp/>
        <stp>BDP|4277355768671168502</stp>
        <tr r="C184" s="10"/>
      </tp>
      <tp t="s">
        <v>#N/A N/A</v>
        <stp/>
        <stp>BDP|3705662418423443230</stp>
        <tr r="D246" s="8"/>
      </tp>
      <tp t="s">
        <v>#N/A N/A</v>
        <stp/>
        <stp>BDP|7269612884269019593</stp>
        <tr r="G11" s="9"/>
      </tp>
      <tp t="s">
        <v>#N/A N/A</v>
        <stp/>
        <stp>BDP|4067008055930272497</stp>
        <tr r="G167" s="5"/>
      </tp>
      <tp t="s">
        <v>#N/A N/A</v>
        <stp/>
        <stp>BDP|3520334421143896418</stp>
        <tr r="E351" s="5"/>
      </tp>
      <tp t="s">
        <v>#N/A N/A</v>
        <stp/>
        <stp>BDP|5037934374916113896</stp>
        <tr r="E356" s="9"/>
      </tp>
      <tp t="s">
        <v>#N/A N/A</v>
        <stp/>
        <stp>BDP|1081260458191693279</stp>
        <tr r="G401" s="8"/>
      </tp>
      <tp t="s">
        <v>#N/A N/A</v>
        <stp/>
        <stp>BDP|1259684907245664748</stp>
        <tr r="E217" s="9"/>
      </tp>
      <tp t="s">
        <v>#N/A N/A</v>
        <stp/>
        <stp>BDP|4792159553957873263</stp>
        <tr r="G341" s="9"/>
      </tp>
      <tp t="s">
        <v>#N/A N/A</v>
        <stp/>
        <stp>BDP|8332150461869041382</stp>
        <tr r="F537" s="9"/>
      </tp>
      <tp t="s">
        <v>#N/A N/A</v>
        <stp/>
        <stp>BDP|3532040666647183790</stp>
        <tr r="G545" s="9"/>
      </tp>
      <tp t="s">
        <v>#N/A Requesting Data...2199331354</v>
        <stp/>
        <stp>BDP|5296260244351757783</stp>
        <tr r="H72" s="5"/>
      </tp>
      <tp t="s">
        <v>#N/A N/A</v>
        <stp/>
        <stp>BDP|5805377988893882808</stp>
        <tr r="D345" s="9"/>
      </tp>
      <tp t="s">
        <v>#N/A Requesting Data...1989595021</v>
        <stp/>
        <stp>BDP|5822520937837249100</stp>
        <tr r="H504" s="8"/>
        <tr r="I504" s="8"/>
      </tp>
      <tp t="s">
        <v>#N/A N/A</v>
        <stp/>
        <stp>BDP|6614533131874820136</stp>
        <tr r="G139" s="9"/>
      </tp>
      <tp t="s">
        <v>#N/A N/A</v>
        <stp/>
        <stp>BDP|9464868708544438016</stp>
        <tr r="F362" s="8"/>
      </tp>
      <tp t="s">
        <v>#N/A N/A</v>
        <stp/>
        <stp>BDP|2392398177054460766</stp>
        <tr r="G221" s="9"/>
      </tp>
      <tp t="s">
        <v>#N/A N/A</v>
        <stp/>
        <stp>BDP|4743065143262965744</stp>
        <tr r="G417" s="9"/>
      </tp>
      <tp t="s">
        <v>#N/A Requesting Data...286191063</v>
        <stp/>
        <stp>BDP|4529397955531651604</stp>
        <tr r="H70" s="5"/>
      </tp>
      <tp t="s">
        <v>#N/A N/A</v>
        <stp/>
        <stp>BDP|5582620339456777368</stp>
        <tr r="G108" s="9"/>
      </tp>
      <tp t="s">
        <v>#N/A N/A</v>
        <stp/>
        <stp>BDP|8217932554103276287</stp>
        <tr r="F423" s="9"/>
      </tp>
      <tp t="s">
        <v>#N/A N/A</v>
        <stp/>
        <stp>BDP|3331989530248444408</stp>
        <tr r="G6" s="9"/>
      </tp>
      <tp t="s">
        <v>#N/A Requesting Data...1440382796</v>
        <stp/>
        <stp>BDP|9250418503011896970</stp>
        <tr r="I572" s="9"/>
      </tp>
      <tp t="s">
        <v>#N/A Requesting Data...884490270</v>
        <stp/>
        <stp>BDP|9731198782011186424</stp>
        <tr r="H68" s="8"/>
        <tr r="I68" s="8"/>
      </tp>
      <tp t="s">
        <v>#N/A N/A</v>
        <stp/>
        <stp>BDP|2104282904080049520</stp>
        <tr r="D400" s="8"/>
      </tp>
      <tp t="s">
        <v>#N/A Requesting Data...2146498935</v>
        <stp/>
        <stp>BDP|3861646071556643178</stp>
        <tr r="H346" s="5"/>
      </tp>
      <tp t="s">
        <v>#N/A N/A</v>
        <stp/>
        <stp>BDP|5919453640197367739</stp>
        <tr r="F500" s="8"/>
      </tp>
      <tp t="s">
        <v>#N/A N/A</v>
        <stp/>
        <stp>BDP|1794298667759701929</stp>
        <tr r="D458" s="9"/>
      </tp>
      <tp t="s">
        <v>#N/A N/A</v>
        <stp/>
        <stp>BDP|1781952397233958702</stp>
        <tr r="E428" s="9"/>
      </tp>
      <tp t="s">
        <v>#N/A N/A</v>
        <stp/>
        <stp>BDP|9534184427909431623</stp>
        <tr r="G432" s="8"/>
        <tr r="G26" s="5"/>
      </tp>
      <tp t="s">
        <v>#N/A Requesting Data...2240520354</v>
        <stp/>
        <stp>BDP|6382753444843862364</stp>
        <tr r="H372" s="9"/>
      </tp>
      <tp t="s">
        <v>#N/A Requesting Data...2933027553</v>
        <stp/>
        <stp>BDP|8010527807429122181</stp>
        <tr r="I255" s="5"/>
      </tp>
      <tp t="s">
        <v>#N/A Requesting Data...1996042177</v>
        <stp/>
        <stp>BDP|2207182804094668247</stp>
        <tr r="H462" s="8"/>
        <tr r="I462" s="8"/>
      </tp>
      <tp t="s">
        <v>#N/A N/A</v>
        <stp/>
        <stp>BDP|4092836131173743998</stp>
        <tr r="F129" s="10"/>
      </tp>
      <tp t="s">
        <v>#N/A N/A</v>
        <stp/>
        <stp>BDP|2519004552583349181</stp>
        <tr r="D97" s="8"/>
      </tp>
      <tp t="s">
        <v>#N/A N/A</v>
        <stp/>
        <stp>BDP|3862616843701439520</stp>
        <tr r="D539" s="9"/>
      </tp>
      <tp t="s">
        <v>#N/A N/A</v>
        <stp/>
        <stp>BDP|1337067644307475797</stp>
        <tr r="D70" s="10"/>
      </tp>
      <tp t="s">
        <v>#N/A N/A</v>
        <stp/>
        <stp>BDP|9927724543739211667</stp>
        <tr r="D336" s="9"/>
      </tp>
      <tp t="s">
        <v>#N/A N/A</v>
        <stp/>
        <stp>BDP|2175665400158278993</stp>
        <tr r="D12" s="12"/>
      </tp>
      <tp t="s">
        <v>#N/A Requesting Data...2471208699</v>
        <stp/>
        <stp>BDP|1511698415046418501</stp>
        <tr r="I26" s="9"/>
      </tp>
      <tp t="s">
        <v>#N/A N/A</v>
        <stp/>
        <stp>BDP|5297188777806244025</stp>
        <tr r="E65" s="10"/>
      </tp>
      <tp t="s">
        <v>#N/A N/A</v>
        <stp/>
        <stp>BDP|6896123194983019838</stp>
        <tr r="E253" s="9"/>
      </tp>
      <tp t="s">
        <v>#N/A Requesting Data...1410524602</v>
        <stp/>
        <stp>BDP|6842150575975168041</stp>
        <tr r="I69" s="5"/>
      </tp>
      <tp t="s">
        <v>#N/A N/A</v>
        <stp/>
        <stp>BDP|5833619344667554557</stp>
        <tr r="D427" s="9"/>
      </tp>
      <tp t="s">
        <v>#N/A N/A</v>
        <stp/>
        <stp>BDP|6574238895579931177</stp>
        <tr r="G197" s="9"/>
      </tp>
      <tp t="s">
        <v>#N/A N/A</v>
        <stp/>
        <stp>BDP|5329797341364179770</stp>
        <tr r="E25" s="9"/>
      </tp>
      <tp t="s">
        <v>#N/A N/A</v>
        <stp/>
        <stp>BDP|8726243961490720986</stp>
        <tr r="F214" s="5"/>
      </tp>
      <tp t="s">
        <v>#N/A N/A</v>
        <stp/>
        <stp>BDP|9888138033176088858</stp>
        <tr r="E395" s="8"/>
      </tp>
      <tp t="s">
        <v>#N/A Requesting Data...2841450852</v>
        <stp/>
        <stp>BDP|9693696248828825625</stp>
        <tr r="H76" s="10"/>
      </tp>
      <tp t="s">
        <v>#N/A N/A</v>
        <stp/>
        <stp>BDP|6771685743137508640</stp>
        <tr r="D65" s="9"/>
      </tp>
      <tp t="s">
        <v>#N/A N/A</v>
        <stp/>
        <stp>BDP|7398703148865303450</stp>
        <tr r="G72" s="8"/>
        <tr r="G278" s="5"/>
      </tp>
      <tp t="s">
        <v>#N/A Requesting Data...2507452244</v>
        <stp/>
        <stp>BDP|8468081791672236620</stp>
        <tr r="G100" s="10"/>
      </tp>
      <tp t="s">
        <v>#N/A Requesting Data...514769715</v>
        <stp/>
        <stp>BDP|3342378866367939468</stp>
        <tr r="I248" s="5"/>
      </tp>
      <tp t="s">
        <v>#N/A Requesting Data...1139309589</v>
        <stp/>
        <stp>BDP|8886583294972956300</stp>
        <tr r="H128" s="5"/>
        <tr r="H563" s="9"/>
      </tp>
      <tp t="s">
        <v>#N/A N/A</v>
        <stp/>
        <stp>BDP|7557242011606525784</stp>
        <tr r="E165" s="8"/>
      </tp>
      <tp t="s">
        <v>#N/A N/A</v>
        <stp/>
        <stp>BDP|6810025729194623580</stp>
        <tr r="F342" s="8"/>
        <tr r="F92" s="5"/>
      </tp>
      <tp t="s">
        <v>#N/A N/A</v>
        <stp/>
        <stp>BDP|3544743794790130868</stp>
        <tr r="E176" s="5"/>
        <tr r="E562" s="9"/>
      </tp>
      <tp t="s">
        <v>#N/A N/A</v>
        <stp/>
        <stp>BDP|2286314706404631011</stp>
        <tr r="E455" s="8"/>
      </tp>
      <tp t="s">
        <v>#N/A N/A</v>
        <stp/>
        <stp>BDP|6064725441852717260</stp>
        <tr r="F267" s="5"/>
      </tp>
      <tp t="s">
        <v>#N/A N/A</v>
        <stp/>
        <stp>BDP|7185405007635608326</stp>
        <tr r="D54" s="10"/>
      </tp>
      <tp t="s">
        <v>#N/A N/A</v>
        <stp/>
        <stp>BDP|5860587759382385286</stp>
        <tr r="E113" s="5"/>
      </tp>
      <tp t="s">
        <v>#N/A N/A</v>
        <stp/>
        <stp>BDP|9345211797844349346</stp>
        <tr r="D298" s="5"/>
      </tp>
      <tp t="s">
        <v>#N/A N/A</v>
        <stp/>
        <stp>BDP|3995981983637174017</stp>
        <tr r="F512" s="9"/>
      </tp>
      <tp t="s">
        <v>#N/A Requesting Data...1272927044</v>
        <stp/>
        <stp>BDP|7649990169434488909</stp>
        <tr r="H491" s="9"/>
      </tp>
      <tp t="s">
        <v>#N/A N/A</v>
        <stp/>
        <stp>BDP|4080358797232503952</stp>
        <tr r="E164" s="9"/>
      </tp>
      <tp t="s">
        <v>#N/A Requesting Data...433081305</v>
        <stp/>
        <stp>BDP|6603804491670732221</stp>
        <tr r="I122" s="5"/>
      </tp>
      <tp t="s">
        <v>#N/A N/A</v>
        <stp/>
        <stp>BDP|7127722034720739626</stp>
        <tr r="C89" s="10"/>
      </tp>
      <tp t="s">
        <v>#N/A N/A</v>
        <stp/>
        <stp>BDP|7732193078190674423</stp>
        <tr r="F50" s="10"/>
      </tp>
      <tp t="s">
        <v>#N/A N/A</v>
        <stp/>
        <stp>BDP|2286362265986174421</stp>
        <tr r="E371" s="9"/>
      </tp>
      <tp t="s">
        <v>#N/A N/A</v>
        <stp/>
        <stp>BDP|4647005360116200164</stp>
        <tr r="F83" s="8"/>
      </tp>
      <tp t="s">
        <v>#N/A N/A</v>
        <stp/>
        <stp>BDP|5503332415747002511</stp>
        <tr r="D129" s="8"/>
      </tp>
      <tp t="s">
        <v>#N/A N/A</v>
        <stp/>
        <stp>BDP|4664905774266209926</stp>
        <tr r="F8" s="7"/>
      </tp>
      <tp t="s">
        <v>#N/A Requesting Data...1852423624</v>
        <stp/>
        <stp>BDP|1707364664871422038</stp>
        <tr r="I112" s="9"/>
      </tp>
      <tp t="s">
        <v>#N/A Requesting Data...4279199032</v>
        <stp/>
        <stp>BDP|2441454686399259270</stp>
        <tr r="I310" s="5"/>
      </tp>
      <tp t="s">
        <v>#N/A Requesting Data...3473275766</v>
        <stp/>
        <stp>BDP|6380290479831335725</stp>
        <tr r="H127" s="10"/>
      </tp>
      <tp t="s">
        <v>#N/A Requesting Data...1151492563</v>
        <stp/>
        <stp>BDP|4764128555646006331</stp>
        <tr r="I119" s="9"/>
      </tp>
      <tp t="s">
        <v>#N/A Requesting Data...2003079764</v>
        <stp/>
        <stp>BDP|6423032212834597639</stp>
        <tr r="H384" s="8"/>
        <tr r="I384" s="8"/>
      </tp>
      <tp t="s">
        <v>#N/A N/A</v>
        <stp/>
        <stp>BDP|8895380025915430928</stp>
        <tr r="D519" s="9"/>
      </tp>
      <tp t="s">
        <v>#N/A Requesting Data...2584787364</v>
        <stp/>
        <stp>BDP|7790663543758957882</stp>
        <tr r="I66" s="5"/>
      </tp>
      <tp t="s">
        <v>#N/A N/A</v>
        <stp/>
        <stp>BDP|7837420259891754273</stp>
        <tr r="F247" s="8"/>
      </tp>
      <tp t="s">
        <v>#N/A Requesting Data...3967524695</v>
        <stp/>
        <stp>BDP|6897143770267726286</stp>
        <tr r="H163" s="9"/>
      </tp>
      <tp t="s">
        <v>#N/A N/A</v>
        <stp/>
        <stp>BDP|5735678676569516803</stp>
        <tr r="G280" s="9"/>
      </tp>
      <tp t="s">
        <v>#N/A N/A</v>
        <stp/>
        <stp>BDP|6321169004381610345</stp>
        <tr r="G163" s="9"/>
      </tp>
      <tp t="s">
        <v>#N/A N/A</v>
        <stp/>
        <stp>BDP|2399122664367372750</stp>
        <tr r="F300" s="9"/>
      </tp>
      <tp t="s">
        <v>#N/A N/A</v>
        <stp/>
        <stp>BDP|4302029312961656164</stp>
        <tr r="D193" s="5"/>
      </tp>
      <tp t="s">
        <v>#N/A Requesting Data...3236986635</v>
        <stp/>
        <stp>BDP|9424904732770187648</stp>
        <tr r="H273" s="9"/>
      </tp>
      <tp t="s">
        <v>#N/A N/A</v>
        <stp/>
        <stp>BDP|9300559190686585606</stp>
        <tr r="G218" s="8"/>
      </tp>
      <tp t="s">
        <v>#N/A Requesting Data...1445153910</v>
        <stp/>
        <stp>BDP|8752864656348459806</stp>
        <tr r="H237" s="8"/>
        <tr r="I237" s="8"/>
      </tp>
      <tp t="s">
        <v>#N/A N/A</v>
        <stp/>
        <stp>BDP|2431424143745334253</stp>
        <tr r="G121" s="8"/>
      </tp>
      <tp t="s">
        <v>#N/A Requesting Data...660009116</v>
        <stp/>
        <stp>BDP|9372909235361591706</stp>
        <tr r="H294" s="9"/>
      </tp>
      <tp t="s">
        <v>#N/A N/A</v>
        <stp/>
        <stp>BDP|1110141376301232325</stp>
        <tr r="E217" s="8"/>
      </tp>
      <tp t="s">
        <v>#N/A N/A</v>
        <stp/>
        <stp>BDP|1235483459411703470</stp>
        <tr r="G445" s="9"/>
      </tp>
      <tp t="s">
        <v>#N/A N/A</v>
        <stp/>
        <stp>BDP|9952245398627657005</stp>
        <tr r="F140" s="10"/>
      </tp>
      <tp t="s">
        <v>#N/A N/A</v>
        <stp/>
        <stp>BDP|2769104900500362677</stp>
        <tr r="E305" s="5"/>
        <tr r="E483" s="9"/>
      </tp>
      <tp t="s">
        <v>#N/A N/A</v>
        <stp/>
        <stp>BDP|4376439349215816410</stp>
        <tr r="E302" s="5"/>
      </tp>
      <tp t="s">
        <v>#N/A N/A</v>
        <stp/>
        <stp>BDP|1932624182042886813</stp>
        <tr r="F375" s="8"/>
        <tr r="F287" s="5"/>
      </tp>
      <tp t="s">
        <v>#N/A Requesting Data...1678994521</v>
        <stp/>
        <stp>BDP|6258154962501284573</stp>
        <tr r="H124" s="10"/>
      </tp>
      <tp t="s">
        <v>#N/A N/A</v>
        <stp/>
        <stp>BDP|4971294692552009829</stp>
        <tr r="E224" s="9"/>
      </tp>
      <tp t="s">
        <v>#N/A N/A</v>
        <stp/>
        <stp>BDP|6254159643840330679</stp>
        <tr r="G286" s="5"/>
      </tp>
      <tp t="s">
        <v>#N/A N/A</v>
        <stp/>
        <stp>BDP|9790477406200074865</stp>
        <tr r="G84" s="9"/>
      </tp>
      <tp t="s">
        <v>#N/A N/A</v>
        <stp/>
        <stp>BDP|9276294401678878623</stp>
        <tr r="G504" s="9"/>
      </tp>
      <tp t="s">
        <v>#N/A N/A</v>
        <stp/>
        <stp>BDP|8708424684719751867</stp>
        <tr r="C26" s="10"/>
      </tp>
      <tp t="s">
        <v>#N/A Requesting Data...2011907105</v>
        <stp/>
        <stp>BDP|6054214860013536443</stp>
        <tr r="I197" s="9"/>
      </tp>
      <tp t="s">
        <v>#N/A Requesting Data...3264229569</v>
        <stp/>
        <stp>BDP|4158312368172068683</stp>
        <tr r="G146" s="10"/>
      </tp>
      <tp t="s">
        <v>#N/A N/A</v>
        <stp/>
        <stp>BDP|3611444852450974795</stp>
        <tr r="E223" s="8"/>
      </tp>
      <tp t="s">
        <v>#N/A Requesting Data...3632538250</v>
        <stp/>
        <stp>BDP|1595665585528585233</stp>
        <tr r="H249" s="8"/>
        <tr r="I249" s="8"/>
      </tp>
      <tp t="s">
        <v>#N/A N/A</v>
        <stp/>
        <stp>BDP|7064853482946694417</stp>
        <tr r="E179" s="5"/>
      </tp>
      <tp t="s">
        <v>#N/A N/A</v>
        <stp/>
        <stp>BDP|7877033936651544084</stp>
        <tr r="E68" s="5"/>
      </tp>
      <tp t="s">
        <v>#N/A N/A</v>
        <stp/>
        <stp>BDP|4315840948615805875</stp>
        <tr r="E139" s="9"/>
      </tp>
      <tp t="s">
        <v>#N/A N/A</v>
        <stp/>
        <stp>BDP|6233453312705618334</stp>
        <tr r="E343" s="5"/>
      </tp>
      <tp t="s">
        <v>#N/A N/A</v>
        <stp/>
        <stp>BDP|5582067655660392555</stp>
        <tr r="E216" s="9"/>
      </tp>
      <tp t="s">
        <v>#N/A N/A</v>
        <stp/>
        <stp>BDP|3566019175151281033</stp>
        <tr r="E185" s="8"/>
      </tp>
      <tp t="s">
        <v>#N/A N/A</v>
        <stp/>
        <stp>BDP|1349634520825887586</stp>
        <tr r="D169" s="9"/>
      </tp>
      <tp t="s">
        <v>#N/A N/A</v>
        <stp/>
        <stp>BDP|8884256293363816576</stp>
        <tr r="G324" s="8"/>
      </tp>
      <tp t="s">
        <v>#N/A Requesting Data...1246759204</v>
        <stp/>
        <stp>BDP|7767515760737003678</stp>
        <tr r="I266" s="9"/>
      </tp>
      <tp t="s">
        <v>#N/A N/A</v>
        <stp/>
        <stp>BDP|1101319645650427302</stp>
        <tr r="D340" s="5"/>
      </tp>
      <tp t="s">
        <v>#N/A N/A</v>
        <stp/>
        <stp>BDP|7996597627311309452</stp>
        <tr r="D396" s="8"/>
      </tp>
      <tp t="s">
        <v>#N/A N/A</v>
        <stp/>
        <stp>BDP|1084609792383396805</stp>
        <tr r="D131" s="10"/>
      </tp>
      <tp t="s">
        <v>#N/A N/A</v>
        <stp/>
        <stp>BDP|2558639443071551417</stp>
        <tr r="E153" s="5"/>
      </tp>
      <tp t="s">
        <v>#N/A N/A</v>
        <stp/>
        <stp>BDP|2817432324554647583</stp>
        <tr r="D188" s="9"/>
      </tp>
      <tp t="s">
        <v>#N/A Requesting Data...3421416437</v>
        <stp/>
        <stp>BDP|7420963866454600935</stp>
        <tr r="H438" s="8"/>
        <tr r="I438" s="8"/>
      </tp>
      <tp t="s">
        <v>#N/A N/A</v>
        <stp/>
        <stp>BDP|7020680052040221195</stp>
        <tr r="E426" s="8"/>
      </tp>
      <tp t="s">
        <v>#N/A Requesting Data...1827522324</v>
        <stp/>
        <stp>BDP|2802561417221838205</stp>
        <tr r="I23" s="9"/>
      </tp>
      <tp t="s">
        <v>#N/A N/A</v>
        <stp/>
        <stp>BDP|6363086434871863117</stp>
        <tr r="F110" s="9"/>
      </tp>
      <tp t="s">
        <v>#N/A N/A</v>
        <stp/>
        <stp>BDP|3617972346988707363</stp>
        <tr r="E423" s="9"/>
      </tp>
      <tp t="s">
        <v>#N/A Requesting Data...4107473548</v>
        <stp/>
        <stp>BDP|7174544164225087471</stp>
        <tr r="I519" s="9"/>
      </tp>
      <tp t="s">
        <v>#N/A N/A</v>
        <stp/>
        <stp>BDP|6264489859392315066</stp>
        <tr r="F4" s="5"/>
        <tr r="F106" s="9"/>
      </tp>
      <tp t="s">
        <v>#N/A N/A</v>
        <stp/>
        <stp>BDP|6586297158207313316</stp>
        <tr r="F341" s="8"/>
      </tp>
      <tp t="s">
        <v>#N/A N/A</v>
        <stp/>
        <stp>BDP|4346712802885225346</stp>
        <tr r="E155" s="8"/>
      </tp>
      <tp t="s">
        <v>#N/A N/A</v>
        <stp/>
        <stp>BDP|6647404473796422679</stp>
        <tr r="D454" s="8"/>
      </tp>
      <tp t="s">
        <v>#N/A N/A</v>
        <stp/>
        <stp>BDP|9548823960913714160</stp>
        <tr r="G101" s="9"/>
      </tp>
      <tp t="s">
        <v>#N/A Requesting Data...4287653605</v>
        <stp/>
        <stp>BDP|9177162056209594121</stp>
        <tr r="H184" s="8"/>
        <tr r="I184" s="8"/>
      </tp>
      <tp t="s">
        <v>#N/A N/A</v>
        <stp/>
        <stp>BDP|7761509766376346749</stp>
        <tr r="F12" s="10"/>
      </tp>
      <tp t="s">
        <v>#N/A Requesting Data...2957385176</v>
        <stp/>
        <stp>BDP|8450904994218457527</stp>
        <tr r="I434" s="9"/>
      </tp>
      <tp t="s">
        <v>#N/A N/A</v>
        <stp/>
        <stp>BDP|5033369782909678247</stp>
        <tr r="D66" s="8"/>
      </tp>
      <tp t="s">
        <v>#N/A Requesting Data...321898862</v>
        <stp/>
        <stp>BDP|7699146400730224369</stp>
        <tr r="H14" s="5"/>
      </tp>
      <tp t="s">
        <v>#N/A Requesting Data...3987467591</v>
        <stp/>
        <stp>BDP|2082614921737798410</stp>
        <tr r="G86" s="10"/>
      </tp>
      <tp t="s">
        <v>#N/A N/A</v>
        <stp/>
        <stp>BDP|8984142028108194620</stp>
        <tr r="D252" s="5"/>
      </tp>
      <tp t="s">
        <v>#N/A N/A</v>
        <stp/>
        <stp>BDP|7001754035396605005</stp>
        <tr r="F185" s="5"/>
      </tp>
      <tp t="s">
        <v>#N/A N/A</v>
        <stp/>
        <stp>BDP|6214491530343531785</stp>
        <tr r="D73" s="10"/>
      </tp>
      <tp t="s">
        <v>#N/A Requesting Data...1503707085</v>
        <stp/>
        <stp>BDP|5172771322386229302</stp>
        <tr r="H352" s="8"/>
        <tr r="I352" s="8"/>
      </tp>
      <tp t="s">
        <v>#N/A N/A</v>
        <stp/>
        <stp>BDP|6418721745062747221</stp>
        <tr r="G36" s="8"/>
      </tp>
      <tp t="s">
        <v>#N/A N/A</v>
        <stp/>
        <stp>BDP|1194641937850443101</stp>
        <tr r="E128" s="5"/>
        <tr r="E563" s="9"/>
      </tp>
      <tp t="s">
        <v>#N/A N/A</v>
        <stp/>
        <stp>BDP|7106201570281410637</stp>
        <tr r="E341" s="5"/>
      </tp>
      <tp t="s">
        <v>#N/A Requesting Data...2038347265</v>
        <stp/>
        <stp>BDP|7979280813506339776</stp>
        <tr r="I250" s="5"/>
      </tp>
      <tp t="s">
        <v>#N/A N/A</v>
        <stp/>
        <stp>BDP|1763002422407503166</stp>
        <tr r="D164" s="8"/>
      </tp>
      <tp t="s">
        <v>#N/A Requesting Data...1111114943</v>
        <stp/>
        <stp>BDP|1034439946203268718</stp>
        <tr r="H505" s="9"/>
      </tp>
      <tp t="s">
        <v>#N/A Requesting Data...2771274107</v>
        <stp/>
        <stp>BDP|6577702687279587519</stp>
        <tr r="I19" s="9"/>
      </tp>
      <tp t="s">
        <v>#N/A N/A</v>
        <stp/>
        <stp>BDP|6331832467044378920</stp>
        <tr r="E359" s="8"/>
        <tr r="E98" s="5"/>
      </tp>
      <tp t="s">
        <v>#N/A N/A</v>
        <stp/>
        <stp>BDP|8614032122959059619</stp>
        <tr r="F488" s="9"/>
      </tp>
      <tp t="s">
        <v>#N/A Requesting Data...2203936094</v>
        <stp/>
        <stp>BDP|8545653190084569629</stp>
        <tr r="G43" s="10"/>
      </tp>
      <tp t="s">
        <v>#N/A N/A</v>
        <stp/>
        <stp>BDP|5374360954027793114</stp>
        <tr r="F349" s="8"/>
      </tp>
      <tp t="s">
        <v>#N/A N/A</v>
        <stp/>
        <stp>BDP|5584676514270130702</stp>
        <tr r="D86" s="9"/>
      </tp>
      <tp t="s">
        <v>#N/A Requesting Data...1230586357</v>
        <stp/>
        <stp>BDP|6870872565429882455</stp>
        <tr r="H343" s="8"/>
        <tr r="I343" s="8"/>
        <tr r="H311" s="5"/>
      </tp>
      <tp t="s">
        <v>#N/A N/A</v>
        <stp/>
        <stp>BDP|6815100566251949508</stp>
        <tr r="F449" s="8"/>
      </tp>
      <tp t="s">
        <v>#N/A N/A</v>
        <stp/>
        <stp>BDP|4735509880855469945</stp>
        <tr r="F111" s="8"/>
      </tp>
      <tp t="s">
        <v>#N/A Requesting Data...2004297063</v>
        <stp/>
        <stp>BDP|5577153102755327462</stp>
        <tr r="H207" s="9"/>
      </tp>
      <tp t="s">
        <v>#N/A N/A</v>
        <stp/>
        <stp>BDP|3629621849725200186</stp>
        <tr r="E190" s="9"/>
      </tp>
      <tp t="s">
        <v>#N/A N/A</v>
        <stp/>
        <stp>BDP|8520855174584007630</stp>
        <tr r="D99" s="8"/>
      </tp>
      <tp t="s">
        <v>#N/A N/A</v>
        <stp/>
        <stp>BDP|5807901696467939703</stp>
        <tr r="C5" s="6"/>
      </tp>
      <tp t="s">
        <v>#N/A N/A</v>
        <stp/>
        <stp>BDP|7737760070847286547</stp>
        <tr r="F315" s="8"/>
      </tp>
      <tp t="s">
        <v>#N/A Requesting Data...2076427579</v>
        <stp/>
        <stp>BDP|6624215547661671412</stp>
        <tr r="I337" s="5"/>
      </tp>
      <tp t="s">
        <v>#N/A N/A</v>
        <stp/>
        <stp>BDP|3519066565461530144</stp>
        <tr r="D52" s="9"/>
      </tp>
      <tp t="s">
        <v>#N/A Requesting Data...2070661529</v>
        <stp/>
        <stp>BDP|4964023006199219882</stp>
        <tr r="H258" s="5"/>
      </tp>
      <tp t="s">
        <v>#N/A N/A</v>
        <stp/>
        <stp>BDP|3475995839979081534</stp>
        <tr r="G67" s="8"/>
      </tp>
      <tp t="s">
        <v>#N/A N/A</v>
        <stp/>
        <stp>BDP|8567004293835153136</stp>
        <tr r="F123" s="5"/>
        <tr r="F466" s="9"/>
      </tp>
      <tp t="s">
        <v>#N/A Requesting Data...2043102980</v>
        <stp/>
        <stp>BDP|9989881762312760005</stp>
        <tr r="H86" s="10"/>
      </tp>
      <tp t="s">
        <v>#N/A N/A</v>
        <stp/>
        <stp>BDP|1255505503954089559</stp>
        <tr r="G295" s="9"/>
      </tp>
      <tp t="s">
        <v>#N/A Requesting Data...2157844397</v>
        <stp/>
        <stp>BDP|6445454586298727748</stp>
        <tr r="I58" s="5"/>
      </tp>
      <tp t="s">
        <v>#N/A Requesting Data...3509254245</v>
        <stp/>
        <stp>BDP|6578116458016894100</stp>
        <tr r="I195" s="9"/>
      </tp>
      <tp t="s">
        <v>#N/A N/A</v>
        <stp/>
        <stp>BDP|7567666343198414808</stp>
        <tr r="G297" s="8"/>
      </tp>
      <tp t="s">
        <v>#N/A N/A</v>
        <stp/>
        <stp>BDP|6092070080622441976</stp>
        <tr r="D10" s="12"/>
      </tp>
      <tp t="s">
        <v>#N/A N/A</v>
        <stp/>
        <stp>BDP|1922689092488028370</stp>
        <tr r="F26" s="10"/>
      </tp>
      <tp t="s">
        <v>#N/A N/A</v>
        <stp/>
        <stp>BDP|9136433490649289843</stp>
        <tr r="E62" s="5"/>
      </tp>
      <tp t="s">
        <v>#N/A Requesting Data...4273942770</v>
        <stp/>
        <stp>BDP|3332255956752587315</stp>
        <tr r="I113" s="5"/>
      </tp>
      <tp t="s">
        <v>#N/A N/A</v>
        <stp/>
        <stp>BDP|1799554884060354917</stp>
        <tr r="F93" s="8"/>
      </tp>
      <tp t="s">
        <v>#N/A Requesting Data...2941963266</v>
        <stp/>
        <stp>BDP|1523517843572792747</stp>
        <tr r="G7" s="6"/>
      </tp>
      <tp t="s">
        <v>#N/A Requesting Data...717355199</v>
        <stp/>
        <stp>BDP|3109537131588375844</stp>
        <tr r="I40" s="5"/>
      </tp>
      <tp t="s">
        <v>#N/A N/A</v>
        <stp/>
        <stp>BDP|5325248213086737578</stp>
        <tr r="D532" s="9"/>
      </tp>
      <tp t="s">
        <v>#N/A N/A</v>
        <stp/>
        <stp>BDP|2358314656012406341</stp>
        <tr r="G186" s="9"/>
      </tp>
      <tp t="s">
        <v>#N/A Requesting Data...1396734207</v>
        <stp/>
        <stp>BDP|8507610313272531862</stp>
        <tr r="I321" s="5"/>
      </tp>
      <tp t="s">
        <v>#N/A N/A</v>
        <stp/>
        <stp>BDP|2555698049375423059</stp>
        <tr r="G345" s="8"/>
      </tp>
      <tp t="s">
        <v>#N/A Requesting Data...822839142</v>
        <stp/>
        <stp>BDP|7419980256756666885</stp>
        <tr r="H203" s="8"/>
        <tr r="I203" s="8"/>
      </tp>
      <tp t="s">
        <v>#N/A N/A</v>
        <stp/>
        <stp>BDP|3749384136554906240</stp>
        <tr r="F434" s="8"/>
        <tr r="F7" s="5"/>
      </tp>
      <tp t="s">
        <v>#N/A N/A</v>
        <stp/>
        <stp>BDP|3541193346834993771</stp>
        <tr r="F61" s="5"/>
        <tr r="F578" s="9"/>
      </tp>
      <tp t="s">
        <v>#N/A Requesting Data...1317529117</v>
        <stp/>
        <stp>BDP|9607140126619274627</stp>
        <tr r="H267" s="5"/>
      </tp>
      <tp t="s">
        <v>#N/A N/A</v>
        <stp/>
        <stp>BDP|3803368727483549491</stp>
        <tr r="F199" s="5"/>
      </tp>
      <tp t="s">
        <v>#N/A N/A</v>
        <stp/>
        <stp>BDP|8563262612387073948</stp>
        <tr r="F230" s="9"/>
      </tp>
      <tp t="s">
        <v>#N/A Requesting Data...1552054635</v>
        <stp/>
        <stp>BDP|2224038160223105253</stp>
        <tr r="I259" s="5"/>
      </tp>
      <tp t="s">
        <v>#N/A N/A</v>
        <stp/>
        <stp>BDP|9161066896246295366</stp>
        <tr r="F6" s="12"/>
      </tp>
      <tp t="s">
        <v>#N/A N/A</v>
        <stp/>
        <stp>BDP|5394171282130275911</stp>
        <tr r="E171" s="8"/>
      </tp>
      <tp t="s">
        <v>#N/A Requesting Data...3746664624</v>
        <stp/>
        <stp>BDP|2448682657356892262</stp>
        <tr r="H75" s="5"/>
        <tr r="H129" s="9"/>
      </tp>
      <tp t="s">
        <v>#N/A N/A</v>
        <stp/>
        <stp>BDP|3228374433092524465</stp>
        <tr r="E103" s="9"/>
      </tp>
      <tp t="s">
        <v>#N/A Requesting Data...2666120962</v>
        <stp/>
        <stp>BDP|7302165013335670750</stp>
        <tr r="H157" s="8"/>
        <tr r="I157" s="8"/>
        <tr r="H162" s="5"/>
      </tp>
      <tp t="s">
        <v>#N/A N/A</v>
        <stp/>
        <stp>BDP|6235613570401402325</stp>
        <tr r="D178" s="5"/>
      </tp>
      <tp t="s">
        <v>#N/A Requesting Data...4062267815</v>
        <stp/>
        <stp>BDP|7009405777444246504</stp>
        <tr r="I177" s="5"/>
      </tp>
      <tp t="s">
        <v>#N/A N/A</v>
        <stp/>
        <stp>BDP|5958374938616315606</stp>
        <tr r="E274" s="5"/>
      </tp>
      <tp t="s">
        <v>#N/A N/A</v>
        <stp/>
        <stp>BDP|6383540292537245829</stp>
        <tr r="E58" s="5"/>
      </tp>
      <tp t="s">
        <v>#N/A N/A</v>
        <stp/>
        <stp>BDP|4739613130651735545</stp>
        <tr r="F481" s="9"/>
      </tp>
      <tp t="s">
        <v>#N/A N/A</v>
        <stp/>
        <stp>BDP|6374561302176079020</stp>
        <tr r="G90" s="9"/>
      </tp>
      <tp t="s">
        <v>#N/A Requesting Data...2157550196</v>
        <stp/>
        <stp>BDP|2435390459337614672</stp>
        <tr r="H161" s="8"/>
        <tr r="I161" s="8"/>
      </tp>
      <tp t="s">
        <v>#N/A N/A</v>
        <stp/>
        <stp>BDP|2699484518931064331</stp>
        <tr r="E231" s="5"/>
      </tp>
      <tp t="s">
        <v>#N/A Requesting Data...566433670</v>
        <stp/>
        <stp>BDP|1855493122150351257</stp>
        <tr r="I423" s="9"/>
      </tp>
      <tp t="s">
        <v>#N/A Requesting Data...1644336999</v>
        <stp/>
        <stp>BDP|6953600775223060195</stp>
        <tr r="H303" s="8"/>
        <tr r="I303" s="8"/>
      </tp>
      <tp t="s">
        <v>#N/A Requesting Data...3078934613</v>
        <stp/>
        <stp>BDP|7449161660707478232</stp>
        <tr r="I143" s="5"/>
      </tp>
      <tp t="s">
        <v>#N/A Requesting Data...1743413255</v>
        <stp/>
        <stp>BDP|9447448280820255077</stp>
        <tr r="H131" s="8"/>
        <tr r="I131" s="8"/>
      </tp>
      <tp t="s">
        <v>#N/A Requesting Data...2381097704</v>
        <stp/>
        <stp>BQL|8599238595220959556</stp>
        <tr r="B125" s="10"/>
      </tp>
      <tp t="s">
        <v>#N/A Requesting Data...399070134</v>
        <stp/>
        <stp>BQL|8293550149729408656</stp>
        <tr r="B144" s="10"/>
      </tp>
      <tp t="s">
        <v>#N/A Requesting Data...3138650110</v>
        <stp/>
        <stp>BQL|8181924141516501595</stp>
        <tr r="C23" s="5"/>
      </tp>
      <tp t="s">
        <v>#N/A Requesting Data...1663760513</v>
        <stp/>
        <stp>BQL|7467391037547015666</stp>
        <tr r="C72" s="5"/>
      </tp>
      <tp t="s">
        <v>#N/A Requesting Data...4125492416</v>
        <stp/>
        <stp>BQL|5626470055024857672</stp>
        <tr r="C136" s="5"/>
      </tp>
      <tp t="s">
        <v>#N/A Requesting Data...4134828616</v>
        <stp/>
        <stp>BQL|6909089154212984776</stp>
        <tr r="C13" s="5"/>
      </tp>
      <tp t="s">
        <v>#N/A Requesting Data...3348168222</v>
        <stp/>
        <stp>BQL|2383105319607364325</stp>
        <tr r="B60" s="10"/>
      </tp>
      <tp t="s">
        <v>#N/A Requesting Data...1183216264</v>
        <stp/>
        <stp>BQL|6918555234113755556</stp>
        <tr r="C85" s="5"/>
      </tp>
      <tp t="s">
        <v>#N/A Requesting Data...824436112</v>
        <stp/>
        <stp>BQL|2585185162641365260</stp>
        <tr r="C228" s="5"/>
      </tp>
      <tp t="s">
        <v>#N/A Requesting Data...2784114244</v>
        <stp/>
        <stp>BQL|3348925581011285580</stp>
        <tr r="C198" s="5"/>
      </tp>
      <tp t="s">
        <v>#N/A Requesting Data...1316262821</v>
        <stp/>
        <stp>BQL|8883374880615054054</stp>
        <tr r="B128" s="10"/>
      </tp>
      <tp t="s">
        <v>#N/A Requesting Data...2256833437</v>
        <stp/>
        <stp>BQL|3538296026736596366</stp>
        <tr r="C269" s="5"/>
      </tp>
      <tp t="s">
        <v>#N/A Requesting Data...2371817269</v>
        <stp/>
        <stp>BQL|3058238142925402621</stp>
        <tr r="C267" s="5"/>
      </tp>
      <tp t="s">
        <v>#N/A Requesting Data...3148002045</v>
        <stp/>
        <stp>BQL|3292272075036711619</stp>
        <tr r="C190" s="5"/>
      </tp>
      <tp t="s">
        <v>#N/A Requesting Data...2007984983</v>
        <stp/>
        <stp>BQL|6518727841024355768</stp>
        <tr r="C297" s="5"/>
      </tp>
      <tp t="s">
        <v>#N/A Requesting Data...459034861</v>
        <stp/>
        <stp>BQL|6925776802292821541</stp>
        <tr r="B31" s="10"/>
      </tp>
      <tp t="s">
        <v>#N/A Requesting Data...680225732</v>
        <stp/>
        <stp>BQL|9304043500679383648</stp>
        <tr r="B67" s="10"/>
      </tp>
      <tp t="s">
        <v>#N/A Requesting Data...687204196</v>
        <stp/>
        <stp>BQL|9342756993403106244</stp>
        <tr r="B106" s="10"/>
      </tp>
      <tp t="s">
        <v>#N/A Requesting Data...1064370403</v>
        <stp/>
        <stp>BQL|7125762747143087107</stp>
        <tr r="C54" s="5"/>
      </tp>
      <tp t="s">
        <v>#N/A N/A</v>
        <stp/>
        <stp>BDP|5143605186419992446</stp>
        <tr r="D491" s="8"/>
      </tp>
      <tp t="s">
        <v>#N/A N/A</v>
        <stp/>
        <stp>BDP|9655683656989032526</stp>
        <tr r="D60" s="8"/>
      </tp>
      <tp t="s">
        <v>#N/A Requesting Data...396334027</v>
        <stp/>
        <stp>BDP|3156076023744613398</stp>
        <tr r="H391" s="9"/>
      </tp>
      <tp t="s">
        <v>#N/A Requesting Data...1013348057</v>
        <stp/>
        <stp>BDP|7860006637836056450</stp>
        <tr r="H143" s="9"/>
      </tp>
      <tp t="s">
        <v>#N/A N/A</v>
        <stp/>
        <stp>BDP|3529122559201469008</stp>
        <tr r="E303" s="8"/>
      </tp>
      <tp t="s">
        <v>#N/A N/A</v>
        <stp/>
        <stp>BDP|3376419403524336584</stp>
        <tr r="G517" s="9"/>
      </tp>
      <tp t="s">
        <v>#N/A Requesting Data...1221751462</v>
        <stp/>
        <stp>BDP|3071297572949497950</stp>
        <tr r="H395" s="9"/>
      </tp>
      <tp t="s">
        <v>#N/A N/A</v>
        <stp/>
        <stp>BDP|7101785399588894729</stp>
        <tr r="E137" s="5"/>
      </tp>
      <tp t="s">
        <v>#N/A N/A</v>
        <stp/>
        <stp>BDP|6931567117550419463</stp>
        <tr r="F19" s="8"/>
      </tp>
      <tp t="s">
        <v>#N/A N/A</v>
        <stp/>
        <stp>BDP|3858847531266361845</stp>
        <tr r="E207" s="5"/>
        <tr r="E353" s="9"/>
      </tp>
      <tp t="s">
        <v>#N/A N/A</v>
        <stp/>
        <stp>BDP|5221981571658761561</stp>
        <tr r="D119" s="8"/>
      </tp>
      <tp t="s">
        <v>#N/A N/A</v>
        <stp/>
        <stp>BDP|2152612675004779182</stp>
        <tr r="E392" s="8"/>
      </tp>
      <tp t="s">
        <v>#N/A Requesting Data...3373176137</v>
        <stp/>
        <stp>BDP|9212650112098938067</stp>
        <tr r="H100" s="5"/>
      </tp>
      <tp t="s">
        <v>#N/A Requesting Data...756639278</v>
        <stp/>
        <stp>BDP|3378766332033405294</stp>
        <tr r="I97" s="9"/>
      </tp>
      <tp t="s">
        <v>#N/A N/A</v>
        <stp/>
        <stp>BDP|5898053123526025748</stp>
        <tr r="F159" s="8"/>
      </tp>
      <tp t="s">
        <v>#N/A Requesting Data...2574445911</v>
        <stp/>
        <stp>BDP|7535987996974815599</stp>
        <tr r="H95" s="10"/>
      </tp>
      <tp t="s">
        <v>#N/A N/A</v>
        <stp/>
        <stp>BDP|6254226415017929464</stp>
        <tr r="D36" s="5"/>
      </tp>
      <tp t="s">
        <v>#N/A N/A</v>
        <stp/>
        <stp>BDP|5130190622039140913</stp>
        <tr r="F16" s="8"/>
      </tp>
      <tp t="s">
        <v>#N/A N/A</v>
        <stp/>
        <stp>BDP|5460281532535024744</stp>
        <tr r="F585" s="9"/>
      </tp>
      <tp t="s">
        <v>#N/A N/A</v>
        <stp/>
        <stp>BDP|7451382187938617279</stp>
        <tr r="F98" s="10"/>
      </tp>
      <tp t="s">
        <v>#N/A N/A</v>
        <stp/>
        <stp>BDP|1453084502214730336</stp>
        <tr r="E233" s="9"/>
      </tp>
      <tp t="s">
        <v>#N/A N/A</v>
        <stp/>
        <stp>BDP|2786060675451659290</stp>
        <tr r="G408" s="9"/>
      </tp>
      <tp t="s">
        <v>#N/A N/A</v>
        <stp/>
        <stp>BDP|6997543212206496209</stp>
        <tr r="E496" s="8"/>
      </tp>
      <tp t="s">
        <v>#N/A Requesting Data...1191527975</v>
        <stp/>
        <stp>BDP|8638428088624066673</stp>
        <tr r="H117" s="9"/>
      </tp>
      <tp t="s">
        <v>#N/A Requesting Data...453794507</v>
        <stp/>
        <stp>BDP|4537824889826000457</stp>
        <tr r="H25" s="8"/>
        <tr r="I25" s="8"/>
      </tp>
      <tp t="s">
        <v>#N/A Requesting Data...2199124279</v>
        <stp/>
        <stp>BDP|4953641807956953280</stp>
        <tr r="H230" s="5"/>
      </tp>
      <tp t="s">
        <v>#N/A N/A</v>
        <stp/>
        <stp>BDP|9814734461317378929</stp>
        <tr r="G216" s="9"/>
      </tp>
      <tp t="s">
        <v>#N/A Requesting Data...715161392</v>
        <stp/>
        <stp>BDP|6786660439590704546</stp>
        <tr r="H368" s="9"/>
      </tp>
      <tp t="s">
        <v>#N/A Requesting Data...387296859</v>
        <stp/>
        <stp>BDP|6802289452311082698</stp>
        <tr r="H433" s="8"/>
        <tr r="I433" s="8"/>
      </tp>
      <tp t="s">
        <v>#N/A N/A</v>
        <stp/>
        <stp>BDP|7484325907613238185</stp>
        <tr r="F433" s="8"/>
      </tp>
      <tp t="s">
        <v>#N/A N/A</v>
        <stp/>
        <stp>BDP|9446427979369591514</stp>
        <tr r="F85" s="5"/>
        <tr r="F149" s="9"/>
      </tp>
      <tp t="s">
        <v>#N/A N/A</v>
        <stp/>
        <stp>BDP|5930208972684221220</stp>
        <tr r="E67" s="9"/>
      </tp>
      <tp t="s">
        <v>#N/A N/A</v>
        <stp/>
        <stp>BDP|8122152203568942750</stp>
        <tr r="G393" s="8"/>
      </tp>
      <tp t="s">
        <v>#N/A N/A</v>
        <stp/>
        <stp>BDP|5710312214579833814</stp>
        <tr r="F293" s="5"/>
        <tr r="F235" s="9"/>
      </tp>
      <tp t="s">
        <v>#N/A Requesting Data...2509432556</v>
        <stp/>
        <stp>BDP|1978722107838158869</stp>
        <tr r="G37" s="10"/>
      </tp>
      <tp t="s">
        <v>#N/A N/A</v>
        <stp/>
        <stp>BDP|3318246446603292088</stp>
        <tr r="G323" s="9"/>
      </tp>
      <tp t="s">
        <v>#N/A N/A</v>
        <stp/>
        <stp>BDP|3821724569506153295</stp>
        <tr r="F148" s="5"/>
      </tp>
      <tp t="s">
        <v>#N/A N/A</v>
        <stp/>
        <stp>BDP|6893117616953654320</stp>
        <tr r="E121" s="8"/>
      </tp>
      <tp t="s">
        <v>#N/A N/A</v>
        <stp/>
        <stp>BDP|6006848531903873863</stp>
        <tr r="E174" s="9"/>
      </tp>
      <tp t="s">
        <v>#N/A N/A</v>
        <stp/>
        <stp>BDP|3583728668347058342</stp>
        <tr r="C118" s="10"/>
      </tp>
      <tp t="s">
        <v>#N/A N/A</v>
        <stp/>
        <stp>BDP|5178729831516047198</stp>
        <tr r="D180" s="9"/>
      </tp>
      <tp t="s">
        <v>#N/A Requesting Data...2732310631</v>
        <stp/>
        <stp>BDP|3680462770840935627</stp>
        <tr r="H34" s="8"/>
        <tr r="I34" s="8"/>
        <tr r="H87" s="5"/>
      </tp>
      <tp t="s">
        <v>#N/A N/A</v>
        <stp/>
        <stp>BDP|7319845339533400929</stp>
        <tr r="E239" s="5"/>
        <tr r="E71" s="9"/>
      </tp>
      <tp t="s">
        <v>#N/A N/A</v>
        <stp/>
        <stp>BDP|7645463449429809898</stp>
        <tr r="E308" s="8"/>
      </tp>
      <tp t="s">
        <v>#N/A N/A</v>
        <stp/>
        <stp>BDP|2886255227231623540</stp>
        <tr r="F247" s="5"/>
      </tp>
      <tp t="s">
        <v>#N/A N/A</v>
        <stp/>
        <stp>BDP|1356597304803517136</stp>
        <tr r="F581" s="9"/>
      </tp>
      <tp t="s">
        <v>#N/A N/A</v>
        <stp/>
        <stp>BDP|2963161911215381150</stp>
        <tr r="F385" s="9"/>
      </tp>
      <tp t="s">
        <v>#N/A N/A</v>
        <stp/>
        <stp>BDP|5412503789878568600</stp>
        <tr r="G137" s="5"/>
      </tp>
      <tp t="s">
        <v>#N/A N/A</v>
        <stp/>
        <stp>BDP|8710990387929464651</stp>
        <tr r="E119" s="5"/>
      </tp>
      <tp t="s">
        <v>#N/A Requesting Data...3610731006</v>
        <stp/>
        <stp>BDP|5158389630737637477</stp>
        <tr r="I454" s="9"/>
      </tp>
      <tp t="s">
        <v>#N/A N/A</v>
        <stp/>
        <stp>BDP|3139612268550894583</stp>
        <tr r="E418" s="9"/>
      </tp>
      <tp t="s">
        <v>#N/A N/A</v>
        <stp/>
        <stp>BDP|7494263449875264214</stp>
        <tr r="E71" s="10"/>
      </tp>
      <tp t="s">
        <v>#N/A Requesting Data...3729991564</v>
        <stp/>
        <stp>BDP|3494983394024475148</stp>
        <tr r="H394" s="9"/>
      </tp>
      <tp t="s">
        <v>#N/A N/A</v>
        <stp/>
        <stp>BDP|9778590270635675803</stp>
        <tr r="G308" s="9"/>
      </tp>
      <tp t="s">
        <v>#N/A Requesting Data...596487332</v>
        <stp/>
        <stp>BDP|9259117608277671953</stp>
        <tr r="H540" s="9"/>
      </tp>
      <tp t="s">
        <v>#N/A N/A</v>
        <stp/>
        <stp>BDP|4871401863902300208</stp>
        <tr r="E355" s="9"/>
      </tp>
      <tp t="s">
        <v>#N/A N/A</v>
        <stp/>
        <stp>BDP|8549955065182858352</stp>
        <tr r="E336" s="8"/>
      </tp>
      <tp t="s">
        <v>#N/A N/A</v>
        <stp/>
        <stp>BDP|8224555305693838824</stp>
        <tr r="G28" s="8"/>
        <tr r="G300" s="5"/>
      </tp>
      <tp t="s">
        <v>#N/A Requesting Data...1297243411</v>
        <stp/>
        <stp>BDP|2862358056871278317</stp>
        <tr r="G97" s="10"/>
      </tp>
      <tp t="s">
        <v>#N/A N/A</v>
        <stp/>
        <stp>BDP|4427281411660558106</stp>
        <tr r="F61" s="10"/>
      </tp>
      <tp t="s">
        <v>#N/A Requesting Data...1336081425</v>
        <stp/>
        <stp>BDP|6270023719829570852</stp>
        <tr r="I166" s="9"/>
      </tp>
      <tp t="s">
        <v>#N/A Requesting Data...4115490977</v>
        <stp/>
        <stp>BDP|5147573160562786281</stp>
        <tr r="H585" s="9"/>
      </tp>
      <tp t="s">
        <v>#N/A Requesting Data...1609944899</v>
        <stp/>
        <stp>BDP|1985152810043123442</stp>
        <tr r="H55" s="10"/>
      </tp>
      <tp t="s">
        <v>#N/A Requesting Data...959541513</v>
        <stp/>
        <stp>BDP|3324587436206796533</stp>
        <tr r="H363" s="8"/>
        <tr r="I363" s="8"/>
      </tp>
      <tp t="s">
        <v>#N/A N/A</v>
        <stp/>
        <stp>BDP|5812945139661985857</stp>
        <tr r="F230" s="8"/>
      </tp>
      <tp t="s">
        <v>#N/A N/A</v>
        <stp/>
        <stp>BDP|6418648078477083618</stp>
        <tr r="E260" s="8"/>
      </tp>
      <tp t="s">
        <v>#N/A Requesting Data...712458382</v>
        <stp/>
        <stp>BDP|2500182746836677741</stp>
        <tr r="H42" s="10"/>
      </tp>
      <tp t="s">
        <v>#N/A N/A</v>
        <stp/>
        <stp>BDP|2608212104250293686</stp>
        <tr r="G64" s="8"/>
      </tp>
      <tp t="s">
        <v>#N/A N/A</v>
        <stp/>
        <stp>BDP|8753934111777418189</stp>
        <tr r="F5" s="10"/>
      </tp>
      <tp t="s">
        <v>#N/A N/A</v>
        <stp/>
        <stp>BDP|2623183123614743332</stp>
        <tr r="D202" s="8"/>
      </tp>
      <tp t="s">
        <v>#N/A Requesting Data...470244358</v>
        <stp/>
        <stp>BDP|4446744400041947405</stp>
        <tr r="I188" s="5"/>
      </tp>
      <tp t="s">
        <v>#N/A N/A</v>
        <stp/>
        <stp>BDP|5375725752192318393</stp>
        <tr r="D309" s="9"/>
      </tp>
      <tp t="s">
        <v>#N/A N/A</v>
        <stp/>
        <stp>BDP|1534207413393740782</stp>
        <tr r="G320" s="9"/>
      </tp>
      <tp t="s">
        <v>#N/A Requesting Data...459774675</v>
        <stp/>
        <stp>BDP|1375074034734050091</stp>
        <tr r="G145" s="10"/>
      </tp>
      <tp t="s">
        <v>#N/A N/A</v>
        <stp/>
        <stp>BDP|9844533730840496966</stp>
        <tr r="E408" s="8"/>
      </tp>
      <tp t="s">
        <v>#N/A Requesting Data...3893707232</v>
        <stp/>
        <stp>BDP|5154811856217845972</stp>
        <tr r="I227" s="5"/>
      </tp>
      <tp t="s">
        <v>#N/A N/A</v>
        <stp/>
        <stp>BDP|2350219843816043480</stp>
        <tr r="E31" s="8"/>
        <tr r="E108" s="5"/>
      </tp>
      <tp t="s">
        <v>#N/A Requesting Data...3763109819</v>
        <stp/>
        <stp>BDP|4771385146134340135</stp>
        <tr r="I75" s="9"/>
      </tp>
      <tp t="s">
        <v>#N/A N/A</v>
        <stp/>
        <stp>BDP|9209827158504693679</stp>
        <tr r="D400" s="9"/>
      </tp>
      <tp t="s">
        <v>#N/A N/A</v>
        <stp/>
        <stp>BDP|4393590966658538908</stp>
        <tr r="E468" s="8"/>
      </tp>
      <tp t="s">
        <v>#N/A N/A</v>
        <stp/>
        <stp>BDP|2970936702888681575</stp>
        <tr r="D23" s="8"/>
        <tr r="D181" s="5"/>
      </tp>
      <tp t="s">
        <v>#N/A N/A</v>
        <stp/>
        <stp>BDP|2517292184458809691</stp>
        <tr r="D267" s="5"/>
      </tp>
      <tp t="s">
        <v>#N/A N/A</v>
        <stp/>
        <stp>BDP|5514181133310596153</stp>
        <tr r="E258" s="8"/>
      </tp>
      <tp t="s">
        <v>#N/A Requesting Data...3089984658</v>
        <stp/>
        <stp>BDP|7683825192399916916</stp>
        <tr r="I63" s="5"/>
      </tp>
      <tp t="s">
        <v>#N/A Requesting Data...2145015127</v>
        <stp/>
        <stp>BDP|3611753648344018258</stp>
        <tr r="I508" s="9"/>
      </tp>
      <tp t="s">
        <v>#N/A N/A</v>
        <stp/>
        <stp>BDP|6270691152545580620</stp>
        <tr r="G112" s="9"/>
      </tp>
      <tp t="s">
        <v>#N/A N/A</v>
        <stp/>
        <stp>BDP|1791000612262312481</stp>
        <tr r="E167" s="5"/>
      </tp>
      <tp t="s">
        <v>#N/A Requesting Data...3149577023</v>
        <stp/>
        <stp>BDP|6494857799497371656</stp>
        <tr r="H284" s="9"/>
      </tp>
      <tp t="s">
        <v>#N/A Requesting Data...1348819910</v>
        <stp/>
        <stp>BDP|9470800274934824466</stp>
        <tr r="H477" s="9"/>
      </tp>
      <tp t="s">
        <v>#N/A N/A</v>
        <stp/>
        <stp>BDP|4865378807012338350</stp>
        <tr r="F248" s="5"/>
      </tp>
      <tp t="s">
        <v>#N/A Requesting Data...1247255080</v>
        <stp/>
        <stp>BDP|3257892157141683942</stp>
        <tr r="H342" s="8"/>
        <tr r="I342" s="8"/>
        <tr r="H92" s="5"/>
      </tp>
      <tp t="s">
        <v>#N/A Requesting Data...3191307340</v>
        <stp/>
        <stp>BDP|3853468536725616707</stp>
        <tr r="H90" s="9"/>
      </tp>
      <tp t="s">
        <v>#N/A N/A</v>
        <stp/>
        <stp>BDP|8144538948817191852</stp>
        <tr r="E144" s="9"/>
      </tp>
      <tp t="s">
        <v>#N/A N/A</v>
        <stp/>
        <stp>BDP|7773703284739806753</stp>
        <tr r="E169" s="10"/>
      </tp>
      <tp t="s">
        <v>#N/A N/A</v>
        <stp/>
        <stp>BDP|8676496024631300967</stp>
        <tr r="F208" s="8"/>
      </tp>
      <tp t="s">
        <v>#N/A N/A</v>
        <stp/>
        <stp>BDP|2029012179483140070</stp>
        <tr r="F99" s="9"/>
      </tp>
      <tp t="s">
        <v>#N/A N/A</v>
        <stp/>
        <stp>BDP|4499692972143325028</stp>
        <tr r="D6" s="9"/>
      </tp>
      <tp t="s">
        <v>#N/A N/A</v>
        <stp/>
        <stp>BDP|5332073405373900063</stp>
        <tr r="D114" s="5"/>
      </tp>
      <tp t="s">
        <v>#N/A N/A</v>
        <stp/>
        <stp>BDP|2763613208460861284</stp>
        <tr r="E91" s="9"/>
      </tp>
      <tp t="s">
        <v>#N/A N/A</v>
        <stp/>
        <stp>BDP|2274523641151929464</stp>
        <tr r="G188" s="5"/>
      </tp>
      <tp t="s">
        <v>#N/A N/A</v>
        <stp/>
        <stp>BDP|7014322390922415989</stp>
        <tr r="C27" s="10"/>
      </tp>
      <tp t="s">
        <v>#N/A N/A</v>
        <stp/>
        <stp>BDP|8117630795663055290</stp>
        <tr r="D86" s="10"/>
      </tp>
      <tp t="s">
        <v>#N/A Requesting Data...3390394953</v>
        <stp/>
        <stp>BDP|7861568160380298221</stp>
        <tr r="H17" s="8"/>
        <tr r="I17" s="8"/>
      </tp>
      <tp t="s">
        <v>#N/A N/A</v>
        <stp/>
        <stp>BDP|8262877867411403182</stp>
        <tr r="D6" s="5"/>
      </tp>
      <tp t="s">
        <v>#N/A N/A</v>
        <stp/>
        <stp>BDP|7594225474803439790</stp>
        <tr r="G66" s="5"/>
      </tp>
      <tp t="s">
        <v>#N/A N/A</v>
        <stp/>
        <stp>BDP|3977357771788464977</stp>
        <tr r="C150" s="10"/>
      </tp>
      <tp t="s">
        <v>#N/A N/A</v>
        <stp/>
        <stp>BDP|3804464704453138248</stp>
        <tr r="F490" s="9"/>
      </tp>
      <tp t="s">
        <v>#N/A N/A</v>
        <stp/>
        <stp>BDP|5531091666092186741</stp>
        <tr r="E541" s="9"/>
      </tp>
      <tp t="s">
        <v>#N/A Requesting Data...2100356488</v>
        <stp/>
        <stp>BDP|7286101338724060752</stp>
        <tr r="H503" s="9"/>
      </tp>
      <tp t="s">
        <v>#N/A N/A</v>
        <stp/>
        <stp>BDP|3533233059336393430</stp>
        <tr r="F255" s="8"/>
      </tp>
      <tp t="s">
        <v>#N/A Requesting Data...1075986897</v>
        <stp/>
        <stp>BDP|4615811783131398385</stp>
        <tr r="G135" s="10"/>
      </tp>
      <tp t="s">
        <v>#N/A N/A</v>
        <stp/>
        <stp>BDP|5465899342226900992</stp>
        <tr r="F162" s="10"/>
      </tp>
      <tp t="s">
        <v>#N/A N/A</v>
        <stp/>
        <stp>BDP|9146874073147261789</stp>
        <tr r="G511" s="9"/>
      </tp>
      <tp t="s">
        <v>#N/A Requesting Data...1954222607</v>
        <stp/>
        <stp>BDP|9556468009018351368</stp>
        <tr r="I22" s="5"/>
      </tp>
      <tp t="s">
        <v>#N/A N/A</v>
        <stp/>
        <stp>BDP|9539951288116149865</stp>
        <tr r="G203" s="8"/>
      </tp>
      <tp t="s">
        <v>#N/A N/A</v>
        <stp/>
        <stp>BDP|9766703486032970277</stp>
        <tr r="C14" s="10"/>
      </tp>
      <tp t="s">
        <v>#N/A Requesting Data...3122625161</v>
        <stp/>
        <stp>BDP|7111704329313636712</stp>
        <tr r="H374" s="9"/>
      </tp>
      <tp t="s">
        <v>#N/A N/A</v>
        <stp/>
        <stp>BDP|5539444562603435285</stp>
        <tr r="G269" s="9"/>
      </tp>
      <tp t="s">
        <v>#N/A N/A</v>
        <stp/>
        <stp>BDP|6077000676061074696</stp>
        <tr r="F77" s="5"/>
        <tr r="F68" s="9"/>
      </tp>
      <tp t="s">
        <v>#N/A N/A</v>
        <stp/>
        <stp>BDP|4037845840938910628</stp>
        <tr r="G52" s="5"/>
        <tr r="G536" s="9"/>
      </tp>
      <tp t="s">
        <v>#N/A N/A</v>
        <stp/>
        <stp>BDP|6692617026550543486</stp>
        <tr r="D448" s="9"/>
      </tp>
      <tp t="s">
        <v>#N/A N/A</v>
        <stp/>
        <stp>BDP|5674366479552054558</stp>
        <tr r="E130" s="8"/>
      </tp>
      <tp t="s">
        <v>#N/A N/A</v>
        <stp/>
        <stp>BDP|2267591037932612067</stp>
        <tr r="E93" s="5"/>
      </tp>
      <tp t="s">
        <v>#N/A N/A</v>
        <stp/>
        <stp>BDP|1146077298299696740</stp>
        <tr r="E10" s="10"/>
      </tp>
      <tp t="s">
        <v>#N/A N/A</v>
        <stp/>
        <stp>BDP|4865249633330782348</stp>
        <tr r="D317" s="9"/>
      </tp>
      <tp t="s">
        <v>#N/A N/A</v>
        <stp/>
        <stp>BDP|1347959286425434384</stp>
        <tr r="D176" s="9"/>
      </tp>
      <tp t="s">
        <v>#N/A N/A</v>
        <stp/>
        <stp>BDP|3006333018222404531</stp>
        <tr r="C16" s="7"/>
      </tp>
      <tp t="s">
        <v>#N/A N/A</v>
        <stp/>
        <stp>BDP|2281517165660382796</stp>
        <tr r="E14" s="10"/>
      </tp>
      <tp t="s">
        <v>#N/A Requesting Data...3496368976</v>
        <stp/>
        <stp>BDP|6908612046392250003</stp>
        <tr r="I390" s="9"/>
      </tp>
      <tp t="s">
        <v>#N/A N/A</v>
        <stp/>
        <stp>BDP|9258307931389779680</stp>
        <tr r="F432" s="8"/>
        <tr r="F26" s="5"/>
      </tp>
      <tp t="s">
        <v>#N/A N/A</v>
        <stp/>
        <stp>BDP|2938996888254476119</stp>
        <tr r="E367" s="8"/>
      </tp>
      <tp t="s">
        <v>#N/A N/A</v>
        <stp/>
        <stp>BDP|6672864306401369989</stp>
        <tr r="D468" s="9"/>
      </tp>
      <tp t="s">
        <v>#N/A Requesting Data...3183919818</v>
        <stp/>
        <stp>BDP|2546091662860768241</stp>
        <tr r="H8" s="7"/>
      </tp>
      <tp t="s">
        <v>#N/A N/A</v>
        <stp/>
        <stp>BDP|2838435871257581021</stp>
        <tr r="F6" s="8"/>
        <tr r="F294" s="5"/>
      </tp>
      <tp t="s">
        <v>#N/A N/A</v>
        <stp/>
        <stp>BDP|3967572033763382036</stp>
        <tr r="D132" s="8"/>
      </tp>
      <tp t="s">
        <v>#N/A N/A</v>
        <stp/>
        <stp>BDP|7434419387118949562</stp>
        <tr r="D79" s="5"/>
      </tp>
      <tp t="s">
        <v>#N/A N/A</v>
        <stp/>
        <stp>BDP|8964404181962343060</stp>
        <tr r="D437" s="8"/>
        <tr r="D314" s="5"/>
      </tp>
      <tp t="s">
        <v>#N/A N/A</v>
        <stp/>
        <stp>BDP|7461821659348339419</stp>
        <tr r="G319" s="8"/>
      </tp>
      <tp t="s">
        <v>#N/A Requesting Data...3044936370</v>
        <stp/>
        <stp>BDP|5886525136921123407</stp>
        <tr r="I357" s="9"/>
      </tp>
      <tp t="s">
        <v>#N/A N/A</v>
        <stp/>
        <stp>BDP|4251676478636365530</stp>
        <tr r="D182" s="9"/>
      </tp>
      <tp t="s">
        <v>#N/A Requesting Data...2850487537</v>
        <stp/>
        <stp>BDP|1295298111823582723</stp>
        <tr r="H322" s="8"/>
        <tr r="I322" s="8"/>
      </tp>
      <tp t="s">
        <v>#N/A N/A</v>
        <stp/>
        <stp>BDP|3026514221126923447</stp>
        <tr r="G388" s="8"/>
      </tp>
      <tp t="s">
        <v>#N/A N/A</v>
        <stp/>
        <stp>BDP|4688822699893123015</stp>
        <tr r="G339" s="9"/>
      </tp>
      <tp t="s">
        <v>#N/A Requesting Data...2822089575</v>
        <stp/>
        <stp>BDP|3164077114077854371</stp>
        <tr r="H483" s="8"/>
        <tr r="I483" s="8"/>
        <tr r="H174" s="5"/>
      </tp>
      <tp t="s">
        <v>#N/A N/A</v>
        <stp/>
        <stp>BDP|1051011823787291221</stp>
        <tr r="G346" s="8"/>
      </tp>
      <tp t="s">
        <v>#N/A N/A</v>
        <stp/>
        <stp>BDP|1741196727864869037</stp>
        <tr r="E361" s="8"/>
      </tp>
      <tp t="s">
        <v>#N/A Requesting Data...2132496099</v>
        <stp/>
        <stp>BDP|4663287790909436086</stp>
        <tr r="I314" s="5"/>
      </tp>
      <tp t="s">
        <v>#N/A Requesting Data...3536271766</v>
        <stp/>
        <stp>BDP|7991519565942978062</stp>
        <tr r="H90" s="8"/>
        <tr r="I90" s="8"/>
      </tp>
      <tp t="s">
        <v>#N/A N/A</v>
        <stp/>
        <stp>BDP|3279100756911633003</stp>
        <tr r="E157" s="8"/>
        <tr r="E162" s="5"/>
      </tp>
      <tp t="s">
        <v>#N/A Requesting Data...2898017429</v>
        <stp/>
        <stp>BDP|1031778823561275347</stp>
        <tr r="I498" s="9"/>
      </tp>
      <tp t="s">
        <v>#N/A Requesting Data...1488347638</v>
        <stp/>
        <stp>BDP|2759463924505014773</stp>
        <tr r="I234" s="5"/>
      </tp>
      <tp t="s">
        <v>#N/A N/A</v>
        <stp/>
        <stp>BDP|6525132036553316117</stp>
        <tr r="E354" s="9"/>
      </tp>
      <tp t="s">
        <v>#N/A N/A</v>
        <stp/>
        <stp>BDP|5243724746181634121</stp>
        <tr r="G46" s="5"/>
      </tp>
      <tp t="s">
        <v>#N/A N/A</v>
        <stp/>
        <stp>BDP|9336732297457154642</stp>
        <tr r="E57" s="5"/>
        <tr r="E464" s="9"/>
      </tp>
      <tp t="s">
        <v>#N/A N/A</v>
        <stp/>
        <stp>BDP|5577814587246067512</stp>
        <tr r="G571" s="9"/>
      </tp>
      <tp t="s">
        <v>#N/A Requesting Data...804306807</v>
        <stp/>
        <stp>BDP|6584631577951346000</stp>
        <tr r="G10" s="12"/>
      </tp>
      <tp t="s">
        <v>#N/A N/A</v>
        <stp/>
        <stp>BDP|6167773646756417567</stp>
        <tr r="F181" s="9"/>
      </tp>
      <tp t="s">
        <v>#N/A Requesting Data...933819744</v>
        <stp/>
        <stp>BDP|3158868781986664324</stp>
        <tr r="H242" s="9"/>
      </tp>
      <tp t="s">
        <v>#N/A N/A</v>
        <stp/>
        <stp>BDP|4775458234455599014</stp>
        <tr r="D311" s="8"/>
      </tp>
      <tp t="s">
        <v>#N/A Requesting Data...3157686583</v>
        <stp/>
        <stp>BDP|7763208075711779578</stp>
        <tr r="H86" s="8"/>
        <tr r="I86" s="8"/>
      </tp>
      <tp t="s">
        <v>#N/A Requesting Data...2661289748</v>
        <stp/>
        <stp>BDP|8084057808387812964</stp>
        <tr r="H181" s="10"/>
      </tp>
      <tp t="s">
        <v>#N/A N/A</v>
        <stp/>
        <stp>BDP|8988477956557928821</stp>
        <tr r="D439" s="9"/>
      </tp>
      <tp t="s">
        <v>#N/A N/A</v>
        <stp/>
        <stp>BDP|7570008920416528533</stp>
        <tr r="D294" s="8"/>
      </tp>
      <tp t="s">
        <v>#N/A N/A</v>
        <stp/>
        <stp>BDP|2236088849605857585</stp>
        <tr r="D332" s="5"/>
      </tp>
      <tp t="s">
        <v>#N/A N/A</v>
        <stp/>
        <stp>BDP|5895406705303848465</stp>
        <tr r="E96" s="8"/>
      </tp>
      <tp t="s">
        <v>#N/A Requesting Data...674823029</v>
        <stp/>
        <stp>BDP|4773954181867790473</stp>
        <tr r="H557" s="9"/>
      </tp>
      <tp t="s">
        <v>#N/A Requesting Data...1634192691</v>
        <stp/>
        <stp>BDP|7281948888487934746</stp>
        <tr r="I31" s="9"/>
      </tp>
      <tp t="s">
        <v>#N/A Requesting Data...2011000784</v>
        <stp/>
        <stp>BDP|5769445755717277572</stp>
        <tr r="H22" s="8"/>
        <tr r="I22" s="8"/>
      </tp>
      <tp t="s">
        <v>#N/A N/A</v>
        <stp/>
        <stp>BDP|6337206402926054429</stp>
        <tr r="D14" s="9"/>
      </tp>
      <tp t="s">
        <v>#N/A N/A</v>
        <stp/>
        <stp>BDP|3582689221820712188</stp>
        <tr r="F167" s="8"/>
      </tp>
      <tp t="s">
        <v>#N/A N/A</v>
        <stp/>
        <stp>BDP|3822600774474622094</stp>
        <tr r="C34" s="10"/>
      </tp>
      <tp t="s">
        <v>#N/A Requesting Data...2186520496</v>
        <stp/>
        <stp>BDP|7986303730129281882</stp>
        <tr r="I310" s="9"/>
      </tp>
      <tp t="s">
        <v>#N/A N/A</v>
        <stp/>
        <stp>BDP|4168735429993188492</stp>
        <tr r="F214" s="8"/>
      </tp>
      <tp t="s">
        <v>#N/A Requesting Data...2522172237</v>
        <stp/>
        <stp>BDP|9975863467570829133</stp>
        <tr r="I462" s="9"/>
      </tp>
      <tp t="s">
        <v>#N/A N/A</v>
        <stp/>
        <stp>BDP|3153732678601825410</stp>
        <tr r="D167" s="10"/>
      </tp>
      <tp t="s">
        <v>#N/A N/A</v>
        <stp/>
        <stp>BDP|3713487749200355562</stp>
        <tr r="F133" s="5"/>
      </tp>
      <tp t="s">
        <v>#N/A Requesting Data...2211147876</v>
        <stp/>
        <stp>BDP|4800324908656825793</stp>
        <tr r="I588" s="9"/>
      </tp>
      <tp t="s">
        <v>#N/A N/A</v>
        <stp/>
        <stp>BDP|1349047350731012340</stp>
        <tr r="E352" s="9"/>
      </tp>
      <tp t="s">
        <v>#N/A N/A</v>
        <stp/>
        <stp>BDP|5385864204962651944</stp>
        <tr r="E77" s="10"/>
      </tp>
      <tp t="s">
        <v>#N/A N/A</v>
        <stp/>
        <stp>BDP|3729730123726606621</stp>
        <tr r="E383" s="9"/>
      </tp>
      <tp t="s">
        <v>#N/A Requesting Data...3752737872</v>
        <stp/>
        <stp>BDP|4086775569884935741</stp>
        <tr r="H67" s="8"/>
        <tr r="I67" s="8"/>
      </tp>
      <tp t="s">
        <v>#N/A N/A</v>
        <stp/>
        <stp>BDP|9378352778773798892</stp>
        <tr r="G91" s="5"/>
        <tr r="G475" s="9"/>
      </tp>
      <tp t="s">
        <v>#N/A N/A</v>
        <stp/>
        <stp>BDP|7083387539471760065</stp>
        <tr r="D19" s="7"/>
      </tp>
      <tp t="s">
        <v>#N/A Requesting Data...3761373895</v>
        <stp/>
        <stp>BDP|6514959736878036268</stp>
        <tr r="G179" s="10"/>
      </tp>
      <tp t="s">
        <v>#N/A N/A</v>
        <stp/>
        <stp>BDP|6037605053784284712</stp>
        <tr r="D42" s="5"/>
        <tr r="D156" s="9"/>
      </tp>
      <tp t="s">
        <v>#N/A N/A</v>
        <stp/>
        <stp>BDP|5103134453311187602</stp>
        <tr r="F409" s="8"/>
      </tp>
      <tp t="s">
        <v>#N/A N/A</v>
        <stp/>
        <stp>BDP|8712646987252131259</stp>
        <tr r="D27" s="10"/>
      </tp>
      <tp t="s">
        <v>#N/A N/A</v>
        <stp/>
        <stp>BDP|3181760864514773045</stp>
        <tr r="E38" s="10"/>
      </tp>
      <tp t="s">
        <v>#N/A N/A</v>
        <stp/>
        <stp>BDP|9208287681134315189</stp>
        <tr r="E56" s="8"/>
      </tp>
      <tp t="s">
        <v>#N/A N/A</v>
        <stp/>
        <stp>BDP|7561568623611908798</stp>
        <tr r="F103" s="5"/>
        <tr r="F335" s="9"/>
      </tp>
      <tp t="s">
        <v>#N/A N/A</v>
        <stp/>
        <stp>BDP|4306781606816920348</stp>
        <tr r="F97" s="10"/>
      </tp>
      <tp t="s">
        <v>#N/A N/A</v>
        <stp/>
        <stp>BDP|3793268427757325256</stp>
        <tr r="E152" s="10"/>
      </tp>
      <tp t="s">
        <v>#N/A Requesting Data...3449165670</v>
        <stp/>
        <stp>BDP|7009140698660814945</stp>
        <tr r="I577" s="9"/>
      </tp>
      <tp t="s">
        <v>#N/A N/A</v>
        <stp/>
        <stp>BDP|8517164444529541221</stp>
        <tr r="D99" s="9"/>
      </tp>
      <tp t="s">
        <v>#N/A N/A</v>
        <stp/>
        <stp>BDP|7177153875276434150</stp>
        <tr r="D145" s="10"/>
      </tp>
      <tp t="s">
        <v>#N/A N/A</v>
        <stp/>
        <stp>BDP|5682636068937422492</stp>
        <tr r="E486" s="8"/>
      </tp>
      <tp t="s">
        <v>#N/A N/A</v>
        <stp/>
        <stp>BDP|5352611041095052437</stp>
        <tr r="G180" s="9"/>
      </tp>
      <tp t="s">
        <v>#N/A Requesting Data...1512882318</v>
        <stp/>
        <stp>BDP|1326154291237287845</stp>
        <tr r="I22" s="7"/>
      </tp>
      <tp t="s">
        <v>#N/A Requesting Data...2519828160</v>
        <stp/>
        <stp>BDP|4414009756717252013</stp>
        <tr r="H9" s="10"/>
      </tp>
      <tp t="s">
        <v>#N/A N/A</v>
        <stp/>
        <stp>BDP|8697614489821688195</stp>
        <tr r="D366" s="8"/>
        <tr r="D190" s="5"/>
      </tp>
      <tp t="s">
        <v>#N/A N/A</v>
        <stp/>
        <stp>BDP|4347642811915605017</stp>
        <tr r="F90" s="10"/>
      </tp>
      <tp t="s">
        <v>#N/A N/A</v>
        <stp/>
        <stp>BDP|3555550196878148162</stp>
        <tr r="G100" s="5"/>
      </tp>
      <tp t="s">
        <v>#N/A N/A</v>
        <stp/>
        <stp>BDP|7315123558835904010</stp>
        <tr r="G208" s="9"/>
      </tp>
      <tp t="s">
        <v>#N/A N/A</v>
        <stp/>
        <stp>BDP|2760231375521766079</stp>
        <tr r="F510" s="9"/>
      </tp>
      <tp t="s">
        <v>#N/A N/A</v>
        <stp/>
        <stp>BDP|2597467137504430716</stp>
        <tr r="G260" s="5"/>
      </tp>
      <tp t="s">
        <v>#N/A N/A</v>
        <stp/>
        <stp>BDP|3528070297028086444</stp>
        <tr r="G425" s="9"/>
      </tp>
      <tp t="s">
        <v>#N/A N/A</v>
        <stp/>
        <stp>BDP|7384812572356084810</stp>
        <tr r="D375" s="9"/>
      </tp>
      <tp t="s">
        <v>#N/A N/A</v>
        <stp/>
        <stp>BDP|7257959119501807878</stp>
        <tr r="F108" s="10"/>
      </tp>
      <tp t="s">
        <v>#N/A N/A</v>
        <stp/>
        <stp>BDP|6842463061856823468</stp>
        <tr r="G132" s="5"/>
        <tr r="G244" s="9"/>
      </tp>
      <tp t="s">
        <v>#N/A N/A</v>
        <stp/>
        <stp>BDP|2504170432241262731</stp>
        <tr r="E275" s="9"/>
      </tp>
      <tp t="s">
        <v>#N/A Requesting Data...3254382584</v>
        <stp/>
        <stp>BDP|3865721368660550461</stp>
        <tr r="H397" s="9"/>
      </tp>
      <tp t="s">
        <v>#N/A N/A</v>
        <stp/>
        <stp>BDP|8131193270731800910</stp>
        <tr r="E223" s="5"/>
        <tr r="E600" s="9"/>
      </tp>
      <tp t="s">
        <v>#N/A Requesting Data...3138352280</v>
        <stp/>
        <stp>BDP|7311089075435890373</stp>
        <tr r="H210" s="5"/>
      </tp>
      <tp t="s">
        <v>#N/A Requesting Data...3474115611</v>
        <stp/>
        <stp>BDP|4624067344293377566</stp>
        <tr r="H48" s="10"/>
      </tp>
      <tp t="s">
        <v>#N/A N/A</v>
        <stp/>
        <stp>BDP|9062219390170613417</stp>
        <tr r="F462" s="9"/>
      </tp>
      <tp t="s">
        <v>#N/A Requesting Data...1958975963</v>
        <stp/>
        <stp>BDP|3294217685648021700</stp>
        <tr r="I486" s="9"/>
      </tp>
      <tp t="s">
        <v>#N/A Requesting Data...3091261627</v>
        <stp/>
        <stp>BDP|9643004156909545330</stp>
        <tr r="H135" s="5"/>
      </tp>
      <tp t="s">
        <v>#N/A N/A</v>
        <stp/>
        <stp>BDP|5340440870069088910</stp>
        <tr r="D322" s="5"/>
        <tr r="D22" s="9"/>
      </tp>
      <tp t="s">
        <v>#N/A N/A</v>
        <stp/>
        <stp>BDP|3036689449496558127</stp>
        <tr r="D498" s="8"/>
      </tp>
      <tp t="s">
        <v>#N/A N/A</v>
        <stp/>
        <stp>BDP|9843488155568561661</stp>
        <tr r="E307" s="8"/>
        <tr r="E200" s="5"/>
      </tp>
      <tp t="s">
        <v>#N/A Requesting Data...1875664420</v>
        <stp/>
        <stp>BDP|1900362760111840319</stp>
        <tr r="H82" s="8"/>
        <tr r="I82" s="8"/>
      </tp>
      <tp t="s">
        <v>#N/A N/A</v>
        <stp/>
        <stp>BDP|7531597545177785783</stp>
        <tr r="E112" s="5"/>
        <tr r="E302" s="9"/>
      </tp>
      <tp t="s">
        <v>#N/A Requesting Data...3405455188</v>
        <stp/>
        <stp>BDP|5089479236146392247</stp>
        <tr r="I183" s="9"/>
      </tp>
      <tp t="s">
        <v>#N/A N/A</v>
        <stp/>
        <stp>BDP|4915485322574278078</stp>
        <tr r="G171" s="9"/>
      </tp>
      <tp t="s">
        <v>#N/A N/A</v>
        <stp/>
        <stp>BDP|3266902686302061620</stp>
        <tr r="E46" s="9"/>
      </tp>
      <tp t="s">
        <v>#N/A N/A</v>
        <stp/>
        <stp>BDP|7481225109077858418</stp>
        <tr r="D247" s="8"/>
      </tp>
      <tp t="s">
        <v>#N/A N/A</v>
        <stp/>
        <stp>BDP|1156504376661570443</stp>
        <tr r="E237" s="9"/>
      </tp>
      <tp t="s">
        <v>#N/A N/A</v>
        <stp/>
        <stp>BDP|6771672856601970297</stp>
        <tr r="G387" s="8"/>
      </tp>
      <tp t="s">
        <v>#N/A Requesting Data...2151459083</v>
        <stp/>
        <stp>BDP|9711578915459779248</stp>
        <tr r="H261" s="9"/>
      </tp>
      <tp t="s">
        <v>#N/A N/A</v>
        <stp/>
        <stp>BDP|5210960810188676345</stp>
        <tr r="F53" s="8"/>
      </tp>
      <tp t="s">
        <v>#N/A N/A</v>
        <stp/>
        <stp>BDP|3722026031365015324</stp>
        <tr r="E207" s="9"/>
      </tp>
      <tp t="s">
        <v>#N/A N/A</v>
        <stp/>
        <stp>BDP|5108240417920653029</stp>
        <tr r="F269" s="5"/>
      </tp>
      <tp t="s">
        <v>#N/A N/A</v>
        <stp/>
        <stp>BDP|5079355434542317143</stp>
        <tr r="F24" s="10"/>
      </tp>
      <tp t="s">
        <v>#N/A N/A</v>
        <stp/>
        <stp>BDP|6298594037533382594</stp>
        <tr r="F234" s="9"/>
      </tp>
      <tp t="s">
        <v>#N/A N/A</v>
        <stp/>
        <stp>BDP|3226658897339660308</stp>
        <tr r="G282" s="9"/>
      </tp>
      <tp t="s">
        <v>#N/A Requesting Data...1795788459</v>
        <stp/>
        <stp>BDP|5395079654042717417</stp>
        <tr r="H328" s="9"/>
      </tp>
      <tp t="s">
        <v>#N/A Requesting Data...1041899064</v>
        <stp/>
        <stp>BDP|1284704355524511151</stp>
        <tr r="I548" s="9"/>
      </tp>
      <tp t="s">
        <v>#N/A N/A</v>
        <stp/>
        <stp>BDP|6607117281769706069</stp>
        <tr r="G357" s="9"/>
      </tp>
      <tp t="s">
        <v>#N/A N/A</v>
        <stp/>
        <stp>BDP|5027113420844546434</stp>
        <tr r="F403" s="9"/>
      </tp>
      <tp t="s">
        <v>#N/A N/A</v>
        <stp/>
        <stp>BDP|4257572680918734756</stp>
        <tr r="F19" s="10"/>
      </tp>
      <tp t="s">
        <v>#N/A Requesting Data...1162242628</v>
        <stp/>
        <stp>BDP|7062812490184386456</stp>
        <tr r="H419" s="9"/>
      </tp>
      <tp t="s">
        <v>#N/A N/A</v>
        <stp/>
        <stp>BDP|6664438307285207171</stp>
        <tr r="G273" s="9"/>
      </tp>
      <tp t="s">
        <v>#N/A N/A</v>
        <stp/>
        <stp>BDP|4806001630319895874</stp>
        <tr r="F349" s="5"/>
      </tp>
      <tp t="s">
        <v>#N/A N/A</v>
        <stp/>
        <stp>BDP|5617828146607419811</stp>
        <tr r="E230" s="8"/>
      </tp>
      <tp t="s">
        <v>#N/A Requesting Data...708673465</v>
        <stp/>
        <stp>BDP|5228373313452696373</stp>
        <tr r="I77" s="9"/>
      </tp>
      <tp t="s">
        <v>#N/A Requesting Data...2711900914</v>
        <stp/>
        <stp>BDP|6077817992937414607</stp>
        <tr r="H109" s="9"/>
      </tp>
      <tp t="s">
        <v>#N/A Requesting Data...1418489083</v>
        <stp/>
        <stp>BDP|1447379428043549597</stp>
        <tr r="H428" s="9"/>
      </tp>
      <tp t="s">
        <v>#N/A N/A</v>
        <stp/>
        <stp>BDP|3541516544052143667</stp>
        <tr r="D247" s="9"/>
      </tp>
      <tp t="s">
        <v>#N/A N/A</v>
        <stp/>
        <stp>BDP|7023112560183505531</stp>
        <tr r="E150" s="9"/>
      </tp>
      <tp t="s">
        <v>#N/A N/A</v>
        <stp/>
        <stp>BDP|7557869291795697532</stp>
        <tr r="F59" s="8"/>
        <tr r="F295" s="5"/>
      </tp>
      <tp t="s">
        <v>#N/A N/A</v>
        <stp/>
        <stp>BDP|7851524458333230272</stp>
        <tr r="D223" s="5"/>
        <tr r="D600" s="9"/>
      </tp>
      <tp t="s">
        <v>#N/A N/A</v>
        <stp/>
        <stp>BDP|6882710221937710283</stp>
        <tr r="D151" s="9"/>
      </tp>
      <tp t="s">
        <v>#N/A N/A</v>
        <stp/>
        <stp>BDP|4864298924684181632</stp>
        <tr r="F100" s="8"/>
      </tp>
      <tp t="s">
        <v>#N/A N/A</v>
        <stp/>
        <stp>BDP|8012557358288839623</stp>
        <tr r="E38" s="5"/>
      </tp>
      <tp t="s">
        <v>#N/A Requesting Data...3515722455</v>
        <stp/>
        <stp>BDP|7912828488620595112</stp>
        <tr r="H385" s="8"/>
        <tr r="I385" s="8"/>
        <tr r="H127" s="5"/>
      </tp>
      <tp t="s">
        <v>#N/A Requesting Data...3474769241</v>
        <stp/>
        <stp>BDP|4574220940281018503</stp>
        <tr r="H282" s="9"/>
      </tp>
      <tp t="s">
        <v>#N/A N/A</v>
        <stp/>
        <stp>BDP|8903912913875950366</stp>
        <tr r="G570" s="9"/>
      </tp>
      <tp t="s">
        <v>#N/A Requesting Data...3725907914</v>
        <stp/>
        <stp>BDP|3011921897773074618</stp>
        <tr r="H276" s="9"/>
      </tp>
      <tp t="s">
        <v>#N/A N/A</v>
        <stp/>
        <stp>BDP|1123639418362725291</stp>
        <tr r="E587" s="9"/>
      </tp>
      <tp t="s">
        <v>#N/A Requesting Data...1004432500</v>
        <stp/>
        <stp>BDP|5937572649723281115</stp>
        <tr r="I591" s="9"/>
      </tp>
      <tp t="s">
        <v>#N/A Requesting Data...4110614437</v>
        <stp/>
        <stp>BDP|5710528547115113775</stp>
        <tr r="H135" s="8"/>
        <tr r="I135" s="8"/>
      </tp>
      <tp t="s">
        <v>#N/A N/A</v>
        <stp/>
        <stp>BDP|3242111015163105638</stp>
        <tr r="G276" s="9"/>
      </tp>
      <tp t="s">
        <v>#N/A N/A</v>
        <stp/>
        <stp>BDP|2047764244006091166</stp>
        <tr r="D164" s="10"/>
      </tp>
      <tp t="s">
        <v>#N/A N/A</v>
        <stp/>
        <stp>BDP|4982203421796800442</stp>
        <tr r="G9" s="8"/>
        <tr r="G180" s="5"/>
      </tp>
      <tp t="s">
        <v>#N/A N/A</v>
        <stp/>
        <stp>BDP|2713364934556175209</stp>
        <tr r="G455" s="9"/>
      </tp>
      <tp t="s">
        <v>#N/A N/A</v>
        <stp/>
        <stp>BDP|1037895989045317276</stp>
        <tr r="F121" s="5"/>
      </tp>
      <tp t="s">
        <v>#N/A N/A</v>
        <stp/>
        <stp>BDP|3347630130786705632</stp>
        <tr r="G170" s="9"/>
      </tp>
      <tp t="s">
        <v>#N/A N/A</v>
        <stp/>
        <stp>BDP|5961810389530406313</stp>
        <tr r="F394" s="9"/>
      </tp>
      <tp t="s">
        <v>#N/A N/A</v>
        <stp/>
        <stp>BDP|6435572176783636176</stp>
        <tr r="D460" s="8"/>
      </tp>
      <tp t="s">
        <v>#N/A N/A</v>
        <stp/>
        <stp>BDP|9982684578268497695</stp>
        <tr r="E74" s="8"/>
        <tr r="E277" s="5"/>
      </tp>
      <tp t="s">
        <v>#N/A N/A</v>
        <stp/>
        <stp>BDP|5365645842041518047</stp>
        <tr r="E305" s="9"/>
      </tp>
      <tp t="s">
        <v>#N/A N/A</v>
        <stp/>
        <stp>BDP|8718290939087019834</stp>
        <tr r="D18" s="8"/>
      </tp>
      <tp t="s">
        <v>#N/A N/A</v>
        <stp/>
        <stp>BDP|6385041674585716209</stp>
        <tr r="E476" s="9"/>
      </tp>
      <tp t="s">
        <v>#N/A N/A</v>
        <stp/>
        <stp>BDP|3555422960224727340</stp>
        <tr r="E68" s="8"/>
      </tp>
      <tp t="s">
        <v>#N/A N/A</v>
        <stp/>
        <stp>BDP|9416604731599752362</stp>
        <tr r="G44" s="9"/>
      </tp>
      <tp t="s">
        <v>#N/A N/A</v>
        <stp/>
        <stp>BDP|8951343579562225827</stp>
        <tr r="E161" s="8"/>
      </tp>
      <tp t="s">
        <v>#N/A N/A</v>
        <stp/>
        <stp>BDP|3930597039382407191</stp>
        <tr r="D173" s="10"/>
      </tp>
      <tp t="s">
        <v>#N/A N/A</v>
        <stp/>
        <stp>BDP|4260463813470118738</stp>
        <tr r="D290" s="8"/>
        <tr r="D12" s="5"/>
      </tp>
      <tp t="s">
        <v>#N/A N/A</v>
        <stp/>
        <stp>BDP|1627716347391150549</stp>
        <tr r="G149" s="8"/>
      </tp>
      <tp t="s">
        <v>#N/A N/A</v>
        <stp/>
        <stp>BDP|7653711955650380341</stp>
        <tr r="F180" s="10"/>
      </tp>
      <tp t="s">
        <v>#N/A N/A</v>
        <stp/>
        <stp>BDP|2187074218366907325</stp>
        <tr r="G127" s="8"/>
      </tp>
      <tp t="s">
        <v>#N/A N/A</v>
        <stp/>
        <stp>BDP|7370684737801817517</stp>
        <tr r="E146" s="8"/>
      </tp>
      <tp t="s">
        <v>#N/A N/A</v>
        <stp/>
        <stp>BDP|5745723714957678224</stp>
        <tr r="E151" s="5"/>
        <tr r="E255" s="9"/>
      </tp>
      <tp t="s">
        <v>#N/A Requesting Data...2833953551</v>
        <stp/>
        <stp>BDP|6854578174455605785</stp>
        <tr r="H3" s="12"/>
      </tp>
      <tp t="s">
        <v>#N/A N/A</v>
        <stp/>
        <stp>BDP|4065993012212883863</stp>
        <tr r="G485" s="8"/>
      </tp>
      <tp t="s">
        <v>#N/A N/A</v>
        <stp/>
        <stp>BDP|2668869036578161723</stp>
        <tr r="D281" s="9"/>
      </tp>
      <tp t="s">
        <v>#N/A N/A</v>
        <stp/>
        <stp>BDP|3619460230124190647</stp>
        <tr r="E415" s="8"/>
      </tp>
      <tp t="s">
        <v>#N/A N/A</v>
        <stp/>
        <stp>BDP|5956690399249847542</stp>
        <tr r="C12" s="6"/>
      </tp>
      <tp t="s">
        <v>#N/A N/A</v>
        <stp/>
        <stp>BDP|8680917227974505107</stp>
        <tr r="D340" s="8"/>
      </tp>
      <tp t="s">
        <v>#N/A Requesting Data...1295001969</v>
        <stp/>
        <stp>BDP|6240065773841603649</stp>
        <tr r="G12" s="7"/>
      </tp>
      <tp t="s">
        <v>#N/A N/A</v>
        <stp/>
        <stp>BDP|7908561509787411374</stp>
        <tr r="G262" s="8"/>
      </tp>
      <tp t="s">
        <v>#N/A N/A</v>
        <stp/>
        <stp>BDP|6775924691017164706</stp>
        <tr r="D293" s="8"/>
        <tr r="D196" s="5"/>
      </tp>
      <tp t="s">
        <v>#N/A N/A</v>
        <stp/>
        <stp>BDP|4464378799378868078</stp>
        <tr r="E320" s="8"/>
      </tp>
      <tp t="s">
        <v>#N/A N/A</v>
        <stp/>
        <stp>BDP|5622603873313457144</stp>
        <tr r="F130" s="5"/>
        <tr r="F10" s="9"/>
      </tp>
      <tp t="s">
        <v>#N/A N/A</v>
        <stp/>
        <stp>BDP|4133043654220072747</stp>
        <tr r="D486" s="8"/>
      </tp>
      <tp t="s">
        <v>#N/A Requesting Data...1176800730</v>
        <stp/>
        <stp>BDP|3941491057105246105</stp>
        <tr r="I115" s="9"/>
      </tp>
      <tp t="s">
        <v>#N/A N/A</v>
        <stp/>
        <stp>BDP|6429847740689421514</stp>
        <tr r="D42" s="8"/>
      </tp>
      <tp t="s">
        <v>#N/A N/A</v>
        <stp/>
        <stp>BDP|2133439931944630705</stp>
        <tr r="E318" s="9"/>
      </tp>
      <tp t="s">
        <v>#N/A Requesting Data...4059751310</v>
        <stp/>
        <stp>BDP|7955905914830090984</stp>
        <tr r="H41" s="10"/>
      </tp>
      <tp t="s">
        <v>#N/A Requesting Data...1720501934</v>
        <stp/>
        <stp>BDP|1518765543627737324</stp>
        <tr r="G180" s="10"/>
      </tp>
      <tp t="s">
        <v>#N/A N/A</v>
        <stp/>
        <stp>BDP|6460217932549495869</stp>
        <tr r="F184" s="8"/>
      </tp>
      <tp t="s">
        <v>#N/A N/A</v>
        <stp/>
        <stp>BDP|8743864394519044606</stp>
        <tr r="G261" s="8"/>
      </tp>
      <tp t="s">
        <v>#N/A N/A</v>
        <stp/>
        <stp>BDP|9778908737945312060</stp>
        <tr r="G317" s="9"/>
      </tp>
      <tp t="s">
        <v>#N/A N/A</v>
        <stp/>
        <stp>BDP|8693038985667067156</stp>
        <tr r="E156" s="10"/>
      </tp>
      <tp t="s">
        <v>#N/A N/A</v>
        <stp/>
        <stp>BDP|2507257850415620637</stp>
        <tr r="D381" s="8"/>
      </tp>
      <tp t="s">
        <v>#N/A N/A</v>
        <stp/>
        <stp>BDP|3840699313396601418</stp>
        <tr r="G577" s="9"/>
      </tp>
      <tp t="s">
        <v>#N/A Requesting Data...4178713129</v>
        <stp/>
        <stp>BQL|93590901968186266</stp>
        <tr r="C270" s="5"/>
      </tp>
      <tp t="s">
        <v>#N/A Requesting Data...1513474808</v>
        <stp/>
        <stp>BQL|4583029173312857635</stp>
        <tr r="C36" s="5"/>
      </tp>
      <tp t="s">
        <v>#N/A Requesting Data...2771287153</v>
        <stp/>
        <stp>BQL|2191736555746169180</stp>
        <tr r="C80" s="5"/>
      </tp>
      <tp t="s">
        <v>#N/A Requesting Data...3432849018</v>
        <stp/>
        <stp>BQL|5125522868347579658</stp>
        <tr r="C70" s="5"/>
      </tp>
      <tp t="s">
        <v>#N/A Requesting Data...736132442</v>
        <stp/>
        <stp>BQL|5694615403392926670</stp>
        <tr r="B68" s="10"/>
      </tp>
      <tp t="s">
        <v>#N/A Requesting Data...2409435918</v>
        <stp/>
        <stp>BQL|6807093418014604458</stp>
        <tr r="C49" s="5"/>
      </tp>
      <tp t="s">
        <v>#N/A Requesting Data...3140163545</v>
        <stp/>
        <stp>BQL|9296904425132826762</stp>
        <tr r="C162" s="5"/>
      </tp>
      <tp t="s">
        <v>#N/A Requesting Data...3972622006</v>
        <stp/>
        <stp>BQL|4074589448572827013</stp>
        <tr r="C171" s="5"/>
      </tp>
      <tp t="s">
        <v>#N/A Requesting Data...3137886872</v>
        <stp/>
        <stp>BQL|3254456154385786029</stp>
        <tr r="B94" s="10"/>
      </tp>
      <tp t="s">
        <v>#N/A Requesting Data...802814006</v>
        <stp/>
        <stp>BQL|6277142013067474678</stp>
        <tr r="C189" s="5"/>
      </tp>
      <tp t="s">
        <v>#N/A Requesting Data...2163450487</v>
        <stp/>
        <stp>BQL|6357024763947688010</stp>
        <tr r="B8" s="10"/>
      </tp>
      <tp t="s">
        <v>#N/A Requesting Data...3464185070</v>
        <stp/>
        <stp>BQL|6184244820636296736</stp>
        <tr r="C355" s="5"/>
      </tp>
      <tp t="s">
        <v>#N/A Requesting Data...1739253216</v>
        <stp/>
        <stp>BQL|2891490430175423717</stp>
        <tr r="C327" s="5"/>
      </tp>
      <tp t="s">
        <v>#N/A Requesting Data...4237685777</v>
        <stp/>
        <stp>BQL|1180475662506035278</stp>
        <tr r="B35" s="10"/>
      </tp>
      <tp t="s">
        <v>#N/A Requesting Data...2405050834</v>
        <stp/>
        <stp>BQL|1399880362919960114</stp>
        <tr r="C42" s="5"/>
      </tp>
      <tp t="s">
        <v>#N/A Requesting Data...3078223509</v>
        <stp/>
        <stp>BQL|5869011008296365439</stp>
        <tr r="B141" s="10"/>
      </tp>
      <tp t="s">
        <v>#N/A Requesting Data...3622257337</v>
        <stp/>
        <stp>BQL|7579912485371885097</stp>
        <tr r="C101" s="5"/>
      </tp>
      <tp t="s">
        <v>#N/A N/A</v>
        <stp/>
        <stp>BDP|2501182524125121328</stp>
        <tr r="E463" s="9"/>
      </tp>
      <tp t="s">
        <v>#N/A N/A</v>
        <stp/>
        <stp>BDP|2017182197309417418</stp>
        <tr r="F396" s="9"/>
      </tp>
      <tp t="s">
        <v>#N/A N/A</v>
        <stp/>
        <stp>BDP|3286201618302653566</stp>
        <tr r="E43" s="10"/>
      </tp>
      <tp t="s">
        <v>#N/A N/A</v>
        <stp/>
        <stp>BDP|1729501625268103998</stp>
        <tr r="D6" s="6"/>
      </tp>
      <tp t="s">
        <v>#N/A N/A</v>
        <stp/>
        <stp>BDP|2890615888249858233</stp>
        <tr r="D229" s="5"/>
      </tp>
      <tp t="s">
        <v>#N/A N/A</v>
        <stp/>
        <stp>BDP|3712426551623909679</stp>
        <tr r="D12" s="6"/>
      </tp>
      <tp t="s">
        <v>#N/A N/A</v>
        <stp/>
        <stp>BDP|7201668079946508729</stp>
        <tr r="F541" s="9"/>
      </tp>
      <tp t="s">
        <v>#N/A N/A</v>
        <stp/>
        <stp>BDP|6141498510046749250</stp>
        <tr r="G349" s="9"/>
      </tp>
      <tp t="s">
        <v>#N/A N/A</v>
        <stp/>
        <stp>BDP|3844510012054062418</stp>
        <tr r="F542" s="9"/>
      </tp>
      <tp t="s">
        <v>#N/A N/A</v>
        <stp/>
        <stp>BDP|6641480140819685829</stp>
        <tr r="G432" s="9"/>
      </tp>
      <tp t="s">
        <v>#N/A Requesting Data...1744177732</v>
        <stp/>
        <stp>BDP|4293224408207116632</stp>
        <tr r="I38" s="5"/>
      </tp>
      <tp t="s">
        <v>#N/A Requesting Data...3077434385</v>
        <stp/>
        <stp>BDP|8739391451801202876</stp>
        <tr r="I348" s="9"/>
      </tp>
      <tp t="s">
        <v>#N/A N/A</v>
        <stp/>
        <stp>BDP|6310595635856694134</stp>
        <tr r="G356" s="9"/>
      </tp>
      <tp t="s">
        <v>#N/A N/A</v>
        <stp/>
        <stp>BDP|6811653265374698549</stp>
        <tr r="D264" s="9"/>
      </tp>
      <tp t="s">
        <v>#N/A Requesting Data...1485426092</v>
        <stp/>
        <stp>BDP|5806589663888861917</stp>
        <tr r="H198" s="8"/>
        <tr r="I198" s="8"/>
      </tp>
      <tp t="s">
        <v>#N/A Requesting Data...2621181507</v>
        <stp/>
        <stp>BDP|4937754929287678197</stp>
        <tr r="I18" s="7"/>
      </tp>
      <tp t="s">
        <v>#N/A N/A</v>
        <stp/>
        <stp>BDP|9475556785437923473</stp>
        <tr r="F318" s="8"/>
      </tp>
      <tp t="s">
        <v>#N/A N/A</v>
        <stp/>
        <stp>BDP|4362643961275912652</stp>
        <tr r="F240" s="5"/>
      </tp>
      <tp t="s">
        <v>#N/A N/A</v>
        <stp/>
        <stp>BDP|8835243953931557908</stp>
        <tr r="F441" s="9"/>
      </tp>
      <tp t="s">
        <v>#N/A N/A</v>
        <stp/>
        <stp>BDP|2344884114368371463</stp>
        <tr r="E307" s="5"/>
      </tp>
      <tp t="s">
        <v>#N/A N/A</v>
        <stp/>
        <stp>BDP|7938743775384445460</stp>
        <tr r="G60" s="8"/>
      </tp>
      <tp t="s">
        <v>#N/A N/A</v>
        <stp/>
        <stp>BDP|4012149211926854572</stp>
        <tr r="G349" s="5"/>
      </tp>
      <tp t="s">
        <v>#N/A Requesting Data...1616331335</v>
        <stp/>
        <stp>BDP|6659097254305715166</stp>
        <tr r="H232" s="9"/>
      </tp>
      <tp t="s">
        <v>#N/A N/A</v>
        <stp/>
        <stp>BDP|4304678309946619309</stp>
        <tr r="F104" s="10"/>
      </tp>
      <tp t="s">
        <v>#N/A N/A</v>
        <stp/>
        <stp>BDP|6769396125097597751</stp>
        <tr r="D200" s="9"/>
      </tp>
      <tp t="s">
        <v>#N/A N/A</v>
        <stp/>
        <stp>BDP|8908579575204150916</stp>
        <tr r="D401" s="8"/>
      </tp>
      <tp t="s">
        <v>#N/A N/A</v>
        <stp/>
        <stp>BDP|4991243395428218015</stp>
        <tr r="E252" s="8"/>
      </tp>
      <tp t="s">
        <v>#N/A N/A</v>
        <stp/>
        <stp>BDP|4402795734896047123</stp>
        <tr r="E75" s="5"/>
        <tr r="E129" s="9"/>
      </tp>
      <tp t="s">
        <v>#N/A Requesting Data...3617041919</v>
        <stp/>
        <stp>BDP|3938289431777338283</stp>
        <tr r="G46" s="10"/>
      </tp>
      <tp t="s">
        <v>#N/A N/A</v>
        <stp/>
        <stp>BDP|1854460707963355115</stp>
        <tr r="E519" s="9"/>
      </tp>
      <tp t="s">
        <v>#N/A Requesting Data...2352958605</v>
        <stp/>
        <stp>BDP|9762896415963845482</stp>
        <tr r="H116" s="5"/>
        <tr r="H413" s="9"/>
      </tp>
      <tp t="s">
        <v>#N/A Requesting Data...4272473393</v>
        <stp/>
        <stp>BDP|2274525664606786082</stp>
        <tr r="H106" s="5"/>
      </tp>
      <tp t="s">
        <v>#N/A Requesting Data...4178276959</v>
        <stp/>
        <stp>BDP|5805033529605986503</stp>
        <tr r="H285" s="9"/>
      </tp>
      <tp t="s">
        <v>#N/A N/A</v>
        <stp/>
        <stp>BDP|6747146898910129917</stp>
        <tr r="D146" s="10"/>
      </tp>
      <tp t="s">
        <v>#N/A N/A</v>
        <stp/>
        <stp>BDP|6459677663140320180</stp>
        <tr r="E315" s="8"/>
      </tp>
      <tp t="s">
        <v>#N/A N/A</v>
        <stp/>
        <stp>BDP|9595783684571096025</stp>
        <tr r="F363" s="9"/>
      </tp>
      <tp t="s">
        <v>#N/A N/A</v>
        <stp/>
        <stp>BDP|4935634232702572462</stp>
        <tr r="F332" s="5"/>
      </tp>
      <tp t="s">
        <v>#N/A N/A</v>
        <stp/>
        <stp>BDP|1240186272263471373</stp>
        <tr r="D242" s="9"/>
      </tp>
      <tp t="s">
        <v>#N/A Requesting Data...2273992120</v>
        <stp/>
        <stp>BDP|8406447769194363914</stp>
        <tr r="H278" s="9"/>
      </tp>
      <tp t="s">
        <v>#N/A N/A</v>
        <stp/>
        <stp>BDP|1463855889350068631</stp>
        <tr r="G374" s="9"/>
      </tp>
      <tp t="s">
        <v>#N/A N/A</v>
        <stp/>
        <stp>BDP|6914744042062244066</stp>
        <tr r="D361" s="9"/>
      </tp>
      <tp t="s">
        <v>#N/A N/A</v>
        <stp/>
        <stp>BDP|1662705761743906453</stp>
        <tr r="G543" s="9"/>
      </tp>
      <tp t="s">
        <v>#N/A Requesting Data...3022125263</v>
        <stp/>
        <stp>BDP|8570385101259370541</stp>
        <tr r="H339" s="8"/>
        <tr r="I339" s="8"/>
      </tp>
      <tp t="s">
        <v>#N/A N/A</v>
        <stp/>
        <stp>BDP|6196500959371821081</stp>
        <tr r="F90" s="9"/>
      </tp>
      <tp t="s">
        <v>#N/A N/A</v>
        <stp/>
        <stp>BDP|8540878018386031025</stp>
        <tr r="D564" s="9"/>
      </tp>
      <tp t="s">
        <v>#N/A N/A</v>
        <stp/>
        <stp>BDP|9862970976045399527</stp>
        <tr r="F16" s="9"/>
      </tp>
      <tp t="s">
        <v>#N/A N/A</v>
        <stp/>
        <stp>BDP|1529299017662158720</stp>
        <tr r="E289" s="8"/>
      </tp>
      <tp t="s">
        <v>#N/A N/A</v>
        <stp/>
        <stp>BDP|5816355736983538165</stp>
        <tr r="E33" s="5"/>
        <tr r="E576" s="9"/>
      </tp>
      <tp t="s">
        <v>#N/A N/A</v>
        <stp/>
        <stp>BDP|4105994735891255872</stp>
        <tr r="F236" s="8"/>
        <tr r="F271" s="5"/>
      </tp>
      <tp t="s">
        <v>#N/A N/A</v>
        <stp/>
        <stp>BDP|6158329809837174539</stp>
        <tr r="E82" s="10"/>
      </tp>
      <tp t="s">
        <v>#N/A N/A</v>
        <stp/>
        <stp>BDP|3496676874855749089</stp>
        <tr r="D261" s="9"/>
      </tp>
      <tp t="s">
        <v>#N/A N/A</v>
        <stp/>
        <stp>BDP|6473039901040853161</stp>
        <tr r="F44" s="5"/>
      </tp>
      <tp t="s">
        <v>#N/A N/A</v>
        <stp/>
        <stp>BDP|3458288686298518672</stp>
        <tr r="G265" s="5"/>
      </tp>
      <tp t="s">
        <v>#N/A N/A</v>
        <stp/>
        <stp>BDP|1144278278770307354</stp>
        <tr r="F37" s="5"/>
      </tp>
      <tp t="s">
        <v>#N/A N/A</v>
        <stp/>
        <stp>BDP|6034269685762853937</stp>
        <tr r="G381" s="8"/>
      </tp>
      <tp t="s">
        <v>#N/A Requesting Data...1019357215</v>
        <stp/>
        <stp>BDP|7058497491015550858</stp>
        <tr r="H29" s="10"/>
      </tp>
      <tp t="s">
        <v>#N/A N/A</v>
        <stp/>
        <stp>BDP|4323032919083117101</stp>
        <tr r="D66" s="9"/>
      </tp>
      <tp t="s">
        <v>#N/A N/A</v>
        <stp/>
        <stp>BDP|5956935280537622447</stp>
        <tr r="E242" s="9"/>
      </tp>
      <tp t="s">
        <v>#N/A N/A</v>
        <stp/>
        <stp>BDP|1941137741233665057</stp>
        <tr r="E490" s="8"/>
      </tp>
      <tp t="s">
        <v>#N/A N/A</v>
        <stp/>
        <stp>BDP|4895419207047119072</stp>
        <tr r="D297" s="8"/>
      </tp>
      <tp t="s">
        <v>#N/A N/A</v>
        <stp/>
        <stp>BDP|7361589483029792474</stp>
        <tr r="E432" s="9"/>
      </tp>
      <tp t="s">
        <v>#N/A N/A</v>
        <stp/>
        <stp>BDP|1309312460073315097</stp>
        <tr r="E345" s="9"/>
      </tp>
      <tp t="s">
        <v>#N/A N/A</v>
        <stp/>
        <stp>BDP|2334302647317429584</stp>
        <tr r="D481" s="9"/>
      </tp>
      <tp t="s">
        <v>#N/A N/A</v>
        <stp/>
        <stp>BDP|1998008113645271207</stp>
        <tr r="F274" s="9"/>
      </tp>
      <tp t="s">
        <v>#N/A N/A</v>
        <stp/>
        <stp>BDP|9243595498536808432</stp>
        <tr r="G479" s="8"/>
      </tp>
      <tp t="s">
        <v>#N/A N/A</v>
        <stp/>
        <stp>BDP|3092133662812923119</stp>
        <tr r="D18" s="9"/>
      </tp>
      <tp t="s">
        <v>#N/A N/A</v>
        <stp/>
        <stp>BDP|4362542061727689792</stp>
        <tr r="E427" s="9"/>
      </tp>
      <tp t="s">
        <v>#N/A N/A</v>
        <stp/>
        <stp>BDP|5915606462592089027</stp>
        <tr r="E319" s="8"/>
      </tp>
      <tp t="s">
        <v>#N/A N/A</v>
        <stp/>
        <stp>BDP|3665468089750338837</stp>
        <tr r="D500" s="9"/>
      </tp>
      <tp t="s">
        <v>#N/A Requesting Data...2099443677</v>
        <stp/>
        <stp>BDP|6324451420120663798</stp>
        <tr r="H341" s="5"/>
      </tp>
      <tp t="s">
        <v>#N/A N/A</v>
        <stp/>
        <stp>BDP|4219258639510106260</stp>
        <tr r="D194" s="9"/>
      </tp>
      <tp t="s">
        <v>#N/A N/A</v>
        <stp/>
        <stp>BDP|9966577291353437120</stp>
        <tr r="D299" s="9"/>
      </tp>
      <tp t="s">
        <v>#N/A Requesting Data...3425718387</v>
        <stp/>
        <stp>BDP|6429304420656844655</stp>
        <tr r="G144" s="10"/>
      </tp>
      <tp t="s">
        <v>#N/A N/A</v>
        <stp/>
        <stp>BDP|6064777817606153182</stp>
        <tr r="F116" s="10"/>
      </tp>
      <tp t="s">
        <v>#N/A N/A</v>
        <stp/>
        <stp>BDP|2616521462524802276</stp>
        <tr r="F480" s="9"/>
      </tp>
      <tp t="s">
        <v>#N/A N/A</v>
        <stp/>
        <stp>BDP|2733169243908813830</stp>
        <tr r="F402" s="8"/>
      </tp>
      <tp t="s">
        <v>#N/A Requesting Data...3537399540</v>
        <stp/>
        <stp>BDP|6955375359481654684</stp>
        <tr r="G167" s="10"/>
      </tp>
      <tp t="s">
        <v>#N/A N/A</v>
        <stp/>
        <stp>BDP|7567080713562561322</stp>
        <tr r="D210" s="5"/>
      </tp>
      <tp t="s">
        <v>#N/A Requesting Data...2169856371</v>
        <stp/>
        <stp>BDP|3816112551506052614</stp>
        <tr r="I410" s="9"/>
      </tp>
      <tp t="s">
        <v>#N/A N/A</v>
        <stp/>
        <stp>BDP|8741986013282235575</stp>
        <tr r="F487" s="8"/>
      </tp>
      <tp t="s">
        <v>#N/A N/A</v>
        <stp/>
        <stp>BDP|2088334870683255289</stp>
        <tr r="G111" s="5"/>
      </tp>
      <tp t="s">
        <v>#N/A N/A</v>
        <stp/>
        <stp>BDP|3687151472636927467</stp>
        <tr r="D137" s="10"/>
      </tp>
      <tp t="s">
        <v>#N/A N/A</v>
        <stp/>
        <stp>BDP|3029693057041558659</stp>
        <tr r="F122" s="8"/>
        <tr r="F234" s="5"/>
      </tp>
      <tp t="s">
        <v>#N/A N/A</v>
        <stp/>
        <stp>BDP|3946476494908128156</stp>
        <tr r="E92" s="9"/>
      </tp>
      <tp t="s">
        <v>#N/A N/A</v>
        <stp/>
        <stp>BDP|3291685578684856141</stp>
        <tr r="G248" s="5"/>
      </tp>
      <tp t="s">
        <v>#N/A Requesting Data...1120090223</v>
        <stp/>
        <stp>BDP|1047795055376408263</stp>
        <tr r="G68" s="10"/>
      </tp>
      <tp t="s">
        <v>#N/A N/A</v>
        <stp/>
        <stp>BDP|8774895398858882600</stp>
        <tr r="F125" s="5"/>
        <tr r="F566" s="9"/>
      </tp>
      <tp t="s">
        <v>#N/A N/A</v>
        <stp/>
        <stp>BDP|4228292024291003217</stp>
        <tr r="F10" s="10"/>
      </tp>
      <tp t="s">
        <v>#N/A N/A</v>
        <stp/>
        <stp>BDP|4798986137420690906</stp>
        <tr r="D341" s="5"/>
      </tp>
      <tp t="s">
        <v>#N/A Requesting Data...2407976985</v>
        <stp/>
        <stp>BDP|7727096006621444120</stp>
        <tr r="I295" s="9"/>
      </tp>
      <tp t="s">
        <v>#N/A N/A</v>
        <stp/>
        <stp>BDP|4760412958652944090</stp>
        <tr r="E43" s="8"/>
      </tp>
      <tp t="s">
        <v>#N/A N/A</v>
        <stp/>
        <stp>BDP|1861014812610153747</stp>
        <tr r="G74" s="8"/>
        <tr r="G277" s="5"/>
      </tp>
      <tp t="s">
        <v>#N/A Requesting Data...1517442958</v>
        <stp/>
        <stp>BDP|6513139758667972281</stp>
        <tr r="I46" s="5"/>
      </tp>
      <tp t="s">
        <v>#N/A Requesting Data...2647983147</v>
        <stp/>
        <stp>BDP|2647320073558933918</stp>
        <tr r="I417" s="9"/>
      </tp>
      <tp t="s">
        <v>#N/A N/A</v>
        <stp/>
        <stp>BDP|1084692335706232513</stp>
        <tr r="F94" s="8"/>
      </tp>
      <tp t="s">
        <v>#N/A N/A</v>
        <stp/>
        <stp>BDP|1032793783478437114</stp>
        <tr r="E98" s="10"/>
      </tp>
      <tp t="s">
        <v>#N/A Requesting Data...4158950401</v>
        <stp/>
        <stp>BDP|8206719966106888823</stp>
        <tr r="G155" s="10"/>
      </tp>
      <tp t="s">
        <v>#N/A N/A</v>
        <stp/>
        <stp>BDP|6033767476601858074</stp>
        <tr r="G42" s="8"/>
      </tp>
      <tp t="s">
        <v>#N/A N/A</v>
        <stp/>
        <stp>BDP|5252519762416835769</stp>
        <tr r="G146" s="9"/>
      </tp>
      <tp t="s">
        <v>#N/A N/A</v>
        <stp/>
        <stp>BDP|4744163298799202242</stp>
        <tr r="G471" s="9"/>
      </tp>
      <tp t="s">
        <v>#N/A N/A</v>
        <stp/>
        <stp>BDP|3038575119364077410</stp>
        <tr r="E119" s="9"/>
      </tp>
      <tp t="s">
        <v>#N/A N/A</v>
        <stp/>
        <stp>BDP|1097687757952875784</stp>
        <tr r="E189" s="9"/>
      </tp>
      <tp t="s">
        <v>#N/A N/A</v>
        <stp/>
        <stp>BDP|7570564450742928252</stp>
        <tr r="G527" s="9"/>
      </tp>
      <tp t="s">
        <v>#N/A Requesting Data...3813961020</v>
        <stp/>
        <stp>BDP|3826604960616213257</stp>
        <tr r="H347" s="9"/>
      </tp>
      <tp t="s">
        <v>#N/A N/A</v>
        <stp/>
        <stp>BDP|9077882951253263078</stp>
        <tr r="F89" s="9"/>
      </tp>
      <tp t="s">
        <v>#N/A Requesting Data...2179207756</v>
        <stp/>
        <stp>BDP|9525726525848919376</stp>
        <tr r="H3" s="7"/>
      </tp>
      <tp t="s">
        <v>#N/A N/A</v>
        <stp/>
        <stp>BDP|7828436575034693747</stp>
        <tr r="F105" s="10"/>
      </tp>
      <tp t="s">
        <v>#N/A N/A</v>
        <stp/>
        <stp>BDP|5293432621855566198</stp>
        <tr r="F474" s="8"/>
      </tp>
      <tp t="s">
        <v>#N/A N/A</v>
        <stp/>
        <stp>BDP|4189023066837139281</stp>
        <tr r="E31" s="10"/>
      </tp>
      <tp t="s">
        <v>#N/A Requesting Data...1533190678</v>
        <stp/>
        <stp>BDP|5952423521680112470</stp>
        <tr r="H72" s="8"/>
        <tr r="I72" s="8"/>
        <tr r="H278" s="5"/>
      </tp>
      <tp t="s">
        <v>#N/A N/A</v>
        <stp/>
        <stp>BDP|7037768952926979415</stp>
        <tr r="E52" s="9"/>
      </tp>
      <tp t="s">
        <v>#N/A N/A</v>
        <stp/>
        <stp>BDP|7211218084752981826</stp>
        <tr r="F10" s="5"/>
      </tp>
      <tp t="s">
        <v>#N/A N/A</v>
        <stp/>
        <stp>BDP|2960564215175328453</stp>
        <tr r="D349" s="9"/>
      </tp>
      <tp t="s">
        <v>#N/A N/A</v>
        <stp/>
        <stp>BDP|8804517060749420517</stp>
        <tr r="E256" s="9"/>
      </tp>
      <tp t="s">
        <v>#N/A N/A</v>
        <stp/>
        <stp>BDP|4394420375275992516</stp>
        <tr r="D121" s="10"/>
      </tp>
      <tp t="s">
        <v>#N/A N/A</v>
        <stp/>
        <stp>BDP|3586436765543968569</stp>
        <tr r="G478" s="9"/>
      </tp>
      <tp t="s">
        <v>#N/A N/A</v>
        <stp/>
        <stp>BDP|1713692616632675325</stp>
        <tr r="C109" s="10"/>
      </tp>
      <tp t="s">
        <v>#N/A Requesting Data...1514124661</v>
        <stp/>
        <stp>BDP|9676287681331367503</stp>
        <tr r="H100" s="8"/>
        <tr r="I100" s="8"/>
      </tp>
      <tp t="s">
        <v>#N/A N/A</v>
        <stp/>
        <stp>BDP|9697140023644863940</stp>
        <tr r="F211" s="9"/>
      </tp>
      <tp t="s">
        <v>#N/A N/A</v>
        <stp/>
        <stp>BDP|2291553138274326713</stp>
        <tr r="G199" s="9"/>
      </tp>
      <tp t="s">
        <v>#N/A N/A</v>
        <stp/>
        <stp>BDP|8445889239502130690</stp>
        <tr r="E23" s="8"/>
        <tr r="E181" s="5"/>
      </tp>
      <tp t="s">
        <v>#N/A N/A</v>
        <stp/>
        <stp>BDP|3976346628614193194</stp>
        <tr r="D95" s="10"/>
      </tp>
      <tp t="s">
        <v>#N/A N/A</v>
        <stp/>
        <stp>BDP|8163199199237840044</stp>
        <tr r="D130" s="5"/>
        <tr r="D10" s="9"/>
      </tp>
      <tp t="s">
        <v>#N/A N/A</v>
        <stp/>
        <stp>BDP|1848243175231012249</stp>
        <tr r="F343" s="8"/>
        <tr r="F311" s="5"/>
      </tp>
      <tp t="s">
        <v>#N/A Requesting Data...2593803128</v>
        <stp/>
        <stp>BDP|2194386308631413784</stp>
        <tr r="H355" s="9"/>
      </tp>
      <tp t="s">
        <v>#N/A N/A</v>
        <stp/>
        <stp>BDP|7319147223551894216</stp>
        <tr r="E59" s="10"/>
      </tp>
      <tp t="s">
        <v>#N/A N/A</v>
        <stp/>
        <stp>BDP|3341255143865043782</stp>
        <tr r="F514" s="9"/>
      </tp>
      <tp t="s">
        <v>#N/A Requesting Data...1037171361</v>
        <stp/>
        <stp>BDP|3967633355221586670</stp>
        <tr r="H300" s="8"/>
        <tr r="I300" s="8"/>
      </tp>
      <tp t="s">
        <v>#N/A Requesting Data...1201676213</v>
        <stp/>
        <stp>BDP|8066239187756105389</stp>
        <tr r="H118" s="10"/>
      </tp>
      <tp t="s">
        <v>#N/A Requesting Data...2941629997</v>
        <stp/>
        <stp>BDP|1099766442867856213</stp>
        <tr r="I63" s="9"/>
      </tp>
      <tp t="s">
        <v>#N/A N/A</v>
        <stp/>
        <stp>BDP|7970652836734040176</stp>
        <tr r="D125" s="9"/>
      </tp>
      <tp t="s">
        <v>#N/A N/A</v>
        <stp/>
        <stp>BDP|3957357836352612612</stp>
        <tr r="C29" s="10"/>
      </tp>
      <tp t="s">
        <v>#N/A N/A</v>
        <stp/>
        <stp>BDP|4828318571360198745</stp>
        <tr r="D110" s="10"/>
      </tp>
      <tp t="s">
        <v>#N/A N/A</v>
        <stp/>
        <stp>BDP|4009033953802575488</stp>
        <tr r="D3" s="5"/>
      </tp>
      <tp t="s">
        <v>#N/A N/A</v>
        <stp/>
        <stp>BDP|7411475034270363797</stp>
        <tr r="F165" s="8"/>
      </tp>
      <tp t="s">
        <v>#N/A N/A</v>
        <stp/>
        <stp>BDP|3219191035292610454</stp>
        <tr r="E440" s="8"/>
      </tp>
      <tp t="s">
        <v>#N/A N/A</v>
        <stp/>
        <stp>BDP|8426130838779545476</stp>
        <tr r="D401" s="9"/>
      </tp>
      <tp t="s">
        <v>#N/A N/A</v>
        <stp/>
        <stp>BDP|2194698752684073277</stp>
        <tr r="E71" s="8"/>
      </tp>
      <tp t="s">
        <v>#N/A N/A</v>
        <stp/>
        <stp>BDP|3570295302932245419</stp>
        <tr r="D265" s="9"/>
      </tp>
      <tp t="s">
        <v>#N/A N/A</v>
        <stp/>
        <stp>BDP|9123541893706048449</stp>
        <tr r="F414" s="8"/>
      </tp>
      <tp t="s">
        <v>#N/A N/A</v>
        <stp/>
        <stp>BDP|2024121422821153734</stp>
        <tr r="F12" s="12"/>
      </tp>
      <tp t="s">
        <v>#N/A N/A</v>
        <stp/>
        <stp>BDP|3968473437867964421</stp>
        <tr r="G550" s="9"/>
      </tp>
      <tp t="s">
        <v>#N/A Requesting Data...3095449883</v>
        <stp/>
        <stp>BDP|4121704552136538748</stp>
        <tr r="G44" s="10"/>
      </tp>
      <tp t="s">
        <v>#N/A N/A</v>
        <stp/>
        <stp>BDP|8908418449029331607</stp>
        <tr r="D329" s="8"/>
      </tp>
      <tp t="s">
        <v>#N/A N/A</v>
        <stp/>
        <stp>BDP|5131336761684242338</stp>
        <tr r="F308" s="5"/>
      </tp>
      <tp t="s">
        <v>#N/A N/A</v>
        <stp/>
        <stp>BDP|1399376816824012008</stp>
        <tr r="F83" s="10"/>
      </tp>
      <tp t="s">
        <v>#N/A N/A</v>
        <stp/>
        <stp>BDP|5653929937308088019</stp>
        <tr r="F272" s="5"/>
      </tp>
      <tp t="s">
        <v>#N/A N/A</v>
        <stp/>
        <stp>BDP|6138140824495292710</stp>
        <tr r="G142" s="9"/>
      </tp>
      <tp t="s">
        <v>#N/A Requesting Data...3779544132</v>
        <stp/>
        <stp>BDP|6148505780628428477</stp>
        <tr r="H118" s="9"/>
      </tp>
      <tp t="s">
        <v>#N/A Requesting Data...4088370891</v>
        <stp/>
        <stp>BDP|2306467873432605426</stp>
        <tr r="I2" s="7"/>
      </tp>
      <tp t="s">
        <v>#N/A N/A</v>
        <stp/>
        <stp>BDP|8416818360180299157</stp>
        <tr r="G159" s="9"/>
      </tp>
      <tp t="s">
        <v>#N/A N/A</v>
        <stp/>
        <stp>BDP|5463046561170576460</stp>
        <tr r="E523" s="9"/>
      </tp>
      <tp t="s">
        <v>#N/A N/A</v>
        <stp/>
        <stp>BDP|1569800176569570042</stp>
        <tr r="F265" s="5"/>
      </tp>
      <tp t="s">
        <v>#N/A N/A</v>
        <stp/>
        <stp>BDP|8625407310733391962</stp>
        <tr r="F390" s="9"/>
      </tp>
      <tp t="s">
        <v>#N/A N/A</v>
        <stp/>
        <stp>BDP|4928273437181916338</stp>
        <tr r="F522" s="9"/>
      </tp>
      <tp t="s">
        <v>#N/A N/A</v>
        <stp/>
        <stp>BDP|5981580332641304537</stp>
        <tr r="E288" s="9"/>
      </tp>
      <tp t="s">
        <v>#N/A N/A</v>
        <stp/>
        <stp>BDP|4691039758525750398</stp>
        <tr r="E441" s="8"/>
        <tr r="E268" s="5"/>
      </tp>
      <tp t="s">
        <v>#N/A N/A</v>
        <stp/>
        <stp>BDP|9723641091375719469</stp>
        <tr r="E386" s="8"/>
      </tp>
      <tp t="s">
        <v>#N/A N/A</v>
        <stp/>
        <stp>BDP|5772808188253450183</stp>
        <tr r="G308" s="8"/>
      </tp>
      <tp t="s">
        <v>#N/A N/A</v>
        <stp/>
        <stp>BDP|6408554236262794534</stp>
        <tr r="G39" s="9"/>
      </tp>
      <tp t="s">
        <v>#N/A Requesting Data...3534947225</v>
        <stp/>
        <stp>BDP|9727336939758670689</stp>
        <tr r="H59" s="5"/>
        <tr r="H437" s="9"/>
      </tp>
      <tp t="s">
        <v>#N/A N/A</v>
        <stp/>
        <stp>BDP|8567239638359419791</stp>
        <tr r="D199" s="5"/>
      </tp>
      <tp t="s">
        <v>#N/A Requesting Data...1987566612</v>
        <stp/>
        <stp>BDP|3574416303017158758</stp>
        <tr r="H246" s="8"/>
        <tr r="I246" s="8"/>
      </tp>
      <tp t="s">
        <v>#N/A Requesting Data...1365175554</v>
        <stp/>
        <stp>BDP|4382932206203079950</stp>
        <tr r="H429" s="9"/>
      </tp>
      <tp t="s">
        <v>#N/A N/A</v>
        <stp/>
        <stp>BDP|6318518451676142714</stp>
        <tr r="E13" s="5"/>
        <tr r="E301" s="9"/>
      </tp>
      <tp t="s">
        <v>#N/A N/A</v>
        <stp/>
        <stp>BDP|3369934125258764718</stp>
        <tr r="F248" s="9"/>
      </tp>
      <tp t="s">
        <v>#N/A N/A</v>
        <stp/>
        <stp>BDP|8034854369272677392</stp>
        <tr r="C8" s="7"/>
      </tp>
      <tp t="s">
        <v>#N/A N/A</v>
        <stp/>
        <stp>BDP|4761777847749119952</stp>
        <tr r="F455" s="9"/>
      </tp>
      <tp t="s">
        <v>#N/A N/A</v>
        <stp/>
        <stp>BDP|2744029550423356359</stp>
        <tr r="G433" s="8"/>
      </tp>
      <tp t="s">
        <v>#N/A N/A</v>
        <stp/>
        <stp>BDP|2553206040307205444</stp>
        <tr r="G70" s="8"/>
      </tp>
      <tp t="s">
        <v>#N/A Requesting Data...3121276766</v>
        <stp/>
        <stp>BDP|7841922749714511954</stp>
        <tr r="H209" s="8"/>
        <tr r="I209" s="8"/>
      </tp>
      <tp t="s">
        <v>#N/A Requesting Data...3668144109</v>
        <stp/>
        <stp>BDP|9586779916370562820</stp>
        <tr r="I291" s="9"/>
      </tp>
      <tp t="s">
        <v>#N/A N/A</v>
        <stp/>
        <stp>BDP|2101018633144966298</stp>
        <tr r="E12" s="7"/>
      </tp>
      <tp t="s">
        <v>#N/A N/A</v>
        <stp/>
        <stp>BDP|9460902520463470630</stp>
        <tr r="F81" s="10"/>
      </tp>
      <tp t="s">
        <v>#N/A N/A</v>
        <stp/>
        <stp>BDP|6559708222700152459</stp>
        <tr r="F59" s="9"/>
      </tp>
      <tp t="s">
        <v>#N/A N/A</v>
        <stp/>
        <stp>BDP|7939141487779850016</stp>
        <tr r="E96" s="10"/>
      </tp>
      <tp t="s">
        <v>#N/A N/A</v>
        <stp/>
        <stp>BDP|9521099304477025980</stp>
        <tr r="E386" s="9"/>
      </tp>
      <tp t="s">
        <v>#N/A N/A</v>
        <stp/>
        <stp>BDP|8178820870166704648</stp>
        <tr r="E31" s="5"/>
        <tr r="E88" s="9"/>
      </tp>
      <tp t="s">
        <v>#N/A Requesting Data...4271937352</v>
        <stp/>
        <stp>BDP|3353857483276251276</stp>
        <tr r="H244" s="5"/>
        <tr r="H50" s="9"/>
      </tp>
      <tp t="s">
        <v>#N/A Requesting Data...1038637327</v>
        <stp/>
        <stp>BDP|1166086558424663770</stp>
        <tr r="I100" s="5"/>
      </tp>
      <tp t="s">
        <v>#N/A N/A</v>
        <stp/>
        <stp>BDP|4534650811105544143</stp>
        <tr r="D482" s="8"/>
        <tr r="D41" s="5"/>
      </tp>
      <tp t="s">
        <v>#N/A N/A</v>
        <stp/>
        <stp>BDP|1938096455917231479</stp>
        <tr r="F412" s="9"/>
      </tp>
      <tp t="s">
        <v>#N/A N/A</v>
        <stp/>
        <stp>BDP|6766445053236285630</stp>
        <tr r="D107" s="9"/>
      </tp>
      <tp t="s">
        <v>#N/A Requesting Data...1623352460</v>
        <stp/>
        <stp>BDP|7266429631715700271</stp>
        <tr r="I48" s="5"/>
      </tp>
      <tp t="s">
        <v>#N/A N/A</v>
        <stp/>
        <stp>BDP|1862907086954817372</stp>
        <tr r="G336" s="5"/>
        <tr r="G533" s="9"/>
      </tp>
      <tp t="s">
        <v>#N/A N/A</v>
        <stp/>
        <stp>BDP|7318937390316877698</stp>
        <tr r="D90" s="9"/>
      </tp>
      <tp t="s">
        <v>#N/A N/A</v>
        <stp/>
        <stp>BDP|1939657226902813036</stp>
        <tr r="E11" s="5"/>
      </tp>
      <tp t="s">
        <v>#N/A N/A</v>
        <stp/>
        <stp>BDP|6532650953971137333</stp>
        <tr r="G422" s="9"/>
      </tp>
      <tp t="s">
        <v>#N/A N/A</v>
        <stp/>
        <stp>BDP|2226644914181293313</stp>
        <tr r="D395" s="9"/>
      </tp>
      <tp t="s">
        <v>#N/A Requesting Data...1882860293</v>
        <stp/>
        <stp>BDP|2807220684398984766</stp>
        <tr r="I71" s="5"/>
      </tp>
      <tp t="s">
        <v>#N/A N/A</v>
        <stp/>
        <stp>BDP|3307619820777638751</stp>
        <tr r="G99" s="5"/>
      </tp>
      <tp t="s">
        <v>#N/A N/A</v>
        <stp/>
        <stp>BDP|4433782360105923743</stp>
        <tr r="D399" s="8"/>
      </tp>
      <tp t="s">
        <v>#N/A N/A</v>
        <stp/>
        <stp>BDP|7294150641434285155</stp>
        <tr r="D317" s="5"/>
      </tp>
      <tp t="s">
        <v>#N/A Requesting Data...3877620842</v>
        <stp/>
        <stp>BDP|2211425075266101056</stp>
        <tr r="H158" s="5"/>
        <tr r="H51" s="9"/>
      </tp>
      <tp t="s">
        <v>#N/A Requesting Data...3181695322</v>
        <stp/>
        <stp>BDP|2848175899068589529</stp>
        <tr r="I73" s="5"/>
      </tp>
      <tp t="s">
        <v>#N/A N/A</v>
        <stp/>
        <stp>BDP|5087292809396887692</stp>
        <tr r="D313" s="8"/>
      </tp>
      <tp t="s">
        <v>#N/A Requesting Data...3356700459</v>
        <stp/>
        <stp>BDP|7743921497883578368</stp>
        <tr r="I113" s="9"/>
      </tp>
      <tp t="s">
        <v>#N/A Requesting Data...4269963136</v>
        <stp/>
        <stp>BDP|8605344597111402400</stp>
        <tr r="H55" s="5"/>
      </tp>
      <tp t="s">
        <v>#N/A Requesting Data...4062986331</v>
        <stp/>
        <stp>BDP|3474785666677948225</stp>
        <tr r="H18" s="7"/>
      </tp>
      <tp t="s">
        <v>#N/A N/A</v>
        <stp/>
        <stp>BDP|2776847890497259304</stp>
        <tr r="E56" s="9"/>
      </tp>
      <tp t="s">
        <v>#N/A Requesting Data...2225095434</v>
        <stp/>
        <stp>BDP|3178856275308104317</stp>
        <tr r="I64" s="5"/>
        <tr r="I575" s="9"/>
      </tp>
      <tp t="s">
        <v>#N/A N/A</v>
        <stp/>
        <stp>BDP|3761089031481891676</stp>
        <tr r="F497" s="9"/>
      </tp>
      <tp t="s">
        <v>#N/A Requesting Data...1364600356</v>
        <stp/>
        <stp>BDP|5414774766352682128</stp>
        <tr r="H594" s="9"/>
      </tp>
      <tp t="s">
        <v>#N/A N/A</v>
        <stp/>
        <stp>BDP|8392966421106443265</stp>
        <tr r="E506" s="9"/>
      </tp>
      <tp t="s">
        <v>#N/A N/A</v>
        <stp/>
        <stp>BDP|6493014201283565276</stp>
        <tr r="D98" s="10"/>
      </tp>
      <tp t="s">
        <v>#N/A N/A</v>
        <stp/>
        <stp>BDP|2072925590344287167</stp>
        <tr r="E29" s="10"/>
      </tp>
      <tp t="s">
        <v>#N/A N/A</v>
        <stp/>
        <stp>BDP|2306227463068451903</stp>
        <tr r="F33" s="9"/>
      </tp>
      <tp t="s">
        <v>#N/A N/A</v>
        <stp/>
        <stp>BDP|2588248871568438827</stp>
        <tr r="E5" s="12"/>
      </tp>
      <tp t="s">
        <v>#N/A N/A</v>
        <stp/>
        <stp>BDP|3825295743415361775</stp>
        <tr r="F10" s="7"/>
      </tp>
      <tp t="s">
        <v>#N/A N/A</v>
        <stp/>
        <stp>BDP|5342701652242691219</stp>
        <tr r="E265" s="9"/>
      </tp>
      <tp t="s">
        <v>#N/A N/A</v>
        <stp/>
        <stp>BDP|8960027303769814661</stp>
        <tr r="G590" s="9"/>
      </tp>
      <tp t="s">
        <v>#N/A N/A</v>
        <stp/>
        <stp>BDP|3493047256894126512</stp>
        <tr r="F168" s="8"/>
      </tp>
      <tp t="s">
        <v>#N/A Requesting Data...3924364539</v>
        <stp/>
        <stp>BDP|2243649440007429056</stp>
        <tr r="H362" s="8"/>
        <tr r="I362" s="8"/>
      </tp>
      <tp t="s">
        <v>#N/A N/A</v>
        <stp/>
        <stp>BDP|4484542024441564563</stp>
        <tr r="D212" s="9"/>
      </tp>
      <tp t="s">
        <v>#N/A N/A</v>
        <stp/>
        <stp>BDP|6414440531077337159</stp>
        <tr r="F112" s="10"/>
      </tp>
      <tp t="s">
        <v>#N/A N/A</v>
        <stp/>
        <stp>BDP|9867043876890408996</stp>
        <tr r="F20" s="5"/>
        <tr r="F148" s="9"/>
      </tp>
      <tp t="s">
        <v>#N/A N/A</v>
        <stp/>
        <stp>BDP|5972062954832823544</stp>
        <tr r="G278" s="9"/>
      </tp>
      <tp t="s">
        <v>#N/A N/A</v>
        <stp/>
        <stp>BDP|7267288937255247482</stp>
        <tr r="E18" s="10"/>
      </tp>
      <tp t="s">
        <v>#N/A N/A</v>
        <stp/>
        <stp>BDP|2707212851327184513</stp>
        <tr r="E248" s="8"/>
        <tr r="E173" s="5"/>
      </tp>
      <tp t="s">
        <v>#N/A N/A</v>
        <stp/>
        <stp>BDP|3851782519365706799</stp>
        <tr r="D320" s="8"/>
      </tp>
      <tp t="s">
        <v>#N/A N/A</v>
        <stp/>
        <stp>BDP|7691705991598156610</stp>
        <tr r="E112" s="8"/>
      </tp>
      <tp t="s">
        <v>#N/A N/A</v>
        <stp/>
        <stp>BDP|9241804716220353708</stp>
        <tr r="D552" s="9"/>
      </tp>
      <tp t="s">
        <v>#N/A N/A</v>
        <stp/>
        <stp>BDP|2880777233961814038</stp>
        <tr r="D32" s="9"/>
      </tp>
      <tp t="s">
        <v>#N/A N/A</v>
        <stp/>
        <stp>BDP|4489371552437726211</stp>
        <tr r="F102" s="10"/>
      </tp>
      <tp t="s">
        <v>#N/A N/A</v>
        <stp/>
        <stp>BDP|7060230354201229627</stp>
        <tr r="G501" s="8"/>
        <tr r="G241" s="5"/>
      </tp>
      <tp t="s">
        <v>#N/A Requesting Data...2373155998</v>
        <stp/>
        <stp>BDP|6125335575043537657</stp>
        <tr r="G13" s="10"/>
      </tp>
      <tp t="s">
        <v>#N/A N/A</v>
        <stp/>
        <stp>BDP|4929396056727706260</stp>
        <tr r="D135" s="8"/>
      </tp>
      <tp t="s">
        <v>#N/A N/A</v>
        <stp/>
        <stp>BDP|8566435722490310905</stp>
        <tr r="D218" s="9"/>
      </tp>
      <tp t="s">
        <v>#N/A N/A</v>
        <stp/>
        <stp>BDP|1469096312052869502</stp>
        <tr r="E66" s="9"/>
      </tp>
      <tp t="s">
        <v>#N/A N/A</v>
        <stp/>
        <stp>BDP|6800819683241970075</stp>
        <tr r="D233" s="5"/>
      </tp>
      <tp t="s">
        <v>#N/A N/A</v>
        <stp/>
        <stp>BDP|5421475806947223135</stp>
        <tr r="C19" s="10"/>
      </tp>
      <tp t="s">
        <v>#N/A Requesting Data...3788899031</v>
        <stp/>
        <stp>BDP|5574647871994390778</stp>
        <tr r="H358" s="8"/>
        <tr r="I358" s="8"/>
      </tp>
      <tp t="s">
        <v>#N/A Requesting Data...1374373612</v>
        <stp/>
        <stp>BDP|3526251951402388167</stp>
        <tr r="H331" s="9"/>
      </tp>
      <tp t="s">
        <v>#N/A N/A</v>
        <stp/>
        <stp>BDP|6209250922713570248</stp>
        <tr r="D27" s="9"/>
      </tp>
      <tp t="s">
        <v>#N/A N/A</v>
        <stp/>
        <stp>BDP|6388178176227216049</stp>
        <tr r="F104" s="9"/>
      </tp>
      <tp t="s">
        <v>#N/A N/A</v>
        <stp/>
        <stp>BDP|9982085585223410543</stp>
        <tr r="G332" s="9"/>
      </tp>
      <tp t="s">
        <v>#N/A N/A</v>
        <stp/>
        <stp>BDP|9850369335468950662</stp>
        <tr r="D293" s="9"/>
      </tp>
      <tp t="s">
        <v>#N/A Requesting Data...3048932754</v>
        <stp/>
        <stp>BDP|6667390166920805450</stp>
        <tr r="H286" s="5"/>
      </tp>
      <tp t="s">
        <v>#N/A N/A</v>
        <stp/>
        <stp>BDP|1716035914555681226</stp>
        <tr r="F43" s="8"/>
      </tp>
      <tp t="s">
        <v>#N/A Requesting Data...1812099828</v>
        <stp/>
        <stp>BDP|7991195124132023101</stp>
        <tr r="H149" s="8"/>
        <tr r="I149" s="8"/>
      </tp>
      <tp t="s">
        <v>#N/A N/A</v>
        <stp/>
        <stp>BDP|1830549296822875864</stp>
        <tr r="D418" s="9"/>
      </tp>
      <tp t="s">
        <v>#N/A Requesting Data...1248050812</v>
        <stp/>
        <stp>BDP|4557066822103570204</stp>
        <tr r="I404" s="9"/>
      </tp>
      <tp t="s">
        <v>#N/A Requesting Data...1291571685</v>
        <stp/>
        <stp>BDP|8045807242065656606</stp>
        <tr r="H198" s="9"/>
      </tp>
      <tp t="s">
        <v>#N/A N/A</v>
        <stp/>
        <stp>BDP|1224847093654667376</stp>
        <tr r="E171" s="10"/>
      </tp>
      <tp t="s">
        <v>#N/A Requesting Data...2327435372</v>
        <stp/>
        <stp>BDP|7410821382444708471</stp>
        <tr r="H33" s="5"/>
        <tr r="H576" s="9"/>
      </tp>
      <tp t="s">
        <v>#N/A Requesting Data...3379546163</v>
        <stp/>
        <stp>BDP|6660182550306866326</stp>
        <tr r="H131" s="5"/>
      </tp>
      <tp t="s">
        <v>#N/A Requesting Data...1897187549</v>
        <stp/>
        <stp>BDP|4361752407563445713</stp>
        <tr r="H262" s="8"/>
        <tr r="I262" s="8"/>
      </tp>
      <tp t="s">
        <v>#N/A N/A</v>
        <stp/>
        <stp>BDP|8612424455328142644</stp>
        <tr r="F79" s="10"/>
      </tp>
      <tp t="s">
        <v>#N/A N/A</v>
        <stp/>
        <stp>BDP|1237417722723155340</stp>
        <tr r="F494" s="9"/>
      </tp>
      <tp t="s">
        <v>#N/A N/A</v>
        <stp/>
        <stp>BDP|2523511613368386911</stp>
        <tr r="G153" s="9"/>
      </tp>
      <tp t="s">
        <v>#N/A Requesting Data...2425248651</v>
        <stp/>
        <stp>BDP|7405729887616709936</stp>
        <tr r="I239" s="5"/>
        <tr r="I71" s="9"/>
      </tp>
      <tp t="s">
        <v>#N/A N/A</v>
        <stp/>
        <stp>BDP|4017335767645920388</stp>
        <tr r="F109" s="5"/>
      </tp>
      <tp t="s">
        <v>#N/A Requesting Data...2224567063</v>
        <stp/>
        <stp>BDP|5644255985211418979</stp>
        <tr r="H251" s="9"/>
      </tp>
      <tp t="s">
        <v>#N/A N/A</v>
        <stp/>
        <stp>BDP|9335990101051814668</stp>
        <tr r="F383" s="8"/>
      </tp>
      <tp t="s">
        <v>#N/A N/A</v>
        <stp/>
        <stp>BDP|7867399470115147156</stp>
        <tr r="E163" s="10"/>
      </tp>
      <tp t="s">
        <v>#N/A Requesting Data...3672638939</v>
        <stp/>
        <stp>BDP|1503418427878143878</stp>
        <tr r="I205" s="9"/>
      </tp>
      <tp t="s">
        <v>#N/A Requesting Data...1174684941</v>
        <stp/>
        <stp>BDP|7949529668945793611</stp>
        <tr r="H150" s="10"/>
      </tp>
      <tp t="s">
        <v>#N/A Requesting Data...3056509375</v>
        <stp/>
        <stp>BDP|6229505923062328474</stp>
        <tr r="H28" s="8"/>
        <tr r="I28" s="8"/>
        <tr r="H300" s="5"/>
      </tp>
      <tp t="s">
        <v>#N/A N/A</v>
        <stp/>
        <stp>BDP|8149942521547550347</stp>
        <tr r="D190" s="9"/>
      </tp>
      <tp t="s">
        <v>#N/A N/A</v>
        <stp/>
        <stp>BDP|7276000609705932573</stp>
        <tr r="D168" s="5"/>
      </tp>
      <tp t="s">
        <v>#N/A N/A</v>
        <stp/>
        <stp>BDP|3188982238999330770</stp>
        <tr r="E53" s="5"/>
      </tp>
      <tp t="s">
        <v>#N/A N/A</v>
        <stp/>
        <stp>BDP|2368327647824538669</stp>
        <tr r="F80" s="9"/>
      </tp>
      <tp t="s">
        <v>#N/A N/A</v>
        <stp/>
        <stp>BDP|7510094101705922513</stp>
        <tr r="G379" s="9"/>
      </tp>
      <tp t="s">
        <v>#N/A N/A</v>
        <stp/>
        <stp>BDP|9934192994623052510</stp>
        <tr r="F170" s="10"/>
      </tp>
      <tp t="s">
        <v>#N/A N/A</v>
        <stp/>
        <stp>BDP|2304330407092050427</stp>
        <tr r="E170" s="5"/>
      </tp>
      <tp t="s">
        <v>#N/A N/A</v>
        <stp/>
        <stp>BDP|9658743082937390664</stp>
        <tr r="D14" s="10"/>
      </tp>
      <tp t="s">
        <v>#N/A Requesting Data...1958607399</v>
        <stp/>
        <stp>BDP|1941390090144002850</stp>
        <tr r="H150" s="5"/>
        <tr r="H286" s="9"/>
      </tp>
      <tp t="s">
        <v>#N/A N/A</v>
        <stp/>
        <stp>BDP|9652921860979287830</stp>
        <tr r="D71" s="5"/>
      </tp>
      <tp t="s">
        <v>#N/A N/A</v>
        <stp/>
        <stp>BDP|8455665151485184978</stp>
        <tr r="F499" s="9"/>
      </tp>
      <tp t="s">
        <v>#N/A N/A</v>
        <stp/>
        <stp>BDP|1567783237086861474</stp>
        <tr r="E158" s="9"/>
      </tp>
      <tp t="s">
        <v>#N/A N/A</v>
        <stp/>
        <stp>BDP|3154518932281209359</stp>
        <tr r="D529" s="9"/>
      </tp>
      <tp t="s">
        <v>#N/A Requesting Data...4025380183</v>
        <stp/>
        <stp>BQL|5862730852475445234</stp>
        <tr r="B123" s="10"/>
      </tp>
      <tp t="s">
        <v>#N/A Requesting Data...3222369442</v>
        <stp/>
        <stp>BQL|8594031854235872818</stp>
        <tr r="C164" s="5"/>
      </tp>
      <tp t="s">
        <v>#N/A Requesting Data...1595161832</v>
        <stp/>
        <stp>BQL|2523685404577633349</stp>
        <tr r="C103" s="5"/>
      </tp>
      <tp t="s">
        <v>#N/A Requesting Data...3078594471</v>
        <stp/>
        <stp>BQL|2456691666921267330</stp>
        <tr r="C214" s="5"/>
      </tp>
      <tp t="s">
        <v>#N/A Requesting Data...3057624339</v>
        <stp/>
        <stp>BQL|2669061338011760064</stp>
        <tr r="C184" s="5"/>
      </tp>
      <tp t="s">
        <v>#N/A Requesting Data...3369824827</v>
        <stp/>
        <stp>BQL|6351366276662845025</stp>
        <tr r="C219" s="5"/>
      </tp>
      <tp t="s">
        <v>#N/A Requesting Data...3702590987</v>
        <stp/>
        <stp>BQL|1914074315800170034</stp>
        <tr r="C289" s="5"/>
      </tp>
      <tp t="s">
        <v>#N/A Requesting Data...1855145827</v>
        <stp/>
        <stp>BQL|5004355158710352361</stp>
        <tr r="C205" s="5"/>
      </tp>
      <tp t="s">
        <v>#N/A Requesting Data...1125551422</v>
        <stp/>
        <stp>BQL|3061605350788341850</stp>
        <tr r="B66" s="10"/>
      </tp>
      <tp t="s">
        <v>#N/A Requesting Data...1500045706</v>
        <stp/>
        <stp>BQL|7799456563182169765</stp>
        <tr r="B58" s="10"/>
      </tp>
      <tp t="s">
        <v>#N/A Requesting Data...4196303079</v>
        <stp/>
        <stp>BQL|4404404913265517473</stp>
        <tr r="B95" s="10"/>
      </tp>
      <tp t="s">
        <v>#N/A Requesting Data...2585425567</v>
        <stp/>
        <stp>BQL|7771104862613177318</stp>
        <tr r="B150" s="10"/>
      </tp>
      <tp t="s">
        <v>#N/A Requesting Data...1288765931</v>
        <stp/>
        <stp>BQL|6200837205028577659</stp>
        <tr r="B46" s="10"/>
      </tp>
      <tp t="s">
        <v>#N/A Requesting Data...3369427840</v>
        <stp/>
        <stp>BQL|1429045882498937187</stp>
        <tr r="C216" s="5"/>
      </tp>
      <tp t="s">
        <v>#N/A Requesting Data...4181658001</v>
        <stp/>
        <stp>BQL|6239915065309707039</stp>
        <tr r="C288" s="5"/>
      </tp>
      <tp t="s">
        <v>#N/A Requesting Data...2980922817</v>
        <stp/>
        <stp>BQL|2350611811210465561</stp>
        <tr r="C117" s="5"/>
      </tp>
      <tp t="s">
        <v>#N/A Requesting Data...1517016581</v>
        <stp/>
        <stp>BQL|7444808390996658039</stp>
        <tr r="C201" s="5"/>
      </tp>
      <tp t="s">
        <v>#N/A Requesting Data...1848160806</v>
        <stp/>
        <stp>BQL|4798473401036272626</stp>
        <tr r="C56" s="5"/>
      </tp>
      <tp t="s">
        <v>#N/A N/A</v>
        <stp/>
        <stp>BDP|2767155751927135180</stp>
        <tr r="C185" s="10"/>
      </tp>
      <tp t="s">
        <v>#N/A Requesting Data...3801081868</v>
        <stp/>
        <stp>BDP|6055961437365898937</stp>
        <tr r="I449" s="9"/>
      </tp>
      <tp t="s">
        <v>#N/A N/A</v>
        <stp/>
        <stp>BDP|7615531476231190480</stp>
        <tr r="E112" s="9"/>
      </tp>
      <tp t="s">
        <v>#N/A N/A</v>
        <stp/>
        <stp>BDP|8769135728682193970</stp>
        <tr r="F303" s="5"/>
      </tp>
      <tp t="s">
        <v>#N/A N/A</v>
        <stp/>
        <stp>BDP|4990161949696445785</stp>
        <tr r="F297" s="9"/>
      </tp>
      <tp t="s">
        <v>#N/A N/A</v>
        <stp/>
        <stp>BDP|1910166118124897551</stp>
        <tr r="C166" s="10"/>
      </tp>
      <tp t="s">
        <v>#N/A N/A</v>
        <stp/>
        <stp>BDP|1969603953503849184</stp>
        <tr r="D352" s="8"/>
      </tp>
      <tp t="s">
        <v>#N/A N/A</v>
        <stp/>
        <stp>BDP|4245066529007677116</stp>
        <tr r="E521" s="9"/>
      </tp>
      <tp t="s">
        <v>#N/A Requesting Data...3359322660</v>
        <stp/>
        <stp>BDP|6335623869771303714</stp>
        <tr r="H71" s="10"/>
      </tp>
      <tp t="s">
        <v>#N/A N/A</v>
        <stp/>
        <stp>BDP|6919856391332608516</stp>
        <tr r="F114" s="9"/>
      </tp>
      <tp t="s">
        <v>#N/A N/A</v>
        <stp/>
        <stp>BDP|3956358964210689643</stp>
        <tr r="D382" s="9"/>
      </tp>
      <tp t="s">
        <v>#N/A N/A</v>
        <stp/>
        <stp>BDP|2945071190132479907</stp>
        <tr r="G498" s="8"/>
      </tp>
      <tp t="s">
        <v>#N/A N/A</v>
        <stp/>
        <stp>BDP|6916936182224645346</stp>
        <tr r="G375" s="9"/>
      </tp>
      <tp t="s">
        <v>#N/A N/A</v>
        <stp/>
        <stp>BDP|2812254762286150044</stp>
        <tr r="D165" s="9"/>
      </tp>
      <tp t="s">
        <v>#N/A N/A</v>
        <stp/>
        <stp>BDP|5796247741130189391</stp>
        <tr r="F407" s="8"/>
      </tp>
      <tp t="s">
        <v>#N/A N/A</v>
        <stp/>
        <stp>BDP|6869504982768891395</stp>
        <tr r="E23" s="10"/>
      </tp>
      <tp t="s">
        <v>#N/A N/A</v>
        <stp/>
        <stp>BDP|9085916905424761485</stp>
        <tr r="D43" s="5"/>
      </tp>
      <tp t="s">
        <v>#N/A N/A</v>
        <stp/>
        <stp>BDP|6416610012424584595</stp>
        <tr r="E3" s="8"/>
        <tr r="E299" s="5"/>
      </tp>
      <tp t="s">
        <v>#N/A Requesting Data...2872892659</v>
        <stp/>
        <stp>BDP|3714639807484859102</stp>
        <tr r="I308" s="5"/>
      </tp>
      <tp t="s">
        <v>#N/A N/A</v>
        <stp/>
        <stp>BDP|4494394804596730156</stp>
        <tr r="E298" s="9"/>
      </tp>
      <tp t="s">
        <v>#N/A N/A</v>
        <stp/>
        <stp>BDP|1226180912016297717</stp>
        <tr r="E401" s="8"/>
      </tp>
      <tp t="s">
        <v>#N/A Requesting Data...3592786218</v>
        <stp/>
        <stp>BDP|8947239497217023462</stp>
        <tr r="H113" s="10"/>
      </tp>
      <tp t="s">
        <v>#N/A N/A</v>
        <stp/>
        <stp>BDP|5518511274836261191</stp>
        <tr r="C52" s="10"/>
      </tp>
      <tp t="s">
        <v>#N/A Requesting Data...3066019172</v>
        <stp/>
        <stp>BDP|4631172542059068888</stp>
        <tr r="I391" s="9"/>
      </tp>
      <tp t="s">
        <v>#N/A N/A</v>
        <stp/>
        <stp>BDP|5355142618997411200</stp>
        <tr r="D15" s="7"/>
      </tp>
      <tp t="s">
        <v>#N/A N/A</v>
        <stp/>
        <stp>BDP|4341292079310036188</stp>
        <tr r="G557" s="9"/>
      </tp>
      <tp t="s">
        <v>#N/A N/A</v>
        <stp/>
        <stp>BDP|2965473871728440908</stp>
        <tr r="D165" s="5"/>
      </tp>
      <tp t="s">
        <v>#N/A N/A</v>
        <stp/>
        <stp>BDP|4249191893338554462</stp>
        <tr r="E546" s="9"/>
      </tp>
      <tp t="s">
        <v>#N/A Requesting Data...3815271861</v>
        <stp/>
        <stp>BDP|6268315421141842617</stp>
        <tr r="H439" s="9"/>
      </tp>
      <tp t="s">
        <v>#N/A N/A</v>
        <stp/>
        <stp>BDP|3949714902307216332</stp>
        <tr r="G26" s="8"/>
      </tp>
      <tp t="s">
        <v>#N/A Requesting Data...3399555868</v>
        <stp/>
        <stp>BDP|1958712647395108757</stp>
        <tr r="H106" s="10"/>
      </tp>
      <tp t="s">
        <v>#N/A N/A</v>
        <stp/>
        <stp>BDP|1068383905007175577</stp>
        <tr r="E293" s="5"/>
        <tr r="E235" s="9"/>
      </tp>
      <tp t="s">
        <v>#N/A N/A</v>
        <stp/>
        <stp>BDP|8002243905859281387</stp>
        <tr r="D163" s="10"/>
      </tp>
      <tp t="s">
        <v>#N/A N/A</v>
        <stp/>
        <stp>BDP|9928173258324409995</stp>
        <tr r="D496" s="8"/>
      </tp>
      <tp t="s">
        <v>#N/A Requesting Data...3406962443</v>
        <stp/>
        <stp>BDP|2275389310966832692</stp>
        <tr r="H130" s="9"/>
      </tp>
      <tp t="s">
        <v>#N/A N/A</v>
        <stp/>
        <stp>BDP|3993973720359706111</stp>
        <tr r="D196" s="9"/>
      </tp>
      <tp t="s">
        <v>#N/A N/A</v>
        <stp/>
        <stp>BDP|1637793150932173165</stp>
        <tr r="F65" s="5"/>
      </tp>
      <tp t="s">
        <v>#N/A Requesting Data...3061791007</v>
        <stp/>
        <stp>BDP|3896104908691026382</stp>
        <tr r="H167" s="8"/>
        <tr r="I167" s="8"/>
      </tp>
      <tp t="s">
        <v>#N/A N/A</v>
        <stp/>
        <stp>BDP|3229984935968279153</stp>
        <tr r="G313" s="8"/>
      </tp>
      <tp t="s">
        <v>#N/A N/A</v>
        <stp/>
        <stp>BDP|2066101372261283587</stp>
        <tr r="E34" s="10"/>
      </tp>
      <tp t="s">
        <v>#N/A N/A</v>
        <stp/>
        <stp>BDP|9278730827255714999</stp>
        <tr r="E114" s="8"/>
        <tr r="E189" s="5"/>
      </tp>
      <tp t="s">
        <v>#N/A N/A</v>
        <stp/>
        <stp>BDP|3272370558635597005</stp>
        <tr r="D339" s="9"/>
      </tp>
      <tp t="s">
        <v>#N/A N/A</v>
        <stp/>
        <stp>BDP|5787684977590601465</stp>
        <tr r="F226" s="9"/>
      </tp>
      <tp t="s">
        <v>#N/A Requesting Data...3320051999</v>
        <stp/>
        <stp>BDP|9909943247802377610</stp>
        <tr r="I439" s="9"/>
      </tp>
      <tp t="s">
        <v>#N/A N/A</v>
        <stp/>
        <stp>BDP|2178939180465906634</stp>
        <tr r="D139" s="8"/>
      </tp>
      <tp t="s">
        <v>#N/A Requesting Data...1265614492</v>
        <stp/>
        <stp>BDP|3581074657317574189</stp>
        <tr r="I105" s="5"/>
      </tp>
      <tp t="s">
        <v>#N/A N/A</v>
        <stp/>
        <stp>BDP|2146725077704527694</stp>
        <tr r="G43" s="5"/>
      </tp>
      <tp t="s">
        <v>#N/A N/A</v>
        <stp/>
        <stp>BDP|7024586037515120466</stp>
        <tr r="D508" s="9"/>
      </tp>
      <tp t="s">
        <v>#N/A N/A</v>
        <stp/>
        <stp>BDP|4279685230232438367</stp>
        <tr r="D286" s="8"/>
      </tp>
      <tp t="s">
        <v>#N/A N/A</v>
        <stp/>
        <stp>BDP|9890887366372724598</stp>
        <tr r="F415" s="9"/>
      </tp>
      <tp t="s">
        <v>#N/A N/A</v>
        <stp/>
        <stp>BDP|4036646565345969107</stp>
        <tr r="F360" s="8"/>
      </tp>
      <tp t="s">
        <v>#N/A N/A</v>
        <stp/>
        <stp>BDP|3054351921573935155</stp>
        <tr r="G480" s="9"/>
      </tp>
      <tp t="s">
        <v>#N/A Requesting Data...3347444968</v>
        <stp/>
        <stp>BDP|1649046926362843143</stp>
        <tr r="H339" s="9"/>
      </tp>
      <tp t="s">
        <v>#N/A N/A</v>
        <stp/>
        <stp>BDP|6218147719690331645</stp>
        <tr r="F324" s="9"/>
      </tp>
      <tp t="s">
        <v>#N/A N/A</v>
        <stp/>
        <stp>BDP|4275176228986117150</stp>
        <tr r="E364" s="8"/>
        <tr r="E122" s="5"/>
      </tp>
      <tp t="s">
        <v>#N/A Requesting Data...2546110945</v>
        <stp/>
        <stp>BDP|7944034420337486273</stp>
        <tr r="H91" s="10"/>
      </tp>
      <tp t="s">
        <v>#N/A N/A</v>
        <stp/>
        <stp>BDP|4085654158652623520</stp>
        <tr r="D555" s="9"/>
      </tp>
      <tp t="s">
        <v>#N/A N/A</v>
        <stp/>
        <stp>BDP|3899653960864392776</stp>
        <tr r="F16" s="5"/>
      </tp>
      <tp t="s">
        <v>#N/A N/A</v>
        <stp/>
        <stp>BDP|2303419753011975213</stp>
        <tr r="D144" s="8"/>
      </tp>
      <tp t="s">
        <v>#N/A N/A</v>
        <stp/>
        <stp>BDP|4944028547009310962</stp>
        <tr r="E368" s="8"/>
        <tr r="E88" s="5"/>
      </tp>
      <tp t="s">
        <v>#N/A N/A</v>
        <stp/>
        <stp>BDP|1095772709981149769</stp>
        <tr r="G80" s="5"/>
      </tp>
      <tp t="s">
        <v>#N/A N/A</v>
        <stp/>
        <stp>BDP|7234583207805513717</stp>
        <tr r="C147" s="10"/>
      </tp>
      <tp t="s">
        <v>#N/A N/A</v>
        <stp/>
        <stp>BDP|5317636087912974977</stp>
        <tr r="F451" s="8"/>
      </tp>
      <tp t="s">
        <v>#N/A N/A</v>
        <stp/>
        <stp>BDP|4532057919955305033</stp>
        <tr r="F47" s="10"/>
      </tp>
      <tp t="s">
        <v>#N/A N/A</v>
        <stp/>
        <stp>BDP|6875040043612141074</stp>
        <tr r="E178" s="10"/>
      </tp>
      <tp t="s">
        <v>#N/A N/A</v>
        <stp/>
        <stp>BDP|7111887938648833402</stp>
        <tr r="F102" s="8"/>
      </tp>
      <tp t="s">
        <v>#N/A Requesting Data...3324316102</v>
        <stp/>
        <stp>BDP|1073373329789506923</stp>
        <tr r="H4" s="5"/>
        <tr r="H106" s="9"/>
      </tp>
      <tp t="s">
        <v>#N/A N/A</v>
        <stp/>
        <stp>BDP|2977625132001047603</stp>
        <tr r="G323" s="8"/>
      </tp>
      <tp t="s">
        <v>#N/A Requesting Data...4266347623</v>
        <stp/>
        <stp>BDP|5650886396206738267</stp>
        <tr r="H333" s="5"/>
      </tp>
      <tp t="s">
        <v>#N/A Requesting Data...1937768075</v>
        <stp/>
        <stp>BDP|8873934111906774649</stp>
        <tr r="I121" s="5"/>
      </tp>
      <tp t="s">
        <v>#N/A N/A</v>
        <stp/>
        <stp>BDP|9442316617303338885</stp>
        <tr r="F277" s="9"/>
      </tp>
      <tp t="s">
        <v>#N/A N/A</v>
        <stp/>
        <stp>BDP|8503127886152060387</stp>
        <tr r="G221" s="5"/>
        <tr r="G360" s="9"/>
      </tp>
      <tp t="s">
        <v>#N/A N/A</v>
        <stp/>
        <stp>BDP|8023341184904898714</stp>
        <tr r="G37" s="5"/>
      </tp>
      <tp t="s">
        <v>#N/A Requesting Data...1311673764</v>
        <stp/>
        <stp>BDP|7480354070982141197</stp>
        <tr r="H105" s="10"/>
      </tp>
      <tp t="s">
        <v>#N/A N/A</v>
        <stp/>
        <stp>BDP|7234421825562930352</stp>
        <tr r="G158" s="8"/>
      </tp>
      <tp t="s">
        <v>#N/A Requesting Data...3780152048</v>
        <stp/>
        <stp>BDP|5670092624053659439</stp>
        <tr r="H464" s="8"/>
        <tr r="I464" s="8"/>
      </tp>
      <tp t="s">
        <v>#N/A N/A</v>
        <stp/>
        <stp>BDP|3271126128263230348</stp>
        <tr r="D310" s="9"/>
      </tp>
      <tp t="s">
        <v>#N/A N/A</v>
        <stp/>
        <stp>BDP|4878014644030319008</stp>
        <tr r="F106" s="5"/>
      </tp>
      <tp t="s">
        <v>#N/A Requesting Data...2777760001</v>
        <stp/>
        <stp>BDP|9508943263997953152</stp>
        <tr r="I64" s="9"/>
      </tp>
      <tp t="s">
        <v>#N/A N/A</v>
        <stp/>
        <stp>BDP|3204374901756989637</stp>
        <tr r="E55" s="9"/>
      </tp>
      <tp t="s">
        <v>#N/A N/A</v>
        <stp/>
        <stp>BDP|6794661449484467026</stp>
        <tr r="D82" s="10"/>
      </tp>
      <tp t="s">
        <v>#N/A N/A</v>
        <stp/>
        <stp>BDP|9361317722930851863</stp>
        <tr r="F257" s="8"/>
        <tr r="F315" s="5"/>
      </tp>
      <tp t="s">
        <v>#N/A N/A</v>
        <stp/>
        <stp>BDP|6913299419766190368</stp>
        <tr r="F374" s="9"/>
      </tp>
      <tp t="s">
        <v>#N/A N/A</v>
        <stp/>
        <stp>BDP|7961356660345738751</stp>
        <tr r="F88" s="10"/>
      </tp>
      <tp t="s">
        <v>#N/A N/A</v>
        <stp/>
        <stp>BDP|5572466077524867222</stp>
        <tr r="D430" s="8"/>
      </tp>
      <tp t="s">
        <v>#N/A N/A</v>
        <stp/>
        <stp>BDP|7250994593042024560</stp>
        <tr r="F333" s="5"/>
      </tp>
      <tp t="s">
        <v>#N/A Requesting Data...1843664899</v>
        <stp/>
        <stp>BDP|1618190056862628718</stp>
        <tr r="H111" s="8"/>
        <tr r="I111" s="8"/>
      </tp>
      <tp t="s">
        <v>#N/A N/A</v>
        <stp/>
        <stp>BDP|3008972491570116395</stp>
        <tr r="E451" s="9"/>
      </tp>
      <tp t="s">
        <v>#N/A Requesting Data...3942335492</v>
        <stp/>
        <stp>BDP|3380848229231783878</stp>
        <tr r="H349" s="5"/>
      </tp>
      <tp t="s">
        <v>#N/A N/A</v>
        <stp/>
        <stp>BDP|1764664699757447925</stp>
        <tr r="C143" s="10"/>
      </tp>
      <tp t="s">
        <v>#N/A N/A</v>
        <stp/>
        <stp>BDP|5375502048513344763</stp>
        <tr r="E357" s="9"/>
      </tp>
      <tp t="s">
        <v>#N/A N/A</v>
        <stp/>
        <stp>BDP|3593325048865817193</stp>
        <tr r="F78" s="9"/>
      </tp>
      <tp t="s">
        <v>#N/A Requesting Data...1420940758</v>
        <stp/>
        <stp>BDP|2092549878237539768</stp>
        <tr r="H509" s="9"/>
      </tp>
      <tp t="s">
        <v>#N/A Requesting Data...3493443730</v>
        <stp/>
        <stp>BDP|8270439106938089486</stp>
        <tr r="G168" s="10"/>
      </tp>
      <tp t="s">
        <v>#N/A N/A</v>
        <stp/>
        <stp>BDP|5062166719322514759</stp>
        <tr r="F393" s="8"/>
      </tp>
      <tp t="s">
        <v>#N/A N/A</v>
        <stp/>
        <stp>BDP|3631021272436199284</stp>
        <tr r="D446" s="9"/>
      </tp>
      <tp t="s">
        <v>#N/A N/A</v>
        <stp/>
        <stp>BDP|5954664471614148002</stp>
        <tr r="G537" s="9"/>
      </tp>
      <tp t="s">
        <v>#N/A N/A</v>
        <stp/>
        <stp>BDP|7526564462714864067</stp>
        <tr r="D237" s="5"/>
      </tp>
      <tp t="s">
        <v>#N/A N/A</v>
        <stp/>
        <stp>BDP|1937063136386415422</stp>
        <tr r="E156" s="8"/>
      </tp>
      <tp t="s">
        <v>#N/A N/A</v>
        <stp/>
        <stp>BDP|8210623172758558183</stp>
        <tr r="E14" s="9"/>
      </tp>
      <tp t="s">
        <v>#N/A N/A</v>
        <stp/>
        <stp>BDP|2992667667911240356</stp>
        <tr r="E255" s="8"/>
      </tp>
      <tp t="s">
        <v>#N/A Requesting Data...2062231930</v>
        <stp/>
        <stp>BDP|8838718397940026615</stp>
        <tr r="I90" s="5"/>
        <tr r="I312" s="9"/>
      </tp>
      <tp t="s">
        <v>#N/A Requesting Data...3027327446</v>
        <stp/>
        <stp>BDP|7817015578257626780</stp>
        <tr r="H202" s="8"/>
        <tr r="I202" s="8"/>
      </tp>
      <tp t="s">
        <v>#N/A N/A</v>
        <stp/>
        <stp>BDP|8064298391277595422</stp>
        <tr r="E22" s="5"/>
      </tp>
      <tp t="s">
        <v>#N/A N/A</v>
        <stp/>
        <stp>BDP|4553017475020737396</stp>
        <tr r="E167" s="9"/>
      </tp>
      <tp t="s">
        <v>#N/A N/A</v>
        <stp/>
        <stp>BDP|4663743617876391492</stp>
        <tr r="D172" s="9"/>
      </tp>
      <tp t="s">
        <v>#N/A N/A</v>
        <stp/>
        <stp>BDP|2017298306620411076</stp>
        <tr r="G581" s="9"/>
      </tp>
      <tp t="s">
        <v>#N/A N/A</v>
        <stp/>
        <stp>BDP|4320027197409218488</stp>
        <tr r="E570" s="9"/>
      </tp>
      <tp t="s">
        <v>#N/A N/A</v>
        <stp/>
        <stp>BDP|3184197329202838254</stp>
        <tr r="F48" s="10"/>
      </tp>
      <tp t="s">
        <v>#N/A N/A</v>
        <stp/>
        <stp>BDP|5648319612814076398</stp>
        <tr r="E56" s="5"/>
      </tp>
      <tp t="s">
        <v>#N/A Requesting Data...2277228476</v>
        <stp/>
        <stp>BDP|3712240230361754388</stp>
        <tr r="H11" s="8"/>
        <tr r="I11" s="8"/>
        <tr r="H172" s="5"/>
      </tp>
      <tp t="s">
        <v>#N/A Requesting Data...2650994289</v>
        <stp/>
        <stp>BDP|7160608168141241675</stp>
        <tr r="H75" s="8"/>
        <tr r="I75" s="8"/>
        <tr r="H284" s="5"/>
      </tp>
      <tp t="s">
        <v>#N/A Requesting Data...1968739556</v>
        <stp/>
        <stp>BDP|7674989874570525937</stp>
        <tr r="I389" s="9"/>
      </tp>
      <tp t="s">
        <v>#N/A N/A</v>
        <stp/>
        <stp>BDP|1513874846118881502</stp>
        <tr r="G123" s="5"/>
        <tr r="G466" s="9"/>
      </tp>
      <tp t="s">
        <v>#N/A N/A</v>
        <stp/>
        <stp>BDP|6835073365606401627</stp>
        <tr r="G388" s="9"/>
      </tp>
      <tp t="s">
        <v>#N/A Requesting Data...2579468218</v>
        <stp/>
        <stp>BDP|6619665101394448493</stp>
        <tr r="I153" s="9"/>
      </tp>
      <tp t="s">
        <v>#N/A N/A</v>
        <stp/>
        <stp>BDP|9148302229199107153</stp>
        <tr r="C24" s="10"/>
      </tp>
      <tp t="s">
        <v>#N/A Requesting Data...3117664356</v>
        <stp/>
        <stp>BDP|4551397770798701871</stp>
        <tr r="H305" s="9"/>
      </tp>
      <tp t="s">
        <v>#N/A N/A</v>
        <stp/>
        <stp>BDP|3919343797179366051</stp>
        <tr r="E191" s="5"/>
        <tr r="E116" s="9"/>
      </tp>
      <tp t="s">
        <v>#N/A N/A</v>
        <stp/>
        <stp>BDP|9887969702589310931</stp>
        <tr r="E158" s="10"/>
      </tp>
      <tp t="s">
        <v>#N/A Requesting Data...1619680662</v>
        <stp/>
        <stp>BDP|2380742235035668388</stp>
        <tr r="H317" s="8"/>
        <tr r="I317" s="8"/>
      </tp>
      <tp t="s">
        <v>#N/A N/A</v>
        <stp/>
        <stp>BDP|2548237267096870052</stp>
        <tr r="D88" s="10"/>
      </tp>
      <tp t="s">
        <v>#N/A N/A</v>
        <stp/>
        <stp>BDP|5643324049373268133</stp>
        <tr r="F258" s="8"/>
      </tp>
      <tp t="s">
        <v>#N/A N/A</v>
        <stp/>
        <stp>BDP|6440997999507035183</stp>
        <tr r="E330" s="9"/>
      </tp>
      <tp t="s">
        <v>#N/A Requesting Data...2733798787</v>
        <stp/>
        <stp>BDP|7724764944905003186</stp>
        <tr r="H511" s="9"/>
      </tp>
      <tp t="s">
        <v>#N/A N/A</v>
        <stp/>
        <stp>BDP|9946378271154257900</stp>
        <tr r="E400" s="9"/>
      </tp>
      <tp t="s">
        <v>#N/A N/A</v>
        <stp/>
        <stp>BDP|9207129390164853555</stp>
        <tr r="F66" s="10"/>
      </tp>
      <tp t="s">
        <v>#N/A Requesting Data...2317462891</v>
        <stp/>
        <stp>BDP|1587730214713653491</stp>
        <tr r="I282" s="5"/>
        <tr r="I43" s="9"/>
      </tp>
      <tp t="s">
        <v>#N/A Requesting Data...1740063819</v>
        <stp/>
        <stp>BDP|2604099565373675717</stp>
        <tr r="H248" s="9"/>
      </tp>
      <tp t="s">
        <v>#N/A N/A</v>
        <stp/>
        <stp>BDP|3520418669561923090</stp>
        <tr r="D271" s="8"/>
      </tp>
      <tp t="s">
        <v>#N/A Requesting Data...2191286095</v>
        <stp/>
        <stp>BDP|9007789479569883048</stp>
        <tr r="H432" s="8"/>
        <tr r="I432" s="8"/>
        <tr r="H26" s="5"/>
      </tp>
      <tp t="s">
        <v>#N/A N/A</v>
        <stp/>
        <stp>BDP|3008371739236360509</stp>
        <tr r="E252" s="9"/>
      </tp>
      <tp t="s">
        <v>#N/A Requesting Data...1814925305</v>
        <stp/>
        <stp>BDP|3596290571231515755</stp>
        <tr r="H137" s="5"/>
      </tp>
      <tp t="s">
        <v>#N/A N/A</v>
        <stp/>
        <stp>BDP|1686167248680233475</stp>
        <tr r="D97" s="9"/>
      </tp>
      <tp t="s">
        <v>#N/A Requesting Data...1911815202</v>
        <stp/>
        <stp>BDP|1524793311000461746</stp>
        <tr r="H373" s="8"/>
        <tr r="I373" s="8"/>
        <tr r="H149" s="5"/>
      </tp>
      <tp t="s">
        <v>#N/A Requesting Data...1920394130</v>
        <stp/>
        <stp>BDP|8885878479070245795</stp>
        <tr r="H93" s="8"/>
        <tr r="I93" s="8"/>
      </tp>
      <tp t="s">
        <v>#N/A N/A</v>
        <stp/>
        <stp>BDP|1972366301302447076</stp>
        <tr r="E486" s="9"/>
      </tp>
      <tp t="s">
        <v>#N/A N/A</v>
        <stp/>
        <stp>BDP|2913708654814833482</stp>
        <tr r="D144" s="10"/>
      </tp>
      <tp t="s">
        <v>#N/A N/A</v>
        <stp/>
        <stp>BDP|6879947773490121835</stp>
        <tr r="G312" s="5"/>
        <tr r="G443" s="9"/>
      </tp>
      <tp t="s">
        <v>#N/A N/A</v>
        <stp/>
        <stp>BDP|4672613574234838166</stp>
        <tr r="G269" s="5"/>
      </tp>
      <tp t="s">
        <v>#N/A N/A</v>
        <stp/>
        <stp>BDP|6538089108893189599</stp>
        <tr r="F250" s="8"/>
      </tp>
      <tp t="s">
        <v>#N/A N/A</v>
        <stp/>
        <stp>BDP|9465843179631665727</stp>
        <tr r="D368" s="8"/>
        <tr r="D88" s="5"/>
      </tp>
      <tp t="s">
        <v>#N/A N/A</v>
        <stp/>
        <stp>BDP|5425309241076961418</stp>
        <tr r="D482" s="9"/>
      </tp>
      <tp t="s">
        <v>#N/A N/A</v>
        <stp/>
        <stp>BDP|7622444546385062296</stp>
        <tr r="D544" s="9"/>
      </tp>
      <tp t="s">
        <v>#N/A Requesting Data...1472524376</v>
        <stp/>
        <stp>BDP|3581962110678701398</stp>
        <tr r="H15" s="10"/>
      </tp>
      <tp t="s">
        <v>#N/A N/A</v>
        <stp/>
        <stp>BDP|5871841762403657853</stp>
        <tr r="D105" s="10"/>
      </tp>
      <tp t="s">
        <v>#N/A N/A</v>
        <stp/>
        <stp>BDP|9811207888613806054</stp>
        <tr r="G34" s="9"/>
      </tp>
      <tp t="s">
        <v>#N/A N/A</v>
        <stp/>
        <stp>BDP|6653136069771642076</stp>
        <tr r="G488" s="9"/>
      </tp>
      <tp t="s">
        <v>#N/A N/A</v>
        <stp/>
        <stp>BDP|8879312028200845945</stp>
        <tr r="F31" s="5"/>
        <tr r="F88" s="9"/>
      </tp>
      <tp t="s">
        <v>#N/A N/A</v>
        <stp/>
        <stp>BDP|5038294514661664761</stp>
        <tr r="D356" s="8"/>
      </tp>
      <tp t="s">
        <v>#N/A N/A</v>
        <stp/>
        <stp>BDP|3690804034041678963</stp>
        <tr r="E455" s="9"/>
      </tp>
      <tp t="s">
        <v>#N/A N/A</v>
        <stp/>
        <stp>BDP|5368554258161902459</stp>
        <tr r="G226" s="5"/>
      </tp>
      <tp t="s">
        <v>#N/A N/A</v>
        <stp/>
        <stp>BDP|1590901053289227462</stp>
        <tr r="E192" s="8"/>
      </tp>
      <tp t="s">
        <v>#N/A N/A</v>
        <stp/>
        <stp>BDP|7421404161130788503</stp>
        <tr r="F166" s="10"/>
      </tp>
      <tp t="s">
        <v>#N/A Requesting Data...2199951372</v>
        <stp/>
        <stp>BDP|1380547776340630350</stp>
        <tr r="H59" s="9"/>
      </tp>
      <tp t="s">
        <v>#N/A N/A</v>
        <stp/>
        <stp>BDP|1495384118302168179</stp>
        <tr r="G16" s="8"/>
      </tp>
      <tp t="s">
        <v>#N/A N/A</v>
        <stp/>
        <stp>BDP|2839059325789956938</stp>
        <tr r="E316" s="5"/>
      </tp>
      <tp t="s">
        <v>#N/A N/A</v>
        <stp/>
        <stp>BDP|1603561206445637125</stp>
        <tr r="E112" s="10"/>
      </tp>
      <tp t="s">
        <v>#N/A Requesting Data...2050210651</v>
        <stp/>
        <stp>BDP|1811127717877858678</stp>
        <tr r="H229" s="9"/>
      </tp>
      <tp t="s">
        <v>#N/A N/A</v>
        <stp/>
        <stp>BDP|9979197438069836226</stp>
        <tr r="D394" s="9"/>
      </tp>
      <tp t="s">
        <v>#N/A Requesting Data...1796685737</v>
        <stp/>
        <stp>BDP|1540826081335619424</stp>
        <tr r="I230" s="9"/>
      </tp>
      <tp t="s">
        <v>#N/A N/A</v>
        <stp/>
        <stp>BDP|5632611770572407611</stp>
        <tr r="F3" s="12"/>
      </tp>
      <tp t="s">
        <v>#N/A N/A</v>
        <stp/>
        <stp>BDP|6482620895339901093</stp>
        <tr r="G520" s="9"/>
      </tp>
      <tp t="s">
        <v>#N/A Requesting Data...2391821028</v>
        <stp/>
        <stp>BDP|7252139000111717751</stp>
        <tr r="I452" s="9"/>
      </tp>
      <tp t="s">
        <v>#N/A Requesting Data...4135395222</v>
        <stp/>
        <stp>BDP|7274318745327754725</stp>
        <tr r="G91" s="10"/>
      </tp>
      <tp t="s">
        <v>#N/A N/A</v>
        <stp/>
        <stp>BDP|7788857970769411155</stp>
        <tr r="E35" s="9"/>
      </tp>
      <tp t="s">
        <v>#N/A N/A</v>
        <stp/>
        <stp>BDP|5177639491382976896</stp>
        <tr r="D425" s="8"/>
        <tr r="D270" s="5"/>
      </tp>
      <tp t="s">
        <v>#N/A N/A</v>
        <stp/>
        <stp>BDP|3493657362377140416</stp>
        <tr r="E480" s="9"/>
      </tp>
      <tp t="s">
        <v>#N/A N/A</v>
        <stp/>
        <stp>BDP|2015568261007664621</stp>
        <tr r="F356" s="8"/>
      </tp>
      <tp t="s">
        <v>#N/A N/A</v>
        <stp/>
        <stp>BDP|3724712344274183404</stp>
        <tr r="D113" s="5"/>
      </tp>
      <tp t="s">
        <v>#N/A N/A</v>
        <stp/>
        <stp>BDP|3521720020783331578</stp>
        <tr r="F42" s="10"/>
      </tp>
      <tp t="s">
        <v>#N/A N/A</v>
        <stp/>
        <stp>BDP|5104040643661552002</stp>
        <tr r="E540" s="9"/>
      </tp>
      <tp t="s">
        <v>#N/A N/A</v>
        <stp/>
        <stp>BDP|8029414545580103862</stp>
        <tr r="F162" s="9"/>
      </tp>
      <tp t="s">
        <v>#N/A Requesting Data...2733487265</v>
        <stp/>
        <stp>BDP|3746878216912376863</stp>
        <tr r="H543" s="9"/>
      </tp>
      <tp t="s">
        <v>#N/A Requesting Data...3155493760</v>
        <stp/>
        <stp>BDP|9914173399626651721</stp>
        <tr r="G158" s="10"/>
      </tp>
      <tp t="s">
        <v>#N/A N/A</v>
        <stp/>
        <stp>BDP|8610619924499075509</stp>
        <tr r="F92" s="10"/>
      </tp>
      <tp t="s">
        <v>#N/A N/A</v>
        <stp/>
        <stp>BDP|5234581799550801985</stp>
        <tr r="F248" s="8"/>
        <tr r="F173" s="5"/>
      </tp>
      <tp t="s">
        <v>#N/A N/A</v>
        <stp/>
        <stp>BDP|3678585610077838053</stp>
        <tr r="G417" s="8"/>
      </tp>
      <tp t="s">
        <v>#N/A Requesting Data...1270977272</v>
        <stp/>
        <stp>BDP|1824198529102270098</stp>
        <tr r="G101" s="10"/>
      </tp>
      <tp t="s">
        <v>#N/A N/A</v>
        <stp/>
        <stp>BDP|5224211107350552721</stp>
        <tr r="F7" s="12"/>
        <tr r="F13" s="6"/>
      </tp>
      <tp t="s">
        <v>#N/A N/A</v>
        <stp/>
        <stp>BDP|9973985732777950494</stp>
        <tr r="F194" s="8"/>
      </tp>
      <tp t="s">
        <v>#N/A N/A</v>
        <stp/>
        <stp>BDP|7215114765691417116</stp>
        <tr r="D105" s="5"/>
      </tp>
      <tp t="s">
        <v>#N/A N/A</v>
        <stp/>
        <stp>BDP|7051479920165481402</stp>
        <tr r="D187" s="8"/>
      </tp>
      <tp t="s">
        <v>#N/A N/A</v>
        <stp/>
        <stp>BDP|9531864735592637036</stp>
        <tr r="F188" s="9"/>
      </tp>
      <tp t="s">
        <v>#N/A Requesting Data...3632173553</v>
        <stp/>
        <stp>BDP|5632502596638234112</stp>
        <tr r="H333" s="9"/>
      </tp>
      <tp t="s">
        <v>#N/A N/A</v>
        <stp/>
        <stp>BDP|4006008163816835485</stp>
        <tr r="D93" s="10"/>
      </tp>
      <tp t="s">
        <v>#N/A N/A</v>
        <stp/>
        <stp>BDP|1694775404774459228</stp>
        <tr r="D352" s="5"/>
      </tp>
      <tp t="s">
        <v>#N/A N/A</v>
        <stp/>
        <stp>BDP|1249229474256155253</stp>
        <tr r="E462" s="9"/>
      </tp>
      <tp t="s">
        <v>#N/A N/A</v>
        <stp/>
        <stp>BDP|4656268876541127073</stp>
        <tr r="E35" s="5"/>
      </tp>
      <tp t="s">
        <v>#N/A N/A</v>
        <stp/>
        <stp>BDP|4195557001686023752</stp>
        <tr r="G478" s="8"/>
      </tp>
      <tp t="s">
        <v>#N/A N/A</v>
        <stp/>
        <stp>BDP|4318096809276775248</stp>
        <tr r="D263" s="8"/>
      </tp>
      <tp t="s">
        <v>#N/A Requesting Data...3293219446</v>
        <stp/>
        <stp>BDP|9051078675069563776</stp>
        <tr r="I183" s="5"/>
      </tp>
      <tp t="s">
        <v>#N/A N/A</v>
        <stp/>
        <stp>BDP|7618336300831433511</stp>
        <tr r="D122" s="9"/>
      </tp>
      <tp t="s">
        <v>#N/A N/A</v>
        <stp/>
        <stp>BDP|9942850002302927379</stp>
        <tr r="F347" s="9"/>
      </tp>
      <tp t="s">
        <v>#N/A N/A</v>
        <stp/>
        <stp>BDP|9912280095172398075</stp>
        <tr r="F325" s="9"/>
      </tp>
      <tp t="s">
        <v>#N/A Requesting Data...3512551600</v>
        <stp/>
        <stp>BDP|4494487346872989630</stp>
        <tr r="H55" s="9"/>
      </tp>
      <tp t="s">
        <v>#N/A N/A</v>
        <stp/>
        <stp>BDP|8437012790068603930</stp>
        <tr r="G135" s="8"/>
      </tp>
      <tp t="s">
        <v>#N/A N/A</v>
        <stp/>
        <stp>BDP|2763223273264041362</stp>
        <tr r="F168" s="5"/>
      </tp>
      <tp t="s">
        <v>#N/A Requesting Data...3895356626</v>
        <stp/>
        <stp>BDP|6185762426776757569</stp>
        <tr r="I86" s="5"/>
        <tr r="I271" s="9"/>
      </tp>
      <tp t="s">
        <v>#N/A N/A</v>
        <stp/>
        <stp>BDP|7424795011374874540</stp>
        <tr r="F411" s="8"/>
      </tp>
      <tp t="s">
        <v>#N/A Requesting Data...2000392980</v>
        <stp/>
        <stp>BDP|8046955707395579476</stp>
        <tr r="H20" s="8"/>
        <tr r="I20" s="8"/>
      </tp>
      <tp t="s">
        <v>#N/A Requesting Data...1887423603</v>
        <stp/>
        <stp>BDP|6731167651571800384</stp>
        <tr r="H2" s="5"/>
        <tr r="H582" s="9"/>
      </tp>
      <tp t="s">
        <v>#N/A N/A</v>
        <stp/>
        <stp>BDP|6953154988829663628</stp>
        <tr r="D84" s="9"/>
      </tp>
      <tp t="s">
        <v>#N/A Requesting Data...3077304421</v>
        <stp/>
        <stp>BDP|7417334514595628054</stp>
        <tr r="H159" s="10"/>
      </tp>
      <tp t="s">
        <v>#N/A N/A</v>
        <stp/>
        <stp>BDP|2125299756501824475</stp>
        <tr r="F219" s="5"/>
      </tp>
      <tp t="s">
        <v>#N/A N/A</v>
        <stp/>
        <stp>BDP|5773809423567064855</stp>
        <tr r="G161" s="9"/>
      </tp>
      <tp t="s">
        <v>#N/A Requesting Data...1703191573</v>
        <stp/>
        <stp>BDP|1518103124993913191</stp>
        <tr r="I470" s="9"/>
      </tp>
      <tp t="s">
        <v>#N/A N/A</v>
        <stp/>
        <stp>BDP|7995485960491779474</stp>
        <tr r="E354" s="8"/>
        <tr r="E50" s="5"/>
      </tp>
      <tp t="s">
        <v>#N/A N/A</v>
        <stp/>
        <stp>BDP|9419134493887265676</stp>
        <tr r="D7" s="6"/>
      </tp>
      <tp t="s">
        <v>#N/A Requesting Data...4108789923</v>
        <stp/>
        <stp>BDP|2792542715137156161</stp>
        <tr r="H378" s="9"/>
      </tp>
      <tp t="s">
        <v>#N/A Requesting Data...4100295539</v>
        <stp/>
        <stp>BDP|9573242791787248536</stp>
        <tr r="H6" s="8"/>
        <tr r="I6" s="8"/>
        <tr r="H294" s="5"/>
      </tp>
      <tp t="s">
        <v>#N/A N/A</v>
        <stp/>
        <stp>BDP|3468430462490050147</stp>
        <tr r="E337" s="8"/>
      </tp>
      <tp t="s">
        <v>#N/A N/A</v>
        <stp/>
        <stp>BDP|2847395212076213600</stp>
        <tr r="D52" s="8"/>
      </tp>
      <tp t="s">
        <v>#N/A Requesting Data...1882655946</v>
        <stp/>
        <stp>BDP|8530924627342741160</stp>
        <tr r="H49" s="9"/>
      </tp>
      <tp t="s">
        <v>#N/A N/A</v>
        <stp/>
        <stp>BDP|5043490819478691879</stp>
        <tr r="D469" s="8"/>
        <tr r="D146" s="5"/>
      </tp>
      <tp t="s">
        <v>#N/A N/A</v>
        <stp/>
        <stp>BDP|9676097487548920904</stp>
        <tr r="E174" s="10"/>
      </tp>
      <tp t="s">
        <v>#N/A N/A</v>
        <stp/>
        <stp>BDP|7289527300937114505</stp>
        <tr r="E294" s="9"/>
      </tp>
      <tp t="s">
        <v>#N/A Requesting Data...2428938434</v>
        <stp/>
        <stp>BDP|5378767437723336206</stp>
        <tr r="I263" s="5"/>
      </tp>
      <tp t="s">
        <v>#N/A N/A</v>
        <stp/>
        <stp>BDP|4609567080779435051</stp>
        <tr r="D484" s="8"/>
      </tp>
      <tp t="s">
        <v>#N/A Requesting Data...2667441036</v>
        <stp/>
        <stp>BDP|8210900974496581028</stp>
        <tr r="I41" s="5"/>
      </tp>
      <tp t="s">
        <v>#N/A N/A</v>
        <stp/>
        <stp>BDP|8534244017102555926</stp>
        <tr r="G279" s="8"/>
        <tr r="G204" s="5"/>
      </tp>
      <tp t="s">
        <v>#N/A Requesting Data...1915284871</v>
        <stp/>
        <stp>BDP|4386567664904167314</stp>
        <tr r="G80" s="10"/>
      </tp>
      <tp t="s">
        <v>#N/A N/A</v>
        <stp/>
        <stp>BDP|9558256601248133316</stp>
        <tr r="D232" s="5"/>
      </tp>
      <tp t="s">
        <v>#N/A Requesting Data...1539656812</v>
        <stp/>
        <stp>BDP|3076305428317944502</stp>
        <tr r="H224" s="8"/>
        <tr r="I224" s="8"/>
      </tp>
      <tp t="s">
        <v>#N/A N/A</v>
        <stp/>
        <stp>BDP|6929578976973730799</stp>
        <tr r="G80" s="9"/>
      </tp>
      <tp t="s">
        <v>#N/A Requesting Data...2157474908</v>
        <stp/>
        <stp>BDP|5478713503331590357</stp>
        <tr r="I46" s="9"/>
      </tp>
      <tp t="s">
        <v>#N/A N/A</v>
        <stp/>
        <stp>BDP|1907081434292235018</stp>
        <tr r="F21" s="8"/>
      </tp>
      <tp t="s">
        <v>#N/A N/A</v>
        <stp/>
        <stp>BDP|3732649722092275555</stp>
        <tr r="G197" s="8"/>
      </tp>
      <tp t="s">
        <v>#N/A N/A</v>
        <stp/>
        <stp>BDP|8164343851708599670</stp>
        <tr r="D113" s="10"/>
      </tp>
      <tp t="s">
        <v>#N/A N/A</v>
        <stp/>
        <stp>BDP|6640244021766099055</stp>
        <tr r="E342" s="5"/>
      </tp>
      <tp t="s">
        <v>#N/A N/A</v>
        <stp/>
        <stp>BDP|9538905502233883396</stp>
        <tr r="E71" s="5"/>
      </tp>
      <tp t="s">
        <v>#N/A N/A</v>
        <stp/>
        <stp>BDP|6697553823005577431</stp>
        <tr r="F477" s="8"/>
      </tp>
      <tp t="s">
        <v>#N/A Requesting Data...3021443954</v>
        <stp/>
        <stp>BDP|9490035523732467962</stp>
        <tr r="H43" s="5"/>
      </tp>
      <tp t="s">
        <v>#N/A N/A</v>
        <stp/>
        <stp>BDP|6291048607754788201</stp>
        <tr r="D69" s="8"/>
      </tp>
      <tp t="s">
        <v>#N/A Requesting Data...3580443228</v>
        <stp/>
        <stp>BDP|8178795483397580087</stp>
        <tr r="H63" s="10"/>
      </tp>
      <tp t="s">
        <v>#N/A Requesting Data...3386627013</v>
        <stp/>
        <stp>BDP|2927108738283439335</stp>
        <tr r="I124" s="5"/>
        <tr r="I473" s="9"/>
      </tp>
      <tp t="s">
        <v>#N/A N/A</v>
        <stp/>
        <stp>BDP|3089020676237538378</stp>
        <tr r="E232" s="9"/>
      </tp>
      <tp t="s">
        <v>#N/A Requesting Data...3845504094</v>
        <stp/>
        <stp>BDP|5745113512791778456</stp>
        <tr r="I319" s="5"/>
      </tp>
      <tp t="s">
        <v>#N/A N/A</v>
        <stp/>
        <stp>BDP|6102033677575523464</stp>
        <tr r="F54" s="9"/>
      </tp>
      <tp t="s">
        <v>#N/A N/A</v>
        <stp/>
        <stp>BDP|2693470015045689241</stp>
        <tr r="D386" s="9"/>
      </tp>
      <tp t="s">
        <v>#N/A N/A</v>
        <stp/>
        <stp>BDP|1367357600651340330</stp>
        <tr r="E99" s="10"/>
      </tp>
      <tp t="s">
        <v>#N/A N/A</v>
        <stp/>
        <stp>BDP|7013350872081665274</stp>
        <tr r="F431" s="8"/>
      </tp>
      <tp t="s">
        <v>#N/A N/A</v>
        <stp/>
        <stp>BDP|1877453572314054691</stp>
        <tr r="D120" s="8"/>
      </tp>
      <tp t="s">
        <v>#N/A N/A</v>
        <stp/>
        <stp>BDP|1490825226458486323</stp>
        <tr r="F211" s="5"/>
      </tp>
      <tp t="s">
        <v>#N/A N/A</v>
        <stp/>
        <stp>BDP|3940264409648428947</stp>
        <tr r="F140" s="9"/>
      </tp>
      <tp t="s">
        <v>#N/A N/A</v>
        <stp/>
        <stp>BDP|2632505047725257656</stp>
        <tr r="D528" s="9"/>
      </tp>
      <tp t="s">
        <v>#N/A N/A</v>
        <stp/>
        <stp>BDP|7088249705900398543</stp>
        <tr r="E448" s="8"/>
      </tp>
      <tp t="s">
        <v>#N/A N/A</v>
        <stp/>
        <stp>BDP|6468473842461557726</stp>
        <tr r="D165" s="10"/>
      </tp>
      <tp t="s">
        <v>#N/A N/A</v>
        <stp/>
        <stp>BDP|9340833347842484752</stp>
        <tr r="F84" s="9"/>
      </tp>
      <tp t="s">
        <v>#N/A N/A</v>
        <stp/>
        <stp>BDP|1027447107804331169</stp>
        <tr r="F225" s="5"/>
        <tr r="F549" s="9"/>
      </tp>
      <tp t="s">
        <v>#N/A N/A</v>
        <stp/>
        <stp>BDP|1756233159613806537</stp>
        <tr r="D74" s="10"/>
      </tp>
      <tp t="s">
        <v>#N/A N/A</v>
        <stp/>
        <stp>BDP|7615309962936556473</stp>
        <tr r="G75" s="5"/>
        <tr r="G129" s="9"/>
      </tp>
      <tp t="s">
        <v>#N/A N/A</v>
        <stp/>
        <stp>BDP|5739401256162449631</stp>
        <tr r="E94" s="8"/>
      </tp>
      <tp t="s">
        <v>#N/A N/A</v>
        <stp/>
        <stp>BDP|6198136615484248239</stp>
        <tr r="G348" s="5"/>
      </tp>
      <tp t="s">
        <v>#N/A Requesting Data...4256141184</v>
        <stp/>
        <stp>BDP|6395592665053127690</stp>
        <tr r="I441" s="9"/>
      </tp>
      <tp t="s">
        <v>#N/A Requesting Data...2533207361</v>
        <stp/>
        <stp>BDP|1339734893687384870</stp>
        <tr r="H99" s="10"/>
      </tp>
      <tp t="s">
        <v>#N/A N/A</v>
        <stp/>
        <stp>BDP|6453789801504875527</stp>
        <tr r="G352" s="8"/>
      </tp>
      <tp t="s">
        <v>#N/A N/A</v>
        <stp/>
        <stp>BDP|9785743068101509992</stp>
        <tr r="G226" s="8"/>
      </tp>
      <tp t="s">
        <v>#N/A Requesting Data...2231978208</v>
        <stp/>
        <stp>BDP|1594332276401751407</stp>
        <tr r="H79" s="10"/>
      </tp>
      <tp t="s">
        <v>#N/A N/A</v>
        <stp/>
        <stp>BDP|9397004197012580268</stp>
        <tr r="G143" s="8"/>
      </tp>
      <tp t="s">
        <v>#N/A N/A</v>
        <stp/>
        <stp>BDP|7127499427152957313</stp>
        <tr r="D516" s="9"/>
      </tp>
      <tp t="s">
        <v>#N/A N/A</v>
        <stp/>
        <stp>BDP|6143939792814089271</stp>
        <tr r="D140" s="10"/>
      </tp>
      <tp t="s">
        <v>#N/A N/A</v>
        <stp/>
        <stp>BDP|9883132940079837545</stp>
        <tr r="F146" s="9"/>
      </tp>
      <tp t="s">
        <v>#N/A N/A</v>
        <stp/>
        <stp>BDP|4561804605708639419</stp>
        <tr r="C45" s="10"/>
      </tp>
      <tp t="s">
        <v>#N/A N/A</v>
        <stp/>
        <stp>BDP|6331218557879787855</stp>
        <tr r="F58" s="5"/>
      </tp>
      <tp t="s">
        <v>#N/A Requesting Data...3286667389</v>
        <stp/>
        <stp>BDP|3693430862618549955</stp>
        <tr r="G70" s="10"/>
      </tp>
      <tp t="s">
        <v>#N/A N/A</v>
        <stp/>
        <stp>BDP|8297832376784686365</stp>
        <tr r="D58" s="10"/>
      </tp>
      <tp t="s">
        <v>#N/A N/A</v>
        <stp/>
        <stp>BDP|1310859786522645319</stp>
        <tr r="F147" s="5"/>
      </tp>
      <tp t="s">
        <v>#N/A Requesting Data...1428049352</v>
        <stp/>
        <stp>BDP|5601443751303056747</stp>
        <tr r="H325" s="9"/>
      </tp>
      <tp t="s">
        <v>#N/A N/A</v>
        <stp/>
        <stp>BDP|3678552500562257467</stp>
        <tr r="F73" s="5"/>
      </tp>
      <tp t="s">
        <v>#N/A N/A</v>
        <stp/>
        <stp>BDP|7795701905465177549</stp>
        <tr r="F189" s="9"/>
      </tp>
      <tp t="s">
        <v>#N/A N/A</v>
        <stp/>
        <stp>BDP|1571873726212748947</stp>
        <tr r="D123" s="5"/>
        <tr r="D466" s="9"/>
      </tp>
      <tp t="s">
        <v>#N/A N/A</v>
        <stp/>
        <stp>BDP|1666113566145328352</stp>
        <tr r="D243" s="8"/>
        <tr r="D337" s="5"/>
      </tp>
      <tp t="s">
        <v>#N/A N/A</v>
        <stp/>
        <stp>BDP|2020227954995223039</stp>
        <tr r="G532" s="9"/>
      </tp>
      <tp t="s">
        <v>#N/A N/A</v>
        <stp/>
        <stp>BDP|3015745147316236663</stp>
        <tr r="F243" s="5"/>
        <tr r="F152" s="9"/>
      </tp>
      <tp t="s">
        <v>#N/A N/A</v>
        <stp/>
        <stp>BDP|6331903085287069012</stp>
        <tr r="D174" s="8"/>
        <tr r="D129" s="5"/>
      </tp>
      <tp t="s">
        <v>#N/A N/A</v>
        <stp/>
        <stp>BDP|4297529474161414776</stp>
        <tr r="F45" s="5"/>
        <tr r="F472" s="9"/>
      </tp>
      <tp t="s">
        <v>#N/A Requesting Data...3624929029</v>
        <stp/>
        <stp>BDP|2407279060234497204</stp>
        <tr r="H92" s="10"/>
      </tp>
      <tp t="s">
        <v>#N/A Requesting Data...1876141122</v>
        <stp/>
        <stp>BDP|1345958407891445926</stp>
        <tr r="H136" s="10"/>
      </tp>
      <tp t="s">
        <v>#N/A Requesting Data...1758986538</v>
        <stp/>
        <stp>BDP|8197129487766861788</stp>
        <tr r="H82" s="9"/>
      </tp>
      <tp t="s">
        <v>#N/A N/A</v>
        <stp/>
        <stp>BDP|8656131833922348810</stp>
        <tr r="E69" s="8"/>
      </tp>
      <tp t="s">
        <v>#N/A N/A</v>
        <stp/>
        <stp>BDP|1755624071906520651</stp>
        <tr r="F158" s="5"/>
        <tr r="F51" s="9"/>
      </tp>
      <tp t="s">
        <v>#N/A N/A</v>
        <stp/>
        <stp>BDP|1807918574069933600</stp>
        <tr r="D262" s="9"/>
      </tp>
      <tp t="s">
        <v>#N/A Requesting Data...2233539118</v>
        <stp/>
        <stp>BDP|5771097736012595492</stp>
        <tr r="I246" s="5"/>
      </tp>
      <tp t="s">
        <v>#N/A N/A</v>
        <stp/>
        <stp>BDP|5828288546354361710</stp>
        <tr r="F229" s="8"/>
      </tp>
      <tp t="s">
        <v>#N/A Requesting Data...1997867813</v>
        <stp/>
        <stp>BDP|1471068004861300019</stp>
        <tr r="I73" s="9"/>
      </tp>
      <tp t="s">
        <v>#N/A N/A</v>
        <stp/>
        <stp>BDP|7632445911631546325</stp>
        <tr r="E363" s="9"/>
      </tp>
      <tp t="s">
        <v>#N/A N/A</v>
        <stp/>
        <stp>BDP|4139928541241107878</stp>
        <tr r="G13" s="9"/>
      </tp>
      <tp t="s">
        <v>#N/A N/A</v>
        <stp/>
        <stp>BDP|7876634738384702603</stp>
        <tr r="E20" s="8"/>
      </tp>
      <tp t="s">
        <v>#N/A N/A</v>
        <stp/>
        <stp>BDP|7384651411865543567</stp>
        <tr r="F127" s="8"/>
      </tp>
      <tp t="s">
        <v>#N/A N/A</v>
        <stp/>
        <stp>BDP|7888681228285504699</stp>
        <tr r="E276" s="8"/>
      </tp>
      <tp t="s">
        <v>#N/A N/A</v>
        <stp/>
        <stp>BDP|5932133939643713405</stp>
        <tr r="E296" s="8"/>
      </tp>
      <tp t="s">
        <v>#N/A N/A</v>
        <stp/>
        <stp>BDP|2776034970224564152</stp>
        <tr r="E447" s="8"/>
        <tr r="E263" s="5"/>
      </tp>
      <tp t="s">
        <v>#N/A N/A</v>
        <stp/>
        <stp>BDP|4534104009036929312</stp>
        <tr r="D266" s="5"/>
      </tp>
      <tp t="s">
        <v>#N/A Requesting Data...2155429456</v>
        <stp/>
        <stp>BDP|1307530483874670819</stp>
        <tr r="I211" s="9"/>
      </tp>
      <tp t="s">
        <v>#N/A Requesting Data...3240433389</v>
        <stp/>
        <stp>BDP|3295623322212722502</stp>
        <tr r="H128" s="10"/>
      </tp>
      <tp t="s">
        <v>#N/A Requesting Data...3216756335</v>
        <stp/>
        <stp>BDP|8569546005878028512</stp>
        <tr r="H555" s="9"/>
      </tp>
      <tp t="s">
        <v>#N/A N/A</v>
        <stp/>
        <stp>BDP|8680222637938095162</stp>
        <tr r="F151" s="5"/>
        <tr r="F255" s="9"/>
      </tp>
      <tp t="s">
        <v>#N/A N/A</v>
        <stp/>
        <stp>BDP|3136111131848451904</stp>
        <tr r="E185" s="5"/>
      </tp>
      <tp t="s">
        <v>#N/A Requesting Data...4206855494</v>
        <stp/>
        <stp>BDP|4184508834514091607</stp>
        <tr r="H487" s="9"/>
      </tp>
      <tp t="s">
        <v>#N/A N/A</v>
        <stp/>
        <stp>BDP|4440558531522510002</stp>
        <tr r="E166" s="5"/>
      </tp>
      <tp t="s">
        <v>#N/A N/A</v>
        <stp/>
        <stp>BDP|2521469727643430753</stp>
        <tr r="G413" s="8"/>
      </tp>
      <tp t="s">
        <v>#N/A Requesting Data...3684814558</v>
        <stp/>
        <stp>BDP|1487062410604199468</stp>
        <tr r="H98" s="10"/>
      </tp>
      <tp t="s">
        <v>#N/A Requesting Data...4214489423</v>
        <stp/>
        <stp>BDP|1515296629220827188</stp>
        <tr r="I320" s="5"/>
      </tp>
      <tp t="s">
        <v>#N/A N/A</v>
        <stp/>
        <stp>BDP|7525827283575397226</stp>
        <tr r="D494" s="9"/>
      </tp>
      <tp t="s">
        <v>#N/A N/A</v>
        <stp/>
        <stp>BDP|7900341128855076300</stp>
        <tr r="F228" s="8"/>
      </tp>
      <tp t="s">
        <v>#N/A N/A</v>
        <stp/>
        <stp>BDP|1871306988848352262</stp>
        <tr r="E118" s="10"/>
      </tp>
      <tp t="s">
        <v>#N/A N/A</v>
        <stp/>
        <stp>BDP|1825496044799521851</stp>
        <tr r="F177" s="9"/>
      </tp>
      <tp t="s">
        <v>#N/A N/A</v>
        <stp/>
        <stp>BDP|6216646928532841036</stp>
        <tr r="F34" s="5"/>
        <tr r="F579" s="9"/>
      </tp>
      <tp t="s">
        <v>#N/A Requesting Data...4233282150</v>
        <stp/>
        <stp>BDP|7261634502692435324</stp>
        <tr r="G85" s="10"/>
      </tp>
      <tp t="s">
        <v>#N/A N/A</v>
        <stp/>
        <stp>BDP|1333003941337506221</stp>
        <tr r="G538" s="9"/>
      </tp>
      <tp t="s">
        <v>#N/A N/A</v>
        <stp/>
        <stp>BDP|5056510514604178516</stp>
        <tr r="D157" s="8"/>
        <tr r="D162" s="5"/>
      </tp>
      <tp t="s">
        <v>#N/A N/A</v>
        <stp/>
        <stp>BDP|1655168017214397513</stp>
        <tr r="D53" s="9"/>
      </tp>
      <tp t="s">
        <v>#N/A Requesting Data...4170260538</v>
        <stp/>
        <stp>BDP|2287428070103200276</stp>
        <tr r="I317" s="9"/>
      </tp>
      <tp t="s">
        <v>#N/A N/A</v>
        <stp/>
        <stp>BDP|2158760490024113832</stp>
        <tr r="G38" s="5"/>
      </tp>
      <tp t="s">
        <v>#N/A Requesting Data...2059182208</v>
        <stp/>
        <stp>BQL|9371116119249113152</stp>
        <tr r="C152" s="5"/>
      </tp>
      <tp t="s">
        <v>#N/A Requesting Data...2752970021</v>
        <stp/>
        <stp>BQL|4609775209987564501</stp>
        <tr r="C316" s="5"/>
      </tp>
      <tp t="s">
        <v>#N/A Requesting Data...1583676983</v>
        <stp/>
        <stp>BQL|6904565213081949298</stp>
        <tr r="C92" s="5"/>
      </tp>
      <tp t="s">
        <v>#N/A Requesting Data...3608421499</v>
        <stp/>
        <stp>BQL|4442504463721391733</stp>
        <tr r="C165" s="5"/>
      </tp>
      <tp t="s">
        <v>#N/A Requesting Data...3285101796</v>
        <stp/>
        <stp>BQL|2989998721558198070</stp>
        <tr r="C100" s="5"/>
      </tp>
      <tp t="s">
        <v>#N/A Requesting Data...3866655146</v>
        <stp/>
        <stp>BQL|9086978415046322669</stp>
        <tr r="C167" s="5"/>
      </tp>
      <tp t="s">
        <v>#N/A Requesting Data...2042137276</v>
        <stp/>
        <stp>BQL|9545606676499253074</stp>
        <tr r="C225" s="5"/>
      </tp>
      <tp t="s">
        <v>#N/A Requesting Data...1415096112</v>
        <stp/>
        <stp>BQL|7041362401265360023</stp>
        <tr r="B9" s="10"/>
      </tp>
      <tp t="s">
        <v>#N/A Requesting Data...3873241695</v>
        <stp/>
        <stp>BQL|1221191959573192752</stp>
        <tr r="C158" s="5"/>
      </tp>
      <tp t="s">
        <v>#N/A Requesting Data...3317608362</v>
        <stp/>
        <stp>BQL|7180052248865055793</stp>
        <tr r="B11" s="10"/>
      </tp>
      <tp t="s">
        <v>#N/A Requesting Data...1540562677</v>
        <stp/>
        <stp>BQL|9140077635958433329</stp>
        <tr r="B74" s="10"/>
      </tp>
      <tp t="s">
        <v>#N/A Requesting Data...1894328535</v>
        <stp/>
        <stp>BQL|2221748953578067901</stp>
        <tr r="C309" s="5"/>
      </tp>
      <tp t="s">
        <v>#N/A Requesting Data...2527851860</v>
        <stp/>
        <stp>BQL|3294007876102842789</stp>
        <tr r="B77" s="10"/>
      </tp>
      <tp t="s">
        <v>#N/A Requesting Data...3717071726</v>
        <stp/>
        <stp>BQL|1326662171089422827</stp>
        <tr r="C306" s="5"/>
      </tp>
      <tp t="s">
        <v>#N/A Requesting Data...2681073845</v>
        <stp/>
        <stp>BQL|2068089098022208801</stp>
        <tr r="C280" s="5"/>
      </tp>
      <tp t="s">
        <v>#N/A Requesting Data...1362417464</v>
        <stp/>
        <stp>BQL|7053603299889910003</stp>
        <tr r="C25" s="5"/>
      </tp>
      <tp t="s">
        <v>#N/A N/A</v>
        <stp/>
        <stp>BDP|2845241734583615148</stp>
        <tr r="F180" s="9"/>
      </tp>
      <tp t="s">
        <v>#N/A N/A</v>
        <stp/>
        <stp>BDP|5988095367182956042</stp>
        <tr r="F354" s="8"/>
        <tr r="F50" s="5"/>
      </tp>
      <tp t="s">
        <v>#N/A Requesting Data...2701945628</v>
        <stp/>
        <stp>BDP|7390517651736869014</stp>
        <tr r="H352" s="9"/>
      </tp>
      <tp t="s">
        <v>#N/A Requesting Data...1891236567</v>
        <stp/>
        <stp>BDP|2661509909697335160</stp>
        <tr r="H111" s="9"/>
      </tp>
      <tp t="s">
        <v>#N/A N/A</v>
        <stp/>
        <stp>BDP|9474183482855467400</stp>
        <tr r="E41" s="10"/>
      </tp>
      <tp t="s">
        <v>#N/A Requesting Data...2804665177</v>
        <stp/>
        <stp>BDP|5100352476115087586</stp>
        <tr r="I199" s="9"/>
      </tp>
      <tp t="s">
        <v>#N/A N/A</v>
        <stp/>
        <stp>BDP|5651030205177884323</stp>
        <tr r="D27" s="5"/>
      </tp>
      <tp t="s">
        <v>#N/A Requesting Data...3372049498</v>
        <stp/>
        <stp>BDP|4851776245877729176</stp>
        <tr r="I297" s="5"/>
        <tr r="I329" s="9"/>
      </tp>
      <tp t="s">
        <v>#N/A N/A</v>
        <stp/>
        <stp>BDP|1166982439049837329</stp>
        <tr r="C54" s="10"/>
      </tp>
      <tp t="s">
        <v>#N/A N/A</v>
        <stp/>
        <stp>BDP|1876646195856439974</stp>
        <tr r="G155" s="9"/>
      </tp>
      <tp t="s">
        <v>#N/A N/A</v>
        <stp/>
        <stp>BDP|3088728260250168395</stp>
        <tr r="G430" s="8"/>
      </tp>
      <tp t="s">
        <v>#N/A Requesting Data...1665144126</v>
        <stp/>
        <stp>BDP|6310571228533758313</stp>
        <tr r="I254" s="9"/>
      </tp>
      <tp t="s">
        <v>#N/A N/A</v>
        <stp/>
        <stp>BDP|3404973017763745994</stp>
        <tr r="F155" s="8"/>
      </tp>
      <tp t="s">
        <v>#N/A Requesting Data...3317531585</v>
        <stp/>
        <stp>BDP|8343943135305932613</stp>
        <tr r="I47" s="5"/>
      </tp>
      <tp t="s">
        <v>#N/A Requesting Data...2493353350</v>
        <stp/>
        <stp>BDP|7283904798662751478</stp>
        <tr r="I361" s="9"/>
      </tp>
      <tp t="s">
        <v>#N/A N/A</v>
        <stp/>
        <stp>BDP|7239223789329772543</stp>
        <tr r="G448" s="9"/>
      </tp>
      <tp t="s">
        <v>#N/A Requesting Data...4072560732</v>
        <stp/>
        <stp>BDP|6490482521034790504</stp>
        <tr r="H441" s="8"/>
        <tr r="I441" s="8"/>
        <tr r="H268" s="5"/>
      </tp>
      <tp t="s">
        <v>#N/A N/A</v>
        <stp/>
        <stp>BDP|2861604850625750548</stp>
        <tr r="G462" s="8"/>
      </tp>
      <tp t="s">
        <v>#N/A N/A</v>
        <stp/>
        <stp>BDP|8359474467883923813</stp>
        <tr r="F434" s="9"/>
      </tp>
      <tp t="s">
        <v>#N/A Requesting Data...3214659257</v>
        <stp/>
        <stp>BDP|5387340968511160053</stp>
        <tr r="H123" s="10"/>
      </tp>
      <tp t="s">
        <v>#N/A N/A</v>
        <stp/>
        <stp>BDP|3211510721093923609</stp>
        <tr r="D254" s="8"/>
      </tp>
      <tp t="s">
        <v>#N/A N/A</v>
        <stp/>
        <stp>BDP|5243374790879700795</stp>
        <tr r="F478" s="9"/>
      </tp>
      <tp t="s">
        <v>#N/A Requesting Data...3925544151</v>
        <stp/>
        <stp>BDP|5187787281673173821</stp>
        <tr r="I58" s="9"/>
      </tp>
      <tp t="s">
        <v>#N/A Requesting Data...3568506374</v>
        <stp/>
        <stp>BDP|3549998283111066244</stp>
        <tr r="H423" s="8"/>
        <tr r="I423" s="8"/>
      </tp>
      <tp t="s">
        <v>#N/A N/A</v>
        <stp/>
        <stp>BDP|2094234038093667165</stp>
        <tr r="G283" s="5"/>
      </tp>
      <tp t="s">
        <v>#N/A N/A</v>
        <stp/>
        <stp>BDP|2244927900013332981</stp>
        <tr r="F348" s="8"/>
      </tp>
      <tp t="s">
        <v>#N/A N/A</v>
        <stp/>
        <stp>BDP|9998320147579343648</stp>
        <tr r="F41" s="8"/>
      </tp>
      <tp t="s">
        <v>#N/A Requesting Data...3821625460</v>
        <stp/>
        <stp>BDP|7864681037632537191</stp>
        <tr r="I333" s="9"/>
      </tp>
      <tp t="s">
        <v>#N/A N/A</v>
        <stp/>
        <stp>BDP|5470852073588111382</stp>
        <tr r="D274" s="5"/>
      </tp>
      <tp t="s">
        <v>#N/A Requesting Data...2408305151</v>
        <stp/>
        <stp>BDP|2229243157657868323</stp>
        <tr r="I551" s="9"/>
      </tp>
      <tp t="s">
        <v>#N/A Requesting Data...3941656205</v>
        <stp/>
        <stp>BDP|3142310727751405286</stp>
        <tr r="I204" s="9"/>
      </tp>
      <tp t="s">
        <v>#N/A Requesting Data...4191233690</v>
        <stp/>
        <stp>BDP|4180594472557650078</stp>
        <tr r="I339" s="9"/>
      </tp>
      <tp t="s">
        <v>#N/A Requesting Data...2650974739</v>
        <stp/>
        <stp>BDP|9825158351934319845</stp>
        <tr r="I17" s="7"/>
      </tp>
      <tp t="s">
        <v>#N/A Requesting Data...1415772179</v>
        <stp/>
        <stp>BDP|2883642841930501134</stp>
        <tr r="I448" s="9"/>
      </tp>
      <tp t="s">
        <v>#N/A N/A</v>
        <stp/>
        <stp>BDP|2533380666912557462</stp>
        <tr r="G191" s="9"/>
      </tp>
      <tp t="s">
        <v>#N/A Requesting Data...1897591932</v>
        <stp/>
        <stp>BDP|5415269623036951203</stp>
        <tr r="I529" s="9"/>
      </tp>
      <tp t="s">
        <v>#N/A N/A</v>
        <stp/>
        <stp>BDP|3294292913430203121</stp>
        <tr r="D24" s="9"/>
      </tp>
      <tp t="s">
        <v>#N/A N/A</v>
        <stp/>
        <stp>BDP|9275753593281868741</stp>
        <tr r="E350" s="9"/>
      </tp>
      <tp t="s">
        <v>#N/A N/A</v>
        <stp/>
        <stp>BDP|3521697315880498555</stp>
        <tr r="G369" s="8"/>
      </tp>
      <tp t="s">
        <v>#N/A N/A</v>
        <stp/>
        <stp>BDP|8238224728141425845</stp>
        <tr r="E131" s="10"/>
      </tp>
      <tp t="s">
        <v>#N/A N/A</v>
        <stp/>
        <stp>BDP|9367587760688374300</stp>
        <tr r="E7" s="7"/>
      </tp>
      <tp t="s">
        <v>#N/A N/A</v>
        <stp/>
        <stp>BDP|7957369064944008735</stp>
        <tr r="G335" s="8"/>
      </tp>
      <tp t="s">
        <v>#N/A N/A</v>
        <stp/>
        <stp>BDP|3853421468933392397</stp>
        <tr r="E22" s="7"/>
        <tr r="E9" s="12"/>
      </tp>
      <tp t="s">
        <v>#N/A Requesting Data...1499784399</v>
        <stp/>
        <stp>BDP|2045573125171964533</stp>
        <tr r="I4" s="7"/>
      </tp>
      <tp t="s">
        <v>#N/A N/A</v>
        <stp/>
        <stp>BDP|4771575049706012211</stp>
        <tr r="G201" s="9"/>
      </tp>
      <tp t="s">
        <v>#N/A Requesting Data...2888963630</v>
        <stp/>
        <stp>BDP|4859320935223056674</stp>
        <tr r="H523" s="9"/>
      </tp>
      <tp t="s">
        <v>#N/A N/A</v>
        <stp/>
        <stp>BDP|8611242339389443172</stp>
        <tr r="G499" s="9"/>
      </tp>
      <tp t="s">
        <v>#N/A N/A</v>
        <stp/>
        <stp>BDP|1683756464529814862</stp>
        <tr r="G508" s="9"/>
      </tp>
      <tp t="s">
        <v>#N/A N/A</v>
        <stp/>
        <stp>BDP|8087389499827059484</stp>
        <tr r="D10" s="10"/>
      </tp>
      <tp t="s">
        <v>#N/A N/A</v>
        <stp/>
        <stp>BDP|8972844564441679668</stp>
        <tr r="G31" s="9"/>
      </tp>
      <tp t="s">
        <v>#N/A N/A</v>
        <stp/>
        <stp>BDP|1999234943212978493</stp>
        <tr r="F126" s="10"/>
      </tp>
      <tp t="s">
        <v>#N/A Requesting Data...3683083580</v>
        <stp/>
        <stp>BDP|6392456168736477335</stp>
        <tr r="I286" s="5"/>
      </tp>
      <tp t="s">
        <v>#N/A N/A</v>
        <stp/>
        <stp>BDP|3995566170367702716</stp>
        <tr r="E6" s="8"/>
        <tr r="E294" s="5"/>
      </tp>
      <tp t="s">
        <v>#N/A N/A</v>
        <stp/>
        <stp>BDP|4838076224936305116</stp>
        <tr r="G251" s="8"/>
      </tp>
      <tp t="s">
        <v>#N/A Requesting Data...4002776217</v>
        <stp/>
        <stp>BDP|6876160441797490524</stp>
        <tr r="H62" s="8"/>
        <tr r="I62" s="8"/>
      </tp>
      <tp t="s">
        <v>#N/A N/A</v>
        <stp/>
        <stp>BDP|3443870009738576268</stp>
        <tr r="D492" s="9"/>
      </tp>
      <tp t="s">
        <v>#N/A N/A</v>
        <stp/>
        <stp>BDP|5480249358343504043</stp>
        <tr r="E212" s="9"/>
      </tp>
      <tp t="s">
        <v>#N/A N/A</v>
        <stp/>
        <stp>BDP|1517106315280105084</stp>
        <tr r="D13" s="9"/>
      </tp>
      <tp t="s">
        <v>#N/A N/A</v>
        <stp/>
        <stp>BDP|1579706971500907044</stp>
        <tr r="D26" s="9"/>
      </tp>
      <tp t="s">
        <v>#N/A Requesting Data...2309786758</v>
        <stp/>
        <stp>BDP|7270301218563614752</stp>
        <tr r="H380" s="8"/>
        <tr r="I380" s="8"/>
      </tp>
      <tp t="s">
        <v>#N/A N/A</v>
        <stp/>
        <stp>BDP|5417026968180133266</stp>
        <tr r="E122" s="9"/>
      </tp>
      <tp t="s">
        <v>#N/A N/A</v>
        <stp/>
        <stp>BDP|7215017769244416476</stp>
        <tr r="G311" s="8"/>
      </tp>
      <tp t="s">
        <v>#N/A N/A</v>
        <stp/>
        <stp>BDP|6407562086642931844</stp>
        <tr r="E378" s="8"/>
      </tp>
      <tp t="s">
        <v>#N/A Requesting Data...2596619564</v>
        <stp/>
        <stp>BDP|5494226078510368148</stp>
        <tr r="I173" s="5"/>
      </tp>
      <tp t="s">
        <v>#N/A N/A</v>
        <stp/>
        <stp>BDP|4039958604849911515</stp>
        <tr r="F253" s="8"/>
      </tp>
      <tp t="s">
        <v>#N/A N/A</v>
        <stp/>
        <stp>BDP|4161216976731606191</stp>
        <tr r="D57" s="5"/>
        <tr r="D464" s="9"/>
      </tp>
      <tp t="s">
        <v>#N/A Requesting Data...3591214170</v>
        <stp/>
        <stp>BDP|2543440443885922656</stp>
        <tr r="H295" s="9"/>
      </tp>
      <tp t="s">
        <v>#N/A N/A</v>
        <stp/>
        <stp>BDP|5809012712491053458</stp>
        <tr r="G316" s="9"/>
      </tp>
      <tp t="s">
        <v>#N/A N/A</v>
        <stp/>
        <stp>BDP|6484715370755222293</stp>
        <tr r="D144" s="9"/>
      </tp>
      <tp t="s">
        <v>#N/A N/A</v>
        <stp/>
        <stp>BDP|5529457571204991365</stp>
        <tr r="D245" s="9"/>
      </tp>
      <tp t="s">
        <v>#N/A Requesting Data...2120420768</v>
        <stp/>
        <stp>BDP|2456414114725848378</stp>
        <tr r="H94" s="5"/>
        <tr r="H289" s="9"/>
      </tp>
      <tp t="s">
        <v>#N/A N/A</v>
        <stp/>
        <stp>BDP|5573676758120129758</stp>
        <tr r="F478" s="8"/>
      </tp>
      <tp t="s">
        <v>#N/A N/A</v>
        <stp/>
        <stp>BDP|4630862384983939636</stp>
        <tr r="D193" s="9"/>
      </tp>
      <tp t="s">
        <v>#N/A Requesting Data...3452906051</v>
        <stp/>
        <stp>BDP|8495213489050703356</stp>
        <tr r="I43" s="5"/>
      </tp>
      <tp t="s">
        <v>#N/A Requesting Data...3794234155</v>
        <stp/>
        <stp>BDP|4936304334132292710</stp>
        <tr r="H314" s="8"/>
        <tr r="I314" s="8"/>
      </tp>
      <tp t="s">
        <v>#N/A N/A</v>
        <stp/>
        <stp>BDP|2470771575695833602</stp>
        <tr r="F263" s="9"/>
      </tp>
      <tp t="s">
        <v>#N/A N/A</v>
        <stp/>
        <stp>BDP|7755005020606071292</stp>
        <tr r="C3" s="10"/>
      </tp>
      <tp t="s">
        <v>#N/A N/A</v>
        <stp/>
        <stp>BDP|1948738365302749368</stp>
        <tr r="G86" s="8"/>
      </tp>
      <tp t="s">
        <v>#N/A N/A</v>
        <stp/>
        <stp>BDP|4274250560743167285</stp>
        <tr r="F56" s="10"/>
      </tp>
      <tp t="s">
        <v>#N/A N/A</v>
        <stp/>
        <stp>BDP|3967660950554772566</stp>
        <tr r="F315" s="9"/>
      </tp>
      <tp t="s">
        <v>#N/A N/A</v>
        <stp/>
        <stp>BDP|4810042661800799347</stp>
        <tr r="F100" s="10"/>
      </tp>
      <tp t="s">
        <v>#N/A Requesting Data...3691966869</v>
        <stp/>
        <stp>BDP|8756254979864298874</stp>
        <tr r="I33" s="5"/>
        <tr r="I576" s="9"/>
      </tp>
      <tp t="s">
        <v>#N/A Requesting Data...1816971130</v>
        <stp/>
        <stp>BDP|5210457348281737563</stp>
        <tr r="H43" s="10"/>
      </tp>
      <tp t="s">
        <v>#N/A N/A</v>
        <stp/>
        <stp>BDP|9727155782094676584</stp>
        <tr r="D28" s="8"/>
        <tr r="D300" s="5"/>
      </tp>
      <tp t="s">
        <v>#N/A N/A</v>
        <stp/>
        <stp>BDP|4969816162568207361</stp>
        <tr r="C22" s="10"/>
      </tp>
      <tp t="s">
        <v>#N/A N/A</v>
        <stp/>
        <stp>BDP|2400041713022827055</stp>
        <tr r="F344" s="5"/>
      </tp>
      <tp t="s">
        <v>#N/A N/A</v>
        <stp/>
        <stp>BDP|1858732531786718237</stp>
        <tr r="D60" s="10"/>
      </tp>
      <tp t="s">
        <v>#N/A N/A</v>
        <stp/>
        <stp>BDP|9961810692871554802</stp>
        <tr r="E428" s="8"/>
        <tr r="E220" s="5"/>
      </tp>
      <tp t="s">
        <v>#N/A N/A</v>
        <stp/>
        <stp>BDP|7510082130754588177</stp>
        <tr r="D169" s="8"/>
      </tp>
      <tp t="s">
        <v>#N/A N/A</v>
        <stp/>
        <stp>BDP|2921767241956108606</stp>
        <tr r="D470" s="9"/>
      </tp>
      <tp t="s">
        <v>#N/A N/A</v>
        <stp/>
        <stp>BDP|7206410070990940550</stp>
        <tr r="D251" s="5"/>
        <tr r="D250" s="9"/>
      </tp>
      <tp t="s">
        <v>#N/A Requesting Data...2026440616</v>
        <stp/>
        <stp>BDP|7511823199195729262</stp>
        <tr r="I370" s="9"/>
      </tp>
      <tp t="s">
        <v>#N/A N/A</v>
        <stp/>
        <stp>BDP|5713571713495872540</stp>
        <tr r="E236" s="8"/>
        <tr r="E271" s="5"/>
      </tp>
      <tp t="s">
        <v>#N/A N/A</v>
        <stp/>
        <stp>BDP|5271697803860388245</stp>
        <tr r="G94" s="9"/>
      </tp>
      <tp t="s">
        <v>#N/A N/A</v>
        <stp/>
        <stp>BDP|9976977442005309005</stp>
        <tr r="F128" s="10"/>
      </tp>
      <tp t="s">
        <v>#N/A N/A</v>
        <stp/>
        <stp>BDP|4745700302367816522</stp>
        <tr r="F2" s="6"/>
      </tp>
      <tp t="s">
        <v>#N/A N/A</v>
        <stp/>
        <stp>BDP|6073744449611513573</stp>
        <tr r="G394" s="9"/>
      </tp>
      <tp t="s">
        <v>#N/A N/A</v>
        <stp/>
        <stp>BDP|2390497869502996355</stp>
        <tr r="D459" s="8"/>
      </tp>
      <tp t="s">
        <v>#N/A N/A</v>
        <stp/>
        <stp>BDP|8352154208151110938</stp>
        <tr r="D321" s="5"/>
      </tp>
      <tp t="s">
        <v>#N/A N/A</v>
        <stp/>
        <stp>BDP|6977439425332655350</stp>
        <tr r="F94" s="5"/>
        <tr r="F289" s="9"/>
      </tp>
      <tp t="s">
        <v>#N/A N/A</v>
        <stp/>
        <stp>BDP|5184283125411232524</stp>
        <tr r="D182" s="8"/>
      </tp>
      <tp t="s">
        <v>#N/A N/A</v>
        <stp/>
        <stp>BDP|2517524530810916526</stp>
        <tr r="F147" s="9"/>
      </tp>
      <tp t="s">
        <v>#N/A N/A</v>
        <stp/>
        <stp>BDP|6238152263450972018</stp>
        <tr r="F266" s="5"/>
      </tp>
      <tp t="s">
        <v>#N/A N/A</v>
        <stp/>
        <stp>BDP|6147561829478347818</stp>
        <tr r="G302" s="8"/>
      </tp>
      <tp t="s">
        <v>#N/A Requesting Data...3769722280</v>
        <stp/>
        <stp>BDP|2873608551336006652</stp>
        <tr r="H416" s="9"/>
      </tp>
      <tp t="s">
        <v>#N/A N/A</v>
        <stp/>
        <stp>BDP|7287012933140505595</stp>
        <tr r="F14" s="7"/>
      </tp>
      <tp t="s">
        <v>#N/A N/A</v>
        <stp/>
        <stp>BDP|9679483185677546328</stp>
        <tr r="F404" s="9"/>
      </tp>
      <tp t="s">
        <v>#N/A N/A</v>
        <stp/>
        <stp>BDP|7349006519910499723</stp>
        <tr r="D118" s="8"/>
      </tp>
      <tp t="s">
        <v>#N/A N/A</v>
        <stp/>
        <stp>BDP|7701171354784873600</stp>
        <tr r="D45" s="10"/>
      </tp>
      <tp t="s">
        <v>#N/A N/A</v>
        <stp/>
        <stp>BDP|1302947877939888746</stp>
        <tr r="D265" s="5"/>
      </tp>
      <tp t="s">
        <v>#N/A N/A</v>
        <stp/>
        <stp>BDP|5171279245082896074</stp>
        <tr r="G586" s="9"/>
      </tp>
      <tp t="s">
        <v>#N/A N/A</v>
        <stp/>
        <stp>BDP|7807937190793410532</stp>
        <tr r="G119" s="9"/>
      </tp>
      <tp t="s">
        <v>#N/A N/A</v>
        <stp/>
        <stp>BDP|3565625368551547360</stp>
        <tr r="G241" s="9"/>
      </tp>
      <tp t="s">
        <v>#N/A N/A</v>
        <stp/>
        <stp>BDP|7213613609726560631</stp>
        <tr r="E235" s="8"/>
      </tp>
      <tp t="s">
        <v>#N/A Requesting Data...3343818890</v>
        <stp/>
        <stp>BDP|2656180937061102040</stp>
        <tr r="H262" s="9"/>
      </tp>
      <tp t="s">
        <v>#N/A N/A</v>
        <stp/>
        <stp>BDP|6694119566343962341</stp>
        <tr r="F352" s="5"/>
      </tp>
      <tp t="s">
        <v>#N/A N/A</v>
        <stp/>
        <stp>BDP|4961864039406381899</stp>
        <tr r="G463" s="9"/>
      </tp>
      <tp t="s">
        <v>#N/A Requesting Data...3459634489</v>
        <stp/>
        <stp>BDP|1299789344476411562</stp>
        <tr r="I274" s="9"/>
      </tp>
      <tp t="s">
        <v>#N/A Requesting Data...2332092154</v>
        <stp/>
        <stp>BDP|9187907204747180686</stp>
        <tr r="I98" s="9"/>
      </tp>
      <tp t="s">
        <v>#N/A N/A</v>
        <stp/>
        <stp>BDP|6966279344548664915</stp>
        <tr r="E184" s="8"/>
      </tp>
      <tp t="s">
        <v>#N/A N/A</v>
        <stp/>
        <stp>BDP|7418228213145181099</stp>
        <tr r="E150" s="10"/>
      </tp>
      <tp t="s">
        <v>#N/A N/A</v>
        <stp/>
        <stp>BDP|3780601948040088029</stp>
        <tr r="F181" s="8"/>
      </tp>
      <tp t="s">
        <v>#N/A N/A</v>
        <stp/>
        <stp>BDP|7531298891499932497</stp>
        <tr r="E126" s="10"/>
      </tp>
      <tp t="s">
        <v>#N/A N/A</v>
        <stp/>
        <stp>BDP|3812500315813152513</stp>
        <tr r="E403" s="9"/>
      </tp>
      <tp t="s">
        <v>#N/A N/A</v>
        <stp/>
        <stp>BDP|4650621135386824644</stp>
        <tr r="D370" s="9"/>
      </tp>
      <tp t="s">
        <v>#N/A N/A</v>
        <stp/>
        <stp>BDP|6101456887102947972</stp>
        <tr r="D525" s="9"/>
      </tp>
      <tp t="s">
        <v>#N/A N/A</v>
        <stp/>
        <stp>BDP|4737722420156175697</stp>
        <tr r="E378" s="9"/>
      </tp>
      <tp t="s">
        <v>#N/A N/A</v>
        <stp/>
        <stp>BDP|6532011399609306736</stp>
        <tr r="G10" s="5"/>
      </tp>
      <tp t="s">
        <v>#N/A N/A</v>
        <stp/>
        <stp>BDP|9393674663820877820</stp>
        <tr r="F87" s="8"/>
      </tp>
      <tp t="s">
        <v>#N/A N/A</v>
        <stp/>
        <stp>BDP|9975046893644575562</stp>
        <tr r="F153" s="9"/>
      </tp>
      <tp t="s">
        <v>#N/A Requesting Data...2149565594</v>
        <stp/>
        <stp>BDP|5166922141541959861</stp>
        <tr r="I342" s="9"/>
      </tp>
      <tp t="s">
        <v>#N/A N/A</v>
        <stp/>
        <stp>BDP|7021581721554414503</stp>
        <tr r="E181" s="10"/>
      </tp>
      <tp t="s">
        <v>#N/A N/A</v>
        <stp/>
        <stp>BDP|1921832287221742172</stp>
        <tr r="D368" s="9"/>
      </tp>
      <tp t="s">
        <v>#N/A N/A</v>
        <stp/>
        <stp>BDP|1885710880827304874</stp>
        <tr r="F5" s="7"/>
      </tp>
      <tp t="s">
        <v>#N/A N/A</v>
        <stp/>
        <stp>BDP|7669388912750684477</stp>
        <tr r="E142" s="10"/>
      </tp>
      <tp t="s">
        <v>#N/A N/A</v>
        <stp/>
        <stp>BDP|3192642107802869673</stp>
        <tr r="F329" s="8"/>
      </tp>
      <tp t="s">
        <v>#N/A N/A</v>
        <stp/>
        <stp>BDP|2779772857451600038</stp>
        <tr r="E153" s="9"/>
      </tp>
      <tp t="s">
        <v>#N/A Requesting Data...2225734384</v>
        <stp/>
        <stp>BDP|2459748841591336102</stp>
        <tr r="G17" s="7"/>
      </tp>
      <tp t="s">
        <v>#N/A Requesting Data...3176829398</v>
        <stp/>
        <stp>BDP|2848968543686677896</stp>
        <tr r="H304" s="9"/>
      </tp>
      <tp t="s">
        <v>#N/A Requesting Data...2765478973</v>
        <stp/>
        <stp>BDP|5280446121244529604</stp>
        <tr r="I593" s="9"/>
      </tp>
      <tp t="s">
        <v>#N/A N/A</v>
        <stp/>
        <stp>BDP|9881461906104219885</stp>
        <tr r="E147" s="8"/>
      </tp>
      <tp t="s">
        <v>#N/A N/A</v>
        <stp/>
        <stp>BDP|6678663035833744104</stp>
        <tr r="D259" s="8"/>
      </tp>
      <tp t="s">
        <v>#N/A N/A</v>
        <stp/>
        <stp>BDP|8508357808318895223</stp>
        <tr r="D495" s="8"/>
      </tp>
      <tp t="s">
        <v>#N/A N/A</v>
        <stp/>
        <stp>BDP|2150100230646391704</stp>
        <tr r="D358" s="9"/>
      </tp>
      <tp t="s">
        <v>#N/A N/A</v>
        <stp/>
        <stp>BDP|3666746350306172615</stp>
        <tr r="C93" s="10"/>
      </tp>
      <tp t="s">
        <v>#N/A Requesting Data...2902525940</v>
        <stp/>
        <stp>BDP|1417466103424656057</stp>
        <tr r="I161" s="9"/>
      </tp>
      <tp t="s">
        <v>#N/A N/A</v>
        <stp/>
        <stp>BDP|7423586649090104764</stp>
        <tr r="E380" s="9"/>
      </tp>
      <tp t="s">
        <v>#N/A N/A</v>
        <stp/>
        <stp>BDP|3210364981048068171</stp>
        <tr r="E340" s="9"/>
      </tp>
      <tp t="s">
        <v>#N/A Requesting Data...1883541142</v>
        <stp/>
        <stp>BDP|7572781539214665607</stp>
        <tr r="H179" s="10"/>
      </tp>
      <tp t="s">
        <v>#N/A N/A</v>
        <stp/>
        <stp>BDP|4013354600134719201</stp>
        <tr r="D98" s="8"/>
      </tp>
      <tp t="s">
        <v>#N/A N/A</v>
        <stp/>
        <stp>BDP|6895313146947456791</stp>
        <tr r="G147" s="8"/>
      </tp>
      <tp t="s">
        <v>#N/A N/A</v>
        <stp/>
        <stp>BDP|5596783812477459582</stp>
        <tr r="D384" s="8"/>
      </tp>
      <tp t="s">
        <v>#N/A N/A</v>
        <stp/>
        <stp>BDP|9367076146309386527</stp>
        <tr r="F448" s="9"/>
      </tp>
      <tp t="s">
        <v>#N/A N/A</v>
        <stp/>
        <stp>BDP|4921399450423300000</stp>
        <tr r="F68" s="8"/>
      </tp>
      <tp t="s">
        <v>#N/A N/A</v>
        <stp/>
        <stp>BDP|9849250785631986324</stp>
        <tr r="F417" s="9"/>
      </tp>
      <tp t="s">
        <v>#N/A N/A</v>
        <stp/>
        <stp>BDP|7290647097468393112</stp>
        <tr r="D165" s="8"/>
      </tp>
      <tp t="s">
        <v>#N/A Requesting Data...3810488514</v>
        <stp/>
        <stp>BDP|4993136108932404656</stp>
        <tr r="H56" s="9"/>
      </tp>
      <tp t="s">
        <v>#N/A Requesting Data...4087853085</v>
        <stp/>
        <stp>BDP|2539055455185124375</stp>
        <tr r="G149" s="10"/>
      </tp>
      <tp t="s">
        <v>#N/A N/A</v>
        <stp/>
        <stp>BDP|6188647572551721738</stp>
        <tr r="F226" s="8"/>
      </tp>
      <tp t="s">
        <v>#N/A N/A</v>
        <stp/>
        <stp>BDP|3759780529124574301</stp>
        <tr r="E438" s="8"/>
      </tp>
      <tp t="s">
        <v>#N/A N/A</v>
        <stp/>
        <stp>BDP|3073276412644423520</stp>
        <tr r="E159" s="8"/>
      </tp>
      <tp t="s">
        <v>#N/A N/A</v>
        <stp/>
        <stp>BDP|1179109351096187222</stp>
        <tr r="G263" s="8"/>
      </tp>
      <tp t="s">
        <v>#N/A N/A</v>
        <stp/>
        <stp>BDP|5063703249562340590</stp>
        <tr r="D142" s="8"/>
      </tp>
      <tp t="s">
        <v>#N/A N/A</v>
        <stp/>
        <stp>BDP|1010936001201516843</stp>
        <tr r="D392" s="8"/>
      </tp>
      <tp t="s">
        <v>#N/A N/A</v>
        <stp/>
        <stp>BDP|8904127501321874914</stp>
        <tr r="E193" s="5"/>
      </tp>
      <tp t="s">
        <v>#N/A N/A</v>
        <stp/>
        <stp>BDP|2779402695087057917</stp>
        <tr r="F15" s="9"/>
      </tp>
      <tp t="s">
        <v>#N/A N/A</v>
        <stp/>
        <stp>BDP|1247217610812790174</stp>
        <tr r="F143" s="5"/>
      </tp>
      <tp t="s">
        <v>#N/A Requesting Data...2782214809</v>
        <stp/>
        <stp>BDP|9644396839280725824</stp>
        <tr r="I133" s="5"/>
      </tp>
      <tp t="s">
        <v>#N/A N/A</v>
        <stp/>
        <stp>BDP|5139669539634959570</stp>
        <tr r="F114" s="5"/>
      </tp>
      <tp t="s">
        <v>#N/A N/A</v>
        <stp/>
        <stp>BDP|8478259208559948206</stp>
        <tr r="E429" s="8"/>
      </tp>
      <tp t="s">
        <v>#N/A N/A</v>
        <stp/>
        <stp>BDP|9575017390024401508</stp>
        <tr r="C179" s="10"/>
      </tp>
      <tp t="s">
        <v>#N/A N/A</v>
        <stp/>
        <stp>BDP|1386624733056305314</stp>
        <tr r="F38" s="5"/>
      </tp>
      <tp t="s">
        <v>#N/A N/A</v>
        <stp/>
        <stp>BDP|1120208146035171361</stp>
        <tr r="G499" s="8"/>
      </tp>
      <tp t="s">
        <v>#N/A N/A</v>
        <stp/>
        <stp>BDP|2945569854036272596</stp>
        <tr r="D387" s="8"/>
      </tp>
      <tp t="s">
        <v>#N/A N/A</v>
        <stp/>
        <stp>BDP|8292961060453355576</stp>
        <tr r="D293" s="5"/>
        <tr r="D235" s="9"/>
      </tp>
      <tp t="s">
        <v>#N/A N/A</v>
        <stp/>
        <stp>BDP|4236800896972124657</stp>
        <tr r="F2" s="5"/>
        <tr r="F582" s="9"/>
      </tp>
      <tp t="s">
        <v>#N/A N/A</v>
        <stp/>
        <stp>BDP|6259567948691420789</stp>
        <tr r="F122" s="10"/>
      </tp>
      <tp t="s">
        <v>#N/A N/A</v>
        <stp/>
        <stp>BDP|4609430054821006516</stp>
        <tr r="C149" s="10"/>
      </tp>
      <tp t="s">
        <v>#N/A N/A</v>
        <stp/>
        <stp>BDP|8396982646242914649</stp>
        <tr r="F196" s="8"/>
      </tp>
      <tp t="s">
        <v>#N/A Requesting Data...4151785971</v>
        <stp/>
        <stp>BDP|4411613440143664435</stp>
        <tr r="H577" s="9"/>
      </tp>
      <tp t="s">
        <v>#N/A N/A</v>
        <stp/>
        <stp>BDP|4070641355211158701</stp>
        <tr r="E7" s="8"/>
      </tp>
      <tp t="s">
        <v>#N/A Requesting Data...3475681388</v>
        <stp/>
        <stp>BDP|9321924372154730247</stp>
        <tr r="H283" s="8"/>
        <tr r="I283" s="8"/>
      </tp>
      <tp t="s">
        <v>#N/A Requesting Data...3602467806</v>
        <stp/>
        <stp>BDP|9443785752472729894</stp>
        <tr r="H73" s="5"/>
      </tp>
      <tp t="s">
        <v>#N/A N/A</v>
        <stp/>
        <stp>BDP|2512395412124965571</stp>
        <tr r="F142" s="10"/>
      </tp>
      <tp t="s">
        <v>#N/A Requesting Data...2462760200</v>
        <stp/>
        <stp>BDP|6380304149913277386</stp>
        <tr r="H597" s="9"/>
      </tp>
      <tp t="s">
        <v>#N/A N/A</v>
        <stp/>
        <stp>BDP|1979473179182247156</stp>
        <tr r="D196" s="8"/>
      </tp>
      <tp t="s">
        <v>#N/A Requesting Data...2906725208</v>
        <stp/>
        <stp>BDP|5057456484511206930</stp>
        <tr r="H378" s="8"/>
        <tr r="I378" s="8"/>
      </tp>
      <tp t="s">
        <v>#N/A Requesting Data...2770436371</v>
        <stp/>
        <stp>BDP|4012233555760470224</stp>
        <tr r="H204" s="8"/>
        <tr r="I204" s="8"/>
      </tp>
      <tp t="s">
        <v>#N/A Requesting Data...3980808420</v>
        <stp/>
        <stp>BDP|3600483729533626712</stp>
        <tr r="H307" s="5"/>
      </tp>
      <tp t="s">
        <v>#N/A N/A</v>
        <stp/>
        <stp>BDP|6713984571388664186</stp>
        <tr r="E314" s="9"/>
      </tp>
      <tp t="s">
        <v>#N/A Requesting Data...2343404925</v>
        <stp/>
        <stp>BDP|8813281607839541234</stp>
        <tr r="I96" s="5"/>
      </tp>
      <tp t="s">
        <v>#N/A N/A</v>
        <stp/>
        <stp>BDP|1554553554968276873</stp>
        <tr r="D20" s="7"/>
      </tp>
      <tp t="s">
        <v>#N/A N/A</v>
        <stp/>
        <stp>BDP|6509456671664383033</stp>
        <tr r="G103" s="9"/>
      </tp>
      <tp t="s">
        <v>#N/A N/A</v>
        <stp/>
        <stp>BDP|3612148202410000317</stp>
        <tr r="C82" s="10"/>
      </tp>
      <tp t="s">
        <v>#N/A Requesting Data...1695123845</v>
        <stp/>
        <stp>BDP|4570727128076785692</stp>
        <tr r="H54" s="8"/>
        <tr r="I54" s="8"/>
      </tp>
      <tp t="s">
        <v>#N/A Requesting Data...2016294041</v>
        <stp/>
        <stp>BDP|7604578955562461417</stp>
        <tr r="H3" s="5"/>
      </tp>
      <tp t="s">
        <v>#N/A N/A</v>
        <stp/>
        <stp>BDP|5289537951961198500</stp>
        <tr r="G247" s="5"/>
      </tp>
      <tp t="s">
        <v>#N/A N/A</v>
        <stp/>
        <stp>BDP|2993982452628651746</stp>
        <tr r="G10" s="8"/>
      </tp>
      <tp t="s">
        <v>#N/A Requesting Data...2316369790</v>
        <stp/>
        <stp>BDP|9401399582511862264</stp>
        <tr r="I95" s="5"/>
      </tp>
      <tp t="s">
        <v>#N/A N/A</v>
        <stp/>
        <stp>BDP|5695643044265762300</stp>
        <tr r="E133" s="9"/>
      </tp>
      <tp t="s">
        <v>#N/A N/A</v>
        <stp/>
        <stp>BDP|9544665142829000308</stp>
        <tr r="F108" s="8"/>
      </tp>
      <tp t="s">
        <v>#N/A N/A</v>
        <stp/>
        <stp>BDP|6484533745350204619</stp>
        <tr r="E211" s="8"/>
      </tp>
      <tp t="s">
        <v>#N/A N/A</v>
        <stp/>
        <stp>BDP|4450898923499696693</stp>
        <tr r="D432" s="9"/>
      </tp>
      <tp t="s">
        <v>#N/A N/A</v>
        <stp/>
        <stp>BDP|6457692219071554101</stp>
        <tr r="E8" s="6"/>
      </tp>
      <tp t="s">
        <v>#N/A Requesting Data...1915303945</v>
        <stp/>
        <stp>BDP|3274450132504197158</stp>
        <tr r="I287" s="5"/>
      </tp>
      <tp t="s">
        <v>#N/A Requesting Data...2878623383</v>
        <stp/>
        <stp>BDP|3384620322717294104</stp>
        <tr r="H147" s="5"/>
      </tp>
      <tp t="s">
        <v>#N/A N/A</v>
        <stp/>
        <stp>BDP|5106599837914834661</stp>
        <tr r="G14" s="9"/>
      </tp>
      <tp t="s">
        <v>#N/A N/A</v>
        <stp/>
        <stp>BDP|7537485329880697035</stp>
        <tr r="F74" s="8"/>
        <tr r="F277" s="5"/>
      </tp>
      <tp t="s">
        <v>#N/A Requesting Data...2354071219</v>
        <stp/>
        <stp>BDP|4694148871081468263</stp>
        <tr r="I271" s="5"/>
      </tp>
      <tp t="s">
        <v>#N/A N/A</v>
        <stp/>
        <stp>BDP|2871146828450141045</stp>
        <tr r="D386" s="8"/>
      </tp>
      <tp t="s">
        <v>#N/A N/A</v>
        <stp/>
        <stp>BDP|2428511934175872082</stp>
        <tr r="G261" s="9"/>
      </tp>
      <tp t="s">
        <v>#N/A Requesting Data...4175652646</v>
        <stp/>
        <stp>BDP|2012561457272073102</stp>
        <tr r="I94" s="5"/>
        <tr r="I289" s="9"/>
      </tp>
      <tp t="s">
        <v>#N/A Requesting Data...3206598535</v>
        <stp/>
        <stp>BDP|5079117135690388669</stp>
        <tr r="H387" s="9"/>
      </tp>
      <tp t="s">
        <v>#N/A Requesting Data...2682221202</v>
        <stp/>
        <stp>BDP|1089067653856203361</stp>
        <tr r="I288" s="5"/>
      </tp>
      <tp t="s">
        <v>#N/A Requesting Data...3075623215</v>
        <stp/>
        <stp>BDP|5419076774483591043</stp>
        <tr r="I165" s="5"/>
      </tp>
      <tp t="s">
        <v>#N/A Requesting Data...3174671880</v>
        <stp/>
        <stp>BDP|5368045523464081226</stp>
        <tr r="H153" s="10"/>
      </tp>
      <tp t="s">
        <v>#N/A N/A</v>
        <stp/>
        <stp>BDP|7653246825713419558</stp>
        <tr r="G279" s="9"/>
      </tp>
      <tp t="s">
        <v>#N/A N/A</v>
        <stp/>
        <stp>BDP|8685114980794508444</stp>
        <tr r="G78" s="9"/>
      </tp>
      <tp t="s">
        <v>#N/A Requesting Data...3992001872</v>
        <stp/>
        <stp>BDP|7636445463456175264</stp>
        <tr r="I319" s="9"/>
      </tp>
      <tp t="s">
        <v>#N/A N/A</v>
        <stp/>
        <stp>BDP|6782609418484870412</stp>
        <tr r="E527" s="9"/>
      </tp>
      <tp t="s">
        <v>#N/A Requesting Data...2187237703</v>
        <stp/>
        <stp>BDP|3878693100574526021</stp>
        <tr r="I110" s="9"/>
      </tp>
      <tp t="s">
        <v>#N/A N/A</v>
        <stp/>
        <stp>BDP|6665634920035024635</stp>
        <tr r="D161" s="5"/>
        <tr r="D560" s="9"/>
      </tp>
      <tp t="s">
        <v>#N/A N/A</v>
        <stp/>
        <stp>BDP|5120515762417032047</stp>
        <tr r="F165" s="9"/>
      </tp>
      <tp t="s">
        <v>#N/A N/A</v>
        <stp/>
        <stp>BDP|8568940340337649317</stp>
        <tr r="E134" s="10"/>
      </tp>
      <tp t="s">
        <v>#N/A N/A</v>
        <stp/>
        <stp>BDP|6666781188509339137</stp>
        <tr r="D121" s="5"/>
      </tp>
      <tp t="s">
        <v>#N/A N/A</v>
        <stp/>
        <stp>BDP|1206010642970405420</stp>
        <tr r="D385" s="9"/>
      </tp>
      <tp t="s">
        <v>#N/A Requesting Data...2957115790</v>
        <stp/>
        <stp>BDP|7547950833954218865</stp>
        <tr r="H28" s="9"/>
      </tp>
      <tp t="s">
        <v>#N/A Requesting Data...3107600112</v>
        <stp/>
        <stp>BDP|1434722091928537653</stp>
        <tr r="I324" s="5"/>
      </tp>
      <tp t="s">
        <v>#N/A N/A</v>
        <stp/>
        <stp>BDP|5780174772195116744</stp>
        <tr r="F14" s="8"/>
      </tp>
      <tp t="s">
        <v>#N/A N/A</v>
        <stp/>
        <stp>BDP|5559460851924335164</stp>
        <tr r="G31" s="8"/>
        <tr r="G108" s="5"/>
      </tp>
      <tp t="s">
        <v>#N/A N/A</v>
        <stp/>
        <stp>BDP|7469649866906996082</stp>
        <tr r="G514" s="9"/>
      </tp>
      <tp t="s">
        <v>#N/A N/A</v>
        <stp/>
        <stp>BDP|4746542977582749546</stp>
        <tr r="G178" s="9"/>
      </tp>
      <tp t="s">
        <v>#N/A N/A</v>
        <stp/>
        <stp>BDP|4487473650592273668</stp>
        <tr r="D126" s="9"/>
      </tp>
      <tp t="s">
        <v>#N/A Requesting Data...1632477844</v>
        <stp/>
        <stp>BDP|3083910944148014728</stp>
        <tr r="H324" s="8"/>
        <tr r="I324" s="8"/>
      </tp>
      <tp t="s">
        <v>#N/A Requesting Data...3710532283</v>
        <stp/>
        <stp>BDP|4937592031317093468</stp>
        <tr r="H357" s="9"/>
      </tp>
      <tp t="s">
        <v>#N/A Requesting Data...2236459563</v>
        <stp/>
        <stp>BDP|3971464428135694168</stp>
        <tr r="H177" s="5"/>
      </tp>
      <tp t="s">
        <v>#N/A N/A</v>
        <stp/>
        <stp>BDP|2811793110044037162</stp>
        <tr r="G346" s="9"/>
      </tp>
      <tp t="s">
        <v>#N/A N/A</v>
        <stp/>
        <stp>BDP|3973725553842798280</stp>
        <tr r="G525" s="9"/>
      </tp>
      <tp t="s">
        <v>#N/A N/A</v>
        <stp/>
        <stp>BDP|3723656625224312232</stp>
        <tr r="E120" s="9"/>
      </tp>
      <tp t="s">
        <v>#N/A Requesting Data...1849340948</v>
        <stp/>
        <stp>BDP|3998215208166591623</stp>
        <tr r="H16" s="9"/>
      </tp>
      <tp t="s">
        <v>#N/A N/A</v>
        <stp/>
        <stp>BDP|7210239839941767680</stp>
        <tr r="D272" s="9"/>
      </tp>
      <tp t="s">
        <v>#N/A Requesting Data...2845828677</v>
        <stp/>
        <stp>BDP|7406262407150131436</stp>
        <tr r="I10" s="7"/>
      </tp>
      <tp t="s">
        <v>#N/A N/A</v>
        <stp/>
        <stp>BDP|4436811052548262018</stp>
        <tr r="F394" s="8"/>
      </tp>
      <tp t="s">
        <v>#N/A N/A</v>
        <stp/>
        <stp>BDP|5117411600640355078</stp>
        <tr r="D98" s="9"/>
      </tp>
      <tp t="s">
        <v>#N/A Requesting Data...4039886157</v>
        <stp/>
        <stp>BDP|1687432918555021096</stp>
        <tr r="I9" s="7"/>
      </tp>
      <tp t="s">
        <v>#N/A N/A</v>
        <stp/>
        <stp>BDP|1763073904971976196</stp>
        <tr r="D547" s="9"/>
      </tp>
      <tp t="s">
        <v>#N/A N/A</v>
        <stp/>
        <stp>BDP|3643225723757693553</stp>
        <tr r="D267" s="8"/>
      </tp>
      <tp t="s">
        <v>#N/A N/A</v>
        <stp/>
        <stp>BDP|4344662070826250234</stp>
        <tr r="G81" s="5"/>
      </tp>
      <tp t="s">
        <v>#N/A N/A</v>
        <stp/>
        <stp>BDP|6546056175684689473</stp>
        <tr r="E188" s="8"/>
      </tp>
      <tp t="s">
        <v>#N/A N/A</v>
        <stp/>
        <stp>BDP|5916657849777219130</stp>
        <tr r="E84" s="5"/>
        <tr r="E246" s="9"/>
      </tp>
      <tp t="s">
        <v>#N/A N/A</v>
        <stp/>
        <stp>BDP|5600242707175540345</stp>
        <tr r="F284" s="8"/>
      </tp>
      <tp t="s">
        <v>#N/A N/A</v>
        <stp/>
        <stp>BDP|5088625397908676371</stp>
        <tr r="D177" s="8"/>
      </tp>
      <tp t="s">
        <v>#N/A N/A</v>
        <stp/>
        <stp>BDP|3257946622030235924</stp>
        <tr r="F158" s="9"/>
      </tp>
      <tp t="s">
        <v>#N/A N/A</v>
        <stp/>
        <stp>BDP|2143402644211824292</stp>
        <tr r="E107" s="10"/>
      </tp>
      <tp t="s">
        <v>#N/A N/A</v>
        <stp/>
        <stp>BDP|6130805990576742023</stp>
        <tr r="F103" s="9"/>
      </tp>
      <tp t="s">
        <v>#N/A Requesting Data...4250170924</v>
        <stp/>
        <stp>BDP|9328181223188946351</stp>
        <tr r="H172" s="10"/>
      </tp>
      <tp t="s">
        <v>#N/A N/A</v>
        <stp/>
        <stp>BDP|1873101222554914775</stp>
        <tr r="D214" s="5"/>
      </tp>
      <tp t="s">
        <v>#N/A Requesting Data...2002356706</v>
        <stp/>
        <stp>BDP|2028996595173922011</stp>
        <tr r="H15" s="7"/>
      </tp>
      <tp t="s">
        <v>#N/A Requesting Data...2380768149</v>
        <stp/>
        <stp>BDP|6015387159076069749</stp>
        <tr r="G108" s="10"/>
      </tp>
      <tp t="s">
        <v>#N/A Requesting Data...3688835993</v>
        <stp/>
        <stp>BDP|7029235385388481474</stp>
        <tr r="H32" s="10"/>
      </tp>
      <tp t="s">
        <v>#N/A N/A</v>
        <stp/>
        <stp>BDP|8191770843319614360</stp>
        <tr r="G57" s="5"/>
        <tr r="G464" s="9"/>
      </tp>
      <tp t="s">
        <v>#N/A N/A</v>
        <stp/>
        <stp>BDP|5157482906812971235</stp>
        <tr r="D503" s="9"/>
      </tp>
      <tp t="s">
        <v>#N/A N/A</v>
        <stp/>
        <stp>BDP|6260903280883230552</stp>
        <tr r="E303" s="9"/>
      </tp>
      <tp t="s">
        <v>#N/A Requesting Data...1659563309</v>
        <stp/>
        <stp>BDP|2142866985115440638</stp>
        <tr r="I169" s="5"/>
      </tp>
      <tp t="s">
        <v>#N/A N/A</v>
        <stp/>
        <stp>BDP|2728532230842988780</stp>
        <tr r="F133" s="8"/>
      </tp>
      <tp t="s">
        <v>#N/A N/A</v>
        <stp/>
        <stp>BDP|3041462234763739607</stp>
        <tr r="F41" s="10"/>
      </tp>
      <tp t="s">
        <v>#N/A N/A</v>
        <stp/>
        <stp>BDP|5361400263585034355</stp>
        <tr r="D148" s="8"/>
      </tp>
      <tp t="s">
        <v>#N/A Requesting Data...3211021320</v>
        <stp/>
        <stp>BDP|2792029027781400032</stp>
        <tr r="I76" s="5"/>
        <tr r="I238" s="9"/>
      </tp>
      <tp t="s">
        <v>#N/A N/A</v>
        <stp/>
        <stp>BDP|1034699244565883703</stp>
        <tr r="D54" s="8"/>
      </tp>
      <tp t="s">
        <v>#N/A Requesting Data...3417468064</v>
        <stp/>
        <stp>BDP|6541101234730779531</stp>
        <tr r="H239" s="9"/>
      </tp>
      <tp t="s">
        <v>#N/A Requesting Data...1837044180</v>
        <stp/>
        <stp>BDP|7359513602043368067</stp>
        <tr r="I323" s="9"/>
      </tp>
      <tp t="s">
        <v>#N/A Requesting Data...1818611112</v>
        <stp/>
        <stp>BDP|2604529324263597704</stp>
        <tr r="I83" s="9"/>
      </tp>
      <tp t="s">
        <v>#N/A Requesting Data...2633636281</v>
        <stp/>
        <stp>BQL|9151579908776363839</stp>
        <tr r="B48" s="10"/>
      </tp>
      <tp t="s">
        <v>#N/A Requesting Data...2192209990</v>
        <stp/>
        <stp>BQL|9592942310067654495</stp>
        <tr r="C264" s="5"/>
      </tp>
      <tp t="s">
        <v>#N/A Requesting Data...3673779053</v>
        <stp/>
        <stp>BQL|1224829150056833854</stp>
        <tr r="C87" s="5"/>
      </tp>
      <tp t="s">
        <v>#N/A Requesting Data...3957681657</v>
        <stp/>
        <stp>BQL|4884030865542400272</stp>
        <tr r="C308" s="5"/>
      </tp>
      <tp t="s">
        <v>#N/A Requesting Data...2165602281</v>
        <stp/>
        <stp>BQL|8712307749795136832</stp>
        <tr r="B29" s="10"/>
      </tp>
      <tp t="s">
        <v>#N/A Requesting Data...1962247523</v>
        <stp/>
        <stp>BQL|5772781992158219134</stp>
        <tr r="C318" s="5"/>
      </tp>
      <tp t="s">
        <v>#N/A Requesting Data...2398244576</v>
        <stp/>
        <stp>BQL|6808395631083297793</stp>
        <tr r="B98" s="10"/>
      </tp>
      <tp t="s">
        <v>#N/A Requesting Data...2989181246</v>
        <stp/>
        <stp>BQL|1169010012191862337</stp>
        <tr r="B155" s="10"/>
      </tp>
      <tp t="s">
        <v>#N/A Requesting Data...1884098518</v>
        <stp/>
        <stp>BQL|2088637504972143407</stp>
        <tr r="B15" s="10"/>
      </tp>
      <tp t="s">
        <v>#N/A Requesting Data...3183894582</v>
        <stp/>
        <stp>BQL|2338823212211157846</stp>
        <tr r="C29" s="5"/>
      </tp>
      <tp t="s">
        <v>#N/A Requesting Data...2133517613</v>
        <stp/>
        <stp>BQL|5984384346770740060</stp>
        <tr r="C320" s="5"/>
      </tp>
      <tp t="s">
        <v>#N/A Requesting Data...3633187400</v>
        <stp/>
        <stp>BQL|5719854519326913877</stp>
        <tr r="C30" s="5"/>
      </tp>
      <tp t="s">
        <v>#N/A Requesting Data...1677961203</v>
        <stp/>
        <stp>BQL|2315414566181857381</stp>
        <tr r="B132" s="10"/>
      </tp>
      <tp t="s">
        <v>#N/A Requesting Data...2053348811</v>
        <stp/>
        <stp>BQL|3398073841086494351</stp>
        <tr r="B5" s="10"/>
      </tp>
      <tp t="s">
        <v>#N/A Requesting Data...2152512085</v>
        <stp/>
        <stp>BQL|9978699506555314815</stp>
        <tr r="C193" s="5"/>
      </tp>
      <tp t="s">
        <v>#N/A Requesting Data...2720118971</v>
        <stp/>
        <stp>BQL|5819296061337697422</stp>
        <tr r="C304" s="5"/>
      </tp>
      <tp t="s">
        <v>#N/A Requesting Data...1673910139</v>
        <stp/>
        <stp>BQL|3588196227445669797</stp>
        <tr r="C342" s="5"/>
      </tp>
      <tp t="s">
        <v>#N/A Requesting Data...1691993424</v>
        <stp/>
        <stp>BQL|8120868288093862936</stp>
        <tr r="C161" s="5"/>
      </tp>
      <tp t="s">
        <v>#N/A Requesting Data...3350202135</v>
        <stp/>
        <stp>BQL|4785512554525562360</stp>
        <tr r="B59" s="10"/>
      </tp>
      <tp t="s">
        <v>#N/A Requesting Data...3933702595</v>
        <stp/>
        <stp>BQL|3022250143943057469</stp>
        <tr r="C224" s="5"/>
      </tp>
      <tp t="s">
        <v>#N/A Requesting Data...3213477213</v>
        <stp/>
        <stp>BQL|7750971990565514056</stp>
        <tr r="C27" s="5"/>
      </tp>
      <tp t="s">
        <v>#N/A Requesting Data...4237098421</v>
        <stp/>
        <stp>BQL|2146209453891647642</stp>
        <tr r="B53" s="10"/>
      </tp>
      <tp t="s">
        <v>#N/A N/A</v>
        <stp/>
        <stp>BDP|4662433461157854369</stp>
        <tr r="D545" s="9"/>
      </tp>
      <tp t="s">
        <v>#N/A N/A</v>
        <stp/>
        <stp>BDP|7336590765963220573</stp>
        <tr r="F195" s="8"/>
      </tp>
      <tp t="s">
        <v>#N/A N/A</v>
        <stp/>
        <stp>BDP|7488864440059986019</stp>
        <tr r="G96" s="9"/>
      </tp>
      <tp t="s">
        <v>#N/A N/A</v>
        <stp/>
        <stp>BDP|2012698910787279014</stp>
        <tr r="E4" s="5"/>
        <tr r="E106" s="9"/>
      </tp>
      <tp t="s">
        <v>#N/A Requesting Data...1958132350</v>
        <stp/>
        <stp>BDP|7459751009967095529</stp>
        <tr r="H2" s="8"/>
        <tr r="I2" s="8"/>
      </tp>
      <tp t="s">
        <v>#N/A N/A</v>
        <stp/>
        <stp>BDP|1459894168688885570</stp>
        <tr r="G350" s="5"/>
      </tp>
      <tp t="s">
        <v>#N/A Requesting Data...2802488115</v>
        <stp/>
        <stp>BDP|6968586706965561480</stp>
        <tr r="I350" s="9"/>
      </tp>
      <tp t="s">
        <v>#N/A N/A</v>
        <stp/>
        <stp>BDP|2416489357586630770</stp>
        <tr r="G282" s="8"/>
      </tp>
      <tp t="s">
        <v>#N/A N/A</v>
        <stp/>
        <stp>BDP|5117738923496954428</stp>
        <tr r="F128" s="8"/>
      </tp>
      <tp t="s">
        <v>#N/A N/A</v>
        <stp/>
        <stp>BDP|3383712529677376328</stp>
        <tr r="E35" s="8"/>
        <tr r="E328" s="5"/>
      </tp>
      <tp t="s">
        <v>#N/A Requesting Data...2083186606</v>
        <stp/>
        <stp>BDP|2412930834578959207</stp>
        <tr r="G14" s="10"/>
      </tp>
      <tp t="s">
        <v>#N/A N/A</v>
        <stp/>
        <stp>BDP|9139516286756989043</stp>
        <tr r="G389" s="8"/>
      </tp>
      <tp t="s">
        <v>#N/A Requesting Data...3679924509</v>
        <stp/>
        <stp>BDP|2412115989989217052</stp>
        <tr r="H17" s="7"/>
      </tp>
      <tp t="s">
        <v>#N/A N/A</v>
        <stp/>
        <stp>BDP|1422553126314953059</stp>
        <tr r="F160" s="8"/>
      </tp>
      <tp t="s">
        <v>#N/A N/A</v>
        <stp/>
        <stp>BDP|1429893704688760350</stp>
        <tr r="D184" s="9"/>
      </tp>
      <tp t="s">
        <v>#N/A N/A</v>
        <stp/>
        <stp>BDP|1203651889724271972</stp>
        <tr r="D204" s="9"/>
      </tp>
      <tp t="s">
        <v>#N/A Requesting Data...2049716373</v>
        <stp/>
        <stp>BDP|5729511209262046040</stp>
        <tr r="I108" s="9"/>
      </tp>
      <tp t="s">
        <v>#N/A N/A</v>
        <stp/>
        <stp>BDP|2232451409742557604</stp>
        <tr r="F49" s="9"/>
      </tp>
      <tp t="s">
        <v>#N/A N/A</v>
        <stp/>
        <stp>BDP|6061799553871425753</stp>
        <tr r="G48" s="5"/>
      </tp>
      <tp t="s">
        <v>#N/A Requesting Data...3710107405</v>
        <stp/>
        <stp>BDP|1945259541963077665</stp>
        <tr r="H77" s="5"/>
        <tr r="H68" s="9"/>
      </tp>
      <tp t="s">
        <v>#N/A N/A</v>
        <stp/>
        <stp>BDP|8252775978179182340</stp>
        <tr r="F91" s="5"/>
        <tr r="F475" s="9"/>
      </tp>
      <tp t="s">
        <v>#N/A Requesting Data...4080086439</v>
        <stp/>
        <stp>BDP|8344872854874053382</stp>
        <tr r="G156" s="10"/>
      </tp>
      <tp t="s">
        <v>#N/A N/A</v>
        <stp/>
        <stp>BDP|8986145266039762440</stp>
        <tr r="G332" s="8"/>
        <tr r="G192" s="5"/>
      </tp>
      <tp t="s">
        <v>#N/A N/A</v>
        <stp/>
        <stp>BDP|8538787948248931149</stp>
        <tr r="C174" s="10"/>
      </tp>
      <tp t="s">
        <v>#N/A N/A</v>
        <stp/>
        <stp>BDP|4622511521556687782</stp>
        <tr r="E95" s="9"/>
      </tp>
      <tp t="s">
        <v>#N/A Requesting Data...2581742719</v>
        <stp/>
        <stp>BDP|3309599670646545577</stp>
        <tr r="H151" s="10"/>
      </tp>
      <tp t="s">
        <v>#N/A Requesting Data...4011865128</v>
        <stp/>
        <stp>BDP|6990924163748440341</stp>
        <tr r="I21" s="9"/>
      </tp>
      <tp t="s">
        <v>#N/A N/A</v>
        <stp/>
        <stp>BDP|4234636918862713363</stp>
        <tr r="E285" s="5"/>
        <tr r="E231" s="9"/>
      </tp>
      <tp t="s">
        <v>#N/A N/A</v>
        <stp/>
        <stp>BDP|1949642650375092552</stp>
        <tr r="E44" s="9"/>
      </tp>
      <tp t="s">
        <v>#N/A N/A</v>
        <stp/>
        <stp>BDP|4085680012284617545</stp>
        <tr r="E136" s="9"/>
      </tp>
      <tp t="s">
        <v>#N/A N/A</v>
        <stp/>
        <stp>BDP|1488137645321947739</stp>
        <tr r="F35" s="8"/>
        <tr r="F328" s="5"/>
      </tp>
      <tp t="s">
        <v>#N/A Requesting Data...4231445723</v>
        <stp/>
        <stp>BDP|8575042670305061890</stp>
        <tr r="H384" s="9"/>
      </tp>
      <tp t="s">
        <v>#N/A Requesting Data...3908950101</v>
        <stp/>
        <stp>BDP|6023140553108853875</stp>
        <tr r="I190" s="5"/>
      </tp>
      <tp t="s">
        <v>#N/A Requesting Data...3650837585</v>
        <stp/>
        <stp>BDP|9777905250786668191</stp>
        <tr r="I601" s="9"/>
      </tp>
      <tp t="s">
        <v>#N/A N/A</v>
        <stp/>
        <stp>BDP|2471513220886589180</stp>
        <tr r="F334" s="8"/>
        <tr r="F273" s="5"/>
      </tp>
      <tp t="s">
        <v>#N/A N/A</v>
        <stp/>
        <stp>BDP|6157217924520882449</stp>
        <tr r="D240" s="9"/>
      </tp>
      <tp t="s">
        <v>#N/A N/A</v>
        <stp/>
        <stp>BDP|8187881561626259233</stp>
        <tr r="F69" s="5"/>
      </tp>
      <tp t="s">
        <v>#N/A Requesting Data...4126216276</v>
        <stp/>
        <stp>BDP|5389718018878665956</stp>
        <tr r="H74" s="10"/>
      </tp>
      <tp t="s">
        <v>#N/A Requesting Data...2695711150</v>
        <stp/>
        <stp>BDP|2537027449062685617</stp>
        <tr r="H10" s="10"/>
      </tp>
      <tp t="s">
        <v>#N/A N/A</v>
        <stp/>
        <stp>BDP|8650326839603794937</stp>
        <tr r="E169" s="9"/>
      </tp>
      <tp t="s">
        <v>#N/A N/A</v>
        <stp/>
        <stp>BDP|1316043898582635809</stp>
        <tr r="D279" s="8"/>
        <tr r="D204" s="5"/>
      </tp>
      <tp t="s">
        <v>#N/A N/A</v>
        <stp/>
        <stp>BDP|6068166400923721684</stp>
        <tr r="G68" s="8"/>
      </tp>
      <tp t="s">
        <v>#N/A Requesting Data...2413459715</v>
        <stp/>
        <stp>BDP|6796455007841539194</stp>
        <tr r="I79" s="9"/>
      </tp>
      <tp t="s">
        <v>#N/A N/A</v>
        <stp/>
        <stp>BDP|3195727499926522967</stp>
        <tr r="E434" s="9"/>
      </tp>
      <tp t="s">
        <v>#N/A Requesting Data...2978107388</v>
        <stp/>
        <stp>BDP|7600401061512942575</stp>
        <tr r="I327" s="5"/>
      </tp>
      <tp t="s">
        <v>#N/A Requesting Data...2317975439</v>
        <stp/>
        <stp>BDP|2414014502456961673</stp>
        <tr r="I353" s="5"/>
      </tp>
      <tp t="s">
        <v>#N/A N/A</v>
        <stp/>
        <stp>BDP|6073904568098269331</stp>
        <tr r="E89" s="10"/>
      </tp>
      <tp t="s">
        <v>#N/A Requesting Data...3370446189</v>
        <stp/>
        <stp>BDP|4589487224903321333</stp>
        <tr r="I287" s="9"/>
      </tp>
      <tp t="s">
        <v>#N/A N/A</v>
        <stp/>
        <stp>BDP|2434683587326167849</stp>
        <tr r="E489" s="9"/>
      </tp>
      <tp t="s">
        <v>#N/A Requesting Data...2402289904</v>
        <stp/>
        <stp>BDP|9132583034649513468</stp>
        <tr r="G124" s="10"/>
      </tp>
      <tp t="s">
        <v>#N/A N/A</v>
        <stp/>
        <stp>BDP|2395749944232492194</stp>
        <tr r="F480" s="8"/>
      </tp>
      <tp t="s">
        <v>#N/A N/A</v>
        <stp/>
        <stp>BDP|6571717358672765451</stp>
        <tr r="E27" s="8"/>
      </tp>
      <tp t="s">
        <v>#N/A Requesting Data...2283759403</v>
        <stp/>
        <stp>BDP|3743619103212872539</stp>
        <tr r="H154" s="9"/>
      </tp>
      <tp t="s">
        <v>#N/A N/A</v>
        <stp/>
        <stp>BDP|5268255317404675083</stp>
        <tr r="F61" s="8"/>
      </tp>
      <tp t="s">
        <v>#N/A N/A</v>
        <stp/>
        <stp>BDP|1205537618891283655</stp>
        <tr r="D203" s="8"/>
      </tp>
      <tp t="s">
        <v>#N/A Requesting Data...4181665981</v>
        <stp/>
        <stp>BDP|6018187002020458506</stp>
        <tr r="H120" s="5"/>
      </tp>
      <tp t="s">
        <v>#N/A N/A</v>
        <stp/>
        <stp>BDP|4056629001635445599</stp>
        <tr r="D21" s="8"/>
      </tp>
      <tp t="s">
        <v>#N/A N/A</v>
        <stp/>
        <stp>BDP|4138881883386206066</stp>
        <tr r="D429" s="9"/>
      </tp>
      <tp t="s">
        <v>#N/A Requesting Data...2266551030</v>
        <stp/>
        <stp>BDP|5447184710053330415</stp>
        <tr r="I524" s="9"/>
      </tp>
      <tp t="s">
        <v>#N/A N/A</v>
        <stp/>
        <stp>BDP|7696424729042772153</stp>
        <tr r="E271" s="8"/>
      </tp>
      <tp t="s">
        <v>#N/A N/A</v>
        <stp/>
        <stp>BDP|1791550843075747794</stp>
        <tr r="F136" s="9"/>
      </tp>
      <tp t="s">
        <v>#N/A N/A</v>
        <stp/>
        <stp>BDP|2858162561930676762</stp>
        <tr r="G339" s="8"/>
      </tp>
      <tp t="s">
        <v>#N/A N/A</v>
        <stp/>
        <stp>BDP|4751085983188655658</stp>
        <tr r="G458" s="9"/>
      </tp>
      <tp t="s">
        <v>#N/A N/A</v>
        <stp/>
        <stp>BDP|2652196232685558770</stp>
        <tr r="D241" s="8"/>
      </tp>
      <tp t="s">
        <v>#N/A N/A</v>
        <stp/>
        <stp>BDP|5031036408754583319</stp>
        <tr r="C177" s="10"/>
      </tp>
      <tp t="s">
        <v>#N/A Requesting Data...2287072072</v>
        <stp/>
        <stp>BDP|6900443667395311365</stp>
        <tr r="H4" s="8"/>
        <tr r="I4" s="8"/>
      </tp>
      <tp t="s">
        <v>#N/A N/A</v>
        <stp/>
        <stp>BDP|2771503741776858711</stp>
        <tr r="F117" s="5"/>
      </tp>
      <tp t="s">
        <v>#N/A N/A</v>
        <stp/>
        <stp>BDP|7992604322552094347</stp>
        <tr r="G404" s="8"/>
        <tr r="G238" s="5"/>
      </tp>
      <tp t="s">
        <v>#N/A Requesting Data...2377015967</v>
        <stp/>
        <stp>BDP|5126064099666701866</stp>
        <tr r="G16" s="10"/>
      </tp>
      <tp t="s">
        <v>#N/A N/A</v>
        <stp/>
        <stp>BDP|8349586094334604258</stp>
        <tr r="E586" s="9"/>
      </tp>
      <tp t="s">
        <v>#N/A N/A</v>
        <stp/>
        <stp>BDP|3081321109466701405</stp>
        <tr r="D166" s="5"/>
      </tp>
      <tp t="s">
        <v>#N/A N/A</v>
        <stp/>
        <stp>BDP|1051101119115090654</stp>
        <tr r="F178" s="10"/>
      </tp>
      <tp t="s">
        <v>#N/A N/A</v>
        <stp/>
        <stp>BDP|2284720345337161486</stp>
        <tr r="C90" s="10"/>
      </tp>
      <tp t="s">
        <v>#N/A N/A</v>
        <stp/>
        <stp>BDP|6215028702694666084</stp>
        <tr r="G71" s="5"/>
      </tp>
      <tp t="s">
        <v>#N/A N/A</v>
        <stp/>
        <stp>BDP|3485604243574264790</stp>
        <tr r="E279" s="9"/>
      </tp>
      <tp t="s">
        <v>#N/A N/A</v>
        <stp/>
        <stp>BDP|5161845778801938987</stp>
        <tr r="D328" s="9"/>
      </tp>
      <tp t="s">
        <v>#N/A N/A</v>
        <stp/>
        <stp>BDP|8055961865700634590</stp>
        <tr r="E105" s="8"/>
        <tr r="E249" s="5"/>
      </tp>
      <tp t="s">
        <v>#N/A Requesting Data...3344202756</v>
        <stp/>
        <stp>BDP|9050354885293991359</stp>
        <tr r="H38" s="9"/>
      </tp>
      <tp t="s">
        <v>#N/A N/A</v>
        <stp/>
        <stp>BDP|6887481201402574288</stp>
        <tr r="E54" s="5"/>
      </tp>
      <tp t="s">
        <v>#N/A Requesting Data...3839057386</v>
        <stp/>
        <stp>BDP|2803300701176522506</stp>
        <tr r="G136" s="10"/>
      </tp>
      <tp t="s">
        <v>#N/A N/A</v>
        <stp/>
        <stp>BDP|9389917910646692584</stp>
        <tr r="D431" s="8"/>
      </tp>
      <tp t="s">
        <v>#N/A N/A</v>
        <stp/>
        <stp>BDP|6214600973321963440</stp>
        <tr r="C151" s="10"/>
      </tp>
      <tp t="s">
        <v>#N/A Requesting Data...4164663197</v>
        <stp/>
        <stp>BDP|7409370958420158365</stp>
        <tr r="I265" s="5"/>
      </tp>
      <tp t="s">
        <v>#N/A Requesting Data...3300109387</v>
        <stp/>
        <stp>BDP|4312047530926300388</stp>
        <tr r="I128" s="5"/>
        <tr r="I563" s="9"/>
      </tp>
      <tp t="s">
        <v>#N/A N/A</v>
        <stp/>
        <stp>BDP|8492664352480960958</stp>
        <tr r="D395" s="8"/>
      </tp>
      <tp t="s">
        <v>#N/A Requesting Data...3712593921</v>
        <stp/>
        <stp>BDP|2173490614375213023</stp>
        <tr r="I430" s="9"/>
      </tp>
      <tp t="s">
        <v>#N/A Requesting Data...3652145486</v>
        <stp/>
        <stp>BDP|3892527043794360477</stp>
        <tr r="I253" s="9"/>
      </tp>
      <tp t="s">
        <v>#N/A N/A</v>
        <stp/>
        <stp>BDP|6933698132685865471</stp>
        <tr r="D217" s="8"/>
      </tp>
      <tp t="s">
        <v>#N/A N/A</v>
        <stp/>
        <stp>BDP|7986223864590001123</stp>
        <tr r="F28" s="8"/>
        <tr r="F300" s="5"/>
      </tp>
      <tp t="s">
        <v>#N/A N/A</v>
        <stp/>
        <stp>BDP|6980031740678621812</stp>
        <tr r="E518" s="9"/>
      </tp>
      <tp t="s">
        <v>#N/A N/A</v>
        <stp/>
        <stp>BDP|8734928110031155390</stp>
        <tr r="G349" s="8"/>
      </tp>
      <tp t="s">
        <v>#N/A N/A</v>
        <stp/>
        <stp>BDP|3649518615037822270</stp>
        <tr r="E2" s="10"/>
      </tp>
      <tp t="s">
        <v>#N/A Requesting Data...2192002253</v>
        <stp/>
        <stp>BDP|5369812177429061188</stp>
        <tr r="H147" s="8"/>
        <tr r="I147" s="8"/>
      </tp>
      <tp t="s">
        <v>#N/A N/A</v>
        <stp/>
        <stp>BDP|4459135482297010882</stp>
        <tr r="D208" s="8"/>
      </tp>
      <tp t="s">
        <v>#N/A Requesting Data...2716848778</v>
        <stp/>
        <stp>BDP|3267894171698638617</stp>
        <tr r="H318" s="5"/>
        <tr r="H203" s="9"/>
      </tp>
      <tp t="s">
        <v>#N/A N/A</v>
        <stp/>
        <stp>BDP|8833003690202077155</stp>
        <tr r="E64" s="9"/>
      </tp>
      <tp t="s">
        <v>#N/A N/A</v>
        <stp/>
        <stp>BDP|3852131537151605276</stp>
        <tr r="E2" s="6"/>
      </tp>
      <tp t="s">
        <v>#N/A N/A</v>
        <stp/>
        <stp>BDP|1505865768974788917</stp>
        <tr r="G130" s="8"/>
      </tp>
      <tp t="s">
        <v>#N/A N/A</v>
        <stp/>
        <stp>BDP|7187623753181513788</stp>
        <tr r="F24" s="9"/>
      </tp>
      <tp t="s">
        <v>#N/A N/A</v>
        <stp/>
        <stp>BDP|2197476045919638987</stp>
        <tr r="E212" s="8"/>
      </tp>
      <tp t="s">
        <v>#N/A N/A</v>
        <stp/>
        <stp>BDP|3424689642804731745</stp>
        <tr r="G83" s="5"/>
      </tp>
      <tp t="s">
        <v>#N/A Requesting Data...3454800822</v>
        <stp/>
        <stp>BDP|7423238265272974368</stp>
        <tr r="H37" s="5"/>
      </tp>
      <tp t="s">
        <v>#N/A N/A</v>
        <stp/>
        <stp>BDP|9481395047348796401</stp>
        <tr r="D104" s="10"/>
      </tp>
      <tp t="s">
        <v>#N/A Requesting Data...3758990715</v>
        <stp/>
        <stp>BDP|4451073170624405559</stp>
        <tr r="H104" s="9"/>
      </tp>
      <tp t="s">
        <v>#N/A Requesting Data...3084280790</v>
        <stp/>
        <stp>BDP|9280534590166700144</stp>
        <tr r="I235" s="5"/>
      </tp>
      <tp t="s">
        <v>#N/A N/A</v>
        <stp/>
        <stp>BDP|2083217677033638625</stp>
        <tr r="G7" s="8"/>
      </tp>
      <tp t="s">
        <v>#N/A Requesting Data...3681093015</v>
        <stp/>
        <stp>BDP|4403207242134262468</stp>
        <tr r="H451" s="9"/>
      </tp>
      <tp t="s">
        <v>#N/A N/A</v>
        <stp/>
        <stp>BDP|8935632707704881876</stp>
        <tr r="D231" s="5"/>
      </tp>
      <tp t="s">
        <v>#N/A N/A</v>
        <stp/>
        <stp>BDP|4221528338608949830</stp>
        <tr r="E84" s="10"/>
      </tp>
      <tp t="s">
        <v>#N/A N/A</v>
        <stp/>
        <stp>BDP|3283795639337247221</stp>
        <tr r="F175" s="8"/>
        <tr r="F126" s="5"/>
      </tp>
      <tp t="s">
        <v>#N/A N/A</v>
        <stp/>
        <stp>BDP|5825756963733407589</stp>
        <tr r="G280" s="8"/>
      </tp>
      <tp t="s">
        <v>#N/A Requesting Data...3127837550</v>
        <stp/>
        <stp>BDP|9362403006977599828</stp>
        <tr r="G47" s="10"/>
      </tp>
      <tp t="s">
        <v>#N/A N/A</v>
        <stp/>
        <stp>BDP|9141484039839206507</stp>
        <tr r="E9" s="6"/>
      </tp>
      <tp t="s">
        <v>#N/A N/A</v>
        <stp/>
        <stp>BDP|4604767120786467569</stp>
        <tr r="F23" s="8"/>
        <tr r="F181" s="5"/>
      </tp>
      <tp t="s">
        <v>#N/A Requesting Data...3731848185</v>
        <stp/>
        <stp>BDP|5004160252965410626</stp>
        <tr r="H260" s="5"/>
      </tp>
      <tp t="s">
        <v>#N/A N/A</v>
        <stp/>
        <stp>BDP|8117503260809019035</stp>
        <tr r="D209" s="9"/>
      </tp>
      <tp t="s">
        <v>#N/A Requesting Data...2368913353</v>
        <stp/>
        <stp>BDP|1393136823521928189</stp>
        <tr r="I276" s="9"/>
      </tp>
      <tp t="s">
        <v>#N/A Requesting Data...2527716263</v>
        <stp/>
        <stp>BDP|1447564146735147772</stp>
        <tr r="G45" s="10"/>
      </tp>
      <tp t="s">
        <v>#N/A N/A</v>
        <stp/>
        <stp>BDP|5231315646526037671</stp>
        <tr r="D217" s="5"/>
        <tr r="D399" s="9"/>
      </tp>
      <tp t="s">
        <v>#N/A N/A</v>
        <stp/>
        <stp>BDP|2191489050619349883</stp>
        <tr r="G209" s="8"/>
      </tp>
      <tp t="s">
        <v>#N/A N/A</v>
        <stp/>
        <stp>BDP|9831658448220192960</stp>
        <tr r="F20" s="10"/>
      </tp>
      <tp t="s">
        <v>#N/A N/A</v>
        <stp/>
        <stp>BDP|3532025122291026276</stp>
        <tr r="D316" s="8"/>
      </tp>
      <tp t="s">
        <v>#N/A N/A</v>
        <stp/>
        <stp>BDP|7129940644789428174</stp>
        <tr r="E161" s="5"/>
        <tr r="E560" s="9"/>
      </tp>
      <tp t="s">
        <v>#N/A N/A</v>
        <stp/>
        <stp>BDP|3405264676530649406</stp>
        <tr r="F222" s="5"/>
      </tp>
      <tp t="s">
        <v>#N/A N/A</v>
        <stp/>
        <stp>BDP|6668787856223256584</stp>
        <tr r="G220" s="9"/>
      </tp>
      <tp t="s">
        <v>#N/A Requesting Data...2938189777</v>
        <stp/>
        <stp>BDP|1011039491012058809</stp>
        <tr r="H415" s="8"/>
        <tr r="I415" s="8"/>
      </tp>
      <tp t="s">
        <v>#N/A Requesting Data...4024717700</v>
        <stp/>
        <stp>BDP|5327676533007178547</stp>
        <tr r="I328" s="9"/>
      </tp>
      <tp t="s">
        <v>#N/A Requesting Data...3311682582</v>
        <stp/>
        <stp>BDP|6757118948154495582</stp>
        <tr r="G150" s="10"/>
      </tp>
      <tp t="s">
        <v>#N/A N/A</v>
        <stp/>
        <stp>BDP|8358965503680153355</stp>
        <tr r="F143" s="8"/>
      </tp>
      <tp t="s">
        <v>#N/A N/A</v>
        <stp/>
        <stp>BDP|8750839874925082036</stp>
        <tr r="E82" s="5"/>
      </tp>
      <tp t="s">
        <v>#N/A N/A</v>
        <stp/>
        <stp>BDP|5609422717862312031</stp>
        <tr r="G513" s="9"/>
      </tp>
      <tp t="s">
        <v>#N/A N/A</v>
        <stp/>
        <stp>BDP|5457819370078297049</stp>
        <tr r="D15" s="5"/>
      </tp>
      <tp t="s">
        <v>#N/A N/A</v>
        <stp/>
        <stp>BDP|5429193270750980172</stp>
        <tr r="C57" s="10"/>
      </tp>
      <tp t="s">
        <v>#N/A N/A</v>
        <stp/>
        <stp>BDP|1631618363525018673</stp>
        <tr r="E110" s="8"/>
      </tp>
      <tp t="s">
        <v>#N/A N/A</v>
        <stp/>
        <stp>BDP|8012573466141347818</stp>
        <tr r="F122" s="9"/>
      </tp>
      <tp t="s">
        <v>#N/A N/A</v>
        <stp/>
        <stp>BDP|2570041016925591419</stp>
        <tr r="C37" s="10"/>
      </tp>
      <tp t="s">
        <v>#N/A N/A</v>
        <stp/>
        <stp>BDP|2532953907699129054</stp>
        <tr r="F307" s="8"/>
        <tr r="F200" s="5"/>
      </tp>
      <tp t="s">
        <v>#N/A N/A</v>
        <stp/>
        <stp>BDP|7953181401402160625</stp>
        <tr r="F168" s="9"/>
      </tp>
      <tp t="s">
        <v>#N/A N/A</v>
        <stp/>
        <stp>BDP|7849279792218849669</stp>
        <tr r="D212" s="5"/>
      </tp>
      <tp t="s">
        <v>#N/A Requesting Data...2297387597</v>
        <stp/>
        <stp>BDP|3560713267397229726</stp>
        <tr r="I544" s="9"/>
      </tp>
      <tp t="s">
        <v>#N/A N/A</v>
        <stp/>
        <stp>BDP|7626559241270750469</stp>
        <tr r="D347" s="5"/>
      </tp>
      <tp t="s">
        <v>#N/A N/A</v>
        <stp/>
        <stp>BDP|6733512010620659035</stp>
        <tr r="G179" s="8"/>
      </tp>
      <tp t="s">
        <v>#N/A Requesting Data...4271444449</v>
        <stp/>
        <stp>BDP|8046866512034755701</stp>
        <tr r="I351" s="5"/>
      </tp>
      <tp t="s">
        <v>#N/A N/A</v>
        <stp/>
        <stp>BDP|9212848552404467202</stp>
        <tr r="E292" s="8"/>
      </tp>
      <tp t="s">
        <v>#N/A N/A</v>
        <stp/>
        <stp>BDP|2229958080254532522</stp>
        <tr r="E125" s="5"/>
        <tr r="E566" s="9"/>
      </tp>
      <tp t="s">
        <v>#N/A N/A</v>
        <stp/>
        <stp>BDP|6012838055919088061</stp>
        <tr r="E273" s="8"/>
      </tp>
      <tp t="s">
        <v>#N/A N/A</v>
        <stp/>
        <stp>BDP|7705183613907908253</stp>
        <tr r="E429" s="9"/>
      </tp>
      <tp t="s">
        <v>#N/A Requesting Data...4097512381</v>
        <stp/>
        <stp>BDP|3885494411113279722</stp>
        <tr r="I82" s="5"/>
      </tp>
      <tp t="s">
        <v>#N/A Requesting Data...2910144206</v>
        <stp/>
        <stp>BDP|4196547976702655654</stp>
        <tr r="I194" s="9"/>
      </tp>
      <tp t="s">
        <v>#N/A N/A</v>
        <stp/>
        <stp>BDP|5464615715831929192</stp>
        <tr r="F194" s="5"/>
      </tp>
      <tp t="s">
        <v>#N/A Requesting Data...3570494719</v>
        <stp/>
        <stp>BDP|6399177813634655017</stp>
        <tr r="G50" s="10"/>
      </tp>
      <tp t="s">
        <v>#N/A N/A</v>
        <stp/>
        <stp>BDP|1166026107512680120</stp>
        <tr r="D203" s="5"/>
        <tr r="D258" s="9"/>
      </tp>
      <tp t="s">
        <v>#N/A N/A</v>
        <stp/>
        <stp>BDP|7440134811790328559</stp>
        <tr r="D311" s="9"/>
      </tp>
      <tp t="s">
        <v>#N/A Requesting Data...3402014277</v>
        <stp/>
        <stp>BDP|7994462363502505590</stp>
        <tr r="H48" s="5"/>
      </tp>
      <tp t="s">
        <v>#N/A N/A</v>
        <stp/>
        <stp>BDP|1137380801238155895</stp>
        <tr r="E3" s="7"/>
      </tp>
      <tp t="s">
        <v>#N/A N/A</v>
        <stp/>
        <stp>BDP|1110416584479223661</stp>
        <tr r="E558" s="9"/>
      </tp>
      <tp t="s">
        <v>#N/A N/A</v>
        <stp/>
        <stp>BDP|4465265549278940826</stp>
        <tr r="D116" s="8"/>
      </tp>
      <tp t="s">
        <v>#N/A N/A</v>
        <stp/>
        <stp>BDP|5800646970501589798</stp>
        <tr r="E210" s="9"/>
      </tp>
      <tp t="s">
        <v>#N/A N/A</v>
        <stp/>
        <stp>BDP|7804984094736265366</stp>
        <tr r="D8" s="5"/>
      </tp>
      <tp t="s">
        <v>#N/A N/A</v>
        <stp/>
        <stp>BDP|1991475637732980601</stp>
        <tr r="F374" s="8"/>
      </tp>
      <tp t="s">
        <v>#N/A Requesting Data...4073416440</v>
        <stp/>
        <stp>BDP|7250315332277049213</stp>
        <tr r="H266" s="5"/>
      </tp>
      <tp t="s">
        <v>#N/A N/A</v>
        <stp/>
        <stp>BDP|1605430914991360736</stp>
        <tr r="F194" s="9"/>
      </tp>
      <tp t="s">
        <v>#N/A N/A</v>
        <stp/>
        <stp>BDP|7210242954567765549</stp>
        <tr r="E268" s="9"/>
      </tp>
      <tp t="s">
        <v>#N/A Requesting Data...2630488617</v>
        <stp/>
        <stp>BDP|2824876318879353051</stp>
        <tr r="H34" s="9"/>
      </tp>
      <tp t="s">
        <v>#N/A Requesting Data...3204352641</v>
        <stp/>
        <stp>BDP|7000573153721498416</stp>
        <tr r="H468" s="8"/>
        <tr r="I468" s="8"/>
      </tp>
      <tp t="s">
        <v>#N/A N/A</v>
        <stp/>
        <stp>BDP|7643023116460106429</stp>
        <tr r="E127" s="9"/>
      </tp>
      <tp t="s">
        <v>#N/A N/A</v>
        <stp/>
        <stp>BDP|5621729682599379147</stp>
        <tr r="D64" s="8"/>
      </tp>
      <tp t="s">
        <v>#N/A N/A</v>
        <stp/>
        <stp>BDP|9239318785103513325</stp>
        <tr r="E220" s="9"/>
      </tp>
      <tp t="s">
        <v>#N/A Requesting Data...3791155205</v>
        <stp/>
        <stp>BDP|8061877266325856184</stp>
        <tr r="H402" s="9"/>
      </tp>
      <tp t="s">
        <v>#N/A N/A</v>
        <stp/>
        <stp>BDP|3552475943075259420</stp>
        <tr r="E32" s="10"/>
      </tp>
      <tp t="s">
        <v>#N/A N/A</v>
        <stp/>
        <stp>BDP|6700456484308009070</stp>
        <tr r="E234" s="8"/>
      </tp>
      <tp t="s">
        <v>#N/A N/A</v>
        <stp/>
        <stp>BDP|1639478248621117298</stp>
        <tr r="D6" s="7"/>
      </tp>
      <tp t="s">
        <v>#N/A N/A</v>
        <stp/>
        <stp>BDP|8336290495312708394</stp>
        <tr r="F198" s="5"/>
        <tr r="F8" s="9"/>
      </tp>
      <tp t="s">
        <v>#N/A N/A</v>
        <stp/>
        <stp>BDP|6465513331427678531</stp>
        <tr r="D5" s="7"/>
      </tp>
      <tp t="s">
        <v>#N/A N/A</v>
        <stp/>
        <stp>BDP|4362056162952395266</stp>
        <tr r="F195" s="9"/>
      </tp>
      <tp t="s">
        <v>#N/A N/A</v>
        <stp/>
        <stp>BDP|3366513011283737652</stp>
        <tr r="G141" s="8"/>
        <tr r="G208" s="5"/>
      </tp>
      <tp t="s">
        <v>#N/A N/A</v>
        <stp/>
        <stp>BDP|7530152316691985497</stp>
        <tr r="D463" s="8"/>
        <tr r="D160" s="5"/>
      </tp>
      <tp t="s">
        <v>#N/A N/A</v>
        <stp/>
        <stp>BDP|1906068577714635086</stp>
        <tr r="F489" s="9"/>
      </tp>
      <tp t="s">
        <v>#N/A N/A</v>
        <stp/>
        <stp>BDP|7420636507653682000</stp>
        <tr r="D229" s="8"/>
      </tp>
      <tp t="s">
        <v>#N/A N/A</v>
        <stp/>
        <stp>BDP|1796786058561066012</stp>
        <tr r="E495" s="9"/>
      </tp>
      <tp t="s">
        <v>#N/A N/A</v>
        <stp/>
        <stp>BDP|4544143503044205369</stp>
        <tr r="F183" s="5"/>
      </tp>
      <tp t="s">
        <v>#N/A N/A</v>
        <stp/>
        <stp>BDP|9172121469025567991</stp>
        <tr r="C4" s="6"/>
      </tp>
      <tp t="s">
        <v>#N/A Requesting Data...3520031759</v>
        <stp/>
        <stp>BDP|2875612066976186684</stp>
        <tr r="I564" s="9"/>
      </tp>
      <tp t="s">
        <v>#N/A N/A</v>
        <stp/>
        <stp>BDP|5240283058772528212</stp>
        <tr r="F404" s="8"/>
        <tr r="F238" s="5"/>
      </tp>
      <tp t="s">
        <v>#N/A N/A</v>
        <stp/>
        <stp>BDP|7027220954047527553</stp>
        <tr r="C6" s="6"/>
      </tp>
      <tp t="s">
        <v>#N/A N/A</v>
        <stp/>
        <stp>BDP|4283891595497973018</stp>
        <tr r="E291" s="5"/>
      </tp>
      <tp t="s">
        <v>#N/A N/A</v>
        <stp/>
        <stp>BDP|6673783027296603794</stp>
        <tr r="D435" s="8"/>
      </tp>
      <tp t="s">
        <v>#N/A N/A</v>
        <stp/>
        <stp>BDP|5787426116855328761</stp>
        <tr r="F567" s="9"/>
      </tp>
      <tp t="s">
        <v>#N/A N/A</v>
        <stp/>
        <stp>BDP|5252410360384229170</stp>
        <tr r="G535" s="9"/>
      </tp>
      <tp t="s">
        <v>#N/A N/A</v>
        <stp/>
        <stp>BDP|9109016885994332708</stp>
        <tr r="E178" s="9"/>
      </tp>
      <tp t="s">
        <v>#N/A Requesting Data...3562565274</v>
        <stp/>
        <stp>BDP|3658774375387422666</stp>
        <tr r="H196" s="9"/>
      </tp>
      <tp t="s">
        <v>#N/A N/A</v>
        <stp/>
        <stp>BDP|7957673010875862711</stp>
        <tr r="G407" s="8"/>
      </tp>
      <tp t="s">
        <v>#N/A Requesting Data...3140676305</v>
        <stp/>
        <stp>BDP|2453716516742651428</stp>
        <tr r="I488" s="9"/>
      </tp>
      <tp t="s">
        <v>#N/A Requesting Data...3744292565</v>
        <stp/>
        <stp>BDP|5685699239047319528</stp>
        <tr r="I478" s="9"/>
      </tp>
      <tp t="s">
        <v>#N/A N/A</v>
        <stp/>
        <stp>BDP|3075337647843742540</stp>
        <tr r="E103" s="10"/>
      </tp>
      <tp t="s">
        <v>#N/A Requesting Data...4013979849</v>
        <stp/>
        <stp>BDP|4882004071096701790</stp>
        <tr r="H94" s="10"/>
      </tp>
      <tp t="s">
        <v>#N/A N/A</v>
        <stp/>
        <stp>BDP|7250738836705041401</stp>
        <tr r="E253" s="5"/>
      </tp>
      <tp t="s">
        <v>#N/A Requesting Data...3655019383</v>
        <stp/>
        <stp>BDP|3805884050189186563</stp>
        <tr r="I192" s="5"/>
      </tp>
      <tp t="s">
        <v>#N/A Requesting Data...2846657764</v>
        <stp/>
        <stp>BDP|9831671029446342920</stp>
        <tr r="H86" s="5"/>
        <tr r="H271" s="9"/>
      </tp>
      <tp t="s">
        <v>#N/A N/A</v>
        <stp/>
        <stp>BDP|4671585509683972091</stp>
        <tr r="F23" s="5"/>
      </tp>
      <tp t="s">
        <v>#N/A N/A</v>
        <stp/>
        <stp>BDP|6205552009254934506</stp>
        <tr r="D598" s="9"/>
      </tp>
      <tp t="s">
        <v>#N/A N/A</v>
        <stp/>
        <stp>BDP|6420094342591178191</stp>
        <tr r="D276" s="8"/>
      </tp>
      <tp t="s">
        <v>#N/A N/A</v>
        <stp/>
        <stp>BDP|4519804324535617907</stp>
        <tr r="D265" s="8"/>
      </tp>
      <tp t="s">
        <v>#N/A N/A</v>
        <stp/>
        <stp>BDP|7511666963072788737</stp>
        <tr r="C56" s="10"/>
      </tp>
      <tp t="s">
        <v>#N/A Requesting Data...3718271824</v>
        <stp/>
        <stp>BDP|3055417707387708259</stp>
        <tr r="H168" s="10"/>
      </tp>
      <tp t="s">
        <v>#N/A N/A</v>
        <stp/>
        <stp>BDP|3363327397862035922</stp>
        <tr r="F430" s="9"/>
      </tp>
      <tp t="s">
        <v>#N/A N/A</v>
        <stp/>
        <stp>BDP|6276548523645358624</stp>
        <tr r="G266" s="8"/>
      </tp>
      <tp t="s">
        <v>#N/A Requesting Data...4264121862</v>
        <stp/>
        <stp>BDP|3621860126972424962</stp>
        <tr r="H330" s="8"/>
        <tr r="I330" s="8"/>
      </tp>
      <tp t="s">
        <v>#N/A N/A</v>
        <stp/>
        <stp>BDP|7565662461483124679</stp>
        <tr r="D335" s="8"/>
      </tp>
      <tp t="s">
        <v>#N/A N/A</v>
        <stp/>
        <stp>BDP|2387710156337545552</stp>
        <tr r="D65" s="10"/>
      </tp>
      <tp t="s">
        <v>#N/A N/A</v>
        <stp/>
        <stp>BDP|5445024147802248172</stp>
        <tr r="E208" s="8"/>
      </tp>
      <tp t="s">
        <v>#N/A N/A</v>
        <stp/>
        <stp>BDP|9099984965161129580</stp>
        <tr r="E361" s="9"/>
      </tp>
      <tp t="s">
        <v>#N/A N/A</v>
        <stp/>
        <stp>BDP|6754353058343877163</stp>
        <tr r="D42" s="10"/>
      </tp>
      <tp t="s">
        <v>#N/A N/A</v>
        <stp/>
        <stp>BDP|7274581256182849702</stp>
        <tr r="G120" s="5"/>
      </tp>
      <tp t="s">
        <v>#N/A N/A</v>
        <stp/>
        <stp>BDP|4095855732199792445</stp>
        <tr r="D172" s="8"/>
      </tp>
      <tp t="s">
        <v>#N/A N/A</v>
        <stp/>
        <stp>BDP|5086509233470234156</stp>
        <tr r="G142" s="8"/>
      </tp>
      <tp t="s">
        <v>#N/A N/A</v>
        <stp/>
        <stp>BDP|8354252283139006915</stp>
        <tr r="E266" s="9"/>
      </tp>
      <tp t="s">
        <v>#N/A N/A</v>
        <stp/>
        <stp>BDP|4009601853235742005</stp>
        <tr r="E230" s="9"/>
      </tp>
      <tp t="s">
        <v>#N/A Requesting Data...3835511006</v>
        <stp/>
        <stp>BDP|1023962689795343781</stp>
        <tr r="H296" s="9"/>
      </tp>
      <tp t="s">
        <v>#N/A Requesting Data...3282348762</v>
        <stp/>
        <stp>BDP|2485792614851542783</stp>
        <tr r="G12" s="10"/>
      </tp>
      <tp t="s">
        <v>#N/A Requesting Data...2875885277</v>
        <stp/>
        <stp>BDP|5760276976374651643</stp>
        <tr r="H326" s="5"/>
        <tr r="H249" s="9"/>
      </tp>
      <tp t="s">
        <v>#N/A N/A</v>
        <stp/>
        <stp>BDP|8226644348688934036</stp>
        <tr r="D316" s="9"/>
      </tp>
      <tp t="s">
        <v>#N/A N/A</v>
        <stp/>
        <stp>BDP|2358155440604167135</stp>
        <tr r="D18" s="7"/>
      </tp>
      <tp t="s">
        <v>#N/A N/A</v>
        <stp/>
        <stp>BDP|6772351757403642172</stp>
        <tr r="D120" s="10"/>
      </tp>
      <tp t="s">
        <v>#N/A N/A</v>
        <stp/>
        <stp>BDP|7548437209025831437</stp>
        <tr r="E377" s="8"/>
      </tp>
      <tp t="s">
        <v>#N/A Requesting Data...3193070003</v>
        <stp/>
        <stp>BDP|1163650645419671833</stp>
        <tr r="I147" s="5"/>
      </tp>
      <tp t="s">
        <v>#N/A Requesting Data...3089557560</v>
        <stp/>
        <stp>BDP|1629563622463096775</stp>
        <tr r="G89" s="10"/>
      </tp>
      <tp t="s">
        <v>#N/A N/A</v>
        <stp/>
        <stp>BDP|5188316436661197629</stp>
        <tr r="E493" s="8"/>
      </tp>
      <tp t="s">
        <v>#N/A N/A</v>
        <stp/>
        <stp>BDP|7366533195819471041</stp>
        <tr r="F27" s="8"/>
      </tp>
      <tp t="s">
        <v>#N/A N/A</v>
        <stp/>
        <stp>BDP|4593647559406544382</stp>
        <tr r="G321" s="8"/>
      </tp>
      <tp t="s">
        <v>#N/A N/A</v>
        <stp/>
        <stp>BDP|7524322506375099345</stp>
        <tr r="G304" s="9"/>
      </tp>
      <tp t="s">
        <v>#N/A N/A</v>
        <stp/>
        <stp>BDP|9048417309067857858</stp>
        <tr r="F202" s="8"/>
      </tp>
      <tp t="s">
        <v>#N/A N/A</v>
        <stp/>
        <stp>BDP|2234135913636444634</stp>
        <tr r="G5" s="9"/>
      </tp>
      <tp t="s">
        <v>#N/A Requesting Data...4283686721</v>
        <stp/>
        <stp>BDP|6704152017253350737</stp>
        <tr r="H112" s="9"/>
      </tp>
      <tp t="s">
        <v>#N/A N/A</v>
        <stp/>
        <stp>BDP|5621641433481454300</stp>
        <tr r="E13" s="8"/>
      </tp>
      <tp t="s">
        <v>#N/A Requesting Data...2808480701</v>
        <stp/>
        <stp>BDP|2998587871910531201</stp>
        <tr r="I193" s="9"/>
      </tp>
      <tp t="s">
        <v>#N/A N/A</v>
        <stp/>
        <stp>BDP|1959582074675476443</stp>
        <tr r="G55" s="8"/>
      </tp>
      <tp t="s">
        <v>#N/A N/A</v>
        <stp/>
        <stp>BDP|6023636917776815597</stp>
        <tr r="F276" s="9"/>
      </tp>
      <tp t="s">
        <v>#N/A N/A</v>
        <stp/>
        <stp>BDP|4530557825057714670</stp>
        <tr r="G275" s="8"/>
      </tp>
      <tp t="s">
        <v>#N/A N/A</v>
        <stp/>
        <stp>BDP|7163937931696135973</stp>
        <tr r="F60" s="8"/>
      </tp>
      <tp t="s">
        <v>#N/A N/A</v>
        <stp/>
        <stp>BDP|3965095874223573540</stp>
        <tr r="D122" s="10"/>
      </tp>
      <tp t="s">
        <v>#N/A Requesting Data...3397270397</v>
        <stp/>
        <stp>BQL|4820107967332299229</stp>
        <tr r="C227" s="5"/>
      </tp>
      <tp t="s">
        <v>#N/A Requesting Data...3813392377</v>
        <stp/>
        <stp>BQL|8890154824419165162</stp>
        <tr r="C333" s="5"/>
      </tp>
      <tp t="s">
        <v>#N/A Requesting Data...3917221943</v>
        <stp/>
        <stp>BQL|3761366472770752482</stp>
        <tr r="C124" s="5"/>
      </tp>
      <tp t="s">
        <v>#N/A Requesting Data...3370654913</v>
        <stp/>
        <stp>BQL|6903834873862637842</stp>
        <tr r="B43" s="10"/>
      </tp>
      <tp t="s">
        <v>#N/A Requesting Data...4227582054</v>
        <stp/>
        <stp>BQL|2618221315093222192</stp>
        <tr r="B69" s="10"/>
      </tp>
      <tp t="s">
        <v>#N/A Requesting Data...2996829393</v>
        <stp/>
        <stp>BQL|7605896637667539843</stp>
        <tr r="C347" s="5"/>
      </tp>
      <tp t="s">
        <v>#N/A Requesting Data...3494461696</v>
        <stp/>
        <stp>BQL|9585577063248936116</stp>
        <tr r="C116" s="5"/>
      </tp>
      <tp t="s">
        <v>#N/A Requesting Data...3541766385</v>
        <stp/>
        <stp>BQL|3171796604340232796</stp>
        <tr r="B116" s="10"/>
      </tp>
      <tp t="s">
        <v>#N/A Requesting Data...3834704921</v>
        <stp/>
        <stp>BQL|2020635616557415147</stp>
        <tr r="C145" s="5"/>
      </tp>
      <tp t="s">
        <v>#N/A Requesting Data...4262305275</v>
        <stp/>
        <stp>BQL|7779216268956259696</stp>
        <tr r="A1" s="15"/>
      </tp>
      <tp t="s">
        <v>#N/A Requesting Data...2587216755</v>
        <stp/>
        <stp>BQL|9576914381189259240</stp>
        <tr r="B169" s="10"/>
      </tp>
      <tp t="s">
        <v>#N/A Requesting Data...3392252085</v>
        <stp/>
        <stp>BQL|2211574336013925482</stp>
        <tr r="C332" s="5"/>
      </tp>
      <tp t="s">
        <v>#N/A Requesting Data...3801037713</v>
        <stp/>
        <stp>BQL|5743114135330727466</stp>
        <tr r="C335" s="5"/>
      </tp>
      <tp t="s">
        <v>#N/A Requesting Data...4143761989</v>
        <stp/>
        <stp>BQL|8497969624041345173</stp>
        <tr r="C246" s="5"/>
      </tp>
      <tp t="s">
        <v>#N/A Requesting Data...4258351997</v>
        <stp/>
        <stp>BQL|9307049581784000649</stp>
        <tr r="C285" s="5"/>
      </tp>
      <tp t="s">
        <v>#N/A Requesting Data...3917293346</v>
        <stp/>
        <stp>BQL|4236735800837696768</stp>
        <tr r="C286" s="5"/>
      </tp>
      <tp t="s">
        <v>#N/A Requesting Data...2546514748</v>
        <stp/>
        <stp>BQL|7762893716155849807</stp>
        <tr r="C257" s="5"/>
      </tp>
      <tp t="s">
        <v>#N/A N/A</v>
        <stp/>
        <stp>BDP|8445150909209490366</stp>
        <tr r="E504" s="8"/>
      </tp>
      <tp t="s">
        <v>#N/A N/A</v>
        <stp/>
        <stp>BDP|3218434745979644983</stp>
        <tr r="E525" s="9"/>
      </tp>
      <tp t="s">
        <v>#N/A N/A</v>
        <stp/>
        <stp>BDP|5424589185353507862</stp>
        <tr r="D34" s="9"/>
      </tp>
      <tp t="s">
        <v>#N/A Requesting Data...3814149762</v>
        <stp/>
        <stp>BDP|7733422008935277552</stp>
        <tr r="I6" s="7"/>
      </tp>
      <tp t="s">
        <v>#N/A N/A</v>
        <stp/>
        <stp>BDP|7241248927805299190</stp>
        <tr r="D281" s="8"/>
      </tp>
      <tp t="s">
        <v>#N/A N/A</v>
        <stp/>
        <stp>BDP|8540870070420148499</stp>
        <tr r="E124" s="10"/>
      </tp>
      <tp t="s">
        <v>#N/A N/A</v>
        <stp/>
        <stp>BDP|8991055791555311744</stp>
        <tr r="D33" s="10"/>
      </tp>
      <tp t="s">
        <v>#N/A N/A</v>
        <stp/>
        <stp>BDP|6308306798599178608</stp>
        <tr r="D85" s="5"/>
        <tr r="D149" s="9"/>
      </tp>
      <tp t="s">
        <v>#N/A N/A</v>
        <stp/>
        <stp>BDP|1030764823992785589</stp>
        <tr r="D166" s="10"/>
      </tp>
      <tp t="s">
        <v>#N/A N/A</v>
        <stp/>
        <stp>BDP|5850956254973055930</stp>
        <tr r="E86" s="8"/>
      </tp>
      <tp t="s">
        <v>#N/A Requesting Data...4260776820</v>
        <stp/>
        <stp>BDP|8166694950959035127</stp>
        <tr r="I145" s="5"/>
      </tp>
      <tp t="s">
        <v>#N/A N/A</v>
        <stp/>
        <stp>BDP|3732175809902573367</stp>
        <tr r="E311" s="8"/>
      </tp>
      <tp t="s">
        <v>#N/A N/A</v>
        <stp/>
        <stp>BDP|4748244853313974335</stp>
        <tr r="E194" s="8"/>
      </tp>
      <tp t="s">
        <v>#N/A Requesting Data...4232962453</v>
        <stp/>
        <stp>BDP|2859200099512932823</stp>
        <tr r="G18" s="10"/>
      </tp>
      <tp t="s">
        <v>#N/A N/A</v>
        <stp/>
        <stp>BDP|6845000691639738542</stp>
        <tr r="C157" s="10"/>
      </tp>
      <tp t="s">
        <v>#N/A N/A</v>
        <stp/>
        <stp>BDP|6883110462883947186</stp>
        <tr r="E12" s="8"/>
        <tr r="E335" s="5"/>
      </tp>
      <tp t="s">
        <v>#N/A N/A</v>
        <stp/>
        <stp>BDP|7282531738696639459</stp>
        <tr r="F433" s="9"/>
      </tp>
      <tp t="s">
        <v>#N/A N/A</v>
        <stp/>
        <stp>BDP|8053286672736563856</stp>
        <tr r="F347" s="8"/>
      </tp>
      <tp t="s">
        <v>#N/A N/A</v>
        <stp/>
        <stp>BDP|4236102800800160698</stp>
        <tr r="E15" s="10"/>
      </tp>
      <tp t="s">
        <v>#N/A Requesting Data...3229566642</v>
        <stp/>
        <stp>BDP|8970158462388785432</stp>
        <tr r="H298" s="9"/>
      </tp>
      <tp t="s">
        <v>#N/A Requesting Data...3319340007</v>
        <stp/>
        <stp>BDP|7289863588653726707</stp>
        <tr r="I270" s="9"/>
      </tp>
      <tp t="s">
        <v>#N/A N/A</v>
        <stp/>
        <stp>BDP|3388786490479071707</stp>
        <tr r="D102" s="8"/>
      </tp>
      <tp t="s">
        <v>#N/A N/A</v>
        <stp/>
        <stp>BDP|8336965329425082576</stp>
        <tr r="F187" s="5"/>
      </tp>
      <tp t="s">
        <v>#N/A N/A</v>
        <stp/>
        <stp>BDP|9168551581043619489</stp>
        <tr r="G27" s="9"/>
      </tp>
      <tp t="s">
        <v>#N/A N/A</v>
        <stp/>
        <stp>BDP|2245629153007802503</stp>
        <tr r="F171" s="5"/>
        <tr r="F9" s="9"/>
      </tp>
      <tp t="s">
        <v>#N/A Requesting Data...3614946662</v>
        <stp/>
        <stp>BDP|1771857318668683370</stp>
        <tr r="H169" s="5"/>
      </tp>
      <tp t="s">
        <v>#N/A Requesting Data...3264172570</v>
        <stp/>
        <stp>BDP|6480085711627275342</stp>
        <tr r="H226" s="5"/>
      </tp>
      <tp t="s">
        <v>#N/A N/A</v>
        <stp/>
        <stp>BDP|8102856236862927202</stp>
        <tr r="D470" s="8"/>
      </tp>
      <tp t="s">
        <v>#N/A N/A</v>
        <stp/>
        <stp>BDP|2076011577300991642</stp>
        <tr r="D378" s="9"/>
      </tp>
      <tp t="s">
        <v>#N/A N/A</v>
        <stp/>
        <stp>BDP|5282157311772949442</stp>
        <tr r="D13" s="10"/>
      </tp>
      <tp t="s">
        <v>#N/A N/A</v>
        <stp/>
        <stp>BDP|4821687769274420364</stp>
        <tr r="D124" s="8"/>
      </tp>
      <tp t="s">
        <v>#N/A N/A</v>
        <stp/>
        <stp>BDP|4803063605551854683</stp>
        <tr r="D239" s="9"/>
      </tp>
      <tp t="s">
        <v>#N/A N/A</v>
        <stp/>
        <stp>BDP|6331505718032941392</stp>
        <tr r="D475" s="8"/>
      </tp>
      <tp t="s">
        <v>#N/A N/A</v>
        <stp/>
        <stp>BDP|9874401332049726464</stp>
        <tr r="E388" s="9"/>
      </tp>
      <tp t="s">
        <v>#N/A N/A</v>
        <stp/>
        <stp>BDP|4001683424071731200</stp>
        <tr r="D104" s="5"/>
      </tp>
      <tp t="s">
        <v>#N/A N/A</v>
        <stp/>
        <stp>BDP|2195571628821675733</stp>
        <tr r="D38" s="10"/>
      </tp>
      <tp t="s">
        <v>#N/A Requesting Data...2726999799</v>
        <stp/>
        <stp>BDP|3908253812630391368</stp>
        <tr r="H77" s="10"/>
      </tp>
      <tp t="s">
        <v>#N/A N/A</v>
        <stp/>
        <stp>BDP|4045355557609030893</stp>
        <tr r="D67" s="9"/>
      </tp>
      <tp t="s">
        <v>#N/A N/A</v>
        <stp/>
        <stp>BDP|5436947777218466086</stp>
        <tr r="D237" s="9"/>
      </tp>
      <tp t="s">
        <v>#N/A Requesting Data...2623238619</v>
        <stp/>
        <stp>BDP|1853695908467407362</stp>
        <tr r="G4" s="10"/>
      </tp>
      <tp t="s">
        <v>#N/A N/A</v>
        <stp/>
        <stp>BDP|3259186223995524640</stp>
        <tr r="F493" s="9"/>
      </tp>
      <tp t="s">
        <v>#N/A N/A</v>
        <stp/>
        <stp>BDP|7603619705554226686</stp>
        <tr r="F136" s="10"/>
      </tp>
      <tp t="s">
        <v>#N/A N/A</v>
        <stp/>
        <stp>BDP|7985238460647499767</stp>
        <tr r="F460" s="8"/>
      </tp>
      <tp t="s">
        <v>#N/A N/A</v>
        <stp/>
        <stp>BDP|6739715068637196374</stp>
        <tr r="E61" s="8"/>
      </tp>
      <tp t="s">
        <v>#N/A N/A</v>
        <stp/>
        <stp>BDP|5351926920159997406</stp>
        <tr r="G222" s="5"/>
      </tp>
      <tp t="s">
        <v>#N/A Requesting Data...3156683416</v>
        <stp/>
        <stp>BDP|5973849995353449447</stp>
        <tr r="I177" s="9"/>
      </tp>
      <tp t="s">
        <v>#N/A N/A</v>
        <stp/>
        <stp>BDP|7999477032475269662</stp>
        <tr r="D206" s="8"/>
      </tp>
      <tp t="s">
        <v>#N/A N/A</v>
        <stp/>
        <stp>BDP|3872160217786371629</stp>
        <tr r="E24" s="8"/>
        <tr r="E157" s="5"/>
      </tp>
      <tp t="s">
        <v>#N/A N/A</v>
        <stp/>
        <stp>BDP|2410297524947548649</stp>
        <tr r="F69" s="8"/>
      </tp>
      <tp t="s">
        <v>#N/A N/A</v>
        <stp/>
        <stp>BDP|7432846628636574851</stp>
        <tr r="G34" s="8"/>
        <tr r="G87" s="5"/>
      </tp>
      <tp t="s">
        <v>#N/A Requesting Data...2630170697</v>
        <stp/>
        <stp>BDP|3155570309525272053</stp>
        <tr r="I237" s="9"/>
      </tp>
      <tp t="s">
        <v>#N/A N/A</v>
        <stp/>
        <stp>BDP|1679716252520562086</stp>
        <tr r="D376" s="8"/>
      </tp>
      <tp t="s">
        <v>#N/A N/A</v>
        <stp/>
        <stp>BDP|1630563624234464183</stp>
        <tr r="F352" s="9"/>
      </tp>
      <tp t="s">
        <v>#N/A N/A</v>
        <stp/>
        <stp>BDP|2804939345125089966</stp>
        <tr r="E119" s="10"/>
      </tp>
      <tp t="s">
        <v>#N/A N/A</v>
        <stp/>
        <stp>BDP|4543207626961892628</stp>
        <tr r="G167" s="9"/>
      </tp>
      <tp t="s">
        <v>#N/A Requesting Data...3856969450</v>
        <stp/>
        <stp>BDP|5640535549825228271</stp>
        <tr r="H340" s="8"/>
        <tr r="I340" s="8"/>
      </tp>
      <tp t="s">
        <v>#N/A N/A</v>
        <stp/>
        <stp>BDP|3322589252314950490</stp>
        <tr r="F139" s="8"/>
      </tp>
      <tp t="s">
        <v>#N/A N/A</v>
        <stp/>
        <stp>BDP|8615575144222920858</stp>
        <tr r="E514" s="9"/>
      </tp>
      <tp t="s">
        <v>#N/A N/A</v>
        <stp/>
        <stp>BDP|3045196616661602108</stp>
        <tr r="E171" s="9"/>
      </tp>
      <tp t="s">
        <v>#N/A N/A</v>
        <stp/>
        <stp>BDP|2858308834013021253</stp>
        <tr r="D415" s="9"/>
      </tp>
      <tp t="s">
        <v>#N/A N/A</v>
        <stp/>
        <stp>BDP|7674584361305598235</stp>
        <tr r="E596" s="9"/>
      </tp>
      <tp t="s">
        <v>#N/A N/A</v>
        <stp/>
        <stp>BDP|2162347313573921066</stp>
        <tr r="E294" s="8"/>
      </tp>
      <tp t="s">
        <v>#N/A Requesting Data...3664042587</v>
        <stp/>
        <stp>BDP|1080320819929761957</stp>
        <tr r="H269" s="9"/>
      </tp>
      <tp t="s">
        <v>#N/A N/A</v>
        <stp/>
        <stp>BDP|4211319091314991921</stp>
        <tr r="D435" s="9"/>
      </tp>
      <tp t="s">
        <v>#N/A N/A</v>
        <stp/>
        <stp>BDP|7953428552084179118</stp>
        <tr r="F167" s="5"/>
      </tp>
      <tp t="s">
        <v>#N/A N/A</v>
        <stp/>
        <stp>BDP|7403036379275147665</stp>
        <tr r="E99" s="9"/>
      </tp>
      <tp t="s">
        <v>#N/A Requesting Data...2986228748</v>
        <stp/>
        <stp>BDP|1514201718438751934</stp>
        <tr r="H282" s="8"/>
        <tr r="I282" s="8"/>
      </tp>
      <tp t="s">
        <v>#N/A N/A</v>
        <stp/>
        <stp>BDP|6613921712838677598</stp>
        <tr r="F25" s="5"/>
        <tr r="F219" s="9"/>
      </tp>
      <tp t="s">
        <v>#N/A N/A</v>
        <stp/>
        <stp>BDP|4185970262110881857</stp>
        <tr r="E195" s="8"/>
      </tp>
      <tp t="s">
        <v>#N/A Requesting Data...3849207478</v>
        <stp/>
        <stp>BDP|6794296622712294709</stp>
        <tr r="H354" s="5"/>
      </tp>
      <tp t="s">
        <v>#N/A Requesting Data...2797013450</v>
        <stp/>
        <stp>BDP|6000597451446117378</stp>
        <tr r="H122" s="9"/>
      </tp>
      <tp t="s">
        <v>#N/A N/A</v>
        <stp/>
        <stp>BDP|9601949116087234587</stp>
        <tr r="E79" s="9"/>
      </tp>
      <tp t="s">
        <v>#N/A N/A</v>
        <stp/>
        <stp>BDP|6340478144645904076</stp>
        <tr r="G57" s="9"/>
      </tp>
      <tp t="s">
        <v>#N/A Requesting Data...3793803150</v>
        <stp/>
        <stp>BDP|5645779104245306481</stp>
        <tr r="G56" s="10"/>
      </tp>
      <tp t="s">
        <v>#N/A N/A</v>
        <stp/>
        <stp>BDP|2895260713644016630</stp>
        <tr r="G462" s="9"/>
      </tp>
      <tp t="s">
        <v>#N/A N/A</v>
        <stp/>
        <stp>BDP|8693611313809851525</stp>
        <tr r="D446" s="8"/>
      </tp>
      <tp t="s">
        <v>#N/A N/A</v>
        <stp/>
        <stp>BDP|1663890405718059244</stp>
        <tr r="E208" s="9"/>
      </tp>
      <tp t="s">
        <v>#N/A N/A</v>
        <stp/>
        <stp>BDP|5878646806090031042</stp>
        <tr r="G371" s="8"/>
      </tp>
      <tp t="s">
        <v>#N/A N/A</v>
        <stp/>
        <stp>BDP|3902917522048336377</stp>
        <tr r="E27" s="5"/>
      </tp>
      <tp t="s">
        <v>#N/A N/A</v>
        <stp/>
        <stp>BDP|5134389295085716959</stp>
        <tr r="E597" s="9"/>
      </tp>
      <tp t="s">
        <v>#N/A N/A</v>
        <stp/>
        <stp>BDP|3802572714484736027</stp>
        <tr r="G480" s="8"/>
      </tp>
      <tp t="s">
        <v>#N/A Requesting Data...4111077778</v>
        <stp/>
        <stp>BDP|5091744927757585487</stp>
        <tr r="I138" s="5"/>
      </tp>
      <tp t="s">
        <v>#N/A N/A</v>
        <stp/>
        <stp>BDP|4211730173231817645</stp>
        <tr r="G175" s="5"/>
        <tr r="G290" s="9"/>
      </tp>
      <tp t="s">
        <v>#N/A Requesting Data...4197858621</v>
        <stp/>
        <stp>BDP|7132591010636215642</stp>
        <tr r="H125" s="5"/>
        <tr r="H566" s="9"/>
      </tp>
      <tp t="s">
        <v>#N/A N/A</v>
        <stp/>
        <stp>BDP|1877000445260273615</stp>
        <tr r="G481" s="8"/>
        <tr r="G96" s="5"/>
      </tp>
      <tp t="s">
        <v>#N/A Requesting Data...3051598891</v>
        <stp/>
        <stp>BDP|2179728096589324690</stp>
        <tr r="H221" s="5"/>
        <tr r="H360" s="9"/>
      </tp>
      <tp t="s">
        <v>#N/A Requesting Data...3068189844</v>
        <stp/>
        <stp>BDP|2864047402981543044</stp>
        <tr r="H467" s="9"/>
      </tp>
      <tp t="s">
        <v>#N/A N/A</v>
        <stp/>
        <stp>BDP|2896770627425407136</stp>
        <tr r="F280" s="8"/>
      </tp>
      <tp t="s">
        <v>#N/A Requesting Data...2879220968</v>
        <stp/>
        <stp>BDP|3333758879634665460</stp>
        <tr r="H17" s="9"/>
      </tp>
      <tp t="s">
        <v>#N/A Requesting Data...3200932288</v>
        <stp/>
        <stp>BDP|1902383558803238742</stp>
        <tr r="H486" s="9"/>
      </tp>
      <tp t="s">
        <v>#N/A N/A</v>
        <stp/>
        <stp>BDP|7371096862855366740</stp>
        <tr r="F153" s="8"/>
      </tp>
      <tp t="s">
        <v>#N/A Requesting Data...3244965210</v>
        <stp/>
        <stp>BDP|9582136109612342932</stp>
        <tr r="I214" s="9"/>
      </tp>
      <tp t="s">
        <v>#N/A Requesting Data...4006626430</v>
        <stp/>
        <stp>BDP|2696490703952368708</stp>
        <tr r="I240" s="9"/>
      </tp>
      <tp t="s">
        <v>#N/A Requesting Data...3537427564</v>
        <stp/>
        <stp>BDP|9390134169038468525</stp>
        <tr r="I359" s="9"/>
      </tp>
      <tp t="s">
        <v>#N/A N/A</v>
        <stp/>
        <stp>BDP|2504456698424174864</stp>
        <tr r="E184" s="5"/>
      </tp>
      <tp t="s">
        <v>#N/A Requesting Data...3113795768</v>
        <stp/>
        <stp>BDP|6973901717574175907</stp>
        <tr r="H257" s="9"/>
      </tp>
      <tp t="s">
        <v>#N/A Requesting Data...3854799345</v>
        <stp/>
        <stp>BDP|9356382112448070066</stp>
        <tr r="I141" s="9"/>
      </tp>
      <tp t="s">
        <v>#N/A Requesting Data...4008983726</v>
        <stp/>
        <stp>BDP|3391828578449499629</stp>
        <tr r="G25" s="10"/>
      </tp>
      <tp t="s">
        <v>#N/A N/A</v>
        <stp/>
        <stp>BDP|7829400345600702450</stp>
        <tr r="E70" s="9"/>
      </tp>
      <tp t="s">
        <v>#N/A N/A</v>
        <stp/>
        <stp>BDP|2683699221230370523</stp>
        <tr r="D378" s="8"/>
      </tp>
      <tp t="s">
        <v>#N/A Requesting Data...3056873263</v>
        <stp/>
        <stp>BDP|5708794017312077267</stp>
        <tr r="H148" s="8"/>
        <tr r="I148" s="8"/>
      </tp>
      <tp t="s">
        <v>#N/A N/A</v>
        <stp/>
        <stp>BDP|1997046441977111121</stp>
        <tr r="C139" s="10"/>
      </tp>
      <tp t="s">
        <v>#N/A Requesting Data...3460161781</v>
        <stp/>
        <stp>BDP|4623515666042744695</stp>
        <tr r="I334" s="9"/>
      </tp>
      <tp t="s">
        <v>#N/A Requesting Data...3304547225</v>
        <stp/>
        <stp>BDP|9397452794600616784</stp>
        <tr r="H51" s="5"/>
      </tp>
      <tp t="s">
        <v>#N/A N/A</v>
        <stp/>
        <stp>BDP|8707279193750671091</stp>
        <tr r="F52" s="8"/>
      </tp>
      <tp t="s">
        <v>#N/A Requesting Data...3789773192</v>
        <stp/>
        <stp>BDP|2307239322784714597</stp>
        <tr r="H83" s="5"/>
      </tp>
      <tp t="s">
        <v>#N/A N/A</v>
        <stp/>
        <stp>BDP|2409238954590721687</stp>
        <tr r="D419" s="8"/>
      </tp>
      <tp t="s">
        <v>#N/A N/A</v>
        <stp/>
        <stp>BDP|6603022773931286398</stp>
        <tr r="F90" s="8"/>
      </tp>
      <tp t="s">
        <v>#N/A N/A</v>
        <stp/>
        <stp>BDP|9206558881140319793</stp>
        <tr r="E55" s="8"/>
      </tp>
      <tp t="s">
        <v>#N/A N/A</v>
        <stp/>
        <stp>BDP|7638007348923341313</stp>
        <tr r="F224" s="8"/>
      </tp>
      <tp t="s">
        <v>#N/A N/A</v>
        <stp/>
        <stp>BDP|9548006602738286297</stp>
        <tr r="G35" s="8"/>
        <tr r="G328" s="5"/>
      </tp>
      <tp t="s">
        <v>#N/A N/A</v>
        <stp/>
        <stp>BDP|7982182197484287889</stp>
        <tr r="G202" s="8"/>
      </tp>
      <tp t="s">
        <v>#N/A Requesting Data...2758943973</v>
        <stp/>
        <stp>BDP|1590785919657028389</stp>
        <tr r="H123" s="8"/>
        <tr r="I123" s="8"/>
      </tp>
      <tp t="s">
        <v>#N/A N/A</v>
        <stp/>
        <stp>BDP|3707741014066275096</stp>
        <tr r="E107" s="5"/>
      </tp>
      <tp t="s">
        <v>#N/A Requesting Data...3953576997</v>
        <stp/>
        <stp>BDP|5361453271382200795</stp>
        <tr r="G181" s="10"/>
      </tp>
      <tp t="s">
        <v>#N/A N/A</v>
        <stp/>
        <stp>BDP|4694502761757396387</stp>
        <tr r="F371" s="9"/>
      </tp>
      <tp t="s">
        <v>#N/A N/A</v>
        <stp/>
        <stp>BDP|3951799578228647828</stp>
        <tr r="E306" s="8"/>
      </tp>
      <tp t="s">
        <v>#N/A N/A</v>
        <stp/>
        <stp>BDP|8265250604610609995</stp>
        <tr r="E365" s="8"/>
      </tp>
      <tp t="s">
        <v>#N/A N/A</v>
        <stp/>
        <stp>BDP|3477218538929607872</stp>
        <tr r="E164" s="5"/>
      </tp>
      <tp t="s">
        <v>#N/A N/A</v>
        <stp/>
        <stp>BDP|6944700343960091662</stp>
        <tr r="F252" s="8"/>
      </tp>
      <tp t="s">
        <v>#N/A Requesting Data...3376949298</v>
        <stp/>
        <stp>BDP|9286496737699279429</stp>
        <tr r="H219" s="8"/>
        <tr r="I219" s="8"/>
      </tp>
      <tp t="s">
        <v>#N/A N/A</v>
        <stp/>
        <stp>BDP|1410432698447011830</stp>
        <tr r="C3" s="12"/>
      </tp>
      <tp t="s">
        <v>#N/A Requesting Data...3703649733</v>
        <stp/>
        <stp>BDP|1653454920826891269</stp>
        <tr r="I444" s="9"/>
      </tp>
      <tp t="s">
        <v>#N/A N/A</v>
        <stp/>
        <stp>BDP|5860174258176387493</stp>
        <tr r="D162" s="8"/>
      </tp>
      <tp t="s">
        <v>#N/A N/A</v>
        <stp/>
        <stp>BDP|1146450638977773260</stp>
        <tr r="E265" s="5"/>
      </tp>
      <tp t="s">
        <v>#N/A N/A</v>
        <stp/>
        <stp>BDP|2027565660440805239</stp>
        <tr r="E4" s="9"/>
      </tp>
      <tp t="s">
        <v>#N/A N/A</v>
        <stp/>
        <stp>BDP|2588424701404336181</stp>
        <tr r="D63" s="8"/>
      </tp>
      <tp t="s">
        <v>#N/A N/A</v>
        <stp/>
        <stp>BDP|5835729631072109077</stp>
        <tr r="E148" s="5"/>
      </tp>
      <tp t="s">
        <v>#N/A Requesting Data...4030783488</v>
        <stp/>
        <stp>BDP|6823608883409404222</stp>
        <tr r="H473" s="8"/>
        <tr r="I473" s="8"/>
      </tp>
      <tp t="s">
        <v>#N/A N/A</v>
        <stp/>
        <stp>BDP|5337673942574930029</stp>
        <tr r="G33" s="9"/>
      </tp>
      <tp t="s">
        <v>#N/A N/A</v>
        <stp/>
        <stp>BDP|3545816591741082083</stp>
        <tr r="F141" s="5"/>
        <tr r="F411" s="9"/>
      </tp>
      <tp t="s">
        <v>#N/A Requesting Data...3174761899</v>
        <stp/>
        <stp>BDP|9091612990326871341</stp>
        <tr r="H32" s="9"/>
      </tp>
      <tp t="s">
        <v>#N/A Requesting Data...4071726209</v>
        <stp/>
        <stp>BDP|6495391365989795929</stp>
        <tr r="H502" s="8"/>
        <tr r="I502" s="8"/>
      </tp>
      <tp t="s">
        <v>#N/A N/A</v>
        <stp/>
        <stp>BDP|1890623324231597761</stp>
        <tr r="G512" s="9"/>
      </tp>
      <tp t="s">
        <v>#N/A N/A</v>
        <stp/>
        <stp>BDP|2945651134206005257</stp>
        <tr r="F80" s="10"/>
      </tp>
      <tp t="s">
        <v>#N/A N/A</v>
        <stp/>
        <stp>BDP|5434810190153028480</stp>
        <tr r="G351" s="5"/>
      </tp>
      <tp t="s">
        <v>#N/A N/A</v>
        <stp/>
        <stp>BDP|1378290510979258858</stp>
        <tr r="F240" s="8"/>
      </tp>
      <tp t="s">
        <v>#N/A N/A</v>
        <stp/>
        <stp>BDP|6134646450562174495</stp>
        <tr r="C68" s="10"/>
      </tp>
      <tp t="s">
        <v>#N/A N/A</v>
        <stp/>
        <stp>BDP|1211093223060501006</stp>
        <tr r="F474" s="9"/>
      </tp>
      <tp t="s">
        <v>#N/A N/A</v>
        <stp/>
        <stp>BDP|6037996222269217740</stp>
        <tr r="G468" s="9"/>
      </tp>
      <tp t="s">
        <v>#N/A Requesting Data...3962210062</v>
        <stp/>
        <stp>BDP|6683657637623093396</stp>
        <tr r="G60" s="10"/>
      </tp>
      <tp t="s">
        <v>#N/A Requesting Data...4000005248</v>
        <stp/>
        <stp>BDP|5576168828761588436</stp>
        <tr r="I136" s="9"/>
      </tp>
      <tp t="s">
        <v>#N/A N/A</v>
        <stp/>
        <stp>BDP|9255272896951555042</stp>
        <tr r="G6" s="5"/>
      </tp>
      <tp t="s">
        <v>#N/A Requesting Data...3370605825</v>
        <stp/>
        <stp>BDP|5323548241004321370</stp>
        <tr r="H21" s="9"/>
      </tp>
      <tp t="s">
        <v>#N/A N/A</v>
        <stp/>
        <stp>BDP|1405138361196002344</stp>
        <tr r="C155" s="10"/>
      </tp>
      <tp t="s">
        <v>#N/A N/A</v>
        <stp/>
        <stp>BDP|1182341285530519970</stp>
        <tr r="E25" s="10"/>
      </tp>
      <tp t="s">
        <v>#N/A N/A</v>
        <stp/>
        <stp>BDP|6168411257714091054</stp>
        <tr r="D61" s="9"/>
      </tp>
      <tp t="s">
        <v>#N/A N/A</v>
        <stp/>
        <stp>BDP|5588614200334122470</stp>
        <tr r="G165" s="9"/>
      </tp>
      <tp t="s">
        <v>#N/A N/A</v>
        <stp/>
        <stp>BDP|7523763494953159941</stp>
        <tr r="D138" s="5"/>
      </tp>
      <tp t="s">
        <v>#N/A N/A</v>
        <stp/>
        <stp>BDP|1620039544645069334</stp>
        <tr r="G97" s="8"/>
      </tp>
      <tp t="s">
        <v>#N/A N/A</v>
        <stp/>
        <stp>BDP|2615529360145530734</stp>
        <tr r="G4" s="9"/>
      </tp>
      <tp t="s">
        <v>#N/A N/A</v>
        <stp/>
        <stp>BDP|7989154319935307144</stp>
        <tr r="F62" s="10"/>
      </tp>
      <tp t="s">
        <v>#N/A N/A</v>
        <stp/>
        <stp>BDP|1035984176474854845</stp>
        <tr r="G62" s="5"/>
      </tp>
      <tp t="s">
        <v>#N/A Requesting Data...3994317928</v>
        <stp/>
        <stp>BDP|4302285250141057192</stp>
        <tr r="I455" s="9"/>
      </tp>
      <tp t="s">
        <v>#N/A Requesting Data...3584395255</v>
        <stp/>
        <stp>BDP|6598655120418031928</stp>
        <tr r="I295" s="5"/>
      </tp>
      <tp t="s">
        <v>#N/A N/A</v>
        <stp/>
        <stp>BDP|1449667164575135756</stp>
        <tr r="D307" s="5"/>
      </tp>
      <tp t="s">
        <v>#N/A N/A</v>
        <stp/>
        <stp>BDP|8727324087751129116</stp>
        <tr r="D128" s="8"/>
      </tp>
      <tp t="s">
        <v>#N/A N/A</v>
        <stp/>
        <stp>BDP|8951014749266223915</stp>
        <tr r="C61" s="10"/>
      </tp>
      <tp t="s">
        <v>#N/A N/A</v>
        <stp/>
        <stp>BDP|5953823791943015489</stp>
        <tr r="E467" s="8"/>
        <tr r="E17" s="5"/>
      </tp>
      <tp t="s">
        <v>#N/A N/A</v>
        <stp/>
        <stp>BDP|1211347256563753750</stp>
        <tr r="D554" s="9"/>
      </tp>
      <tp t="s">
        <v>#N/A Requesting Data...4220765280</v>
        <stp/>
        <stp>BDP|1166562912677265152</stp>
        <tr r="I61" s="9"/>
      </tp>
      <tp t="s">
        <v>#N/A Requesting Data...3668086108</v>
        <stp/>
        <stp>BDP|1066038893809301210</stp>
        <tr r="H396" s="9"/>
      </tp>
      <tp t="s">
        <v>#N/A N/A</v>
        <stp/>
        <stp>BDP|9022068891461305268</stp>
        <tr r="E76" s="8"/>
      </tp>
      <tp t="s">
        <v>#N/A Requesting Data...3040794847</v>
        <stp/>
        <stp>BDP|8735109521400263871</stp>
        <tr r="I215" s="9"/>
      </tp>
      <tp t="s">
        <v>#N/A Requesting Data...4073677181</v>
        <stp/>
        <stp>BDP|3845068475325142293</stp>
        <tr r="G32" s="10"/>
      </tp>
      <tp t="s">
        <v>#N/A Requesting Data...4177866840</v>
        <stp/>
        <stp>BDP|5570649327566303460</stp>
        <tr r="H232" s="5"/>
      </tp>
      <tp t="s">
        <v>#N/A Requesting Data...3277282547</v>
        <stp/>
        <stp>BDP|6382500867130626610</stp>
        <tr r="H40" s="9"/>
      </tp>
      <tp t="s">
        <v>#N/A Requesting Data...3160676823</v>
        <stp/>
        <stp>BDP|6706146330516686161</stp>
        <tr r="H14" s="10"/>
      </tp>
      <tp t="s">
        <v>#N/A N/A</v>
        <stp/>
        <stp>BDP|2460263643472483568</stp>
        <tr r="G134" s="9"/>
      </tp>
      <tp t="s">
        <v>#N/A N/A</v>
        <stp/>
        <stp>BDP|5691949291161075706</stp>
        <tr r="G225" s="5"/>
        <tr r="G549" s="9"/>
      </tp>
      <tp t="s">
        <v>#N/A Requesting Data...3121253136</v>
        <stp/>
        <stp>BDP|9542423828145860940</stp>
        <tr r="I184" s="9"/>
      </tp>
      <tp t="s">
        <v>#N/A N/A</v>
        <stp/>
        <stp>BDP|8943722286441958574</stp>
        <tr r="G551" s="9"/>
      </tp>
      <tp t="s">
        <v>#N/A N/A</v>
        <stp/>
        <stp>BDP|5114265275117351422</stp>
        <tr r="D445" s="9"/>
      </tp>
      <tp t="s">
        <v>#N/A Requesting Data...3927605264</v>
        <stp/>
        <stp>BDP|2574854786156276770</stp>
        <tr r="H22" s="7"/>
        <tr r="H9" s="12"/>
      </tp>
      <tp t="s">
        <v>#N/A N/A</v>
        <stp/>
        <stp>BDP|3734481044759893909</stp>
        <tr r="D93" s="5"/>
      </tp>
      <tp t="s">
        <v>#N/A N/A</v>
        <stp/>
        <stp>BDP|7615342833906763259</stp>
        <tr r="F380" s="8"/>
      </tp>
      <tp t="s">
        <v>#N/A N/A</v>
        <stp/>
        <stp>BDP|7934156476836800419</stp>
        <tr r="C74" s="10"/>
      </tp>
      <tp t="s">
        <v>#N/A N/A</v>
        <stp/>
        <stp>BDP|7346953963423157872</stp>
        <tr r="G410" s="9"/>
      </tp>
      <tp t="s">
        <v>#N/A N/A</v>
        <stp/>
        <stp>BDP|3132600287607177945</stp>
        <tr r="F405" s="9"/>
      </tp>
      <tp t="s">
        <v>#N/A N/A</v>
        <stp/>
        <stp>BDP|8846084945257226847</stp>
        <tr r="F383" s="9"/>
      </tp>
      <tp t="s">
        <v>#N/A Requesting Data...3701456388</v>
        <stp/>
        <stp>BDP|6029684639665000527</stp>
        <tr r="H303" s="9"/>
      </tp>
      <tp t="s">
        <v>#N/A N/A</v>
        <stp/>
        <stp>BDP|2069922832739583252</stp>
        <tr r="G201" s="5"/>
      </tp>
      <tp t="s">
        <v>#N/A N/A</v>
        <stp/>
        <stp>BDP|4725788478162715503</stp>
        <tr r="G371" s="9"/>
      </tp>
      <tp t="s">
        <v>#N/A N/A</v>
        <stp/>
        <stp>BDP|9576510645869178201</stp>
        <tr r="D63" s="9"/>
      </tp>
      <tp t="s">
        <v>#N/A N/A</v>
        <stp/>
        <stp>BDP|6388666907200261302</stp>
        <tr r="G528" s="9"/>
      </tp>
      <tp t="s">
        <v>#N/A N/A</v>
        <stp/>
        <stp>BDP|5262724540837048205</stp>
        <tr r="G61" s="9"/>
      </tp>
      <tp t="s">
        <v>#N/A N/A</v>
        <stp/>
        <stp>BDP|9279915479151211589</stp>
        <tr r="G14" s="8"/>
      </tp>
      <tp t="s">
        <v>#N/A N/A</v>
        <stp/>
        <stp>BDP|7763722305830643362</stp>
        <tr r="F254" s="9"/>
      </tp>
      <tp t="s">
        <v>#N/A Requesting Data...3496094101</v>
        <stp/>
        <stp>BDP|9321204786239207979</stp>
        <tr r="I425" s="9"/>
      </tp>
      <tp t="s">
        <v>#N/A Requesting Data...3717678116</v>
        <stp/>
        <stp>BDP|2617920994938801984</stp>
        <tr r="H278" s="8"/>
        <tr r="I278" s="8"/>
      </tp>
      <tp t="s">
        <v>#N/A N/A</v>
        <stp/>
        <stp>BDP|4212601509699380882</stp>
        <tr r="D89" s="5"/>
        <tr r="D568" s="9"/>
      </tp>
      <tp t="s">
        <v>#N/A Requesting Data...3676519008</v>
        <stp/>
        <stp>BDP|1274631854197795621</stp>
        <tr r="I39" s="5"/>
        <tr r="I36" s="9"/>
      </tp>
      <tp t="s">
        <v>#N/A N/A</v>
        <stp/>
        <stp>BDP|1226775020522622531</stp>
        <tr r="F76" s="8"/>
      </tp>
      <tp t="s">
        <v>#N/A N/A</v>
        <stp/>
        <stp>BDP|8091681598192500659</stp>
        <tr r="G355" s="9"/>
      </tp>
      <tp t="s">
        <v>#N/A N/A</v>
        <stp/>
        <stp>BDP|8581706132897105865</stp>
        <tr r="F202" s="5"/>
        <tr r="F321" s="9"/>
      </tp>
      <tp t="s">
        <v>#N/A Requesting Data...4090165803</v>
        <stp/>
        <stp>BDP|1710237260085100354</stp>
        <tr r="H143" s="5"/>
      </tp>
      <tp t="s">
        <v>#N/A N/A</v>
        <stp/>
        <stp>BDP|2627874791023614362</stp>
        <tr r="D182" s="5"/>
      </tp>
      <tp t="s">
        <v>#N/A N/A</v>
        <stp/>
        <stp>BDP|8071016453277274901</stp>
        <tr r="F489" s="8"/>
      </tp>
      <tp t="s">
        <v>#N/A N/A</v>
        <stp/>
        <stp>BDP|4074484543660832732</stp>
        <tr r="G131" s="8"/>
      </tp>
      <tp t="s">
        <v>#N/A Requesting Data...3507223233</v>
        <stp/>
        <stp>BDP|9384252999763699290</stp>
        <tr r="H541" s="9"/>
      </tp>
      <tp t="s">
        <v>#N/A Requesting Data...3475875941</v>
        <stp/>
        <stp>BDP|6268143426732040402</stp>
        <tr r="I16" s="5"/>
      </tp>
      <tp t="s">
        <v>#N/A Requesting Data...4230376780</v>
        <stp/>
        <stp>BDP|9704879095272155949</stp>
        <tr r="I205" s="5"/>
      </tp>
      <tp t="s">
        <v>#N/A N/A</v>
        <stp/>
        <stp>BDP|8744807901733518033</stp>
        <tr r="D224" s="8"/>
      </tp>
      <tp t="s">
        <v>#N/A Requesting Data...4268436466</v>
        <stp/>
        <stp>BDP|7292607653466651179</stp>
        <tr r="G67" s="10"/>
      </tp>
      <tp t="s">
        <v>#N/A N/A</v>
        <stp/>
        <stp>BDP|1563271804633089370</stp>
        <tr r="E83" s="9"/>
      </tp>
      <tp t="s">
        <v>#N/A N/A</v>
        <stp/>
        <stp>BDP|8910471309917250844</stp>
        <tr r="D73" s="9"/>
      </tp>
      <tp t="s">
        <v>#N/A N/A</v>
        <stp/>
        <stp>BDP|3139214382943505962</stp>
        <tr r="G237" s="8"/>
      </tp>
      <tp t="s">
        <v>#N/A N/A</v>
        <stp/>
        <stp>BDP|3320859296517058614</stp>
        <tr r="F148" s="10"/>
      </tp>
      <tp t="s">
        <v>#N/A Requesting Data...3985664896</v>
        <stp/>
        <stp>BDP|3933922368497048821</stp>
        <tr r="H16" s="10"/>
      </tp>
      <tp t="s">
        <v>#N/A N/A</v>
        <stp/>
        <stp>BDP|4713791361761750790</stp>
        <tr r="D391" s="9"/>
      </tp>
      <tp t="s">
        <v>#N/A N/A</v>
        <stp/>
        <stp>BDP|5418094427516906225</stp>
        <tr r="D408" s="9"/>
      </tp>
      <tp t="s">
        <v>#N/A N/A</v>
        <stp/>
        <stp>BDP|7320574393828394050</stp>
        <tr r="F377" s="8"/>
      </tp>
      <tp t="s">
        <v>#N/A N/A</v>
        <stp/>
        <stp>BDP|8634589179300773919</stp>
        <tr r="F31" s="9"/>
      </tp>
      <tp t="s">
        <v>#N/A Requesting Data...4236210789</v>
        <stp/>
        <stp>BDP|5379753797461474940</stp>
        <tr r="H292" s="9"/>
      </tp>
      <tp t="s">
        <v>#N/A N/A</v>
        <stp/>
        <stp>BDP|2719672855544661626</stp>
        <tr r="E451" s="8"/>
      </tp>
      <tp t="s">
        <v>#N/A N/A</v>
        <stp/>
        <stp>BDP|6329284081058880746</stp>
        <tr r="F359" s="8"/>
        <tr r="F98" s="5"/>
      </tp>
      <tp t="s">
        <v>#N/A Requesting Data...4251894242</v>
        <stp/>
        <stp>BDP|4918978289226837090</stp>
        <tr r="H481" s="9"/>
      </tp>
      <tp t="s">
        <v>#N/A N/A</v>
        <stp/>
        <stp>BDP|3426750256470878299</stp>
        <tr r="E345" s="8"/>
      </tp>
      <tp t="s">
        <v>#N/A Requesting Data...3057463145</v>
        <stp/>
        <stp>BDP|2412048802412237365</stp>
        <tr r="I291" s="5"/>
      </tp>
      <tp t="s">
        <v>#N/A N/A</v>
        <stp/>
        <stp>BDP|8982692363318758326</stp>
        <tr r="E399" s="8"/>
      </tp>
      <tp t="s">
        <v>#N/A Requesting Data...4082068180</v>
        <stp/>
        <stp>BDP|7339021436136864198</stp>
        <tr r="H408" s="8"/>
        <tr r="I408" s="8"/>
      </tp>
      <tp t="s">
        <v>#N/A Requesting Data...3356005986</v>
        <stp/>
        <stp>BDP|4518435740353193412</stp>
        <tr r="H252" s="9"/>
      </tp>
      <tp t="s">
        <v>#N/A N/A</v>
        <stp/>
        <stp>BDP|9194850609480808232</stp>
        <tr r="D177" s="5"/>
      </tp>
      <tp t="s">
        <v>#N/A Requesting Data...4234594026</v>
        <stp/>
        <stp>BDP|1231951470595392921</stp>
        <tr r="G154" s="10"/>
      </tp>
      <tp t="s">
        <v>#N/A N/A</v>
        <stp/>
        <stp>BDP|2074958373178994799</stp>
        <tr r="G465" s="9"/>
      </tp>
      <tp t="s">
        <v>#N/A Requesting Data...3613256236</v>
        <stp/>
        <stp>BDP|8796407387447623006</stp>
        <tr r="H254" s="5"/>
      </tp>
      <tp t="s">
        <v>#N/A N/A</v>
        <stp/>
        <stp>BDP|1018475430225767060</stp>
        <tr r="E382" s="8"/>
      </tp>
      <tp t="s">
        <v>#N/A N/A</v>
        <stp/>
        <stp>BDP|4603554733739489828</stp>
        <tr r="G429" s="9"/>
      </tp>
      <tp t="s">
        <v>#N/A N/A</v>
        <stp/>
        <stp>BDP|7375667225669303953</stp>
        <tr r="F79" s="5"/>
      </tp>
      <tp t="s">
        <v>#N/A N/A</v>
        <stp/>
        <stp>BDP|8114183288472568025</stp>
        <tr r="D66" s="5"/>
      </tp>
      <tp t="s">
        <v>#N/A Requesting Data...3649913176</v>
        <stp/>
        <stp>BDP|8508121591627407443</stp>
        <tr r="G142" s="10"/>
      </tp>
      <tp t="s">
        <v>#N/A N/A</v>
        <stp/>
        <stp>BDP|3560167110461657137</stp>
        <tr r="G23" s="5"/>
      </tp>
      <tp t="s">
        <v>#N/A N/A</v>
        <stp/>
        <stp>BDP|6706071020374049361</stp>
        <tr r="D249" s="8"/>
      </tp>
      <tp t="s">
        <v>#N/A Requesting Data...3032861488</v>
        <stp/>
        <stp>BDP|1258381908784716534</stp>
        <tr r="G128" s="10"/>
      </tp>
      <tp t="s">
        <v>#N/A Requesting Data...3123591521</v>
        <stp/>
        <stp>BDP|8312761714888376549</stp>
        <tr r="H119" s="8"/>
        <tr r="I119" s="8"/>
      </tp>
      <tp t="s">
        <v>#N/A Requesting Data...4217102960</v>
        <stp/>
        <stp>BDP|4611631895838693019</stp>
        <tr r="G76" s="10"/>
      </tp>
      <tp t="s">
        <v>#N/A Requesting Data...3678624917</v>
        <stp/>
        <stp>BDP|3897897979109644693</stp>
        <tr r="H525" s="9"/>
      </tp>
      <tp t="s">
        <v>#N/A N/A</v>
        <stp/>
        <stp>BDP|9924659790724367181</stp>
        <tr r="E45" s="8"/>
      </tp>
      <tp t="s">
        <v>#N/A N/A</v>
        <stp/>
        <stp>BDP|5889779168161489643</stp>
        <tr r="F303" s="8"/>
      </tp>
      <tp t="s">
        <v>#N/A N/A</v>
        <stp/>
        <stp>BDP|4655451227326388704</stp>
        <tr r="F490" s="8"/>
      </tp>
      <tp t="s">
        <v>#N/A N/A</v>
        <stp/>
        <stp>BDP|7225260173302797372</stp>
        <tr r="F58" s="8"/>
      </tp>
      <tp t="s">
        <v>#N/A N/A</v>
        <stp/>
        <stp>BDP|8240404880074121348</stp>
        <tr r="E346" s="5"/>
      </tp>
      <tp t="s">
        <v>#N/A Requesting Data...4286668964</v>
        <stp/>
        <stp>BDP|2068925387192461269</stp>
        <tr r="I51" s="5"/>
      </tp>
      <tp t="s">
        <v>#N/A N/A</v>
        <stp/>
        <stp>BDP|1249343291121334938</stp>
        <tr r="D100" s="5"/>
      </tp>
      <tp t="s">
        <v>#N/A Requesting Data...3885791810</v>
        <stp/>
        <stp>BDP|3596903099197336785</stp>
        <tr r="H284" s="8"/>
        <tr r="I284" s="8"/>
      </tp>
      <tp t="s">
        <v>#N/A N/A</v>
        <stp/>
        <stp>BDP|9756562783250780721</stp>
        <tr r="F124" s="5"/>
        <tr r="F473" s="9"/>
      </tp>
      <tp t="s">
        <v>#N/A Requesting Data...4140542857</v>
        <stp/>
        <stp>BDP|1204524511047133178</stp>
        <tr r="I258" s="5"/>
      </tp>
      <tp t="s">
        <v>#N/A Requesting Data...3882368199</v>
        <stp/>
        <stp>BDP|5789207856587319654</stp>
        <tr r="H434" s="9"/>
      </tp>
      <tp t="s">
        <v>#N/A N/A</v>
        <stp/>
        <stp>BDP|5956292207730688467</stp>
        <tr r="E444" s="9"/>
      </tp>
      <tp t="s">
        <v>#N/A N/A</v>
        <stp/>
        <stp>BDP|4315365306984268065</stp>
        <tr r="F76" s="5"/>
        <tr r="F238" s="9"/>
      </tp>
      <tp t="s">
        <v>#N/A N/A</v>
        <stp/>
        <stp>BDP|1861131351574544288</stp>
        <tr r="G374" s="8"/>
      </tp>
      <tp t="s">
        <v>#N/A Requesting Data...3964844350</v>
        <stp/>
        <stp>BDP|6195186518442577732</stp>
        <tr r="H564" s="9"/>
      </tp>
      <tp t="s">
        <v>#N/A N/A</v>
        <stp/>
        <stp>BDP|6994781928869828963</stp>
        <tr r="E269" s="9"/>
      </tp>
      <tp t="s">
        <v>#N/A N/A</v>
        <stp/>
        <stp>BDP|8168347098085843424</stp>
        <tr r="F118" s="8"/>
      </tp>
      <tp t="s">
        <v>#N/A N/A</v>
        <stp/>
        <stp>BDP|9113752096346129243</stp>
        <tr r="D118" s="9"/>
      </tp>
      <tp t="s">
        <v>#N/A N/A</v>
        <stp/>
        <stp>BDP|4581525615971514205</stp>
        <tr r="G450" s="9"/>
      </tp>
      <tp t="s">
        <v>#N/A N/A</v>
        <stp/>
        <stp>BDP|8400624330498907680</stp>
        <tr r="D315" s="9"/>
      </tp>
      <tp t="s">
        <v>#N/A N/A</v>
        <stp/>
        <stp>BDP|5507115831881448569</stp>
        <tr r="D447" s="8"/>
        <tr r="D263" s="5"/>
      </tp>
      <tp t="s">
        <v>#N/A N/A</v>
        <stp/>
        <stp>BDP|5182710250495364149</stp>
        <tr r="F421" s="9"/>
      </tp>
      <tp t="s">
        <v>#N/A N/A</v>
        <stp/>
        <stp>BDP|8447826178235925100</stp>
        <tr r="D341" s="9"/>
      </tp>
      <tp t="s">
        <v>#N/A N/A</v>
        <stp/>
        <stp>BDP|4096377475401666239</stp>
        <tr r="G277" s="8"/>
        <tr r="G95" s="5"/>
      </tp>
      <tp t="s">
        <v>#N/A N/A</v>
        <stp/>
        <stp>BDP|5056636262567073165</stp>
        <tr r="F109" s="9"/>
      </tp>
      <tp t="s">
        <v>#N/A N/A</v>
        <stp/>
        <stp>BDP|3923188634824132636</stp>
        <tr r="D16" s="8"/>
      </tp>
      <tp t="s">
        <v>#N/A N/A</v>
        <stp/>
        <stp>BDP|1663561876430840090</stp>
        <tr r="F141" s="9"/>
      </tp>
      <tp t="s">
        <v>#N/A Requesting Data...3912548961</v>
        <stp/>
        <stp>BDP|2103728879492981342</stp>
        <tr r="H250" s="5"/>
      </tp>
      <tp t="s">
        <v>#N/A N/A</v>
        <stp/>
        <stp>BDP|4694064150361471301</stp>
        <tr r="E181" s="8"/>
      </tp>
      <tp t="s">
        <v>#N/A Requesting Data...4158402938</v>
        <stp/>
        <stp>BDP|8422427824104392955</stp>
        <tr r="I305" s="5"/>
        <tr r="I483" s="9"/>
      </tp>
      <tp t="s">
        <v>#N/A N/A</v>
        <stp/>
        <stp>BDP|1280112466721771461</stp>
        <tr r="E381" s="9"/>
      </tp>
      <tp t="s">
        <v>#N/A N/A</v>
        <stp/>
        <stp>BDP|1421049336148461961</stp>
        <tr r="E179" s="8"/>
      </tp>
      <tp t="s">
        <v>#N/A N/A</v>
        <stp/>
        <stp>BDP|6134999389271164541</stp>
        <tr r="E28" s="8"/>
        <tr r="E300" s="5"/>
      </tp>
      <tp t="s">
        <v>#N/A N/A</v>
        <stp/>
        <stp>BDP|3457505966504288742</stp>
        <tr r="D91" s="9"/>
      </tp>
      <tp t="s">
        <v>#N/A N/A</v>
        <stp/>
        <stp>BDP|5222741026951511214</stp>
        <tr r="G465" s="8"/>
      </tp>
      <tp t="s">
        <v>#N/A N/A</v>
        <stp/>
        <stp>BDP|6506283839596110218</stp>
        <tr r="E286" s="5"/>
      </tp>
      <tp t="s">
        <v>#N/A N/A</v>
        <stp/>
        <stp>BDP|3015615531842479704</stp>
        <tr r="G593" s="9"/>
      </tp>
      <tp t="s">
        <v>#N/A Requesting Data...3505115095</v>
        <stp/>
        <stp>BDP|6327963766742384840</stp>
        <tr r="H403" s="8"/>
        <tr r="I403" s="8"/>
      </tp>
      <tp t="s">
        <v>#N/A N/A</v>
        <stp/>
        <stp>BDP|2436534058876871739</stp>
        <tr r="E96" s="9"/>
      </tp>
      <tp t="s">
        <v>#N/A Requesting Data...3154995710</v>
        <stp/>
        <stp>BDP|8027675106629745424</stp>
        <tr r="H283" s="9"/>
      </tp>
      <tp t="s">
        <v>#N/A N/A</v>
        <stp/>
        <stp>BDP|3260141735261138367</stp>
        <tr r="E347" s="5"/>
      </tp>
      <tp t="s">
        <v>#N/A N/A</v>
        <stp/>
        <stp>BDP|3352829280895112544</stp>
        <tr r="F577" s="9"/>
      </tp>
      <tp t="s">
        <v>#N/A Requesting Data...3302378632</v>
        <stp/>
        <stp>BDP|4652174046604013636</stp>
        <tr r="H498" s="9"/>
      </tp>
      <tp t="s">
        <v>#N/A N/A</v>
        <stp/>
        <stp>BDP|6003021919025630192</stp>
        <tr r="D253" s="5"/>
      </tp>
      <tp t="s">
        <v>#N/A N/A</v>
        <stp/>
        <stp>BDP|3358383823675400483</stp>
        <tr r="F207" s="9"/>
      </tp>
      <tp t="s">
        <v>#N/A N/A</v>
        <stp/>
        <stp>BDP|2759254352481409706</stp>
        <tr r="G172" s="9"/>
      </tp>
      <tp t="s">
        <v>#N/A N/A</v>
        <stp/>
        <stp>BDP|5514859436139182434</stp>
        <tr r="D135" s="9"/>
      </tp>
      <tp t="s">
        <v>#N/A N/A</v>
        <stp/>
        <stp>BDP|4782878236989285504</stp>
        <tr r="G171" s="5"/>
        <tr r="G9" s="9"/>
      </tp>
      <tp t="s">
        <v>#N/A Requesting Data...3483479535</v>
        <stp/>
        <stp>BDP|1627610165526725411</stp>
        <tr r="H27" s="10"/>
      </tp>
      <tp t="s">
        <v>#N/A N/A</v>
        <stp/>
        <stp>BDP|1855966454856841868</stp>
        <tr r="F172" s="10"/>
      </tp>
      <tp t="s">
        <v>#N/A N/A</v>
        <stp/>
        <stp>BDP|8490457992793692516</stp>
        <tr r="G230" s="8"/>
      </tp>
      <tp t="s">
        <v>#N/A Requesting Data...4154275892</v>
        <stp/>
        <stp>BDP|2651132600187178718</stp>
        <tr r="I19" s="7"/>
      </tp>
      <tp t="s">
        <v>#N/A Requesting Data...3561580783</v>
        <stp/>
        <stp>BDP|6119378048415809734</stp>
        <tr r="H359" s="8"/>
        <tr r="I359" s="8"/>
        <tr r="H98" s="5"/>
      </tp>
      <tp t="s">
        <v>#N/A N/A</v>
        <stp/>
        <stp>BDP|3317127609807571681</stp>
        <tr r="F485" s="8"/>
      </tp>
      <tp t="s">
        <v>#N/A N/A</v>
        <stp/>
        <stp>BDP|1904399762372166564</stp>
        <tr r="D18" s="5"/>
      </tp>
      <tp t="s">
        <v>#N/A Requesting Data...3500976376</v>
        <stp/>
        <stp>BDP|6303752179530859528</stp>
        <tr r="I595" s="9"/>
      </tp>
      <tp t="s">
        <v>#N/A Requesting Data...4258276784</v>
        <stp/>
        <stp>BDP|4455235450900147030</stp>
        <tr r="I163" s="9"/>
      </tp>
      <tp t="s">
        <v>#N/A N/A</v>
        <stp/>
        <stp>BDP|9566767868933968871</stp>
        <tr r="E23" s="5"/>
      </tp>
      <tp t="s">
        <v>#N/A N/A</v>
        <stp/>
        <stp>BDP|2007252389733928808</stp>
        <tr r="G580" s="9"/>
      </tp>
      <tp t="s">
        <v>#N/A Requesting Data...3232027859</v>
        <stp/>
        <stp>BDP|1404389363454830320</stp>
        <tr r="I52" s="9"/>
      </tp>
      <tp t="s">
        <v>#N/A Requesting Data...3660136644</v>
        <stp/>
        <stp>BDP|6412754844006827087</stp>
        <tr r="I36" s="5"/>
      </tp>
      <tp t="s">
        <v>#N/A N/A</v>
        <stp/>
        <stp>BDP|1028753443299397809</stp>
        <tr r="G470" s="9"/>
      </tp>
      <tp t="s">
        <v>#N/A N/A</v>
        <stp/>
        <stp>BDP|1158303158233805747</stp>
        <tr r="E62" s="9"/>
      </tp>
      <tp t="s">
        <v>#N/A N/A</v>
        <stp/>
        <stp>BDP|1304152823875083400</stp>
        <tr r="E6" s="6"/>
      </tp>
      <tp t="s">
        <v>#N/A Requesting Data...3375077080</v>
        <stp/>
        <stp>BDP|6210413717044857493</stp>
        <tr r="H496" s="9"/>
      </tp>
      <tp t="s">
        <v>#N/A N/A</v>
        <stp/>
        <stp>BDP|8483255395641293136</stp>
        <tr r="G13" s="5"/>
        <tr r="G301" s="9"/>
      </tp>
      <tp t="s">
        <v>#N/A N/A</v>
        <stp/>
        <stp>BDP|1194226630502158178</stp>
        <tr r="E512" s="9"/>
      </tp>
      <tp t="s">
        <v>#N/A N/A</v>
        <stp/>
        <stp>BDP|9973170949099329612</stp>
        <tr r="F391" s="9"/>
      </tp>
      <tp t="s">
        <v>#N/A Requesting Data...3299290783</v>
        <stp/>
        <stp>BQL|67915734557697780</stp>
        <tr r="C211" s="5"/>
      </tp>
      <tp t="s">
        <v>#N/A Requesting Data...3412003314</v>
        <stp/>
        <stp>BDP|59385609113727907</stp>
        <tr r="H359" s="9"/>
      </tp>
      <tp t="s">
        <v>#N/A N/A</v>
        <stp/>
        <stp>BDP|58615225334610843</stp>
        <tr r="F217" s="9"/>
      </tp>
      <tp t="s">
        <v>#N/A N/A</v>
        <stp/>
        <stp>BDP|53409923909760704</stp>
        <tr r="G34" s="5"/>
        <tr r="G579" s="9"/>
      </tp>
      <tp t="s">
        <v>#N/A N/A</v>
        <stp/>
        <stp>BDP|64172346899203731</stp>
        <tr r="D200" s="8"/>
      </tp>
      <tp t="s">
        <v>#N/A N/A</v>
        <stp/>
        <stp>BDP|44878413751727326</stp>
        <tr r="E312" s="8"/>
      </tp>
      <tp t="s">
        <v>#N/A N/A</v>
        <stp/>
        <stp>BDP|64184587904014649</stp>
        <tr r="G102" s="8"/>
      </tp>
      <tp t="s">
        <v>#N/A Requesting Data...3466521351</v>
        <stp/>
        <stp>BDP|15916228282789392</stp>
        <tr r="G20" s="7"/>
      </tp>
      <tp t="s">
        <v>#N/A Requesting Data...3224321316</v>
        <stp/>
        <stp>BDP|48833232865181453</stp>
        <tr r="H492" s="9"/>
      </tp>
      <tp t="s">
        <v>#N/A N/A</v>
        <stp/>
        <stp>BDP|81795286704570156</stp>
        <tr r="D124" s="5"/>
        <tr r="D473" s="9"/>
      </tp>
      <tp t="s">
        <v>#N/A N/A</v>
        <stp/>
        <stp>BDP|27251447252252963</stp>
        <tr r="G25" s="9"/>
      </tp>
      <tp t="s">
        <v>#N/A N/A</v>
        <stp/>
        <stp>BDP|79997062673627192</stp>
        <tr r="E326" s="5"/>
        <tr r="E249" s="9"/>
      </tp>
      <tp t="s">
        <v>#N/A N/A</v>
        <stp/>
        <stp>BDP|69400283832784364</stp>
        <tr r="F25" s="10"/>
      </tp>
      <tp t="s">
        <v>#N/A N/A</v>
        <stp/>
        <stp>BDP|35160165878650269</stp>
        <tr r="D466" s="8"/>
        <tr r="D102" s="5"/>
      </tp>
      <tp t="s">
        <v>#N/A N/A</v>
        <stp/>
        <stp>BDP|51504429938086288</stp>
        <tr r="D455" s="9"/>
      </tp>
      <tp t="s">
        <v>#N/A Requesting Data...3646664391</v>
        <stp/>
        <stp>BDP|58592503840779825</stp>
        <tr r="H35" s="8"/>
        <tr r="I35" s="8"/>
        <tr r="H328" s="5"/>
      </tp>
      <tp t="s">
        <v>#N/A N/A</v>
        <stp/>
        <stp>BDP|63754753718070637</stp>
        <tr r="G237" s="9"/>
      </tp>
      <tp t="s">
        <v>#N/A N/A</v>
        <stp/>
        <stp>BDP|27568437032968862</stp>
        <tr r="D441" s="9"/>
      </tp>
      <tp t="s">
        <v>#N/A N/A</v>
        <stp/>
        <stp>BDP|57043380660647487</stp>
        <tr r="F206" s="9"/>
      </tp>
      <tp t="s">
        <v>#N/A N/A</v>
        <stp/>
        <stp>BDP|51475277809929588</stp>
        <tr r="G2" s="9"/>
      </tp>
      <tp t="s">
        <v>#N/A N/A</v>
        <stp/>
        <stp>BDP|59075737295487996</stp>
        <tr r="D261" s="5"/>
      </tp>
      <tp t="s">
        <v>#N/A N/A</v>
        <stp/>
        <stp>BDP|16015153289981234</stp>
        <tr r="E175" s="8"/>
        <tr r="E126" s="5"/>
      </tp>
      <tp t="s">
        <v>#N/A N/A</v>
        <stp/>
        <stp>BDP|30481990537948488</stp>
        <tr r="F105" s="5"/>
      </tp>
      <tp t="s">
        <v>#N/A Requesting Data...4184140173</v>
        <stp/>
        <stp>BDP|30620015314497243</stp>
        <tr r="H531" s="9"/>
      </tp>
      <tp t="s">
        <v>#N/A N/A</v>
        <stp/>
        <stp>BDP|58401567092738121</stp>
        <tr r="E94" s="5"/>
        <tr r="E289" s="9"/>
      </tp>
      <tp t="s">
        <v>#N/A N/A</v>
        <stp/>
        <stp>BDP|44390349252005420</stp>
        <tr r="G283" s="9"/>
      </tp>
      <tp t="s">
        <v>#N/A N/A</v>
        <stp/>
        <stp>BDP|98717675023445207</stp>
        <tr r="F9" s="8"/>
        <tr r="F180" s="5"/>
      </tp>
      <tp t="s">
        <v>#N/A N/A</v>
        <stp/>
        <stp>BDP|91034974453752468</stp>
        <tr r="E153" s="8"/>
      </tp>
      <tp t="s">
        <v>#N/A Requesting Data...3912180378</v>
        <stp/>
        <stp>BDP|29798846362911267</stp>
        <tr r="H100" s="9"/>
      </tp>
      <tp t="s">
        <v>#N/A N/A</v>
        <stp/>
        <stp>BDP|17357722577989488</stp>
        <tr r="E134" s="8"/>
      </tp>
      <tp t="s">
        <v>#N/A Requesting Data...4089626676</v>
        <stp/>
        <stp>BDP|53092664966045288</stp>
        <tr r="H3" s="9"/>
      </tp>
      <tp t="s">
        <v>#N/A N/A</v>
        <stp/>
        <stp>BDP|10496232160083547</stp>
        <tr r="F170" s="5"/>
      </tp>
      <tp t="s">
        <v>#N/A N/A</v>
        <stp/>
        <stp>BDP|13307274797831153</stp>
        <tr r="C4" s="7"/>
      </tp>
      <tp t="s">
        <v>#N/A Requesting Data...3551287820</v>
        <stp/>
        <stp>BDP|23602484573355829</stp>
        <tr r="G88" s="10"/>
      </tp>
      <tp t="s">
        <v>#N/A N/A</v>
        <stp/>
        <stp>BDP|47851394466615267</stp>
        <tr r="E61" s="5"/>
        <tr r="E578" s="9"/>
      </tp>
      <tp t="s">
        <v>#N/A N/A</v>
        <stp/>
        <stp>BDP|87337091926686993</stp>
        <tr r="E286" s="8"/>
      </tp>
      <tp t="s">
        <v>#N/A N/A</v>
        <stp/>
        <stp>BDP|64176420526228102</stp>
        <tr r="F405" s="8"/>
      </tp>
      <tp t="s">
        <v>#N/A Requesting Data...3813880716</v>
        <stp/>
        <stp>BDP|96713260570692556</stp>
        <tr r="I206" s="9"/>
      </tp>
      <tp t="s">
        <v>#N/A N/A</v>
        <stp/>
        <stp>BDP|52485561430149671</stp>
        <tr r="D128" s="9"/>
      </tp>
      <tp t="s">
        <v>#N/A N/A</v>
        <stp/>
        <stp>BDP|16875916564952949</stp>
        <tr r="D48" s="8"/>
      </tp>
      <tp t="s">
        <v>#N/A Requesting Data...3701717499</v>
        <stp/>
        <stp>BDP|21593552535564124</stp>
        <tr r="I16" s="9"/>
      </tp>
      <tp t="s">
        <v>#N/A Requesting Data...3456070896</v>
        <stp/>
        <stp>BDP|41050532296297187</stp>
        <tr r="H184" s="10"/>
      </tp>
      <tp t="s">
        <v>#N/A N/A</v>
        <stp/>
        <stp>BDP|11734648446601179</stp>
        <tr r="F223" s="8"/>
      </tp>
      <tp t="s">
        <v>#N/A Requesting Data...3756330477</v>
        <stp/>
        <stp>BDP|45524116013734390</stp>
        <tr r="H129" s="8"/>
        <tr r="I129" s="8"/>
      </tp>
      <tp t="s">
        <v>#N/A N/A</v>
        <stp/>
        <stp>BDP|69977070580078961</stp>
        <tr r="F24" s="5"/>
      </tp>
      <tp t="s">
        <v>#N/A Requesting Data...4250135070</v>
        <stp/>
        <stp>BDP|98098744622257159</stp>
        <tr r="I175" s="5"/>
        <tr r="I290" s="9"/>
      </tp>
      <tp t="s">
        <v>#N/A N/A</v>
        <stp/>
        <stp>BDP|53289767482414108</stp>
        <tr r="G133" s="8"/>
      </tp>
      <tp t="s">
        <v>#N/A Requesting Data...4099819446</v>
        <stp/>
        <stp>BDP|62933834549189512</stp>
        <tr r="G102" s="10"/>
      </tp>
      <tp t="s">
        <v>#N/A N/A</v>
        <stp/>
        <stp>BDP|93254038590753776</stp>
        <tr r="E51" s="10"/>
      </tp>
      <tp t="s">
        <v>#N/A Requesting Data...3995975490</v>
        <stp/>
        <stp>BQL|890219917537385111</stp>
        <tr r="B135" s="10"/>
      </tp>
      <tp t="s">
        <v>#N/A Requesting Data...3624749663</v>
        <stp/>
        <stp>BQL|424008925251501684</stp>
        <tr r="C153" s="5"/>
      </tp>
      <tp t="s">
        <v>#N/A N/A</v>
        <stp/>
        <stp>BDP|314503678925603219</stp>
        <tr r="E461" s="8"/>
      </tp>
      <tp t="s">
        <v>#N/A N/A</v>
        <stp/>
        <stp>BDP|132598812256692705</stp>
        <tr r="F36" s="10"/>
      </tp>
      <tp t="s">
        <v>#N/A N/A</v>
        <stp/>
        <stp>BDP|599192273601000223</stp>
        <tr r="F138" s="8"/>
      </tp>
      <tp t="s">
        <v>#N/A Requesting Data...3635933532</v>
        <stp/>
        <stp>BDP|814047802624492147</stp>
        <tr r="G65" s="10"/>
      </tp>
      <tp t="s">
        <v>#N/A Requesting Data...4256508938</v>
        <stp/>
        <stp>BQL|195674577514713092</stp>
        <tr r="C11" s="5"/>
      </tp>
      <tp t="s">
        <v>#N/A N/A</v>
        <stp/>
        <stp>BDP|488498419852299295</stp>
        <tr r="E279" s="5"/>
      </tp>
      <tp t="s">
        <v>#N/A N/A</v>
        <stp/>
        <stp>BDP|912147796225611820</stp>
        <tr r="C87" s="10"/>
      </tp>
      <tp t="s">
        <v>#N/A N/A</v>
        <stp/>
        <stp>BDP|146280245544023741</stp>
        <tr r="F131" s="9"/>
      </tp>
      <tp t="s">
        <v>#N/A N/A</v>
        <stp/>
        <stp>BDP|583547469356468049</stp>
        <tr r="E382" s="9"/>
      </tp>
      <tp t="s">
        <v>#N/A N/A</v>
        <stp/>
        <stp>BDP|590315879033049248</stp>
        <tr r="D24" s="5"/>
      </tp>
      <tp t="s">
        <v>#N/A N/A</v>
        <stp/>
        <stp>BDP|992329274603552235</stp>
        <tr r="G296" s="8"/>
      </tp>
      <tp t="s">
        <v>#N/A N/A</v>
        <stp/>
        <stp>BDP|322422669635840297</stp>
        <tr r="F254" s="5"/>
      </tp>
      <tp t="s">
        <v>#N/A N/A</v>
        <stp/>
        <stp>BDP|148812781712859730</stp>
        <tr r="G37" s="8"/>
      </tp>
      <tp t="s">
        <v>#N/A Requesting Data...3430935074</v>
        <stp/>
        <stp>BDP|856993426736968859</stp>
        <tr r="H26" s="9"/>
      </tp>
      <tp t="s">
        <v>#N/A N/A</v>
        <stp/>
        <stp>BDP|231039945304985562</stp>
        <tr r="D155" s="9"/>
      </tp>
      <tp t="s">
        <v>#N/A N/A</v>
        <stp/>
        <stp>BDP|266522051102723725</stp>
        <tr r="E177" s="8"/>
      </tp>
      <tp t="s">
        <v>#N/A N/A</v>
        <stp/>
        <stp>BDP|182486947881314496</stp>
        <tr r="G592" s="9"/>
      </tp>
      <tp t="s">
        <v>#N/A N/A</v>
        <stp/>
        <stp>BDP|521953695764484142</stp>
        <tr r="C172" s="10"/>
      </tp>
      <tp t="s">
        <v>#N/A Requesting Data...3381222969</v>
        <stp/>
        <stp>BDP|476928616304426913</stp>
        <tr r="H327" s="9"/>
      </tp>
      <tp t="s">
        <v>#N/A N/A</v>
        <stp/>
        <stp>BDP|352843490102651640</stp>
        <tr r="D464" s="8"/>
      </tp>
      <tp t="s">
        <v>#N/A N/A</v>
        <stp/>
        <stp>BDP|338360206111078765</stp>
        <tr r="E404" s="9"/>
      </tp>
      <tp t="s">
        <v>#N/A N/A</v>
        <stp/>
        <stp>BDP|650171140799121957</stp>
        <tr r="D316" s="5"/>
      </tp>
      <tp t="s">
        <v>#N/A N/A</v>
        <stp/>
        <stp>BDP|746491422461357296</stp>
        <tr r="G191" s="5"/>
        <tr r="G116" s="9"/>
      </tp>
      <tp t="s">
        <v>#N/A N/A</v>
        <stp/>
        <stp>BDP|572136711766736375</stp>
        <tr r="D369" s="9"/>
      </tp>
      <tp t="s">
        <v>#N/A N/A</v>
        <stp/>
        <stp>BDP|442382737613421685</stp>
        <tr r="G338" s="5"/>
      </tp>
      <tp t="s">
        <v>#N/A Requesting Data...4243884193</v>
        <stp/>
        <stp>BDP|462953682261352509</stp>
        <tr r="I285" s="5"/>
        <tr r="I231" s="9"/>
      </tp>
      <tp t="s">
        <v>#N/A N/A</v>
        <stp/>
        <stp>BDP|282507342703900780</stp>
        <tr r="F418" s="8"/>
      </tp>
      <tp t="s">
        <v>#N/A N/A</v>
        <stp/>
        <stp>BDP|829441693151883967</stp>
        <tr r="G202" s="5"/>
        <tr r="G321" s="9"/>
      </tp>
      <tp t="s">
        <v>#N/A N/A</v>
        <stp/>
        <stp>BDP|564422461037727005</stp>
        <tr r="F456" s="8"/>
      </tp>
      <tp t="s">
        <v>#N/A Requesting Data...4260344557</v>
        <stp/>
        <stp>BDP|865682100072076128</stp>
        <tr r="H125" s="8"/>
        <tr r="I125" s="8"/>
      </tp>
      <tp t="s">
        <v>#N/A N/A</v>
        <stp/>
        <stp>BDP|378095866767619486</stp>
        <tr r="D558" s="9"/>
      </tp>
      <tp t="s">
        <v>#N/A N/A</v>
        <stp/>
        <stp>BDP|618526197341250837</stp>
        <tr r="E346" s="8"/>
      </tp>
      <tp t="s">
        <v>#N/A Requesting Data...4051577884</v>
        <stp/>
        <stp>BDP|289232346684601725</stp>
        <tr r="G9" s="6"/>
      </tp>
      <tp t="s">
        <v>#N/A N/A</v>
        <stp/>
        <stp>BDP|684375495487003983</stp>
        <tr r="D205" s="8"/>
      </tp>
      <tp t="s">
        <v>#N/A Requesting Data...4269789101</v>
        <stp/>
        <stp>BDP|435239910153288498</stp>
        <tr r="I207" s="9"/>
      </tp>
      <tp t="s">
        <v>#N/A Requesting Data...3284238444</v>
        <stp/>
        <stp>BDP|335109308796395345</stp>
        <tr r="H17" s="10"/>
      </tp>
      <tp t="s">
        <v>#N/A N/A</v>
        <stp/>
        <stp>BDP|842253657915653612</stp>
        <tr r="G390" s="9"/>
      </tp>
      <tp t="s">
        <v>#N/A Requesting Data...3374248982</v>
        <stp/>
        <stp>BDP|674128058914644448</stp>
        <tr r="G132" s="10"/>
      </tp>
      <tp t="s">
        <v>#N/A Requesting Data...3846874168</v>
        <stp/>
        <stp>BDP|992991318755110975</stp>
        <tr r="H305" s="8"/>
        <tr r="I305" s="8"/>
      </tp>
      <tp t="s">
        <v>#N/A N/A</v>
        <stp/>
        <stp>BDP|502630073892990729</stp>
        <tr r="F345" s="9"/>
      </tp>
      <tp t="s">
        <v>#N/A N/A</v>
        <stp/>
        <stp>BDP|515970189863614630</stp>
        <tr r="D32" s="8"/>
      </tp>
      <tp t="s">
        <v>#N/A Requesting Data...3332895592</v>
        <stp/>
        <stp>BDP|103189108145698089</stp>
        <tr r="I392" s="9"/>
      </tp>
      <tp t="s">
        <v>#N/A Requesting Data...4079987667</v>
        <stp/>
        <stp>BDP|396280977366454776</stp>
        <tr r="H152" s="10"/>
      </tp>
      <tp t="s">
        <v>#N/A N/A</v>
        <stp/>
        <stp>BDP|185994852008673035</stp>
        <tr r="G333" s="9"/>
      </tp>
      <tp t="s">
        <v>#N/A N/A</v>
        <stp/>
        <stp>BDP|759588102288224909</stp>
        <tr r="D79" s="8"/>
      </tp>
      <tp t="s">
        <v>#N/A Requesting Data...3306331339</v>
        <stp/>
        <stp>BDP|901184976456966468</stp>
        <tr r="G24" s="10"/>
      </tp>
      <tp t="s">
        <v>#N/A N/A</v>
        <stp/>
        <stp>BDP|996730853117907192</stp>
        <tr r="G155" s="5"/>
      </tp>
      <tp t="s">
        <v>#N/A N/A</v>
        <stp/>
        <stp>BDP|350627497133702888</stp>
        <tr r="F65" s="10"/>
      </tp>
      <tp t="s">
        <v>#N/A N/A</v>
        <stp/>
        <stp>BDP|737029867762235090</stp>
        <tr r="G492" s="9"/>
      </tp>
      <tp t="s">
        <v>#N/A Requesting Data...3391545352</v>
        <stp/>
        <stp>BQL|404828864353821907</stp>
        <tr r="C15" s="5"/>
      </tp>
      <tp t="s">
        <v>#N/A Requesting Data...3778060266</v>
        <stp/>
        <stp>BQL|677294778418437989</stp>
        <tr r="C188" s="5"/>
      </tp>
      <tp t="s">
        <v>#N/A N/A</v>
        <stp/>
        <stp>BDP|317325779087121722</stp>
        <tr r="D393" s="8"/>
      </tp>
      <tp t="s">
        <v>#N/A N/A</v>
        <stp/>
        <stp>BDP|264655339407357666</stp>
        <tr r="E221" s="9"/>
      </tp>
      <tp t="s">
        <v>#N/A N/A</v>
        <stp/>
        <stp>BDP|373216042150393277</stp>
        <tr r="G150" s="8"/>
      </tp>
      <tp t="s">
        <v>#N/A Requesting Data...3457047951</v>
        <stp/>
        <stp>BQL|549299137275893063</stp>
        <tr r="B25" s="10"/>
      </tp>
      <tp t="s">
        <v>#N/A N/A</v>
        <stp/>
        <stp>BDP|795668711464320764</stp>
        <tr r="D280" s="5"/>
      </tp>
      <tp t="s">
        <v>#N/A N/A</v>
        <stp/>
        <stp>BDP|510139793099587556</stp>
        <tr r="D105" s="9"/>
      </tp>
      <tp t="s">
        <v>#N/A N/A</v>
        <stp/>
        <stp>BDP|421518740662787771</stp>
        <tr r="G364" s="9"/>
      </tp>
      <tp t="s">
        <v>#N/A N/A</v>
        <stp/>
        <stp>BDP|113764213645744756</stp>
        <tr r="F177" s="10"/>
      </tp>
      <tp t="s">
        <v>#N/A Requesting Data...4271901590</v>
        <stp/>
        <stp>BDP|403028907675719115</stp>
        <tr r="I193" s="5"/>
      </tp>
      <tp t="s">
        <v>#N/A Requesting Data...3919047818</v>
        <stp/>
        <stp>BQL|541687133135863466</stp>
        <tr r="C183" s="5"/>
      </tp>
      <tp t="s">
        <v>#N/A Requesting Data...3616670829</v>
        <stp/>
        <stp>BDP|864552662564613397</stp>
        <tr r="H148" s="10"/>
      </tp>
      <tp t="s">
        <v>#N/A N/A</v>
        <stp/>
        <stp>BDP|890296629135840111</stp>
        <tr r="D59" s="10"/>
      </tp>
      <tp t="s">
        <v>#N/A N/A</v>
        <stp/>
        <stp>BDP|669146253586345631</stp>
        <tr r="F363" s="8"/>
      </tp>
      <tp t="s">
        <v>#N/A N/A</v>
        <stp/>
        <stp>BDP|488351084287018871</stp>
        <tr r="F391" s="8"/>
      </tp>
      <tp t="s">
        <v>#N/A Requesting Data...3649891084</v>
        <stp/>
        <stp>BDP|764996424809060694</stp>
        <tr r="I597" s="9"/>
      </tp>
      <tp t="s">
        <v>#N/A Requesting Data...3593642523</v>
        <stp/>
        <stp>BDP|520073920373340524</stp>
        <tr r="H587" s="9"/>
      </tp>
      <tp t="s">
        <v>#N/A N/A</v>
        <stp/>
        <stp>BDP|673174145486147495</stp>
        <tr r="E120" s="10"/>
      </tp>
      <tp t="s">
        <v>#N/A N/A</v>
        <stp/>
        <stp>BDP|586093910723729579</stp>
        <tr r="F200" s="8"/>
      </tp>
      <tp t="s">
        <v>#N/A N/A</v>
        <stp/>
        <stp>BDP|197580126171494169</stp>
        <tr r="E219" s="5"/>
      </tp>
      <tp t="s">
        <v>#N/A Requesting Data...3523081514</v>
        <stp/>
        <stp>BDP|353684185310068939</stp>
        <tr r="H213" s="9"/>
      </tp>
      <tp t="s">
        <v>#N/A Requesting Data...3615445576</v>
        <stp/>
        <stp>BDP|822815492745171372</stp>
        <tr r="I254" s="5"/>
      </tp>
      <tp t="s">
        <v>#N/A Requesting Data...3981125576</v>
        <stp/>
        <stp>BDP|585520388679566342</stp>
        <tr r="H453" s="9"/>
      </tp>
      <tp t="s">
        <v>#N/A N/A</v>
        <stp/>
        <stp>BDP|188043925485900072</stp>
        <tr r="F458" s="8"/>
      </tp>
      <tp t="s">
        <v>#N/A N/A</v>
        <stp/>
        <stp>BDP|144776618979808888</stp>
        <tr r="E148" s="8"/>
      </tp>
      <tp t="s">
        <v>#N/A N/A</v>
        <stp/>
        <stp>BDP|613927692281127691</stp>
        <tr r="D397" s="9"/>
      </tp>
      <tp t="s">
        <v>#N/A Requesting Data...4016984727</v>
        <stp/>
        <stp>BQL|862344500087526367</stp>
        <tr r="C74" s="5"/>
      </tp>
      <tp t="s">
        <v>#N/A N/A</v>
        <stp/>
        <stp>BDP|238786871733668458</stp>
        <tr r="E309" s="9"/>
      </tp>
      <tp t="s">
        <v>#N/A Requesting Data...4096641039</v>
        <stp/>
        <stp>BQL|642667352962375686</stp>
        <tr r="C157" s="5"/>
      </tp>
      <tp t="s">
        <v>#N/A N/A</v>
        <stp/>
        <stp>BDP|946364103627792327</stp>
        <tr r="D55" s="5"/>
      </tp>
      <tp t="s">
        <v>#N/A N/A</v>
        <stp/>
        <stp>BDP|970760579473886477</stp>
        <tr r="C108" s="10"/>
      </tp>
      <tp t="s">
        <v>#N/A N/A</v>
        <stp/>
        <stp>BDP|503444059242301416</stp>
        <tr r="D126" s="10"/>
      </tp>
      <tp t="s">
        <v>#N/A Requesting Data...4075607711</v>
        <stp/>
        <stp>BQL|445698931742337041</stp>
        <tr r="C86" s="5"/>
      </tp>
      <tp t="s">
        <v>#N/A N/A</v>
        <stp/>
        <stp>BDP|786774035735610681</stp>
        <tr r="D467" s="9"/>
      </tp>
      <tp t="s">
        <v>#N/A N/A</v>
        <stp/>
        <stp>BDP|488744910764911521</stp>
        <tr r="D21" s="7"/>
      </tp>
      <tp t="s">
        <v>#N/A Requesting Data...4128822819</v>
        <stp/>
        <stp>BDP|557795618450836177</stp>
        <tr r="I227" s="9"/>
      </tp>
      <tp t="s">
        <v>#N/A N/A</v>
        <stp/>
        <stp>BDP|809419178542094653</stp>
        <tr r="D2" s="5"/>
        <tr r="D582" s="9"/>
      </tp>
      <tp t="s">
        <v>#N/A N/A</v>
        <stp/>
        <stp>BDP|681198169183000339</stp>
        <tr r="G372" s="8"/>
      </tp>
      <tp t="s">
        <v>#N/A Requesting Data...3386938348</v>
        <stp/>
        <stp>BDP|751051245862400163</stp>
        <tr r="H393" s="9"/>
      </tp>
      <tp t="s">
        <v>#N/A N/A</v>
        <stp/>
        <stp>BDP|671476091428049273</stp>
        <tr r="C153" s="10"/>
      </tp>
      <tp t="s">
        <v>#N/A Requesting Data...4004033605</v>
        <stp/>
        <stp>BDP|227496069087037251</stp>
        <tr r="G2" s="10"/>
      </tp>
      <tp t="s">
        <v>#N/A N/A</v>
        <stp/>
        <stp>BDP|176003685309502662</stp>
        <tr r="G338" s="8"/>
      </tp>
      <tp t="s">
        <v>#N/A N/A</v>
        <stp/>
        <stp>BDP|566748919021165092</stp>
        <tr r="G447" s="9"/>
      </tp>
      <tp t="s">
        <v>#N/A Requesting Data...3869533597</v>
        <stp/>
        <stp>BQL|752160186188237645</stp>
        <tr r="C293" s="5"/>
      </tp>
      <tp t="s">
        <v>#N/A Requesting Data...4284948981</v>
        <stp/>
        <stp>BDP|178525617611060258</stp>
        <tr r="H315" s="8"/>
        <tr r="I315" s="8"/>
      </tp>
      <tp t="s">
        <v>#N/A Requesting Data...4116403253</v>
        <stp/>
        <stp>BDP|629810008756647982</stp>
        <tr r="H215" s="9"/>
      </tp>
      <tp t="s">
        <v>#N/A N/A</v>
        <stp/>
        <stp>BDP|244890816017821942</stp>
        <tr r="F88" s="8"/>
      </tp>
      <tp t="s">
        <v>#N/A N/A</v>
        <stp/>
        <stp>BDP|987400389168547373</stp>
        <tr r="C7" s="6"/>
      </tp>
      <tp t="s">
        <v>#N/A N/A</v>
        <stp/>
        <stp>BDP|276004564693750235</stp>
        <tr r="D29" s="5"/>
      </tp>
      <tp t="s">
        <v>#N/A Requesting Data...4221634443</v>
        <stp/>
        <stp>BDP|515571926246880707</stp>
        <tr r="I120" s="9"/>
      </tp>
      <tp t="s">
        <v>#N/A Requesting Data...3753024044</v>
        <stp/>
        <stp>BDP|870175691317437966</stp>
        <tr r="H369" s="9"/>
      </tp>
      <tp t="s">
        <v>#N/A N/A</v>
        <stp/>
        <stp>BDP|158213412230949569</stp>
        <tr r="F283" s="5"/>
      </tp>
      <tp t="s">
        <v>#N/A N/A</v>
        <stp/>
        <stp>BDP|556062318980065756</stp>
        <tr r="F462" s="8"/>
      </tp>
      <tp t="s">
        <v>#N/A N/A</v>
        <stp/>
        <stp>BDP|425769669841455614</stp>
        <tr r="F91" s="9"/>
      </tp>
      <tp t="s">
        <v>#N/A Requesting Data...3928001447</v>
        <stp/>
        <stp>BDP|951328800921507400</stp>
        <tr r="H80" s="5"/>
      </tp>
      <tp t="s">
        <v>#N/A N/A</v>
        <stp/>
        <stp>BDP|689144404222106580</stp>
        <tr r="C47" s="10"/>
      </tp>
      <tp t="s">
        <v>#N/A N/A</v>
        <stp/>
        <stp>BDP|621598132826799655</stp>
        <tr r="G105" s="5"/>
      </tp>
      <tp t="s">
        <v>#N/A N/A</v>
        <stp/>
        <stp>BDP|162944268090472969</stp>
        <tr r="G431" s="8"/>
      </tp>
      <tp t="s">
        <v>#N/A N/A</v>
        <stp/>
        <stp>BDP|661708178847160103</stp>
        <tr r="F44" s="10"/>
      </tp>
      <tp t="s">
        <v>#N/A N/A</v>
        <stp/>
        <stp>BDP|160697679995982229</stp>
        <tr r="G69" s="5"/>
      </tp>
      <tp t="s">
        <v>#N/A N/A</v>
        <stp/>
        <stp>BDP|936211442069357929</stp>
        <tr r="E494" s="9"/>
      </tp>
      <tp t="s">
        <v>#N/A N/A</v>
        <stp/>
        <stp>BDP|422854202107828904</stp>
        <tr r="E321" s="8"/>
      </tp>
      <tp t="s">
        <v>#N/A Requesting Data...4215781282</v>
        <stp/>
        <stp>BDP|839180636522901640</stp>
        <tr r="H76" s="8"/>
        <tr r="I76" s="8"/>
      </tp>
      <tp t="s">
        <v>#N/A N/A</v>
        <stp/>
        <stp>BDP|105650474293396472</stp>
        <tr r="D380" s="8"/>
      </tp>
      <tp t="s">
        <v>#N/A Requesting Data...3644940295</v>
        <stp/>
        <stp>BDP|823480233454593520</stp>
        <tr r="H54" s="5"/>
      </tp>
      <tp t="s">
        <v>#N/A N/A</v>
        <stp/>
        <stp>BDP|235119342205756620</stp>
        <tr r="D92" s="8"/>
      </tp>
      <tp t="s">
        <v>#N/A N/A</v>
        <stp/>
        <stp>BDP|938389718451893544</stp>
        <tr r="D57" s="10"/>
      </tp>
      <tp t="s">
        <v>#N/A N/A</v>
        <stp/>
        <stp>BDP|910488981238751228</stp>
        <tr r="D178" s="9"/>
      </tp>
      <tp t="s">
        <v>#N/A N/A</v>
        <stp/>
        <stp>BDP|493838547678111241</stp>
        <tr r="E28" s="10"/>
      </tp>
      <tp t="s">
        <v>#N/A N/A</v>
        <stp/>
        <stp>BDP|950088337926556358</stp>
        <tr r="D6" s="12"/>
      </tp>
      <tp t="s">
        <v>#N/A N/A</v>
        <stp/>
        <stp>BDP|174954994681286742</stp>
        <tr r="D150" s="5"/>
        <tr r="D286" s="9"/>
      </tp>
      <tp t="s">
        <v>#N/A N/A</v>
        <stp/>
        <stp>BDP|664411332796179721</stp>
        <tr r="D423" s="9"/>
      </tp>
      <tp t="s">
        <v>#N/A N/A</v>
        <stp/>
        <stp>BDP|708533901840023352</stp>
        <tr r="F572" s="9"/>
      </tp>
      <tp t="s">
        <v>#N/A N/A</v>
        <stp/>
        <stp>BDP|738739308773935259</stp>
        <tr r="D94" s="10"/>
      </tp>
      <tp t="s">
        <v>#N/A Requesting Data...3620897288</v>
        <stp/>
        <stp>BQL|758715867070292727</stp>
        <tr r="C104" s="5"/>
      </tp>
      <tp t="s">
        <v>#N/A Requesting Data...3773043434</v>
        <stp/>
        <stp>BQL|471409806274172622</stp>
        <tr r="C180" s="5"/>
      </tp>
      <tp t="s">
        <v>#N/A N/A</v>
        <stp/>
        <stp>BDP|443866787046411008</stp>
        <tr r="F30" s="5"/>
      </tp>
      <tp t="s">
        <v>#N/A N/A</v>
        <stp/>
        <stp>BDP|526848897677550027</stp>
        <tr r="F373" s="9"/>
      </tp>
      <tp t="s">
        <v>#N/A N/A</v>
        <stp/>
        <stp>BDP|591393964606182584</stp>
        <tr r="F89" s="5"/>
        <tr r="F568" s="9"/>
      </tp>
      <tp t="s">
        <v>#N/A N/A</v>
        <stp/>
        <stp>BDP|839451357644338386</stp>
        <tr r="F87" s="10"/>
      </tp>
      <tp t="s">
        <v>#N/A Requesting Data...4115548165</v>
        <stp/>
        <stp>BDP|496138987848468762</stp>
        <tr r="I272" s="5"/>
      </tp>
      <tp t="s">
        <v>#N/A Requesting Data...3883635836</v>
        <stp/>
        <stp>BDP|699042074789224875</stp>
        <tr r="H81" s="5"/>
      </tp>
      <tp t="s">
        <v>#N/A Requesting Data...3728780268</v>
        <stp/>
        <stp>BDP|256701260532111501</stp>
        <tr r="H351" s="8"/>
        <tr r="I351" s="8"/>
      </tp>
      <tp t="s">
        <v>#N/A N/A</v>
        <stp/>
        <stp>BDP|762268506494593014</stp>
        <tr r="D30" s="10"/>
      </tp>
      <tp t="s">
        <v>#N/A N/A</v>
        <stp/>
        <stp>BDP|898117277705681241</stp>
        <tr r="F441" s="8"/>
        <tr r="F268" s="5"/>
      </tp>
      <tp t="s">
        <v>#N/A N/A</v>
        <stp/>
        <stp>BDP|638697825451520435</stp>
        <tr r="F216" s="8"/>
      </tp>
      <tp t="s">
        <v>#N/A N/A</v>
        <stp/>
        <stp>BDP|477410362902846121</stp>
        <tr r="F538" s="9"/>
      </tp>
      <tp t="s">
        <v>#N/A N/A</v>
        <stp/>
        <stp>BDP|483579964492955008</stp>
        <tr r="D52" s="10"/>
      </tp>
      <tp t="s">
        <v>#N/A Requesting Data...3846449168</v>
        <stp/>
        <stp>BDP|257457165951953257</stp>
        <tr r="I98" s="5"/>
      </tp>
      <tp t="s">
        <v>#N/A N/A</v>
        <stp/>
        <stp>BDP|152584091349348439</stp>
        <tr r="F298" s="8"/>
      </tp>
      <tp t="s">
        <v>#N/A N/A</v>
        <stp/>
        <stp>BDP|960806449138885509</stp>
        <tr r="F39" s="8"/>
      </tp>
      <tp t="s">
        <v>#N/A Requesting Data...3784022728</v>
        <stp/>
        <stp>BDP|416522331032700590</stp>
        <tr r="I158" s="5"/>
        <tr r="I51" s="9"/>
      </tp>
      <tp t="s">
        <v>#N/A Requesting Data...3717464854</v>
        <stp/>
        <stp>BDP|963811707671698835</stp>
        <tr r="H196" s="8"/>
        <tr r="I196" s="8"/>
      </tp>
      <tp t="s">
        <v>#N/A N/A</v>
        <stp/>
        <stp>BDP|568943345308778493</stp>
        <tr r="D462" s="8"/>
      </tp>
      <tp t="s">
        <v>#N/A N/A</v>
        <stp/>
        <stp>BDP|313614006231856663</stp>
        <tr r="G294" s="8"/>
      </tp>
      <tp t="s">
        <v>#N/A N/A</v>
        <stp/>
        <stp>BDP|914667211411912730</stp>
        <tr r="F264" s="9"/>
      </tp>
      <tp t="s">
        <v>#N/A N/A</v>
        <stp/>
        <stp>BDP|905836868628746714</stp>
        <tr r="F439" s="8"/>
      </tp>
      <tp t="s">
        <v>#N/A N/A</v>
        <stp/>
        <stp>BDP|253629002927751010</stp>
        <tr r="C2" s="7"/>
      </tp>
      <tp t="s">
        <v>#N/A N/A</v>
        <stp/>
        <stp>BDP|382111608344894462</stp>
        <tr r="G48" s="8"/>
      </tp>
      <tp t="s">
        <v>#N/A N/A</v>
        <stp/>
        <stp>BDP|351324022325425531</stp>
        <tr r="E57" s="10"/>
      </tp>
      <tp t="s">
        <v>#N/A N/A</v>
        <stp/>
        <stp>BDP|411609210865873382</stp>
        <tr r="E254" s="5"/>
      </tp>
      <tp t="s">
        <v>#N/A N/A</v>
        <stp/>
        <stp>BDP|815731469597199753</stp>
        <tr r="C106" s="10"/>
      </tp>
      <tp t="s">
        <v>#N/A Requesting Data...3714592740</v>
        <stp/>
        <stp>BDP|182231915291116308</stp>
        <tr r="H512" s="9"/>
      </tp>
      <tp t="s">
        <v>#N/A N/A</v>
        <stp/>
        <stp>BDP|673224514726623416</stp>
        <tr r="F319" s="9"/>
      </tp>
      <tp t="s">
        <v>#N/A N/A</v>
        <stp/>
        <stp>BDP|403907743165654909</stp>
        <tr r="G290" s="8"/>
        <tr r="G12" s="5"/>
      </tp>
      <tp t="s">
        <v>#N/A Requesting Data...3522783428</v>
        <stp/>
        <stp>BDP|308199657412966752</stp>
        <tr r="H83" s="10"/>
      </tp>
      <tp t="s">
        <v>#N/A Requesting Data...3592763350</v>
        <stp/>
        <stp>BDP|932618539306699263</stp>
        <tr r="H139" s="9"/>
      </tp>
      <tp t="s">
        <v>#N/A N/A</v>
        <stp/>
        <stp>BDP|728259627595775439</stp>
        <tr r="D199" s="8"/>
      </tp>
      <tp t="s">
        <v>#N/A N/A</v>
        <stp/>
        <stp>BDP|323610202786364100</stp>
        <tr r="E203" s="5"/>
        <tr r="E258" s="9"/>
      </tp>
      <tp t="s">
        <v>#N/A Requesting Data...3831239464</v>
        <stp/>
        <stp>BDP|856032246583710692</stp>
        <tr r="I278" s="5"/>
      </tp>
      <tp t="s">
        <v>#N/A N/A</v>
        <stp/>
        <stp>BDP|599785754082106048</stp>
        <tr r="E350" s="5"/>
      </tp>
      <tp t="s">
        <v>#N/A N/A</v>
        <stp/>
        <stp>BDP|773629936281903476</stp>
        <tr r="G130" s="9"/>
      </tp>
      <tp t="s">
        <v>#N/A N/A</v>
        <stp/>
        <stp>BDP|502346684668023385</stp>
        <tr r="D168" s="10"/>
      </tp>
      <tp t="s">
        <v>#N/A Requesting Data...4059780176</v>
        <stp/>
        <stp>BQL|311908385401198096</stp>
        <tr r="B179" s="10"/>
      </tp>
      <tp t="s">
        <v>#N/A Requesting Data...4147216953</v>
        <stp/>
        <stp>BDP|879178711611810182</stp>
        <tr r="H212" s="9"/>
      </tp>
      <tp t="s">
        <v>#N/A N/A</v>
        <stp/>
        <stp>BDP|175742643867170492</stp>
        <tr r="G559" s="9"/>
      </tp>
      <tp t="s">
        <v>#N/A Requesting Data...4127044064</v>
        <stp/>
        <stp>BQL|576245901526604498</stp>
        <tr r="C31" s="5"/>
      </tp>
      <tp t="s">
        <v>#N/A Requesting Data...4039421783</v>
        <stp/>
        <stp>BDP|584328769041295436</stp>
        <tr r="I42" s="5"/>
        <tr r="I156" s="9"/>
      </tp>
      <tp t="s">
        <v>#N/A N/A</v>
        <stp/>
        <stp>BDP|778282152696415167</stp>
        <tr r="D292" s="9"/>
      </tp>
      <tp t="s">
        <v>#N/A N/A</v>
        <stp/>
        <stp>BDP|231738451123088188</stp>
        <tr r="E296" s="9"/>
      </tp>
      <tp t="s">
        <v>#N/A N/A</v>
        <stp/>
        <stp>BDP|568104679616064049</stp>
        <tr r="F21" s="7"/>
      </tp>
      <tp t="s">
        <v>#N/A Requesting Data...3925185441</v>
        <stp/>
        <stp>BDP|436982357318687440</stp>
        <tr r="I256" s="5"/>
        <tr r="I414" s="9"/>
      </tp>
      <tp t="s">
        <v>#N/A N/A</v>
        <stp/>
        <stp>BDP|508415959644701531</stp>
        <tr r="E445" s="9"/>
      </tp>
      <tp t="s">
        <v>#N/A Requesting Data...4075944849</v>
        <stp/>
        <stp>BDP|843476831226379174</stp>
        <tr r="I157" s="9"/>
      </tp>
      <tp t="s">
        <v>#N/A Requesting Data...4038259188</v>
        <stp/>
        <stp>BDP|805009832096775560</stp>
        <tr r="I327" s="9"/>
      </tp>
      <tp t="s">
        <v>#N/A Requesting Data...4192322100</v>
        <stp/>
        <stp>BDP|968822804419277162</stp>
        <tr r="H546" s="9"/>
      </tp>
      <tp t="s">
        <v>#N/A N/A</v>
        <stp/>
        <stp>BDP|107352811933150108</stp>
        <tr r="F70" s="10"/>
      </tp>
      <tp t="s">
        <v>#N/A N/A</v>
        <stp/>
        <stp>BDP|693008089030265891</stp>
        <tr r="E499" s="9"/>
      </tp>
      <tp t="s">
        <v>#N/A N/A</v>
        <stp/>
        <stp>BDP|125470256968547905</stp>
        <tr r="E183" s="8"/>
      </tp>
      <tp t="s">
        <v>#N/A N/A</v>
        <stp/>
        <stp>BDP|240525453825604535</stp>
        <tr r="G362" s="9"/>
      </tp>
      <tp t="s">
        <v>#N/A N/A</v>
        <stp/>
        <stp>BDP|524590457079474995</stp>
        <tr r="D322" s="9"/>
      </tp>
      <tp t="s">
        <v>#N/A Requesting Data...4006270236</v>
        <stp/>
        <stp>BQL|845270841252134485</stp>
        <tr r="C235" s="5"/>
      </tp>
      <tp t="s">
        <v>#N/A N/A</v>
        <stp/>
        <stp>BDP|360472228861309784</stp>
        <tr r="E407" s="8"/>
      </tp>
      <tp t="s">
        <v>#N/A Requesting Data...4056664222</v>
        <stp/>
        <stp>BDP|996362849870004712</stp>
        <tr r="H220" s="8"/>
        <tr r="I220" s="8"/>
        <tr r="H47" s="5"/>
      </tp>
      <tp t="s">
        <v>#N/A N/A</v>
        <stp/>
        <stp>BDP|936324115995836718</stp>
        <tr r="D62" s="9"/>
      </tp>
      <tp t="s">
        <v>#N/A Requesting Data...3585983560</v>
        <stp/>
        <stp>BDP|429328345551023636</stp>
        <tr r="H430" s="8"/>
        <tr r="I430" s="8"/>
      </tp>
      <tp t="s">
        <v>#N/A N/A</v>
        <stp/>
        <stp>BDP|221795709173207404</stp>
        <tr r="G455" s="8"/>
      </tp>
      <tp t="s">
        <v>#N/A N/A</v>
        <stp/>
        <stp>BDP|927582844004033550</stp>
        <tr r="F279" s="5"/>
      </tp>
      <tp t="s">
        <v>#N/A N/A</v>
        <stp/>
        <stp>BDP|568511758009882949</stp>
        <tr r="G212" s="8"/>
      </tp>
      <tp t="s">
        <v>#N/A N/A</v>
        <stp/>
        <stp>BDP|886238330089205889</stp>
        <tr r="F52" s="5"/>
        <tr r="F536" s="9"/>
      </tp>
      <tp t="s">
        <v>#N/A N/A</v>
        <stp/>
        <stp>BDP|499561072110603243</stp>
        <tr r="C25" s="10"/>
      </tp>
      <tp t="s">
        <v>#N/A Requesting Data...4004417276</v>
        <stp/>
        <stp>BDP|267722176209099947</stp>
        <tr r="I145" s="9"/>
      </tp>
      <tp t="s">
        <v>#N/A N/A</v>
        <stp/>
        <stp>BDP|169223816920316341</stp>
        <tr r="D105" s="8"/>
        <tr r="D249" s="5"/>
      </tp>
      <tp t="s">
        <v>#N/A N/A</v>
        <stp/>
        <stp>BDP|288779695989586775</stp>
        <tr r="G17" s="9"/>
      </tp>
      <tp t="s">
        <v>#N/A Requesting Data...4265789841</v>
        <stp/>
        <stp>BDP|469339175290984490</stp>
        <tr r="H595" s="9"/>
      </tp>
      <tp t="s">
        <v>#N/A N/A</v>
        <stp/>
        <stp>BDP|131077783518298043</stp>
        <tr r="D499" s="9"/>
      </tp>
      <tp t="s">
        <v>#N/A N/A</v>
        <stp/>
        <stp>BDP|621886316519307080</stp>
        <tr r="E45" s="10"/>
      </tp>
      <tp t="s">
        <v>#N/A Requesting Data...3988794345</v>
        <stp/>
        <stp>BDP|634040212045449785</stp>
        <tr r="I13" s="5"/>
        <tr r="I301" s="9"/>
      </tp>
      <tp t="s">
        <v>#N/A N/A</v>
        <stp/>
        <stp>BDP|939627359149690991</stp>
        <tr r="D44" s="9"/>
      </tp>
      <tp t="s">
        <v>#N/A N/A</v>
        <stp/>
        <stp>BDP|173425923744867152</stp>
        <tr r="G427" s="8"/>
      </tp>
      <tp t="s">
        <v>#N/A N/A</v>
        <stp/>
        <stp>BDP|676943980430550285</stp>
        <tr r="G348" s="9"/>
      </tp>
      <tp t="s">
        <v>#N/A Requesting Data...4146787394</v>
        <stp/>
        <stp>BQL|194383462084107221</stp>
        <tr r="C321" s="5"/>
      </tp>
      <tp t="s">
        <v>#N/A Requesting Data...3892313588</v>
        <stp/>
        <stp>BDP|181052700334460785</stp>
        <tr r="H245" s="5"/>
      </tp>
      <tp t="s">
        <v>#N/A N/A</v>
        <stp/>
        <stp>BDP|378165688862143840</stp>
        <tr r="F102" s="9"/>
      </tp>
      <tp t="s">
        <v>#N/A Requesting Data...4278808370</v>
        <stp/>
        <stp>BDP|797267213540316095</stp>
        <tr r="I137" s="5"/>
      </tp>
      <tp t="s">
        <v>#N/A N/A</v>
        <stp/>
        <stp>BDP|992631204886700313</stp>
        <tr r="G195" s="9"/>
      </tp>
      <tp t="s">
        <v>#N/A N/A</v>
        <stp/>
        <stp>BDP|714880502939094252</stp>
        <tr r="D159" s="5"/>
      </tp>
      <tp t="s">
        <v>#N/A N/A</v>
        <stp/>
        <stp>BDP|904738275100380360</stp>
        <tr r="F162" s="8"/>
      </tp>
      <tp t="s">
        <v>#N/A N/A</v>
        <stp/>
        <stp>BDP|526741273345940613</stp>
        <tr r="F6" s="6"/>
      </tp>
      <tp t="s">
        <v>#N/A N/A</v>
        <stp/>
        <stp>BDP|351034532092906207</stp>
        <tr r="D22" s="7"/>
        <tr r="D9" s="12"/>
      </tp>
      <tp t="s">
        <v>#N/A N/A</v>
        <stp/>
        <stp>BDP|169064351405081321</stp>
        <tr r="D166" s="9"/>
      </tp>
      <tp t="s">
        <v>#N/A N/A</v>
        <stp/>
        <stp>BDP|759529599756915915</stp>
        <tr r="F79" s="9"/>
      </tp>
      <tp t="s">
        <v>#N/A N/A</v>
        <stp/>
        <stp>BDP|609258890169003176</stp>
        <tr r="D504" s="8"/>
      </tp>
      <tp t="s">
        <v>#N/A Requesting Data...4027148281</v>
        <stp/>
        <stp>BQL|462687093849933534</stp>
        <tr r="C53" s="5"/>
      </tp>
      <tp t="s">
        <v>#N/A N/A</v>
        <stp/>
        <stp>BDP|901782644505202522</stp>
        <tr r="G404" s="9"/>
      </tp>
      <tp t="s">
        <v>#N/A N/A</v>
        <stp/>
        <stp>BDP|610779440376018676</stp>
        <tr r="G387" s="9"/>
      </tp>
      <tp t="s">
        <v>#N/A Requesting Data...4027345888</v>
        <stp/>
        <stp>BDP|494472552452451037</stp>
        <tr r="H216" s="9"/>
      </tp>
      <tp t="s">
        <v>#N/A Requesting Data...3653550002</v>
        <stp/>
        <stp>BDP|927977261509944511</stp>
        <tr r="H320" s="9"/>
      </tp>
      <tp t="s">
        <v>#N/A N/A</v>
        <stp/>
        <stp>BDP|982132122949918919</stp>
        <tr r="E413" s="8"/>
      </tp>
      <tp t="s">
        <v>#N/A N/A</v>
        <stp/>
        <stp>BDP|252461927362688756</stp>
        <tr r="G239" s="9"/>
      </tp>
      <tp t="s">
        <v>#N/A N/A</v>
        <stp/>
        <stp>BDP|502741908392054699</stp>
        <tr r="F9" s="5"/>
      </tp>
      <tp t="s">
        <v>#N/A Requesting Data...3753985588</v>
        <stp/>
        <stp>BDP|969391128376950438</stp>
        <tr r="H96" s="9"/>
      </tp>
      <tp t="s">
        <v>#N/A N/A</v>
        <stp/>
        <stp>BDP|727557602296129033</stp>
        <tr r="F94" s="9"/>
      </tp>
      <tp t="s">
        <v>#N/A N/A</v>
        <stp/>
        <stp>BDP|899653090808170504</stp>
        <tr r="D5" s="9"/>
      </tp>
      <tp t="s">
        <v>#N/A Requesting Data...3794266016</v>
        <stp/>
        <stp>BDP|945944195624350672</stp>
        <tr r="I202" s="9"/>
      </tp>
      <tp t="s">
        <v>#N/A Requesting Data...3721682139</v>
        <stp/>
        <stp>BDP|810345302184209519</stp>
        <tr r="H479" s="8"/>
        <tr r="I479" s="8"/>
      </tp>
      <tp t="s">
        <v>#N/A N/A</v>
        <stp/>
        <stp>BDP|752029538892341333</stp>
        <tr r="F2" s="10"/>
      </tp>
      <tp t="s">
        <v>#N/A N/A</v>
        <stp/>
        <stp>BDP|973547182509792668</stp>
        <tr r="D540" s="9"/>
      </tp>
      <tp t="s">
        <v>#N/A N/A</v>
        <stp/>
        <stp>BDP|653696230411856696</stp>
        <tr r="F422" s="8"/>
      </tp>
      <tp t="s">
        <v>#N/A Requesting Data...3900143279</v>
        <stp/>
        <stp>BDP|359240967436691098</stp>
        <tr r="H261" s="5"/>
      </tp>
      <tp t="s">
        <v>#N/A N/A</v>
        <stp/>
        <stp>BDP|100065245704506283</stp>
        <tr r="F70" s="8"/>
      </tp>
      <tp t="s">
        <v>#N/A Requesting Data...3956642379</v>
        <stp/>
        <stp>BDP|745745569143033055</stp>
        <tr r="I75" s="5"/>
        <tr r="I129" s="9"/>
      </tp>
      <tp t="s">
        <v>#N/A N/A</v>
        <stp/>
        <stp>BDP|263589824845013012</stp>
        <tr r="G299" s="8"/>
      </tp>
      <tp t="s">
        <v>#N/A N/A</v>
        <stp/>
        <stp>BDP|243139875060977446</stp>
        <tr r="D152" s="5"/>
      </tp>
      <tp t="s">
        <v>#N/A N/A</v>
        <stp/>
        <stp>BDP|317288257377631201</stp>
        <tr r="D550" s="9"/>
      </tp>
      <tp t="s">
        <v>#N/A Requesting Data...4028313935</v>
        <stp/>
        <stp>BDP|626046128223193311</stp>
        <tr r="I460" s="9"/>
      </tp>
      <tp t="s">
        <v>#N/A Requesting Data...3722869752</v>
        <stp/>
        <stp>BDP|929638458490055192</stp>
        <tr r="I35" s="9"/>
      </tp>
      <tp t="s">
        <v>#N/A N/A</v>
        <stp/>
        <stp>BDP|783216608150494015</stp>
        <tr r="F261" s="8"/>
      </tp>
      <tp t="s">
        <v>#N/A N/A</v>
        <stp/>
        <stp>BDP|320893617189353250</stp>
        <tr r="D171" s="5"/>
        <tr r="D9" s="9"/>
      </tp>
      <tp t="s">
        <v>#N/A N/A</v>
        <stp/>
        <stp>BDP|706979170804340880</stp>
        <tr r="D144" s="5"/>
      </tp>
      <tp t="s">
        <v>#N/A N/A</v>
        <stp/>
        <stp>BDP|897767859980652059</stp>
        <tr r="D219" s="5"/>
      </tp>
      <tp t="s">
        <v>#N/A N/A</v>
        <stp/>
        <stp>BDP|477303615632265278</stp>
        <tr r="D260" s="9"/>
      </tp>
      <tp t="s">
        <v>#N/A Requesting Data...3817220786</v>
        <stp/>
        <stp>BDP|515406174372776331</stp>
        <tr r="I49" s="5"/>
        <tr r="I313" s="9"/>
      </tp>
      <tp t="s">
        <v>#N/A N/A</v>
        <stp/>
        <stp>BDP|768708274840064260</stp>
        <tr r="G303" s="8"/>
      </tp>
      <tp t="s">
        <v>#N/A Requesting Data...4241901276</v>
        <stp/>
        <stp>BDP|143191396782947819</stp>
        <tr r="H209" s="5"/>
        <tr r="H236" s="9"/>
      </tp>
      <tp t="s">
        <v>#N/A Requesting Data...3833157228</v>
        <stp/>
        <stp>BDP|661353005094755572</stp>
        <tr r="I240" s="5"/>
      </tp>
      <tp t="s">
        <v>#N/A N/A</v>
        <stp/>
        <stp>BDP|561390456456898254</stp>
        <tr r="D59" s="5"/>
        <tr r="D437" s="9"/>
      </tp>
      <tp t="s">
        <v>#N/A N/A</v>
        <stp/>
        <stp>BDP|456526474617399760</stp>
        <tr r="E180" s="10"/>
      </tp>
      <tp t="s">
        <v>#N/A N/A</v>
        <stp/>
        <stp>BDP|445465853573020060</stp>
        <tr r="G330" s="5"/>
        <tr r="G72" s="9"/>
      </tp>
      <tp t="s">
        <v>#N/A N/A</v>
        <stp/>
        <stp>BDP|703486835745264086</stp>
        <tr r="F527" s="9"/>
      </tp>
      <tp t="s">
        <v>#N/A Requesting Data...4234998003</v>
        <stp/>
        <stp>BDP|708705706747593250</stp>
        <tr r="H228" s="9"/>
      </tp>
      <tp t="s">
        <v>#N/A N/A</v>
        <stp/>
        <stp>BDP|765151442980689778</stp>
        <tr r="C80" s="10"/>
      </tp>
      <tp t="s">
        <v>#N/A N/A</v>
        <stp/>
        <stp>BDP|210956164328687540</stp>
        <tr r="D495" s="9"/>
      </tp>
      <tp t="s">
        <v>#N/A N/A</v>
        <stp/>
        <stp>BDP|669012164303522770</stp>
        <tr r="D136" s="8"/>
      </tp>
      <tp t="s">
        <v>#N/A N/A</v>
        <stp/>
        <stp>BDP|529963915958149257</stp>
        <tr r="G152" s="8"/>
      </tp>
      <tp t="s">
        <v>#N/A N/A</v>
        <stp/>
        <stp>BDP|797536057415019712</stp>
        <tr r="E18" s="7"/>
      </tp>
      <tp t="s">
        <v>#N/A N/A</v>
        <stp/>
        <stp>BDP|482691701293924761</stp>
        <tr r="F260" s="5"/>
      </tp>
      <tp t="s">
        <v>#N/A N/A</v>
        <stp/>
        <stp>BDP|398452847061566378</stp>
        <tr r="F492" s="8"/>
      </tp>
      <tp t="s">
        <v>#N/A N/A</v>
        <stp/>
        <stp>BDP|922387361730458887</stp>
        <tr r="D518" s="9"/>
      </tp>
      <tp t="s">
        <v>#N/A N/A</v>
        <stp/>
        <stp>BDP|893626397057181503</stp>
        <tr r="G268" s="9"/>
      </tp>
      <tp t="s">
        <v>#N/A Requesting Data...3852429949</v>
        <stp/>
        <stp>BDP|950393858282284942</stp>
        <tr r="I300" s="5"/>
      </tp>
      <tp t="s">
        <v>#N/A N/A</v>
        <stp/>
        <stp>BDP|626736686882599082</stp>
        <tr r="D303" s="9"/>
      </tp>
      <tp t="s">
        <v>#N/A N/A</v>
        <stp/>
        <stp>BDP|491216678119401110</stp>
        <tr r="F33" s="5"/>
        <tr r="F576" s="9"/>
      </tp>
      <tp t="s">
        <v>#N/A N/A</v>
        <stp/>
        <stp>BDP|818614823438486166</stp>
        <tr r="E40" s="9"/>
      </tp>
      <tp t="s">
        <v>#N/A Requesting Data...3863053990</v>
        <stp/>
        <stp>BDP|219217988804301324</stp>
        <tr r="H138" s="8"/>
        <tr r="I138" s="8"/>
      </tp>
      <tp t="s">
        <v>#N/A N/A</v>
        <stp/>
        <stp>BDP|640632499867444520</stp>
        <tr r="E118" s="8"/>
      </tp>
      <tp t="s">
        <v>#N/A N/A</v>
        <stp/>
        <stp>BDP|847870530772254463</stp>
        <tr r="D70" s="9"/>
      </tp>
      <tp t="s">
        <v>#N/A N/A</v>
        <stp/>
        <stp>BDP|260472396007200751</stp>
        <tr r="E262" s="9"/>
      </tp>
      <tp t="s">
        <v>#N/A N/A</v>
        <stp/>
        <stp>BDP|957896013190313452</stp>
        <tr r="G257" s="9"/>
      </tp>
      <tp t="s">
        <v>#N/A N/A</v>
        <stp/>
        <stp>BDP|592476436659425362</stp>
        <tr r="G113" s="5"/>
      </tp>
      <tp t="s">
        <v>#N/A N/A</v>
        <stp/>
        <stp>BDP|542471286350721158</stp>
        <tr r="F409" s="9"/>
      </tp>
      <tp t="s">
        <v>#N/A N/A</v>
        <stp/>
        <stp>BDP|314271632164494849</stp>
        <tr r="D498" s="9"/>
      </tp>
      <tp t="s">
        <v>#N/A N/A</v>
        <stp/>
        <stp>BDP|626078785224087134</stp>
        <tr r="G125" s="5"/>
        <tr r="G566" s="9"/>
      </tp>
      <tp t="s">
        <v>#N/A N/A</v>
        <stp/>
        <stp>BDP|921189276672104969</stp>
        <tr r="E66" s="5"/>
      </tp>
      <tp t="s">
        <v>#N/A Requesting Data...4216357576</v>
        <stp/>
        <stp>BDP|746947047130389065</stp>
        <tr r="H82" s="5"/>
      </tp>
      <tp t="s">
        <v>#N/A N/A</v>
        <stp/>
        <stp>BDP|239038624899683617</stp>
        <tr r="C145" s="10"/>
      </tp>
      <tp t="s">
        <v>#N/A Requesting Data...4291191258</v>
        <stp/>
        <stp>BDP|668745388257774418</stp>
        <tr r="H510" s="9"/>
      </tp>
      <tp t="s">
        <v>#N/A N/A</v>
        <stp/>
        <stp>BDP|994062791945072026</stp>
        <tr r="D239" s="8"/>
      </tp>
      <tp t="s">
        <v>#N/A Requesting Data...3963639640</v>
        <stp/>
        <stp>BDP|142183304184780940</stp>
        <tr r="H45" s="10"/>
      </tp>
      <tp t="s">
        <v>#N/A N/A</v>
        <stp/>
        <stp>BDP|767355200158949756</stp>
        <tr r="E9" s="10"/>
      </tp>
      <tp t="s">
        <v>#N/A N/A</v>
        <stp/>
        <stp>BDP|347794891795422707</stp>
        <tr r="E572" s="9"/>
      </tp>
      <tp t="s">
        <v>#N/A Requesting Data...3772930680</v>
        <stp/>
        <stp>BDP|396290181505668350</stp>
        <tr r="H291" s="5"/>
      </tp>
      <tp t="s">
        <v>#N/A Requesting Data...3952151163</v>
        <stp/>
        <stp>BDP|533570786451906051</stp>
        <tr r="H513" s="9"/>
      </tp>
      <tp t="s">
        <v>#N/A N/A</v>
        <stp/>
        <stp>BDP|362432280594008499</stp>
        <tr r="D351" s="9"/>
      </tp>
      <tp t="s">
        <v>#N/A Requesting Data...4010540699</v>
        <stp/>
        <stp>BDP|100969663615489699</stp>
        <tr r="G58" s="10"/>
      </tp>
      <tp t="s">
        <v>#N/A Requesting Data...4183405908</v>
        <stp/>
        <stp>BDP|648304009437371869</stp>
        <tr r="I229" s="5"/>
      </tp>
      <tp t="s">
        <v>#N/A N/A</v>
        <stp/>
        <stp>BDP|687994150081423112</stp>
        <tr r="E106" s="8"/>
      </tp>
      <tp t="s">
        <v>#N/A Requesting Data...3860184177</v>
        <stp/>
        <stp>BDP|922840034336485175</stp>
        <tr r="H71" s="8"/>
        <tr r="I71" s="8"/>
      </tp>
      <tp t="s">
        <v>#N/A Requesting Data...4190466629</v>
        <stp/>
        <stp>BDP|813940000413532636</stp>
        <tr r="H590" s="9"/>
      </tp>
      <tp t="s">
        <v>#N/A N/A</v>
        <stp/>
        <stp>BDP|357411691692811317</stp>
        <tr r="G300" s="8"/>
      </tp>
      <tp t="s">
        <v>#N/A N/A</v>
        <stp/>
        <stp>BDP|224864904357263391</stp>
        <tr r="E60" s="10"/>
      </tp>
      <tp t="s">
        <v>#N/A N/A</v>
        <stp/>
        <stp>BDP|624449280017449730</stp>
        <tr r="G386" s="9"/>
      </tp>
      <tp t="s">
        <v>#N/A N/A</v>
        <stp/>
        <stp>BDP|757732683171170202</stp>
        <tr r="F121" s="10"/>
      </tp>
      <tp t="s">
        <v>#N/A N/A</v>
        <stp/>
        <stp>BDP|444524192686073624</stp>
        <tr r="D502" s="8"/>
      </tp>
      <tp t="s">
        <v>#N/A Requesting Data...3952143389</v>
        <stp/>
        <stp>BDP|373237773871362877</stp>
        <tr r="H458" s="8"/>
        <tr r="I458" s="8"/>
      </tp>
      <tp t="s">
        <v>#N/A Requesting Data...4233597033</v>
        <stp/>
        <stp>BDP|359180981850479598</stp>
        <tr r="H32" s="5"/>
        <tr r="H74" s="9"/>
      </tp>
      <tp t="s">
        <v>#N/A Requesting Data...4257113570</v>
        <stp/>
        <stp>BDP|513314522318555536</stp>
        <tr r="H290" s="8"/>
        <tr r="I290" s="8"/>
        <tr r="H12" s="5"/>
      </tp>
      <tp t="s">
        <v>#N/A N/A</v>
        <stp/>
        <stp>BDP|397095184146723280</stp>
        <tr r="E484" s="9"/>
      </tp>
      <tp t="s">
        <v>#N/A N/A</v>
        <stp/>
        <stp>BDP|805536072236939811</stp>
        <tr r="E95" s="8"/>
        <tr r="E255" s="5"/>
      </tp>
      <tp t="s">
        <v>#N/A N/A</v>
        <stp/>
        <stp>BDP|442632875224586952</stp>
        <tr r="E24" s="5"/>
      </tp>
      <tp t="s">
        <v>#N/A N/A</v>
        <stp/>
        <stp>BDP|616995216937036052</stp>
        <tr r="G315" s="8"/>
      </tp>
      <tp t="s">
        <v>#N/A Requesting Data...4175167504</v>
        <stp/>
        <stp>BDP|916733153914155956</stp>
        <tr r="H361" s="9"/>
      </tp>
      <tp t="s">
        <v>#N/A N/A</v>
        <stp/>
        <stp>BDP|114064737425831951</stp>
        <tr r="D343" s="9"/>
      </tp>
      <tp t="s">
        <v>#N/A Requesting Data...4155362359</v>
        <stp/>
        <stp>BDP|827808651462264032</stp>
        <tr r="H7" s="12"/>
        <tr r="H13" s="6"/>
      </tp>
      <tp t="s">
        <v>#N/A N/A</v>
        <stp/>
        <stp>BDP|598023298664238250</stp>
        <tr r="F107" s="5"/>
      </tp>
      <tp t="s">
        <v>#N/A N/A</v>
        <stp/>
        <stp>BDP|641031693385685394</stp>
        <tr r="E38" s="8"/>
        <tr r="E197" s="5"/>
      </tp>
      <tp t="s">
        <v>#N/A N/A</v>
        <stp/>
        <stp>BDP|247629813731882921</stp>
        <tr r="E75" s="10"/>
      </tp>
      <tp t="s">
        <v>#N/A N/A</v>
        <stp/>
        <stp>BDP|711297912869375553</stp>
        <tr r="E145" s="5"/>
      </tp>
      <tp t="s">
        <v>#N/A N/A</v>
        <stp/>
        <stp>BDP|704611580062864355</stp>
        <tr r="F305" s="5"/>
        <tr r="F483" s="9"/>
      </tp>
      <tp t="s">
        <v>#N/A N/A</v>
        <stp/>
        <stp>BDP|847967305303635566</stp>
        <tr r="E21" s="7"/>
      </tp>
      <tp t="s">
        <v>#N/A Requesting Data...3884034955</v>
        <stp/>
        <stp>BDP|410157318686983945</stp>
        <tr r="I241" s="9"/>
      </tp>
      <tp t="s">
        <v>#N/A Requesting Data...4072462147</v>
        <stp/>
        <stp>BDP|839692681668214966</stp>
        <tr r="G137" s="10"/>
      </tp>
      <tp t="s">
        <v>#N/A N/A</v>
        <stp/>
        <stp>BDP|475763581243416333</stp>
        <tr r="F500" s="9"/>
      </tp>
      <tp t="s">
        <v>#N/A N/A</v>
        <stp/>
        <stp>BDP|189936911452450510</stp>
        <tr r="F345" s="8"/>
      </tp>
      <tp t="s">
        <v>#N/A N/A</v>
        <stp/>
        <stp>BDP|916223050400453887</stp>
        <tr r="D73" s="5"/>
      </tp>
      <tp t="s">
        <v>#N/A N/A</v>
        <stp/>
        <stp>BDP|506136661848651016</stp>
        <tr r="F526" s="9"/>
      </tp>
      <tp t="s">
        <v>#N/A N/A</v>
        <stp/>
        <stp>BDP|981291340818575157</stp>
        <tr r="C46" s="10"/>
      </tp>
      <tp t="s">
        <v>#N/A N/A</v>
        <stp/>
        <stp>BDP|839964741865858765</stp>
        <tr r="F472" s="8"/>
      </tp>
      <tp t="s">
        <v>#N/A N/A</v>
        <stp/>
        <stp>BDP|192031683072297525</stp>
        <tr r="D111" s="9"/>
      </tp>
      <tp t="s">
        <v>#N/A N/A</v>
        <stp/>
        <stp>BDP|288812261410824183</stp>
        <tr r="G322" s="8"/>
      </tp>
      <tp t="s">
        <v>#N/A N/A</v>
        <stp/>
        <stp>BDP|546885858452579021</stp>
        <tr r="D117" s="9"/>
      </tp>
      <tp t="s">
        <v>#N/A Requesting Data...4096378140</v>
        <stp/>
        <stp>BDP|552998706487132189</stp>
        <tr r="I123" s="9"/>
      </tp>
      <tp t="s">
        <v>#N/A Requesting Data...4079953816</v>
        <stp/>
        <stp>BDP|238123842302674984</stp>
        <tr r="I538" s="9"/>
      </tp>
      <tp t="s">
        <v>#N/A N/A</v>
        <stp/>
        <stp>BDP|351797884399764849</stp>
        <tr r="E420" s="8"/>
        <tr r="E142" s="5"/>
      </tp>
      <tp t="s">
        <v>#N/A Requesting Data...3867876521</v>
        <stp/>
        <stp>BQL|291247085184917052</stp>
        <tr r="C76" s="5"/>
      </tp>
      <tp t="s">
        <v>#N/A N/A</v>
        <stp/>
        <stp>BDP|690946701634954353</stp>
        <tr r="G148" s="8"/>
      </tp>
      <tp t="s">
        <v>#N/A N/A</v>
        <stp/>
        <stp>BDP|575193257588059244</stp>
        <tr r="E267" s="8"/>
      </tp>
      <tp t="s">
        <v>#N/A N/A</v>
        <stp/>
        <stp>BDP|166192315267778926</stp>
        <tr r="G283" s="8"/>
      </tp>
      <tp t="s">
        <v>#N/A N/A</v>
        <stp/>
        <stp>BDP|878850138645609090</stp>
        <tr r="E79" s="5"/>
      </tp>
      <tp t="s">
        <v>#N/A N/A</v>
        <stp/>
        <stp>BDP|118746948685398859</stp>
        <tr r="E93" s="8"/>
      </tp>
      <tp t="s">
        <v>#N/A N/A</v>
        <stp/>
        <stp>BDP|871225679638044381</stp>
        <tr r="G168" s="9"/>
      </tp>
      <tp t="s">
        <v>#N/A N/A</v>
        <stp/>
        <stp>BDP|881636356338115583</stp>
        <tr r="E78" s="8"/>
      </tp>
      <tp t="s">
        <v>#N/A N/A</v>
        <stp/>
        <stp>BDP|955055799655762274</stp>
        <tr r="G77" s="9"/>
      </tp>
      <tp t="s">
        <v>#N/A Requesting Data...4113020742</v>
        <stp/>
        <stp>BDP|300052680825371337</stp>
        <tr r="H406" s="9"/>
      </tp>
      <tp t="s">
        <v>#N/A N/A</v>
        <stp/>
        <stp>BDP|357496000203500991</stp>
        <tr r="E48" s="10"/>
      </tp>
      <tp t="s">
        <v>#N/A N/A</v>
        <stp/>
        <stp>BDP|383975318207928139</stp>
        <tr r="D425" s="9"/>
      </tp>
      <tp t="s">
        <v>#N/A N/A</v>
        <stp/>
        <stp>BDP|728410957946450927</stp>
        <tr r="E124" s="8"/>
      </tp>
      <tp t="s">
        <v>#N/A N/A</v>
        <stp/>
        <stp>BDP|979880170596003718</stp>
        <tr r="E49" s="9"/>
      </tp>
      <tp t="s">
        <v>#N/A N/A</v>
        <stp/>
        <stp>BDP|600266285421405519</stp>
        <tr r="G400" s="9"/>
      </tp>
      <tp t="s">
        <v>#N/A N/A</v>
        <stp/>
        <stp>BDP|878895952831187222</stp>
        <tr r="D22" s="8"/>
      </tp>
      <tp t="s">
        <v>#N/A N/A</v>
        <stp/>
        <stp>BDP|401262347151346959</stp>
        <tr r="E102" s="10"/>
      </tp>
      <tp t="s">
        <v>#N/A N/A</v>
        <stp/>
        <stp>BDP|168814873932135314</stp>
        <tr r="F343" s="5"/>
      </tp>
      <tp t="s">
        <v>#N/A Requesting Data...4049900847</v>
        <stp/>
        <stp>BDP|475028083850502635</stp>
        <tr r="H100" s="10"/>
      </tp>
      <tp t="s">
        <v>#N/A Requesting Data...4006018516</v>
        <stp/>
        <stp>BDP|673261627269731734</stp>
        <tr r="G72" s="10"/>
      </tp>
      <tp t="s">
        <v>#N/A N/A</v>
        <stp/>
        <stp>BDP|955883282078204625</stp>
        <tr r="G232" s="8"/>
      </tp>
      <tp t="s">
        <v>#N/A Requesting Data...4050366991</v>
        <stp/>
        <stp>BQL|964922924466516468</stp>
        <tr r="B138" s="10"/>
      </tp>
      <tp t="s">
        <v>#N/A N/A</v>
        <stp/>
        <stp>BDP|160648242159974232</stp>
        <tr r="C66" s="10"/>
      </tp>
      <tp t="s">
        <v>#N/A N/A</v>
        <stp/>
        <stp>BDP|278936052664860169</stp>
        <tr r="E401" s="9"/>
      </tp>
      <tp t="s">
        <v>#N/A N/A</v>
        <stp/>
        <stp>BDP|152487984405012038</stp>
        <tr r="G459" s="8"/>
      </tp>
      <tp t="s">
        <v>#N/A N/A</v>
        <stp/>
        <stp>BDP|917635762758644108</stp>
        <tr r="C12" s="7"/>
      </tp>
      <tp t="s">
        <v>#N/A N/A</v>
        <stp/>
        <stp>BDP|781979987560931801</stp>
        <tr r="E327" s="8"/>
      </tp>
      <tp t="s">
        <v>#N/A N/A</v>
        <stp/>
        <stp>BDP|612641082917895066</stp>
        <tr r="C73" s="10"/>
      </tp>
      <tp t="s">
        <v>#N/A N/A</v>
        <stp/>
        <stp>BDP|994706533139268407</stp>
        <tr r="G363" s="9"/>
      </tp>
      <tp t="s">
        <v>#N/A N/A</v>
        <stp/>
        <stp>BDP|969743754549110205</stp>
        <tr r="E19" s="10"/>
      </tp>
      <tp t="s">
        <v>#N/A N/A</v>
        <stp/>
        <stp>BDP|507550208018190409</stp>
        <tr r="D149" s="8"/>
      </tp>
      <tp t="s">
        <v>#N/A N/A</v>
        <stp/>
        <stp>BDP|252508274303510898</stp>
        <tr r="F28" s="5"/>
      </tp>
      <tp t="s">
        <v>#N/A N/A</v>
        <stp/>
        <stp>BDP|203372490930951375</stp>
        <tr r="G437" s="8"/>
        <tr r="G314" s="5"/>
      </tp>
      <tp t="s">
        <v>#N/A Requesting Data...4046569576</v>
        <stp/>
        <stp>BDP|747186997716113720</stp>
        <tr r="G171" s="10"/>
      </tp>
      <tp t="s">
        <v>#N/A N/A</v>
        <stp/>
        <stp>BDP|504932538566936529</stp>
        <tr r="D31" s="5"/>
        <tr r="D88" s="9"/>
      </tp>
      <tp t="s">
        <v>#N/A Requesting Data...4003302795</v>
        <stp/>
        <stp>BQL|667828751023027737</stp>
        <tr r="C143" s="5"/>
      </tp>
      <tp t="s">
        <v>#N/A Requesting Data...3907566671</v>
        <stp/>
        <stp>BDP|330108755419844487</stp>
        <tr r="H412" s="9"/>
      </tp>
      <tp t="s">
        <v>#N/A N/A</v>
        <stp/>
        <stp>BDP|776856465014353332</stp>
        <tr r="E417" s="9"/>
      </tp>
      <tp t="s">
        <v>#N/A N/A</v>
        <stp/>
        <stp>BDP|878946629187026526</stp>
        <tr r="F22" s="5"/>
      </tp>
      <tp t="s">
        <v>#N/A Requesting Data...4274809284</v>
        <stp/>
        <stp>BDP|347488817908960459</stp>
        <tr r="H13" s="10"/>
      </tp>
      <tp t="s">
        <v>#N/A Requesting Data...4145833699</v>
        <stp/>
        <stp>BDP|559680519948117653</stp>
        <tr r="H38" s="8"/>
        <tr r="I38" s="8"/>
        <tr r="H197" s="5"/>
      </tp>
      <tp t="s">
        <v>#N/A N/A</v>
        <stp/>
        <stp>BDP|664151765987560920</stp>
        <tr r="F344" s="9"/>
      </tp>
      <tp t="s">
        <v>#N/A Requesting Data...4047537952</v>
        <stp/>
        <stp>BDP|428927936846995589</stp>
        <tr r="I257" s="9"/>
      </tp>
      <tp t="s">
        <v>#N/A Requesting Data...4084479102</v>
        <stp/>
        <stp>BDP|160164701700534826</stp>
        <tr r="H279" s="8"/>
        <tr r="I279" s="8"/>
        <tr r="H204" s="5"/>
      </tp>
      <tp t="s">
        <v>#N/A Requesting Data...4108258997</v>
        <stp/>
        <stp>BDP|121202155336541802</stp>
        <tr r="H139" s="10"/>
      </tp>
      <tp t="s">
        <v>#N/A N/A</v>
        <stp/>
        <stp>BDP|876467954350125883</stp>
        <tr r="D389" s="8"/>
      </tp>
      <tp t="s">
        <v>#N/A Requesting Data...4087720267</v>
        <stp/>
        <stp>BDP|152593636689147732</stp>
        <tr r="H98" s="8"/>
        <tr r="I98" s="8"/>
      </tp>
      <tp t="s">
        <v>#N/A Requesting Data...4226235108</v>
        <stp/>
        <stp>BDP|751789612639423745</stp>
        <tr r="H121" s="9"/>
      </tp>
      <tp t="s">
        <v>#N/A N/A</v>
        <stp/>
        <stp>BDP|901606247309228321</stp>
        <tr r="D20" s="10"/>
      </tp>
      <tp t="s">
        <v>#N/A N/A</v>
        <stp/>
        <stp>BDP|643982605180297119</stp>
        <tr r="G165" s="5"/>
      </tp>
      <tp t="s">
        <v>#N/A N/A</v>
        <stp/>
        <stp>BDP|122359040677579883</stp>
        <tr r="F267" s="9"/>
      </tp>
      <tp t="s">
        <v>#N/A N/A</v>
        <stp/>
        <stp>BDP|287910630353312198</stp>
        <tr r="E352" s="8"/>
      </tp>
      <tp t="s">
        <v>#N/A N/A</v>
        <stp/>
        <stp>BDP|459696788494771294</stp>
        <tr r="C163" s="10"/>
      </tp>
      <tp t="s">
        <v>#N/A Requesting Data...4154187474</v>
        <stp/>
        <stp>BDP|382703143932661929</stp>
        <tr r="H80" s="8"/>
        <tr r="I80" s="8"/>
      </tp>
      <tp t="s">
        <v>#N/A N/A</v>
        <stp/>
        <stp>BDP|737920652433625756</stp>
        <tr r="G20" s="8"/>
      </tp>
      <tp t="s">
        <v>#N/A Requesting Data...4103019276</v>
        <stp/>
        <stp>BDP|878865418072532374</stp>
        <tr r="G166" s="10"/>
      </tp>
      <tp t="s">
        <v>#N/A Requesting Data...4130665904</v>
        <stp/>
        <stp>BQL|146505880056187359</stp>
        <tr r="C217" s="5"/>
      </tp>
      <tp t="s">
        <v>#N/A N/A</v>
        <stp/>
        <stp>BDP|592780912657291989</stp>
        <tr r="G382" s="8"/>
      </tp>
      <tp t="s">
        <v>#N/A N/A</v>
        <stp/>
        <stp>BDP|788207670658615545</stp>
        <tr r="F123" s="10"/>
      </tp>
      <tp t="s">
        <v>#N/A N/A</v>
        <stp/>
        <stp>BDP|351563500164711976</stp>
        <tr r="E188" s="9"/>
      </tp>
      <tp t="s">
        <v>#N/A N/A</v>
        <stp/>
        <stp>BDP|270801177720363736</stp>
        <tr r="E350" s="8"/>
        <tr r="E67" s="5"/>
      </tp>
      <tp t="s">
        <v>#N/A Requesting Data...4287166523</v>
        <stp/>
        <stp>BDP|429365605003166837</stp>
        <tr r="H348" s="9"/>
      </tp>
      <tp t="s">
        <v>#N/A N/A</v>
        <stp/>
        <stp>BDP|104578447749150065</stp>
        <tr r="F377" s="9"/>
      </tp>
      <tp t="s">
        <v>#N/A N/A</v>
        <stp/>
        <stp>BDP|694149931412137845</stp>
        <tr r="D109" s="10"/>
      </tp>
      <tp t="s">
        <v>#N/A Requesting Data...4224006507</v>
        <stp/>
        <stp>BDP|899998591370262847</stp>
        <tr r="I2" s="9"/>
      </tp>
      <tp t="s">
        <v>#N/A N/A</v>
        <stp/>
        <stp>BDP|751905166624191369</stp>
        <tr r="D283" s="5"/>
      </tp>
      <tp t="s">
        <v>#N/A Requesting Data...4195850347</v>
        <stp/>
        <stp>BDP|231222083966423409</stp>
        <tr r="I103" s="5"/>
        <tr r="I335" s="9"/>
      </tp>
      <tp t="s">
        <v>#N/A N/A</v>
        <stp/>
        <stp>BDP|893076988167614715</stp>
        <tr r="F47" s="9"/>
      </tp>
      <tp t="s">
        <v>#N/A N/A</v>
        <stp/>
        <stp>BDP|138767911869682700</stp>
        <tr r="F321" s="5"/>
      </tp>
      <tp t="s">
        <v>#N/A N/A</v>
        <stp/>
        <stp>BDP|822992222937735450</stp>
        <tr r="D408" s="8"/>
      </tp>
      <tp t="s">
        <v>#N/A Requesting Data...4277960706</v>
        <stp/>
        <stp>BDP|608467809954208894</stp>
        <tr r="H341" s="9"/>
      </tp>
      <tp t="s">
        <v>#N/A N/A</v>
        <stp/>
        <stp>BDP|130829236590361340</stp>
        <tr r="G57" s="8"/>
        <tr r="G327" s="5"/>
      </tp>
      <tp t="s">
        <v>#N/A N/A</v>
        <stp/>
        <stp>BDP|361508190331345520</stp>
        <tr r="G409" s="8"/>
      </tp>
      <tp t="s">
        <v>#N/A N/A</v>
        <stp/>
        <stp>BDP|614350807608130373</stp>
        <tr r="E285" s="9"/>
      </tp>
      <tp t="s">
        <v>#N/A Requesting Data...4024213069</v>
        <stp/>
        <stp>BDP|909011396239573888</stp>
        <tr r="I322" s="5"/>
        <tr r="I22" s="9"/>
      </tp>
      <tp t="s">
        <v>#N/A Requesting Data...4125602913</v>
        <stp/>
        <stp>BDP|968899900813464082</stp>
        <tr r="H544" s="9"/>
      </tp>
      <tp t="s">
        <v>#N/A Requesting Data...4256864706</v>
        <stp/>
        <stp>BDP|913467095856487021</stp>
        <tr r="G10" s="7"/>
      </tp>
      <tp t="s">
        <v>#N/A N/A</v>
        <stp/>
        <stp>BDP|107800405396954513</stp>
        <tr r="G267" s="5"/>
      </tp>
      <tp t="s">
        <v>#N/A Requesting Data...4043628361</v>
        <stp/>
        <stp>BDP|455828005606787590</stp>
        <tr r="H105" s="8"/>
        <tr r="I105" s="8"/>
        <tr r="H249" s="5"/>
      </tp>
      <tp t="s">
        <v>#N/A N/A</v>
        <stp/>
        <stp>BDP|266433149399203245</stp>
        <tr r="G427" s="9"/>
      </tp>
      <tp t="s">
        <v>#N/A Requesting Data...4028365829</v>
        <stp/>
        <stp>BQL|820450797625796328</stp>
        <tr r="C268" s="5"/>
      </tp>
      <tp t="s">
        <v>#N/A N/A</v>
        <stp/>
        <stp>BDP|449769778503473813</stp>
        <tr r="D11" s="10"/>
      </tp>
      <tp t="s">
        <v>#N/A N/A</v>
        <stp/>
        <stp>BDP|115622553699676196</stp>
        <tr r="F358" s="9"/>
      </tp>
      <tp t="s">
        <v>#N/A Requesting Data...4238777225</v>
        <stp/>
        <stp>BDP|584052445289510684</stp>
        <tr r="H410" s="9"/>
      </tp>
      <tp t="s">
        <v>#N/A N/A</v>
        <stp/>
        <stp>BDP|801616112954716853</stp>
        <tr r="C2" s="10"/>
      </tp>
      <tp t="s">
        <v>#N/A Requesting Data...4237705044</v>
        <stp/>
        <stp>BDP|769514247292257899</stp>
        <tr r="I111" s="9"/>
      </tp>
      <tp t="s">
        <v>#N/A N/A</v>
        <stp/>
        <stp>BDP|904321392919063827</stp>
        <tr r="G293" s="5"/>
        <tr r="G235" s="9"/>
      </tp>
      <tp t="s">
        <v>#N/A Requesting Data...4289516989</v>
        <stp/>
        <stp>BDP|258597465239056158</stp>
        <tr r="H131" s="9"/>
      </tp>
      <tp t="s">
        <v>#N/A N/A</v>
        <stp/>
        <stp>BDP|402796715659538465</stp>
        <tr r="E206" s="8"/>
      </tp>
      <tp t="s">
        <v>#N/A N/A</v>
        <stp/>
        <stp>BDP|938808794698139295</stp>
        <tr r="E162" s="9"/>
      </tp>
      <tp t="s">
        <v>#N/A Requesting Data...4218769988</v>
        <stp/>
        <stp>BDP|393809117874362600</stp>
        <tr r="H427" s="9"/>
      </tp>
      <tp t="s">
        <v>#N/A Requesting Data...4071160561</v>
        <stp/>
        <stp>BDP|656940761746697229</stp>
        <tr r="H209" s="9"/>
      </tp>
      <tp t="s">
        <v>#N/A N/A</v>
        <stp/>
        <stp>BDP|973293639388605287</stp>
        <tr r="F467" s="8"/>
        <tr r="F17" s="5"/>
      </tp>
      <tp t="s">
        <v>#N/A N/A</v>
        <stp/>
        <stp>BDP|207398753465860812</stp>
        <tr r="G120" s="9"/>
      </tp>
      <tp t="s">
        <v>#N/A Requesting Data...4178260316</v>
        <stp/>
        <stp>BDP|115475506877976889</stp>
        <tr r="H6" s="9"/>
      </tp>
      <tp t="s">
        <v>#N/A N/A</v>
        <stp/>
        <stp>BDP|915150442077911958</stp>
        <tr r="D158" s="10"/>
      </tp>
      <tp t="s">
        <v>#N/A Requesting Data...4263624860</v>
        <stp/>
        <stp>BDP|871184038199228093</stp>
        <tr r="I11" s="5"/>
      </tp>
      <tp t="s">
        <v>#N/A N/A</v>
        <stp/>
        <stp>BDP|718211335723159914</stp>
        <tr r="D389" s="9"/>
      </tp>
      <tp t="s">
        <v>#N/A N/A</v>
        <stp/>
        <stp>BDP|363209981928575944</stp>
        <tr r="E153" s="10"/>
      </tp>
      <tp t="s">
        <v>#N/A N/A</v>
        <stp/>
        <stp>BDP|762006596593889053</stp>
        <tr r="C44" s="10"/>
      </tp>
      <tp t="s">
        <v>#N/A Requesting Data...4100528385</v>
        <stp/>
        <stp>BDP|797133313052304891</stp>
        <tr r="H128" s="8"/>
        <tr r="I128" s="8"/>
      </tp>
      <tp t="s">
        <v>#N/A Requesting Data...4138238921</v>
        <stp/>
        <stp>BDP|629309161336107980</stp>
        <tr r="H50" s="8"/>
        <tr r="I50" s="8"/>
      </tp>
      <tp t="s">
        <v>#N/A Requesting Data...4234392463</v>
        <stp/>
        <stp>BDP|555727899890413449</stp>
        <tr r="I331" s="9"/>
      </tp>
      <tp t="s">
        <v>#N/A N/A</v>
        <stp/>
        <stp>BDP|368892754182129501</stp>
        <tr r="F545" s="9"/>
      </tp>
      <tp t="s">
        <v>#N/A N/A</v>
        <stp/>
        <stp>BDP|513886964071399536</stp>
        <tr r="D132" s="5"/>
        <tr r="D244" s="9"/>
      </tp>
      <tp t="s">
        <v>#N/A N/A</v>
        <stp/>
        <stp>BDP|732686156009358031</stp>
        <tr r="D288" s="9"/>
      </tp>
      <tp t="s">
        <v>#N/A N/A</v>
        <stp/>
        <stp>BDP|807820661883326726</stp>
        <tr r="D315" s="8"/>
      </tp>
      <tp t="s">
        <v>#N/A N/A</v>
        <stp/>
        <stp>BDP|627351528033223837</stp>
        <tr r="D314" s="8"/>
      </tp>
      <tp t="s">
        <v>#N/A N/A</v>
        <stp/>
        <stp>BDP|618652591390367552</stp>
        <tr r="G56" s="9"/>
      </tp>
      <tp t="s">
        <v>#N/A N/A</v>
        <stp/>
        <stp>BDP|328721243170781900</stp>
        <tr r="D215" s="8"/>
        <tr r="D310" s="5"/>
      </tp>
      <tp t="s">
        <v>#N/A N/A</v>
        <stp/>
        <stp>BDP|737459207826482847</stp>
        <tr r="D87" s="10"/>
      </tp>
      <tp t="s">
        <v>#N/A Requesting Data...4172401666</v>
        <stp/>
        <stp>BDP|315730693492313657</stp>
        <tr r="H256" s="5"/>
        <tr r="H414" s="9"/>
      </tp>
      <tp t="s">
        <v>#N/A N/A</v>
        <stp/>
        <stp>BDP|352273137619486228</stp>
        <tr r="E317" s="8"/>
      </tp>
      <tp t="s">
        <v>#N/A N/A</v>
        <stp/>
        <stp>BDP|565945130585483523</stp>
        <tr r="F95" s="8"/>
        <tr r="F255" s="5"/>
      </tp>
      <tp t="s">
        <v>#N/A N/A</v>
        <stp/>
        <stp>BDP|871119192481826336</stp>
        <tr r="F516" s="9"/>
      </tp>
      <tp t="s">
        <v>#N/A N/A</v>
        <stp/>
        <stp>BDP|272796941150922931</stp>
        <tr r="E301" s="8"/>
      </tp>
      <tp t="s">
        <v>#N/A Requesting Data...4168462697</v>
        <stp/>
        <stp>BDP|293862220298171841</stp>
        <tr r="H141" s="10"/>
      </tp>
      <tp t="s">
        <v>#N/A N/A</v>
        <stp/>
        <stp>BDP|861321368548072710</stp>
        <tr r="F231" s="5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volatileDependencies" Target="volatileDependenci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143F734-492A-44B8-ACE9-5C0D3AEC60F8}" autoFormatId="16" applyNumberFormats="0" applyBorderFormats="0" applyFontFormats="0" applyPatternFormats="0" applyAlignmentFormats="0" applyWidthHeightFormats="0">
  <queryTableRefresh nextId="9" unboundColumnsRight="7">
    <queryTableFields count="8">
      <queryTableField id="1" name="bloomberg_query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92156C7-0FC6-4258-9626-431598A2F1C5}" autoFormatId="16" applyNumberFormats="0" applyBorderFormats="0" applyFontFormats="0" applyPatternFormats="0" applyAlignmentFormats="0" applyWidthHeightFormats="0">
  <queryTableRefresh nextId="21" unboundColumnsRight="7">
    <queryTableFields count="9">
      <queryTableField id="1" name="bloomberg_query" tableColumnId="1"/>
      <queryTableField id="18" name="isin" tableColumnId="6"/>
      <queryTableField id="10" dataBound="0" tableColumnId="10"/>
      <queryTableField id="15" dataBound="0" tableColumnId="5"/>
      <queryTableField id="12" dataBound="0" tableColumnId="2"/>
      <queryTableField id="13" dataBound="0" tableColumnId="3"/>
      <queryTableField id="14" dataBound="0" tableColumnId="4"/>
      <queryTableField id="19" dataBound="0" tableColumnId="7"/>
      <queryTableField id="20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BB2667-B430-467B-8548-42BBF5307793}" name="Funds" displayName="Funds" ref="A1:H185" tableType="queryTable" totalsRowShown="0">
  <autoFilter ref="A1:H185" xr:uid="{12BB2667-B430-467B-8548-42BBF5307793}"/>
  <tableColumns count="8">
    <tableColumn id="1" xr3:uid="{8D2601B5-0285-41CB-9865-1872688AF0C6}" uniqueName="1" name="bloomberg_query" queryTableFieldId="1" dataDxfId="16"/>
    <tableColumn id="2" xr3:uid="{E4A6502D-FCD6-44BB-B2ED-BB5C99E53C09}" uniqueName="2" name="Last Price" queryTableFieldId="2" dataDxfId="1">
      <calculatedColumnFormula>_xll.BQL(Funds[[#This Row],[bloomberg_query]],"px_last(currency=EUR).value", "showdates","false","showids","false","showheaders","false")</calculatedColumnFormula>
    </tableColumn>
    <tableColumn id="3" xr3:uid="{69337D21-AD4A-4207-B10C-4B181B767B0E}" uniqueName="3" name="CURRENT_TRR_1D" queryTableFieldId="3" dataDxfId="15">
      <calculatedColumnFormula array="1">_xll.BDP(Funds[[#This Row],[bloomberg_query]], "CUST_TRR_RETURN_HOLDING_PER", "CUST_TRR_START_DT="&amp;TEXT(WORKDAY(TODAY(), -2),"jjjjMMtt"),"CUST_TRR_END_DT="&amp;TEXT(WORKDAY(TODAY(), -1),"jjjjMMtt"), "CUST_TRR_CRNCY=EUR")</calculatedColumnFormula>
    </tableColumn>
    <tableColumn id="4" xr3:uid="{F1C4B9E9-8E93-448D-AB46-1FF7260CCC87}" uniqueName="4" name="CURRENT_TRR_5D" queryTableFieldId="4" dataDxfId="14">
      <calculatedColumnFormula array="1">_xll.BDP(Funds[[#This Row],[bloomberg_query]], "CUST_TRR_RETURN_HOLDING_PER", "CUST_TRR_START_DT="&amp;TEXT(WORKDAY(TODAY(), -6),"jjjjMMtt"),"CUST_TRR_END_DT="&amp;TEXT(WORKDAY(TODAY(), -1),"jjjjMMtt"), "CUST_TRR_CRNCY=EUR")</calculatedColumnFormula>
    </tableColumn>
    <tableColumn id="5" xr3:uid="{920829B7-AD87-48D3-9A83-F0929A37F87D}" uniqueName="5" name="CURRENT_TRR_1MO" queryTableFieldId="5" dataDxfId="13">
      <calculatedColumnFormula array="1">_xll.BDP(Funds[[#This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6" xr3:uid="{C4F3E73E-899C-4189-B30D-8A19F1923FA5}" uniqueName="6" name="CURRENT_TRR_YTD" queryTableFieldId="6" dataDxfId="12">
      <calculatedColumnFormula array="1">_xll.BDP(Funds[[#This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  <tableColumn id="7" xr3:uid="{F00C53B5-605A-46EA-AC88-7C5B4637BF88}" uniqueName="7" name="CHG_PCT_MOV_AVG_200D" queryTableFieldId="7" dataDxfId="11">
      <calculatedColumnFormula array="1">_xll.BDP(Funds[[#This Row],[bloomberg_query]],$G$1)</calculatedColumnFormula>
    </tableColumn>
    <tableColumn id="8" xr3:uid="{C5ED121E-A8E6-4E6E-BEF3-1D037663CDE7}" uniqueName="8" name="CHG_PCT_HIGH_52WEEK" queryTableFieldId="8" dataDxfId="10">
      <calculatedColumnFormula array="1">_xll.BDP(Funds[[#This Row],[bloomberg_query]],$H$1)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B79B49-4FD5-4EA0-9646-7FA1089C1C12}" name="Stocks" displayName="Stocks" ref="A1:I357" tableType="queryTable" totalsRowShown="0">
  <autoFilter ref="A1:I357" xr:uid="{1EB79B49-4FD5-4EA0-9646-7FA1089C1C12}"/>
  <tableColumns count="9">
    <tableColumn id="1" xr3:uid="{344490B6-DB0E-4EF8-96E3-9B9A199DD80B}" uniqueName="1" name="bloomberg_query" queryTableFieldId="1" dataDxfId="9"/>
    <tableColumn id="6" xr3:uid="{7EA8E3C4-0489-4259-989B-028865E435E8}" uniqueName="6" name="isin" queryTableFieldId="18" dataDxfId="8"/>
    <tableColumn id="10" xr3:uid="{EA846261-9BB9-4D14-BC12-51C43FB78B37}" uniqueName="10" name="Last Price" queryTableFieldId="10" dataDxfId="0">
      <calculatedColumnFormula>_xll.BQL(Stocks[[#This Row],[bloomberg_query]],"px_last(currency=EUR).value","showdates","false","showids","false","showheaders","false","cols"=1)</calculatedColumnFormula>
    </tableColumn>
    <tableColumn id="5" xr3:uid="{C377CD76-B195-4690-89B4-A08A60A7BEAB}" uniqueName="5" name="CURRENT_TRR_1D" queryTableFieldId="15" dataDxfId="7">
      <calculatedColumnFormula array="1">_xll.BDP(Stocks[[#This Row],[bloomberg_query]], "CUST_TRR_RETURN_HOLDING_PER", "CUST_TRR_START_DT="&amp;TEXT(WORKDAY(TODAY(), -2),"jjjjMMtt"),"CUST_TRR_END_DT="&amp;TEXT(WORKDAY(TODAY(), -1),"jjjjMMtt"), "CUST_TRR_CRNCY=EUR")</calculatedColumnFormula>
    </tableColumn>
    <tableColumn id="2" xr3:uid="{0E11569C-132D-4A63-9091-BE6D743BAAB1}" uniqueName="2" name="CURRENT_TRR_5D" queryTableFieldId="12" dataDxfId="6">
      <calculatedColumnFormula array="1">_xll.BDP(Stocks[[#This Row],[bloomberg_query]], "CUST_TRR_RETURN_HOLDING_PER", "CUST_TRR_START_DT="&amp;TEXT(WORKDAY(TODAY(), -6),"jjjjMMtt"),"CUST_TRR_END_DT="&amp;TEXT(WORKDAY(TODAY(), -1),"jjjjMMtt"), "CUST_TRR_CRNCY=EUR")</calculatedColumnFormula>
    </tableColumn>
    <tableColumn id="3" xr3:uid="{A7C3EAF7-F3BD-4941-8181-C0806B24FF50}" uniqueName="3" name="CURRENT_TRR_1MO" queryTableFieldId="13" dataDxfId="5">
      <calculatedColumnFormula array="1">_xll.BDP(Stocks[[#This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4" xr3:uid="{CCF8E1C1-E1D7-4314-B676-07E3076491D0}" uniqueName="4" name="CURRENT_TRR_YTD" queryTableFieldId="14" dataDxfId="4">
      <calculatedColumnFormula array="1">_xll.BDP(Stocks[[#This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  <tableColumn id="7" xr3:uid="{47C43E5D-66F3-479F-ACB3-E02295FFA746}" uniqueName="7" name="CHG_PCT_MOV_AVG_200D" queryTableFieldId="19" dataDxfId="3">
      <calculatedColumnFormula array="1">_xll.BDP(A2,$H$1)</calculatedColumnFormula>
    </tableColumn>
    <tableColumn id="8" xr3:uid="{6ED5C2A7-ECD7-4268-9A38-F7B5447DE0DB}" uniqueName="8" name="CHG_PCT_HIGH_52WEEK" queryTableFieldId="20" dataDxfId="2">
      <calculatedColumnFormula array="1">_xll.BDP(A2,$I$1)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F71E0-357C-4299-BFF9-BB0F4CA0BFC5}">
  <sheetPr>
    <tabColor rgb="FFFF0000"/>
  </sheetPr>
  <dimension ref="A1:M185"/>
  <sheetViews>
    <sheetView topLeftCell="A84" workbookViewId="0">
      <selection activeCell="L95" sqref="L95"/>
    </sheetView>
  </sheetViews>
  <sheetFormatPr defaultRowHeight="15" x14ac:dyDescent="0.25"/>
  <cols>
    <col min="1" max="1" width="23.28515625" bestFit="1" customWidth="1"/>
    <col min="2" max="6" width="22.5703125" bestFit="1" customWidth="1"/>
    <col min="7" max="7" width="27.85546875" bestFit="1" customWidth="1"/>
    <col min="8" max="8" width="25.5703125" bestFit="1" customWidth="1"/>
    <col min="13" max="13" width="11.140625" customWidth="1"/>
  </cols>
  <sheetData>
    <row r="1" spans="1:8" x14ac:dyDescent="0.25">
      <c r="A1" t="s">
        <v>0</v>
      </c>
      <c r="B1" t="s">
        <v>204</v>
      </c>
      <c r="C1" t="s">
        <v>253</v>
      </c>
      <c r="D1" t="s">
        <v>229</v>
      </c>
      <c r="E1" t="s">
        <v>230</v>
      </c>
      <c r="F1" t="s">
        <v>231</v>
      </c>
      <c r="G1" t="s">
        <v>2361</v>
      </c>
      <c r="H1" t="s">
        <v>2362</v>
      </c>
    </row>
    <row r="2" spans="1:8" x14ac:dyDescent="0.25">
      <c r="A2" t="s">
        <v>2830</v>
      </c>
      <c r="B2" s="1">
        <f>_xll.BQL(Funds[[#This Row],[bloomberg_query]],"px_last(currency=EUR).value", "showdates","false","showids","false","showheaders","false")</f>
        <v>51.090000152587891</v>
      </c>
      <c r="C2" cm="1">
        <f t="array" aca="1" ref="C2" ca="1">_xll.BDP(Funds[[#This Row],[bloomberg_query]], "CUST_TRR_RETURN_HOLDING_PER", "CUST_TRR_START_DT="&amp;TEXT(WORKDAY(TODAY(), -2),"jjjjMMtt"),"CUST_TRR_END_DT="&amp;TEXT(WORKDAY(TODAY(), -1),"jjjjMMtt"), "CUST_TRR_CRNCY=EUR")</f>
        <v>0.37313429999999997</v>
      </c>
      <c r="D2" cm="1">
        <f t="array" aca="1" ref="D2" ca="1">_xll.BDP(Funds[[#This Row],[bloomberg_query]], "CUST_TRR_RETURN_HOLDING_PER", "CUST_TRR_START_DT="&amp;TEXT(WORKDAY(TODAY(), -6),"jjjjMMtt"),"CUST_TRR_END_DT="&amp;TEXT(WORKDAY(TODAY(), -1),"jjjjMMtt"), "CUST_TRR_CRNCY=EUR")</f>
        <v>1.7824120000000001</v>
      </c>
      <c r="E2" cm="1">
        <f t="array" aca="1" ref="E2" ca="1">_xll.BDP(Funds[[#This Row],[bloomberg_query]], "CUST_TRR_RETURN_HOLDING_PER", "CUST_TRR_START_DT="&amp;TEXT(WORKDAY(EDATE(TODAY(), -1) - 2, 1),"jjjjMMtt"),"CUST_TRR_END_DT="&amp;TEXT(WORKDAY(TODAY(), -1),"jjjjMMtt"),"CUST_TRR_CRNCY=EUR")</f>
        <v>0.47395130000000002</v>
      </c>
      <c r="F2" cm="1">
        <f t="array" aca="1" ref="F2" ca="1">_xll.BDP(Funds[[#This Row],[bloomberg_query]], "CUST_TRR_RETURN_HOLDING_PER", "CUST_TRR_START_DT="&amp;TEXT(WORKDAY(DATE(YEAR(TODAY())-1, 12, 31), -1),"jjjjMMtt"),"CUST_TRR_END_DT="&amp;TEXT(WORKDAY(TODAY(), -1),"jjjjMMtt"), "CUST_TRR_CRNCY=EUR")</f>
        <v>10.579560000000001</v>
      </c>
      <c r="G2" cm="1">
        <f t="array" ref="G2">_xll.BDP(Funds[[#This Row],[bloomberg_query]],$G$1)</f>
        <v>2.2808980000000001</v>
      </c>
      <c r="H2" cm="1">
        <f t="array" ref="H2">_xll.BDP(Funds[[#This Row],[bloomberg_query]],$H$1)</f>
        <v>-3.4945189999999999</v>
      </c>
    </row>
    <row r="3" spans="1:8" x14ac:dyDescent="0.25">
      <c r="A3" t="s">
        <v>2829</v>
      </c>
      <c r="B3" s="1">
        <f>_xll.BQL(Funds[[#This Row],[bloomberg_query]],"px_last(currency=EUR).value", "showdates","false","showids","false","showheaders","false")</f>
        <v>240.25</v>
      </c>
      <c r="C3" cm="1">
        <f t="array" aca="1" ref="C3" ca="1">_xll.BDP(Funds[[#This Row],[bloomberg_query]], "CUST_TRR_RETURN_HOLDING_PER", "CUST_TRR_START_DT="&amp;TEXT(WORKDAY(TODAY(), -2),"jjjjMMtt"),"CUST_TRR_END_DT="&amp;TEXT(WORKDAY(TODAY(), -1),"jjjjMMtt"), "CUST_TRR_CRNCY=EUR")</f>
        <v>0.37523450000000003</v>
      </c>
      <c r="D3" cm="1">
        <f t="array" aca="1" ref="D3" ca="1">_xll.BDP(Funds[[#This Row],[bloomberg_query]], "CUST_TRR_RETURN_HOLDING_PER", "CUST_TRR_START_DT="&amp;TEXT(WORKDAY(TODAY(), -6),"jjjjMMtt"),"CUST_TRR_END_DT="&amp;TEXT(WORKDAY(TODAY(), -1),"jjjjMMtt"), "CUST_TRR_CRNCY=EUR")</f>
        <v>1.79704</v>
      </c>
      <c r="E3" cm="1">
        <f t="array" aca="1" ref="E3" ca="1">_xll.BDP(Funds[[#This Row],[bloomberg_query]], "CUST_TRR_RETURN_HOLDING_PER", "CUST_TRR_START_DT="&amp;TEXT(WORKDAY(EDATE(TODAY(), -1) - 2, 1),"jjjjMMtt"),"CUST_TRR_END_DT="&amp;TEXT(WORKDAY(TODAY(), -1),"jjjjMMtt"),"CUST_TRR_CRNCY=EUR")</f>
        <v>0.37523450000000003</v>
      </c>
      <c r="F3" cm="1">
        <f t="array" aca="1" ref="F3" ca="1">_xll.BDP(Funds[[#This Row],[bloomberg_query]], "CUST_TRR_RETURN_HOLDING_PER", "CUST_TRR_START_DT="&amp;TEXT(WORKDAY(DATE(YEAR(TODAY())-1, 12, 31), -1),"jjjjMMtt"),"CUST_TRR_END_DT="&amp;TEXT(WORKDAY(TODAY(), -1),"jjjjMMtt"), "CUST_TRR_CRNCY=EUR")</f>
        <v>10.28401</v>
      </c>
      <c r="G3" cm="1">
        <f t="array" ref="G3">_xll.BDP(Funds[[#This Row],[bloomberg_query]],$G$1)</f>
        <v>3.991387</v>
      </c>
      <c r="H3" cm="1">
        <f t="array" ref="H3">_xll.BDP(Funds[[#This Row],[bloomberg_query]],$H$1)</f>
        <v>-1.9987740000000001</v>
      </c>
    </row>
    <row r="4" spans="1:8" x14ac:dyDescent="0.25">
      <c r="A4" t="s">
        <v>2832</v>
      </c>
      <c r="B4" s="1">
        <f>_xll.BQL(Funds[[#This Row],[bloomberg_query]],"px_last(currency=EUR).value", "showdates","false","showids","false","showheaders","false")</f>
        <v>114.78</v>
      </c>
      <c r="C4" cm="1">
        <f t="array" aca="1" ref="C4" ca="1">_xll.BDP(Funds[[#This Row],[bloomberg_query]], "CUST_TRR_RETURN_HOLDING_PER", "CUST_TRR_START_DT="&amp;TEXT(WORKDAY(TODAY(), -2),"jjjjMMtt"),"CUST_TRR_END_DT="&amp;TEXT(WORKDAY(TODAY(), -1),"jjjjMMtt"), "CUST_TRR_CRNCY=EUR")</f>
        <v>-0.1218239</v>
      </c>
      <c r="D4" cm="1">
        <f t="array" aca="1" ref="D4" ca="1">_xll.BDP(Funds[[#This Row],[bloomberg_query]], "CUST_TRR_RETURN_HOLDING_PER", "CUST_TRR_START_DT="&amp;TEXT(WORKDAY(TODAY(), -6),"jjjjMMtt"),"CUST_TRR_END_DT="&amp;TEXT(WORKDAY(TODAY(), -1),"jjjjMMtt"), "CUST_TRR_CRNCY=EUR")</f>
        <v>1.012057</v>
      </c>
      <c r="E4" cm="1">
        <f t="array" aca="1" ref="E4" ca="1">_xll.BDP(Funds[[#This Row],[bloomberg_query]], "CUST_TRR_RETURN_HOLDING_PER", "CUST_TRR_START_DT="&amp;TEXT(WORKDAY(EDATE(TODAY(), -1) - 2, 1),"jjjjMMtt"),"CUST_TRR_END_DT="&amp;TEXT(WORKDAY(TODAY(), -1),"jjjjMMtt"),"CUST_TRR_CRNCY=EUR")</f>
        <v>-1.256022</v>
      </c>
      <c r="F4" cm="1">
        <f t="array" aca="1" ref="F4" ca="1">_xll.BDP(Funds[[#This Row],[bloomberg_query]], "CUST_TRR_RETURN_HOLDING_PER", "CUST_TRR_START_DT="&amp;TEXT(WORKDAY(DATE(YEAR(TODAY())-1, 12, 31), -1),"jjjjMMtt"),"CUST_TRR_END_DT="&amp;TEXT(WORKDAY(TODAY(), -1),"jjjjMMtt"), "CUST_TRR_CRNCY=EUR")</f>
        <v>14.8834</v>
      </c>
      <c r="G4" t="str" cm="1">
        <f t="array" ref="G4">_xll.BDP(Funds[[#This Row],[bloomberg_query]],$G$1)</f>
        <v>#N/A N/A</v>
      </c>
      <c r="H4" cm="1">
        <f t="array" ref="H4">_xll.BDP(Funds[[#This Row],[bloomberg_query]],$H$1)</f>
        <v>-3.2942990000000001</v>
      </c>
    </row>
    <row r="5" spans="1:8" x14ac:dyDescent="0.25">
      <c r="A5" t="s">
        <v>2831</v>
      </c>
      <c r="B5" s="1">
        <f>_xll.BQL(Funds[[#This Row],[bloomberg_query]],"px_last(currency=EUR).value", "showdates","false","showids","false","showheaders","false")</f>
        <v>536.1400146484375</v>
      </c>
      <c r="C5" cm="1">
        <f t="array" aca="1" ref="C5" ca="1">_xll.BDP(Funds[[#This Row],[bloomberg_query]], "CUST_TRR_RETURN_HOLDING_PER", "CUST_TRR_START_DT="&amp;TEXT(WORKDAY(TODAY(), -2),"jjjjMMtt"),"CUST_TRR_END_DT="&amp;TEXT(WORKDAY(TODAY(), -1),"jjjjMMtt"), "CUST_TRR_CRNCY=EUR")</f>
        <v>0.8054848</v>
      </c>
      <c r="D5" cm="1">
        <f t="array" aca="1" ref="D5" ca="1">_xll.BDP(Funds[[#This Row],[bloomberg_query]], "CUST_TRR_RETURN_HOLDING_PER", "CUST_TRR_START_DT="&amp;TEXT(WORKDAY(TODAY(), -6),"jjjjMMtt"),"CUST_TRR_END_DT="&amp;TEXT(WORKDAY(TODAY(), -1),"jjjjMMtt"), "CUST_TRR_CRNCY=EUR")</f>
        <v>2.4248189999999998</v>
      </c>
      <c r="E5" cm="1">
        <f t="array" aca="1" ref="E5" ca="1">_xll.BDP(Funds[[#This Row],[bloomberg_query]], "CUST_TRR_RETURN_HOLDING_PER", "CUST_TRR_START_DT="&amp;TEXT(WORKDAY(EDATE(TODAY(), -1) - 2, 1),"jjjjMMtt"),"CUST_TRR_END_DT="&amp;TEXT(WORKDAY(TODAY(), -1),"jjjjMMtt"),"CUST_TRR_CRNCY=EUR")</f>
        <v>1.0439750000000001</v>
      </c>
      <c r="F5" cm="1">
        <f t="array" aca="1" ref="F5" ca="1">_xll.BDP(Funds[[#This Row],[bloomberg_query]], "CUST_TRR_RETURN_HOLDING_PER", "CUST_TRR_START_DT="&amp;TEXT(WORKDAY(DATE(YEAR(TODAY())-1, 12, 31), -1),"jjjjMMtt"),"CUST_TRR_END_DT="&amp;TEXT(WORKDAY(TODAY(), -1),"jjjjMMtt"), "CUST_TRR_CRNCY=EUR")</f>
        <v>18.522600000000001</v>
      </c>
      <c r="G5" cm="1">
        <f t="array" ref="G5">_xll.BDP(Funds[[#This Row],[bloomberg_query]],$G$1)</f>
        <v>6.4439719999999996</v>
      </c>
      <c r="H5" cm="1">
        <f t="array" ref="H5">_xll.BDP(Funds[[#This Row],[bloomberg_query]],$H$1)</f>
        <v>-2.3636059999999999</v>
      </c>
    </row>
    <row r="6" spans="1:8" x14ac:dyDescent="0.25">
      <c r="A6" t="s">
        <v>2841</v>
      </c>
      <c r="B6" s="1">
        <f>_xll.BQL(Funds[[#This Row],[bloomberg_query]],"px_last(currency=EUR).value", "showdates","false","showids","false","showheaders","false")</f>
        <v>24.534999847412109</v>
      </c>
      <c r="C6" cm="1">
        <f t="array" aca="1" ref="C6" ca="1">_xll.BDP(Funds[[#This Row],[bloomberg_query]], "CUST_TRR_RETURN_HOLDING_PER", "CUST_TRR_START_DT="&amp;TEXT(WORKDAY(TODAY(), -2),"jjjjMMtt"),"CUST_TRR_END_DT="&amp;TEXT(WORKDAY(TODAY(), -1),"jjjjMMtt"), "CUST_TRR_CRNCY=EUR")</f>
        <v>0.55248620000000004</v>
      </c>
      <c r="D6" cm="1">
        <f t="array" aca="1" ref="D6" ca="1">_xll.BDP(Funds[[#This Row],[bloomberg_query]], "CUST_TRR_RETURN_HOLDING_PER", "CUST_TRR_START_DT="&amp;TEXT(WORKDAY(TODAY(), -6),"jjjjMMtt"),"CUST_TRR_END_DT="&amp;TEXT(WORKDAY(TODAY(), -1),"jjjjMMtt"), "CUST_TRR_CRNCY=EUR")</f>
        <v>3.5314299999999998</v>
      </c>
      <c r="E6" cm="1">
        <f t="array" aca="1" ref="E6" ca="1">_xll.BDP(Funds[[#This Row],[bloomberg_query]], "CUST_TRR_RETURN_HOLDING_PER", "CUST_TRR_START_DT="&amp;TEXT(WORKDAY(EDATE(TODAY(), -1) - 2, 1),"jjjjMMtt"),"CUST_TRR_END_DT="&amp;TEXT(WORKDAY(TODAY(), -1),"jjjjMMtt"),"CUST_TRR_CRNCY=EUR")</f>
        <v>3.0816659999999998</v>
      </c>
      <c r="F6" cm="1">
        <f t="array" aca="1" ref="F6" ca="1">_xll.BDP(Funds[[#This Row],[bloomberg_query]], "CUST_TRR_RETURN_HOLDING_PER", "CUST_TRR_START_DT="&amp;TEXT(WORKDAY(DATE(YEAR(TODAY())-1, 12, 31), -1),"jjjjMMtt"),"CUST_TRR_END_DT="&amp;TEXT(WORKDAY(TODAY(), -1),"jjjjMMtt"), "CUST_TRR_CRNCY=EUR")</f>
        <v>8.6188359999999999</v>
      </c>
      <c r="G6" cm="1">
        <f t="array" ref="G6">_xll.BDP(Funds[[#This Row],[bloomberg_query]],$G$1)</f>
        <v>1.73237</v>
      </c>
      <c r="H6" cm="1">
        <f t="array" ref="H6">_xll.BDP(Funds[[#This Row],[bloomberg_query]],$H$1)</f>
        <v>-5.3433650000000004</v>
      </c>
    </row>
    <row r="7" spans="1:8" x14ac:dyDescent="0.25">
      <c r="A7" t="s">
        <v>2835</v>
      </c>
      <c r="B7" s="1">
        <f>_xll.BQL(Funds[[#This Row],[bloomberg_query]],"px_last(currency=EUR).value", "showdates","false","showids","false","showheaders","false")</f>
        <v>31.200000762939453</v>
      </c>
      <c r="C7" cm="1">
        <f t="array" aca="1" ref="C7" ca="1">_xll.BDP(Funds[[#This Row],[bloomberg_query]], "CUST_TRR_RETURN_HOLDING_PER", "CUST_TRR_START_DT="&amp;TEXT(WORKDAY(TODAY(), -2),"jjjjMMtt"),"CUST_TRR_END_DT="&amp;TEXT(WORKDAY(TODAY(), -1),"jjjjMMtt"), "CUST_TRR_CRNCY=EUR")</f>
        <v>0.53078559999999997</v>
      </c>
      <c r="D7" cm="1">
        <f t="array" aca="1" ref="D7" ca="1">_xll.BDP(Funds[[#This Row],[bloomberg_query]], "CUST_TRR_RETURN_HOLDING_PER", "CUST_TRR_START_DT="&amp;TEXT(WORKDAY(TODAY(), -6),"jjjjMMtt"),"CUST_TRR_END_DT="&amp;TEXT(WORKDAY(TODAY(), -1),"jjjjMMtt"), "CUST_TRR_CRNCY=EUR")</f>
        <v>2.0674109999999999</v>
      </c>
      <c r="E7" cm="1">
        <f t="array" aca="1" ref="E7" ca="1">_xll.BDP(Funds[[#This Row],[bloomberg_query]], "CUST_TRR_RETURN_HOLDING_PER", "CUST_TRR_START_DT="&amp;TEXT(WORKDAY(EDATE(TODAY(), -1) - 2, 1),"jjjjMMtt"),"CUST_TRR_END_DT="&amp;TEXT(WORKDAY(TODAY(), -1),"jjjjMMtt"),"CUST_TRR_CRNCY=EUR")</f>
        <v>-1.5592520000000001</v>
      </c>
      <c r="F7" cm="1">
        <f t="array" aca="1" ref="F7" ca="1">_xll.BDP(Funds[[#This Row],[bloomberg_query]], "CUST_TRR_RETURN_HOLDING_PER", "CUST_TRR_START_DT="&amp;TEXT(WORKDAY(DATE(YEAR(TODAY())-1, 12, 31), -1),"jjjjMMtt"),"CUST_TRR_END_DT="&amp;TEXT(WORKDAY(TODAY(), -1),"jjjjMMtt"), "CUST_TRR_CRNCY=EUR")</f>
        <v>8.7029110000000003</v>
      </c>
      <c r="G7" cm="1">
        <f t="array" ref="G7">_xll.BDP(Funds[[#This Row],[bloomberg_query]],$G$1)</f>
        <v>2.9899239999999998</v>
      </c>
      <c r="H7" cm="1">
        <f t="array" ref="H7">_xll.BDP(Funds[[#This Row],[bloomberg_query]],$H$1)</f>
        <v>-4.9939080000000002</v>
      </c>
    </row>
    <row r="8" spans="1:8" x14ac:dyDescent="0.25">
      <c r="A8" t="s">
        <v>2840</v>
      </c>
      <c r="B8" s="1">
        <f>_xll.BQL(Funds[[#This Row],[bloomberg_query]],"px_last(currency=EUR).value", "showdates","false","showids","false","showheaders","false")</f>
        <v>62.450000762939453</v>
      </c>
      <c r="C8" cm="1">
        <f t="array" aca="1" ref="C8" ca="1">_xll.BDP(Funds[[#This Row],[bloomberg_query]], "CUST_TRR_RETURN_HOLDING_PER", "CUST_TRR_START_DT="&amp;TEXT(WORKDAY(TODAY(), -2),"jjjjMMtt"),"CUST_TRR_END_DT="&amp;TEXT(WORKDAY(TODAY(), -1),"jjjjMMtt"), "CUST_TRR_CRNCY=EUR")</f>
        <v>-0.22378519999999999</v>
      </c>
      <c r="D8" cm="1">
        <f t="array" aca="1" ref="D8" ca="1">_xll.BDP(Funds[[#This Row],[bloomberg_query]], "CUST_TRR_RETURN_HOLDING_PER", "CUST_TRR_START_DT="&amp;TEXT(WORKDAY(TODAY(), -6),"jjjjMMtt"),"CUST_TRR_END_DT="&amp;TEXT(WORKDAY(TODAY(), -1),"jjjjMMtt"), "CUST_TRR_CRNCY=EUR")</f>
        <v>0.48293629999999999</v>
      </c>
      <c r="E8" cm="1">
        <f t="array" aca="1" ref="E8" ca="1">_xll.BDP(Funds[[#This Row],[bloomberg_query]], "CUST_TRR_RETURN_HOLDING_PER", "CUST_TRR_START_DT="&amp;TEXT(WORKDAY(EDATE(TODAY(), -1) - 2, 1),"jjjjMMtt"),"CUST_TRR_END_DT="&amp;TEXT(WORKDAY(TODAY(), -1),"jjjjMMtt"),"CUST_TRR_CRNCY=EUR")</f>
        <v>2.311096</v>
      </c>
      <c r="F8" cm="1">
        <f t="array" aca="1" ref="F8" ca="1">_xll.BDP(Funds[[#This Row],[bloomberg_query]], "CUST_TRR_RETURN_HOLDING_PER", "CUST_TRR_START_DT="&amp;TEXT(WORKDAY(DATE(YEAR(TODAY())-1, 12, 31), -1),"jjjjMMtt"),"CUST_TRR_END_DT="&amp;TEXT(WORKDAY(TODAY(), -1),"jjjjMMtt"), "CUST_TRR_CRNCY=EUR")</f>
        <v>14.07164</v>
      </c>
      <c r="G8" cm="1">
        <f t="array" ref="G8">_xll.BDP(Funds[[#This Row],[bloomberg_query]],$G$1)</f>
        <v>8.0370410000000003</v>
      </c>
      <c r="H8" cm="1">
        <f t="array" ref="H8">_xll.BDP(Funds[[#This Row],[bloomberg_query]],$H$1)</f>
        <v>-0.62062280000000003</v>
      </c>
    </row>
    <row r="9" spans="1:8" x14ac:dyDescent="0.25">
      <c r="A9" t="s">
        <v>2839</v>
      </c>
      <c r="B9" s="1">
        <f>_xll.BQL(Funds[[#This Row],[bloomberg_query]],"px_last(currency=EUR).value", "showdates","false","showids","false","showheaders","false")</f>
        <v>89.010002136230469</v>
      </c>
      <c r="C9" cm="1">
        <f t="array" aca="1" ref="C9" ca="1">_xll.BDP(Funds[[#This Row],[bloomberg_query]], "CUST_TRR_RETURN_HOLDING_PER", "CUST_TRR_START_DT="&amp;TEXT(WORKDAY(TODAY(), -2),"jjjjMMtt"),"CUST_TRR_END_DT="&amp;TEXT(WORKDAY(TODAY(), -1),"jjjjMMtt"), "CUST_TRR_CRNCY=EUR")</f>
        <v>0.21345919999999999</v>
      </c>
      <c r="D9" cm="1">
        <f t="array" aca="1" ref="D9" ca="1">_xll.BDP(Funds[[#This Row],[bloomberg_query]], "CUST_TRR_RETURN_HOLDING_PER", "CUST_TRR_START_DT="&amp;TEXT(WORKDAY(TODAY(), -6),"jjjjMMtt"),"CUST_TRR_END_DT="&amp;TEXT(WORKDAY(TODAY(), -1),"jjjjMMtt"), "CUST_TRR_CRNCY=EUR")</f>
        <v>1.3290919999999999</v>
      </c>
      <c r="E9" cm="1">
        <f t="array" aca="1" ref="E9" ca="1">_xll.BDP(Funds[[#This Row],[bloomberg_query]], "CUST_TRR_RETURN_HOLDING_PER", "CUST_TRR_START_DT="&amp;TEXT(WORKDAY(EDATE(TODAY(), -1) - 2, 1),"jjjjMMtt"),"CUST_TRR_END_DT="&amp;TEXT(WORKDAY(TODAY(), -1),"jjjjMMtt"),"CUST_TRR_CRNCY=EUR")</f>
        <v>3.014205</v>
      </c>
      <c r="F9" cm="1">
        <f t="array" aca="1" ref="F9" ca="1">_xll.BDP(Funds[[#This Row],[bloomberg_query]], "CUST_TRR_RETURN_HOLDING_PER", "CUST_TRR_START_DT="&amp;TEXT(WORKDAY(DATE(YEAR(TODAY())-1, 12, 31), -1),"jjjjMMtt"),"CUST_TRR_END_DT="&amp;TEXT(WORKDAY(TODAY(), -1),"jjjjMMtt"), "CUST_TRR_CRNCY=EUR")</f>
        <v>19.458950000000002</v>
      </c>
      <c r="G9" cm="1">
        <f t="array" ref="G9">_xll.BDP(Funds[[#This Row],[bloomberg_query]],$G$1)</f>
        <v>8.2077240000000007</v>
      </c>
      <c r="H9" cm="1">
        <f t="array" ref="H9">_xll.BDP(Funds[[#This Row],[bloomberg_query]],$H$1)</f>
        <v>-0.41395739999999998</v>
      </c>
    </row>
    <row r="10" spans="1:8" x14ac:dyDescent="0.25">
      <c r="A10" t="s">
        <v>2844</v>
      </c>
      <c r="B10" s="1">
        <f>_xll.BQL(Funds[[#This Row],[bloomberg_query]],"px_last(currency=EUR).value", "showdates","false","showids","false","showheaders","false")</f>
        <v>60.979999542236328</v>
      </c>
      <c r="C10" cm="1">
        <f t="array" aca="1" ref="C10" ca="1">_xll.BDP(Funds[[#This Row],[bloomberg_query]], "CUST_TRR_RETURN_HOLDING_PER", "CUST_TRR_START_DT="&amp;TEXT(WORKDAY(TODAY(), -2),"jjjjMMtt"),"CUST_TRR_END_DT="&amp;TEXT(WORKDAY(TODAY(), -1),"jjjjMMtt"), "CUST_TRR_CRNCY=EUR")</f>
        <v>2.298851</v>
      </c>
      <c r="D10" cm="1">
        <f t="array" aca="1" ref="D10" ca="1">_xll.BDP(Funds[[#This Row],[bloomberg_query]], "CUST_TRR_RETURN_HOLDING_PER", "CUST_TRR_START_DT="&amp;TEXT(WORKDAY(TODAY(), -6),"jjjjMMtt"),"CUST_TRR_END_DT="&amp;TEXT(WORKDAY(TODAY(), -1),"jjjjMMtt"), "CUST_TRR_CRNCY=EUR")</f>
        <v>5.7881140000000002</v>
      </c>
      <c r="E10" cm="1">
        <f t="array" aca="1" ref="E10" ca="1">_xll.BDP(Funds[[#This Row],[bloomberg_query]], "CUST_TRR_RETURN_HOLDING_PER", "CUST_TRR_START_DT="&amp;TEXT(WORKDAY(EDATE(TODAY(), -1) - 2, 1),"jjjjMMtt"),"CUST_TRR_END_DT="&amp;TEXT(WORKDAY(TODAY(), -1),"jjjjMMtt"),"CUST_TRR_CRNCY=EUR")</f>
        <v>2.589375</v>
      </c>
      <c r="F10" cm="1">
        <f t="array" aca="1" ref="F10" ca="1">_xll.BDP(Funds[[#This Row],[bloomberg_query]], "CUST_TRR_RETURN_HOLDING_PER", "CUST_TRR_START_DT="&amp;TEXT(WORKDAY(DATE(YEAR(TODAY())-1, 12, 31), -1),"jjjjMMtt"),"CUST_TRR_END_DT="&amp;TEXT(WORKDAY(TODAY(), -1),"jjjjMMtt"), "CUST_TRR_CRNCY=EUR")</f>
        <v>7.4540680000000004</v>
      </c>
      <c r="G10" cm="1">
        <f t="array" ref="G10">_xll.BDP(Funds[[#This Row],[bloomberg_query]],$G$1)</f>
        <v>5.8177159999999999</v>
      </c>
      <c r="H10" cm="1">
        <f t="array" ref="H10">_xll.BDP(Funds[[#This Row],[bloomberg_query]],$H$1)</f>
        <v>-4.3205030000000004</v>
      </c>
    </row>
    <row r="11" spans="1:8" x14ac:dyDescent="0.25">
      <c r="A11" t="s">
        <v>2834</v>
      </c>
      <c r="B11" s="1">
        <f>_xll.BQL(Funds[[#This Row],[bloomberg_query]],"px_last(currency=EUR).value", "showdates","false","showids","false","showheaders","false")</f>
        <v>33.104999542236328</v>
      </c>
      <c r="C11" cm="1">
        <f t="array" aca="1" ref="C11" ca="1">_xll.BDP(Funds[[#This Row],[bloomberg_query]], "CUST_TRR_RETURN_HOLDING_PER", "CUST_TRR_START_DT="&amp;TEXT(WORKDAY(TODAY(), -2),"jjjjMMtt"),"CUST_TRR_END_DT="&amp;TEXT(WORKDAY(TODAY(), -1),"jjjjMMtt"), "CUST_TRR_CRNCY=EUR")</f>
        <v>6.0642809999999998E-2</v>
      </c>
      <c r="D11" cm="1">
        <f t="array" aca="1" ref="D11" ca="1">_xll.BDP(Funds[[#This Row],[bloomberg_query]], "CUST_TRR_RETURN_HOLDING_PER", "CUST_TRR_START_DT="&amp;TEXT(WORKDAY(TODAY(), -6),"jjjjMMtt"),"CUST_TRR_END_DT="&amp;TEXT(WORKDAY(TODAY(), -1),"jjjjMMtt"), "CUST_TRR_CRNCY=EUR")</f>
        <v>0.87116000000000005</v>
      </c>
      <c r="E11" cm="1">
        <f t="array" aca="1" ref="E11" ca="1">_xll.BDP(Funds[[#This Row],[bloomberg_query]], "CUST_TRR_RETURN_HOLDING_PER", "CUST_TRR_START_DT="&amp;TEXT(WORKDAY(EDATE(TODAY(), -1) - 2, 1),"jjjjMMtt"),"CUST_TRR_END_DT="&amp;TEXT(WORKDAY(TODAY(), -1),"jjjjMMtt"),"CUST_TRR_CRNCY=EUR")</f>
        <v>1.3046819999999999</v>
      </c>
      <c r="F11" cm="1">
        <f t="array" aca="1" ref="F11" ca="1">_xll.BDP(Funds[[#This Row],[bloomberg_query]], "CUST_TRR_RETURN_HOLDING_PER", "CUST_TRR_START_DT="&amp;TEXT(WORKDAY(DATE(YEAR(TODAY())-1, 12, 31), -1),"jjjjMMtt"),"CUST_TRR_END_DT="&amp;TEXT(WORKDAY(TODAY(), -1),"jjjjMMtt"), "CUST_TRR_CRNCY=EUR")</f>
        <v>11.7257</v>
      </c>
      <c r="G11" cm="1">
        <f t="array" ref="G11">_xll.BDP(Funds[[#This Row],[bloomberg_query]],$G$1)</f>
        <v>4.9159639999999998</v>
      </c>
      <c r="H11" cm="1">
        <f t="array" ref="H11">_xll.BDP(Funds[[#This Row],[bloomberg_query]],$H$1)</f>
        <v>-2.1430750000000001</v>
      </c>
    </row>
    <row r="12" spans="1:8" x14ac:dyDescent="0.25">
      <c r="A12" t="s">
        <v>2931</v>
      </c>
      <c r="B12" s="1">
        <f>_xll.BQL(Funds[[#This Row],[bloomberg_query]],"px_last(currency=EUR).value", "showdates","false","showids","false","showheaders","false")</f>
        <v>48.629001617431641</v>
      </c>
      <c r="C12" cm="1">
        <f t="array" aca="1" ref="C12" ca="1">_xll.BDP(Funds[[#This Row],[bloomberg_query]], "CUST_TRR_RETURN_HOLDING_PER", "CUST_TRR_START_DT="&amp;TEXT(WORKDAY(TODAY(), -2),"jjjjMMtt"),"CUST_TRR_END_DT="&amp;TEXT(WORKDAY(TODAY(), -1),"jjjjMMtt"), "CUST_TRR_CRNCY=EUR")</f>
        <v>-5.7581180000000003E-2</v>
      </c>
      <c r="D12" cm="1">
        <f t="array" aca="1" ref="D12" ca="1">_xll.BDP(Funds[[#This Row],[bloomberg_query]], "CUST_TRR_RETURN_HOLDING_PER", "CUST_TRR_START_DT="&amp;TEXT(WORKDAY(TODAY(), -6),"jjjjMMtt"),"CUST_TRR_END_DT="&amp;TEXT(WORKDAY(TODAY(), -1),"jjjjMMtt"), "CUST_TRR_CRNCY=EUR")</f>
        <v>0.1189461</v>
      </c>
      <c r="E12" cm="1">
        <f t="array" aca="1" ref="E12" ca="1">_xll.BDP(Funds[[#This Row],[bloomberg_query]], "CUST_TRR_RETURN_HOLDING_PER", "CUST_TRR_START_DT="&amp;TEXT(WORKDAY(EDATE(TODAY(), -1) - 2, 1),"jjjjMMtt"),"CUST_TRR_END_DT="&amp;TEXT(WORKDAY(TODAY(), -1),"jjjjMMtt"),"CUST_TRR_CRNCY=EUR")</f>
        <v>0.65458490000000003</v>
      </c>
      <c r="F12" cm="1">
        <f t="array" aca="1" ref="F12" ca="1">_xll.BDP(Funds[[#This Row],[bloomberg_query]], "CUST_TRR_RETURN_HOLDING_PER", "CUST_TRR_START_DT="&amp;TEXT(WORKDAY(DATE(YEAR(TODAY())-1, 12, 31), -1),"jjjjMMtt"),"CUST_TRR_END_DT="&amp;TEXT(WORKDAY(TODAY(), -1),"jjjjMMtt"), "CUST_TRR_CRNCY=EUR")</f>
        <v>2.92178</v>
      </c>
      <c r="G12" cm="1">
        <f t="array" ref="G12">_xll.BDP(Funds[[#This Row],[bloomberg_query]],$G$1)</f>
        <v>1.313347</v>
      </c>
      <c r="H12" cm="1">
        <f t="array" ref="H12">_xll.BDP(Funds[[#This Row],[bloomberg_query]],$H$1)</f>
        <v>-0.38511119999999999</v>
      </c>
    </row>
    <row r="13" spans="1:8" x14ac:dyDescent="0.25">
      <c r="A13" t="s">
        <v>2836</v>
      </c>
      <c r="B13" s="1">
        <f>_xll.BQL(Funds[[#This Row],[bloomberg_query]],"px_last(currency=EUR).value", "showdates","false","showids","false","showheaders","false")</f>
        <v>8.7559995651245117</v>
      </c>
      <c r="C13" cm="1">
        <f t="array" aca="1" ref="C13" ca="1">_xll.BDP(Funds[[#This Row],[bloomberg_query]], "CUST_TRR_RETURN_HOLDING_PER", "CUST_TRR_START_DT="&amp;TEXT(WORKDAY(TODAY(), -2),"jjjjMMtt"),"CUST_TRR_END_DT="&amp;TEXT(WORKDAY(TODAY(), -1),"jjjjMMtt"), "CUST_TRR_CRNCY=EUR")</f>
        <v>0.59790730000000003</v>
      </c>
      <c r="D13" cm="1">
        <f t="array" aca="1" ref="D13" ca="1">_xll.BDP(Funds[[#This Row],[bloomberg_query]], "CUST_TRR_RETURN_HOLDING_PER", "CUST_TRR_START_DT="&amp;TEXT(WORKDAY(TODAY(), -6),"jjjjMMtt"),"CUST_TRR_END_DT="&amp;TEXT(WORKDAY(TODAY(), -1),"jjjjMMtt"), "CUST_TRR_CRNCY=EUR")</f>
        <v>1.934056</v>
      </c>
      <c r="E13" cm="1">
        <f t="array" aca="1" ref="E13" ca="1">_xll.BDP(Funds[[#This Row],[bloomberg_query]], "CUST_TRR_RETURN_HOLDING_PER", "CUST_TRR_START_DT="&amp;TEXT(WORKDAY(EDATE(TODAY(), -1) - 2, 1),"jjjjMMtt"),"CUST_TRR_END_DT="&amp;TEXT(WORKDAY(TODAY(), -1),"jjjjMMtt"),"CUST_TRR_CRNCY=EUR")</f>
        <v>1.1913020000000001</v>
      </c>
      <c r="F13" cm="1">
        <f t="array" aca="1" ref="F13" ca="1">_xll.BDP(Funds[[#This Row],[bloomberg_query]], "CUST_TRR_RETURN_HOLDING_PER", "CUST_TRR_START_DT="&amp;TEXT(WORKDAY(DATE(YEAR(TODAY())-1, 12, 31), -1),"jjjjMMtt"),"CUST_TRR_END_DT="&amp;TEXT(WORKDAY(TODAY(), -1),"jjjjMMtt"), "CUST_TRR_CRNCY=EUR")</f>
        <v>9.9258699999999997</v>
      </c>
      <c r="G13" cm="1">
        <f t="array" ref="G13">_xll.BDP(Funds[[#This Row],[bloomberg_query]],$G$1)</f>
        <v>4.7077249999999999</v>
      </c>
      <c r="H13" cm="1">
        <f t="array" ref="H13">_xll.BDP(Funds[[#This Row],[bloomberg_query]],$H$1)</f>
        <v>-2.069124</v>
      </c>
    </row>
    <row r="14" spans="1:8" x14ac:dyDescent="0.25">
      <c r="A14" t="s">
        <v>2843</v>
      </c>
      <c r="B14" s="1">
        <f>_xll.BQL(Funds[[#This Row],[bloomberg_query]],"px_last(currency=EUR).value", "showdates","false","showids","false","showheaders","false")</f>
        <v>11.137999534606934</v>
      </c>
      <c r="C14" cm="1">
        <f t="array" aca="1" ref="C14" ca="1">_xll.BDP(Funds[[#This Row],[bloomberg_query]], "CUST_TRR_RETURN_HOLDING_PER", "CUST_TRR_START_DT="&amp;TEXT(WORKDAY(TODAY(), -2),"jjjjMMtt"),"CUST_TRR_END_DT="&amp;TEXT(WORKDAY(TODAY(), -1),"jjjjMMtt"), "CUST_TRR_CRNCY=EUR")</f>
        <v>-7.1864899999999995E-2</v>
      </c>
      <c r="D14" cm="1">
        <f t="array" aca="1" ref="D14" ca="1">_xll.BDP(Funds[[#This Row],[bloomberg_query]], "CUST_TRR_RETURN_HOLDING_PER", "CUST_TRR_START_DT="&amp;TEXT(WORKDAY(TODAY(), -6),"jjjjMMtt"),"CUST_TRR_END_DT="&amp;TEXT(WORKDAY(TODAY(), -1),"jjjjMMtt"), "CUST_TRR_CRNCY=EUR")</f>
        <v>2.7716189999999998</v>
      </c>
      <c r="E14" cm="1">
        <f t="array" aca="1" ref="E14" ca="1">_xll.BDP(Funds[[#This Row],[bloomberg_query]], "CUST_TRR_RETURN_HOLDING_PER", "CUST_TRR_START_DT="&amp;TEXT(WORKDAY(EDATE(TODAY(), -1) - 2, 1),"jjjjMMtt"),"CUST_TRR_END_DT="&amp;TEXT(WORKDAY(TODAY(), -1),"jjjjMMtt"),"CUST_TRR_CRNCY=EUR")</f>
        <v>0.34277469999999999</v>
      </c>
      <c r="F14" cm="1">
        <f t="array" aca="1" ref="F14" ca="1">_xll.BDP(Funds[[#This Row],[bloomberg_query]], "CUST_TRR_RETURN_HOLDING_PER", "CUST_TRR_START_DT="&amp;TEXT(WORKDAY(DATE(YEAR(TODAY())-1, 12, 31), -1),"jjjjMMtt"),"CUST_TRR_END_DT="&amp;TEXT(WORKDAY(TODAY(), -1),"jjjjMMtt"), "CUST_TRR_CRNCY=EUR")</f>
        <v>16.701640000000001</v>
      </c>
      <c r="G14" cm="1">
        <f t="array" ref="G14">_xll.BDP(Funds[[#This Row],[bloomberg_query]],$G$1)</f>
        <v>5.2576890000000001</v>
      </c>
      <c r="H14" cm="1">
        <f t="array" ref="H14">_xll.BDP(Funds[[#This Row],[bloomberg_query]],$H$1)</f>
        <v>-2.9960010000000001</v>
      </c>
    </row>
    <row r="15" spans="1:8" x14ac:dyDescent="0.25">
      <c r="A15" t="s">
        <v>2355</v>
      </c>
      <c r="B15" s="1">
        <f>_xll.BQL(Funds[[#This Row],[bloomberg_query]],"px_last(currency=EUR).value", "showdates","false","showids","false","showheaders","false")</f>
        <v>49.869998931884766</v>
      </c>
      <c r="C15" cm="1">
        <f t="array" aca="1" ref="C15" ca="1">_xll.BDP(Funds[[#This Row],[bloomberg_query]], "CUST_TRR_RETURN_HOLDING_PER", "CUST_TRR_START_DT="&amp;TEXT(WORKDAY(TODAY(), -2),"jjjjMMtt"),"CUST_TRR_END_DT="&amp;TEXT(WORKDAY(TODAY(), -1),"jjjjMMtt"), "CUST_TRR_CRNCY=EUR")</f>
        <v>7.0457980000000003E-2</v>
      </c>
      <c r="D15" cm="1">
        <f t="array" aca="1" ref="D15" ca="1">_xll.BDP(Funds[[#This Row],[bloomberg_query]], "CUST_TRR_RETURN_HOLDING_PER", "CUST_TRR_START_DT="&amp;TEXT(WORKDAY(TODAY(), -6),"jjjjMMtt"),"CUST_TRR_END_DT="&amp;TEXT(WORKDAY(TODAY(), -1),"jjjjMMtt"), "CUST_TRR_CRNCY=EUR")</f>
        <v>1.7396640000000001</v>
      </c>
      <c r="E15" cm="1">
        <f t="array" aca="1" ref="E15" ca="1">_xll.BDP(Funds[[#This Row],[bloomberg_query]], "CUST_TRR_RETURN_HOLDING_PER", "CUST_TRR_START_DT="&amp;TEXT(WORKDAY(EDATE(TODAY(), -1) - 2, 1),"jjjjMMtt"),"CUST_TRR_END_DT="&amp;TEXT(WORKDAY(TODAY(), -1),"jjjjMMtt"),"CUST_TRR_CRNCY=EUR")</f>
        <v>0.48514249999999998</v>
      </c>
      <c r="F15" cm="1">
        <f t="array" aca="1" ref="F15" ca="1">_xll.BDP(Funds[[#This Row],[bloomberg_query]], "CUST_TRR_RETURN_HOLDING_PER", "CUST_TRR_START_DT="&amp;TEXT(WORKDAY(DATE(YEAR(TODAY())-1, 12, 31), -1),"jjjjMMtt"),"CUST_TRR_END_DT="&amp;TEXT(WORKDAY(TODAY(), -1),"jjjjMMtt"), "CUST_TRR_CRNCY=EUR")</f>
        <v>5.6086679999999998</v>
      </c>
      <c r="G15" cm="1">
        <f t="array" ref="G15">_xll.BDP(Funds[[#This Row],[bloomberg_query]],$G$1)</f>
        <v>3.4437540000000002</v>
      </c>
      <c r="H15" cm="1">
        <f t="array" ref="H15">_xll.BDP(Funds[[#This Row],[bloomberg_query]],$H$1)</f>
        <v>-4.077712</v>
      </c>
    </row>
    <row r="16" spans="1:8" x14ac:dyDescent="0.25">
      <c r="A16" t="s">
        <v>2833</v>
      </c>
      <c r="B16" s="1">
        <f>_xll.BQL(Funds[[#This Row],[bloomberg_query]],"px_last(currency=EUR).value", "showdates","false","showids","false","showheaders","false")</f>
        <v>38.904998779296875</v>
      </c>
      <c r="C16" cm="1">
        <f t="array" aca="1" ref="C16" ca="1">_xll.BDP(Funds[[#This Row],[bloomberg_query]], "CUST_TRR_RETURN_HOLDING_PER", "CUST_TRR_START_DT="&amp;TEXT(WORKDAY(TODAY(), -2),"jjjjMMtt"),"CUST_TRR_END_DT="&amp;TEXT(WORKDAY(TODAY(), -1),"jjjjMMtt"), "CUST_TRR_CRNCY=EUR")</f>
        <v>-0.25552570000000002</v>
      </c>
      <c r="D16" cm="1">
        <f t="array" aca="1" ref="D16" ca="1">_xll.BDP(Funds[[#This Row],[bloomberg_query]], "CUST_TRR_RETURN_HOLDING_PER", "CUST_TRR_START_DT="&amp;TEXT(WORKDAY(TODAY(), -6),"jjjjMMtt"),"CUST_TRR_END_DT="&amp;TEXT(WORKDAY(TODAY(), -1),"jjjjMMtt"), "CUST_TRR_CRNCY=EUR")</f>
        <v>3.8441830000000003E-2</v>
      </c>
      <c r="E16" cm="1">
        <f t="array" aca="1" ref="E16" ca="1">_xll.BDP(Funds[[#This Row],[bloomberg_query]], "CUST_TRR_RETURN_HOLDING_PER", "CUST_TRR_START_DT="&amp;TEXT(WORKDAY(EDATE(TODAY(), -1) - 2, 1),"jjjjMMtt"),"CUST_TRR_END_DT="&amp;TEXT(WORKDAY(TODAY(), -1),"jjjjMMtt"),"CUST_TRR_CRNCY=EUR")</f>
        <v>3.6786189999999999</v>
      </c>
      <c r="F16" cm="1">
        <f t="array" aca="1" ref="F16" ca="1">_xll.BDP(Funds[[#This Row],[bloomberg_query]], "CUST_TRR_RETURN_HOLDING_PER", "CUST_TRR_START_DT="&amp;TEXT(WORKDAY(DATE(YEAR(TODAY())-1, 12, 31), -1),"jjjjMMtt"),"CUST_TRR_END_DT="&amp;TEXT(WORKDAY(TODAY(), -1),"jjjjMMtt"), "CUST_TRR_CRNCY=EUR")</f>
        <v>8.6340179999999993</v>
      </c>
      <c r="G16" cm="1">
        <f t="array" ref="G16">_xll.BDP(Funds[[#This Row],[bloomberg_query]],$G$1)</f>
        <v>4.3572220000000002</v>
      </c>
      <c r="H16" cm="1">
        <f t="array" ref="H16">_xll.BDP(Funds[[#This Row],[bloomberg_query]],$H$1)</f>
        <v>-1.130876</v>
      </c>
    </row>
    <row r="17" spans="1:13" x14ac:dyDescent="0.25">
      <c r="A17" t="s">
        <v>2845</v>
      </c>
      <c r="B17" s="1">
        <f>_xll.BQL(Funds[[#This Row],[bloomberg_query]],"px_last(currency=EUR).value", "showdates","false","showids","false","showheaders","false")</f>
        <v>31.284999847412109</v>
      </c>
      <c r="C17" cm="1">
        <f t="array" aca="1" ref="C17" ca="1">_xll.BDP(Funds[[#This Row],[bloomberg_query]], "CUST_TRR_RETURN_HOLDING_PER", "CUST_TRR_START_DT="&amp;TEXT(WORKDAY(TODAY(), -2),"jjjjMMtt"),"CUST_TRR_END_DT="&amp;TEXT(WORKDAY(TODAY(), -1),"jjjjMMtt"), "CUST_TRR_CRNCY=EUR")</f>
        <v>0.207867</v>
      </c>
      <c r="D17" cm="1">
        <f t="array" aca="1" ref="D17" ca="1">_xll.BDP(Funds[[#This Row],[bloomberg_query]], "CUST_TRR_RETURN_HOLDING_PER", "CUST_TRR_START_DT="&amp;TEXT(WORKDAY(TODAY(), -6),"jjjjMMtt"),"CUST_TRR_END_DT="&amp;TEXT(WORKDAY(TODAY(), -1),"jjjjMMtt"), "CUST_TRR_CRNCY=EUR")</f>
        <v>1.37496</v>
      </c>
      <c r="E17" cm="1">
        <f t="array" aca="1" ref="E17" ca="1">_xll.BDP(Funds[[#This Row],[bloomberg_query]], "CUST_TRR_RETURN_HOLDING_PER", "CUST_TRR_START_DT="&amp;TEXT(WORKDAY(EDATE(TODAY(), -1) - 2, 1),"jjjjMMtt"),"CUST_TRR_END_DT="&amp;TEXT(WORKDAY(TODAY(), -1),"jjjjMMtt"),"CUST_TRR_CRNCY=EUR")</f>
        <v>1.6874899999999999</v>
      </c>
      <c r="F17" cm="1">
        <f t="array" aca="1" ref="F17" ca="1">_xll.BDP(Funds[[#This Row],[bloomberg_query]], "CUST_TRR_RETURN_HOLDING_PER", "CUST_TRR_START_DT="&amp;TEXT(WORKDAY(DATE(YEAR(TODAY())-1, 12, 31), -1),"jjjjMMtt"),"CUST_TRR_END_DT="&amp;TEXT(WORKDAY(TODAY(), -1),"jjjjMMtt"), "CUST_TRR_CRNCY=EUR")</f>
        <v>10.140599999999999</v>
      </c>
      <c r="G17" cm="1">
        <f t="array" ref="G17">_xll.BDP(Funds[[#This Row],[bloomberg_query]],$G$1)</f>
        <v>5.2007729999999999</v>
      </c>
      <c r="H17" cm="1">
        <f t="array" ref="H17">_xll.BDP(Funds[[#This Row],[bloomberg_query]],$H$1)</f>
        <v>-0.36624129999999999</v>
      </c>
    </row>
    <row r="18" spans="1:13" x14ac:dyDescent="0.25">
      <c r="A18" t="s">
        <v>2838</v>
      </c>
      <c r="B18" s="1">
        <f>_xll.BQL(Funds[[#This Row],[bloomberg_query]],"px_last(currency=EUR).value", "showdates","false","showids","false","showheaders","false")</f>
        <v>18.761999130249023</v>
      </c>
      <c r="C18" cm="1">
        <f t="array" aca="1" ref="C18" ca="1">_xll.BDP(Funds[[#This Row],[bloomberg_query]], "CUST_TRR_RETURN_HOLDING_PER", "CUST_TRR_START_DT="&amp;TEXT(WORKDAY(TODAY(), -2),"jjjjMMtt"),"CUST_TRR_END_DT="&amp;TEXT(WORKDAY(TODAY(), -1),"jjjjMMtt"), "CUST_TRR_CRNCY=EUR")</f>
        <v>0.32071840000000001</v>
      </c>
      <c r="D18" cm="1">
        <f t="array" aca="1" ref="D18" ca="1">_xll.BDP(Funds[[#This Row],[bloomberg_query]], "CUST_TRR_RETURN_HOLDING_PER", "CUST_TRR_START_DT="&amp;TEXT(WORKDAY(TODAY(), -6),"jjjjMMtt"),"CUST_TRR_END_DT="&amp;TEXT(WORKDAY(TODAY(), -1),"jjjjMMtt"), "CUST_TRR_CRNCY=EUR")</f>
        <v>1.6134269999999999</v>
      </c>
      <c r="E18" cm="1">
        <f t="array" aca="1" ref="E18" ca="1">_xll.BDP(Funds[[#This Row],[bloomberg_query]], "CUST_TRR_RETURN_HOLDING_PER", "CUST_TRR_START_DT="&amp;TEXT(WORKDAY(EDATE(TODAY(), -1) - 2, 1),"jjjjMMtt"),"CUST_TRR_END_DT="&amp;TEXT(WORKDAY(TODAY(), -1),"jjjjMMtt"),"CUST_TRR_CRNCY=EUR")</f>
        <v>-0.13834199999999999</v>
      </c>
      <c r="F18" cm="1">
        <f t="array" aca="1" ref="F18" ca="1">_xll.BDP(Funds[[#This Row],[bloomberg_query]], "CUST_TRR_RETURN_HOLDING_PER", "CUST_TRR_START_DT="&amp;TEXT(WORKDAY(DATE(YEAR(TODAY())-1, 12, 31), -1),"jjjjMMtt"),"CUST_TRR_END_DT="&amp;TEXT(WORKDAY(TODAY(), -1),"jjjjMMtt"), "CUST_TRR_CRNCY=EUR")</f>
        <v>8.3448899999999995</v>
      </c>
      <c r="G18" cm="1">
        <f t="array" ref="G18">_xll.BDP(Funds[[#This Row],[bloomberg_query]],$G$1)</f>
        <v>1.9131670000000001</v>
      </c>
      <c r="H18" cm="1">
        <f t="array" ref="H18">_xll.BDP(Funds[[#This Row],[bloomberg_query]],$H$1)</f>
        <v>-4.0699529999999999</v>
      </c>
    </row>
    <row r="19" spans="1:13" x14ac:dyDescent="0.25">
      <c r="A19" t="s">
        <v>2837</v>
      </c>
      <c r="B19" s="1">
        <f>_xll.BQL(Funds[[#This Row],[bloomberg_query]],"px_last(currency=EUR).value", "showdates","false","showids","false","showheaders","false")</f>
        <v>69.620002746582031</v>
      </c>
      <c r="C19" cm="1">
        <f t="array" aca="1" ref="C19" ca="1">_xll.BDP(Funds[[#This Row],[bloomberg_query]], "CUST_TRR_RETURN_HOLDING_PER", "CUST_TRR_START_DT="&amp;TEXT(WORKDAY(TODAY(), -2),"jjjjMMtt"),"CUST_TRR_END_DT="&amp;TEXT(WORKDAY(TODAY(), -1),"jjjjMMtt"), "CUST_TRR_CRNCY=EUR")</f>
        <v>0.69224110000000005</v>
      </c>
      <c r="D19" cm="1">
        <f t="array" aca="1" ref="D19" ca="1">_xll.BDP(Funds[[#This Row],[bloomberg_query]], "CUST_TRR_RETURN_HOLDING_PER", "CUST_TRR_START_DT="&amp;TEXT(WORKDAY(TODAY(), -6),"jjjjMMtt"),"CUST_TRR_END_DT="&amp;TEXT(WORKDAY(TODAY(), -1),"jjjjMMtt"), "CUST_TRR_CRNCY=EUR")</f>
        <v>4.2245109999999997</v>
      </c>
      <c r="E19" cm="1">
        <f t="array" aca="1" ref="E19" ca="1">_xll.BDP(Funds[[#This Row],[bloomberg_query]], "CUST_TRR_RETURN_HOLDING_PER", "CUST_TRR_START_DT="&amp;TEXT(WORKDAY(EDATE(TODAY(), -1) - 2, 1),"jjjjMMtt"),"CUST_TRR_END_DT="&amp;TEXT(WORKDAY(TODAY(), -1),"jjjjMMtt"),"CUST_TRR_CRNCY=EUR")</f>
        <v>-0.52714059999999996</v>
      </c>
      <c r="F19" cm="1">
        <f t="array" aca="1" ref="F19" ca="1">_xll.BDP(Funds[[#This Row],[bloomberg_query]], "CUST_TRR_RETURN_HOLDING_PER", "CUST_TRR_START_DT="&amp;TEXT(WORKDAY(DATE(YEAR(TODAY())-1, 12, 31), -1),"jjjjMMtt"),"CUST_TRR_END_DT="&amp;TEXT(WORKDAY(TODAY(), -1),"jjjjMMtt"), "CUST_TRR_CRNCY=EUR")</f>
        <v>25.058209999999999</v>
      </c>
      <c r="G19" cm="1">
        <f t="array" ref="G19">_xll.BDP(Funds[[#This Row],[bloomberg_query]],$G$1)</f>
        <v>5.185867</v>
      </c>
      <c r="H19" cm="1">
        <f t="array" ref="H19">_xll.BDP(Funds[[#This Row],[bloomberg_query]],$H$1)</f>
        <v>-6.5377840000000003</v>
      </c>
    </row>
    <row r="20" spans="1:13" x14ac:dyDescent="0.25">
      <c r="A20" t="s">
        <v>2842</v>
      </c>
      <c r="B20" s="1">
        <f>_xll.BQL(Funds[[#This Row],[bloomberg_query]],"px_last(currency=EUR).value", "showdates","false","showids","false","showheaders","false")</f>
        <v>23.784999847412109</v>
      </c>
      <c r="C20" cm="1">
        <f t="array" aca="1" ref="C20" ca="1">_xll.BDP(Funds[[#This Row],[bloomberg_query]], "CUST_TRR_RETURN_HOLDING_PER", "CUST_TRR_START_DT="&amp;TEXT(WORKDAY(TODAY(), -2),"jjjjMMtt"),"CUST_TRR_END_DT="&amp;TEXT(WORKDAY(TODAY(), -1),"jjjjMMtt"), "CUST_TRR_CRNCY=EUR")</f>
        <v>-1.039933</v>
      </c>
      <c r="D20" cm="1">
        <f t="array" aca="1" ref="D20" ca="1">_xll.BDP(Funds[[#This Row],[bloomberg_query]], "CUST_TRR_RETURN_HOLDING_PER", "CUST_TRR_START_DT="&amp;TEXT(WORKDAY(TODAY(), -6),"jjjjMMtt"),"CUST_TRR_END_DT="&amp;TEXT(WORKDAY(TODAY(), -1),"jjjjMMtt"), "CUST_TRR_CRNCY=EUR")</f>
        <v>0.65580709999999998</v>
      </c>
      <c r="E20" cm="1">
        <f t="array" aca="1" ref="E20" ca="1">_xll.BDP(Funds[[#This Row],[bloomberg_query]], "CUST_TRR_RETURN_HOLDING_PER", "CUST_TRR_START_DT="&amp;TEXT(WORKDAY(EDATE(TODAY(), -1) - 2, 1),"jjjjMMtt"),"CUST_TRR_END_DT="&amp;TEXT(WORKDAY(TODAY(), -1),"jjjjMMtt"),"CUST_TRR_CRNCY=EUR")</f>
        <v>-0.42692390000000002</v>
      </c>
      <c r="F20" cm="1">
        <f t="array" aca="1" ref="F20" ca="1">_xll.BDP(Funds[[#This Row],[bloomberg_query]], "CUST_TRR_RETURN_HOLDING_PER", "CUST_TRR_START_DT="&amp;TEXT(WORKDAY(DATE(YEAR(TODAY())-1, 12, 31), -1),"jjjjMMtt"),"CUST_TRR_END_DT="&amp;TEXT(WORKDAY(TODAY(), -1),"jjjjMMtt"), "CUST_TRR_CRNCY=EUR")</f>
        <v>9.3304360000000006</v>
      </c>
      <c r="G20" cm="1">
        <f t="array" ref="G20">_xll.BDP(Funds[[#This Row],[bloomberg_query]],$G$1)</f>
        <v>0.30616710000000003</v>
      </c>
      <c r="H20" cm="1">
        <f t="array" ref="H20">_xll.BDP(Funds[[#This Row],[bloomberg_query]],$H$1)</f>
        <v>-7.4153390000000003</v>
      </c>
    </row>
    <row r="21" spans="1:13" x14ac:dyDescent="0.25">
      <c r="A21" t="s">
        <v>2932</v>
      </c>
      <c r="B21" s="1">
        <f>_xll.BQL(Funds[[#This Row],[bloomberg_query]],"px_last(currency=EUR).value", "showdates","false","showids","false","showheaders","false")</f>
        <v>96.08</v>
      </c>
      <c r="C21" cm="1">
        <f t="array" aca="1" ref="C21" ca="1">_xll.BDP(Funds[[#This Row],[bloomberg_query]], "CUST_TRR_RETURN_HOLDING_PER", "CUST_TRR_START_DT="&amp;TEXT(WORKDAY(TODAY(), -2),"jjjjMMtt"),"CUST_TRR_END_DT="&amp;TEXT(WORKDAY(TODAY(), -1),"jjjjMMtt"), "CUST_TRR_CRNCY=EUR")</f>
        <v>8.3333340000000006E-2</v>
      </c>
      <c r="D21" cm="1">
        <f t="array" aca="1" ref="D21" ca="1">_xll.BDP(Funds[[#This Row],[bloomberg_query]], "CUST_TRR_RETURN_HOLDING_PER", "CUST_TRR_START_DT="&amp;TEXT(WORKDAY(TODAY(), -6),"jjjjMMtt"),"CUST_TRR_END_DT="&amp;TEXT(WORKDAY(TODAY(), -1),"jjjjMMtt"), "CUST_TRR_CRNCY=EUR")</f>
        <v>0.1772495</v>
      </c>
      <c r="E21" cm="1">
        <f t="array" aca="1" ref="E21" ca="1">_xll.BDP(Funds[[#This Row],[bloomberg_query]], "CUST_TRR_RETURN_HOLDING_PER", "CUST_TRR_START_DT="&amp;TEXT(WORKDAY(EDATE(TODAY(), -1) - 2, 1),"jjjjMMtt"),"CUST_TRR_END_DT="&amp;TEXT(WORKDAY(TODAY(), -1),"jjjjMMtt"),"CUST_TRR_CRNCY=EUR")</f>
        <v>0.54416070000000005</v>
      </c>
      <c r="F21" cm="1">
        <f t="array" aca="1" ref="F21" ca="1">_xll.BDP(Funds[[#This Row],[bloomberg_query]], "CUST_TRR_RETURN_HOLDING_PER", "CUST_TRR_START_DT="&amp;TEXT(WORKDAY(DATE(YEAR(TODAY())-1, 12, 31), -1),"jjjjMMtt"),"CUST_TRR_END_DT="&amp;TEXT(WORKDAY(TODAY(), -1),"jjjjMMtt"), "CUST_TRR_CRNCY=EUR")</f>
        <v>2.8995850000000001</v>
      </c>
      <c r="G21" cm="1">
        <f t="array" ref="G21">_xll.BDP(Funds[[#This Row],[bloomberg_query]],$G$1)</f>
        <v>1.125399</v>
      </c>
      <c r="H21" cm="1">
        <f t="array" ref="H21">_xll.BDP(Funds[[#This Row],[bloomberg_query]],$H$1)</f>
        <v>-1.688326</v>
      </c>
      <c r="M21" s="14"/>
    </row>
    <row r="22" spans="1:13" x14ac:dyDescent="0.25">
      <c r="A22" t="s">
        <v>2846</v>
      </c>
      <c r="B22" s="1">
        <f>_xll.BQL(Funds[[#This Row],[bloomberg_query]],"px_last(currency=EUR).value", "showdates","false","showids","false","showheaders","false")</f>
        <v>49.310001373291016</v>
      </c>
      <c r="C22" cm="1">
        <f t="array" aca="1" ref="C22" ca="1">_xll.BDP(Funds[[#This Row],[bloomberg_query]], "CUST_TRR_RETURN_HOLDING_PER", "CUST_TRR_START_DT="&amp;TEXT(WORKDAY(TODAY(), -2),"jjjjMMtt"),"CUST_TRR_END_DT="&amp;TEXT(WORKDAY(TODAY(), -1),"jjjjMMtt"), "CUST_TRR_CRNCY=EUR")</f>
        <v>0.6841621</v>
      </c>
      <c r="D22" cm="1">
        <f t="array" aca="1" ref="D22" ca="1">_xll.BDP(Funds[[#This Row],[bloomberg_query]], "CUST_TRR_RETURN_HOLDING_PER", "CUST_TRR_START_DT="&amp;TEXT(WORKDAY(TODAY(), -6),"jjjjMMtt"),"CUST_TRR_END_DT="&amp;TEXT(WORKDAY(TODAY(), -1),"jjjjMMtt"), "CUST_TRR_CRNCY=EUR")</f>
        <v>2.399003</v>
      </c>
      <c r="E22" cm="1">
        <f t="array" aca="1" ref="E22" ca="1">_xll.BDP(Funds[[#This Row],[bloomberg_query]], "CUST_TRR_RETURN_HOLDING_PER", "CUST_TRR_START_DT="&amp;TEXT(WORKDAY(EDATE(TODAY(), -1) - 2, 1),"jjjjMMtt"),"CUST_TRR_END_DT="&amp;TEXT(WORKDAY(TODAY(), -1),"jjjjMMtt"),"CUST_TRR_CRNCY=EUR")</f>
        <v>-0.2428167</v>
      </c>
      <c r="F22" cm="1">
        <f t="array" aca="1" ref="F22" ca="1">_xll.BDP(Funds[[#This Row],[bloomberg_query]], "CUST_TRR_RETURN_HOLDING_PER", "CUST_TRR_START_DT="&amp;TEXT(WORKDAY(DATE(YEAR(TODAY())-1, 12, 31), -1),"jjjjMMtt"),"CUST_TRR_END_DT="&amp;TEXT(WORKDAY(TODAY(), -1),"jjjjMMtt"), "CUST_TRR_CRNCY=EUR")</f>
        <v>10.000069999999999</v>
      </c>
      <c r="G22" cm="1">
        <f t="array" ref="G22">_xll.BDP(Funds[[#This Row],[bloomberg_query]],$G$1)</f>
        <v>8.515445E-3</v>
      </c>
      <c r="H22" cm="1">
        <f t="array" ref="H22">_xll.BDP(Funds[[#This Row],[bloomberg_query]],$H$1)</f>
        <v>-6.4503849999999998</v>
      </c>
    </row>
    <row r="23" spans="1:13" x14ac:dyDescent="0.25">
      <c r="A23" t="s">
        <v>2853</v>
      </c>
      <c r="B23" s="1">
        <f>_xll.BQL(Funds[[#This Row],[bloomberg_query]],"px_last(currency=EUR).value", "showdates","false","showids","false","showheaders","false")</f>
        <v>176.30000305175781</v>
      </c>
      <c r="C23" cm="1">
        <f t="array" aca="1" ref="C23" ca="1">_xll.BDP(Funds[[#This Row],[bloomberg_query]], "CUST_TRR_RETURN_HOLDING_PER", "CUST_TRR_START_DT="&amp;TEXT(WORKDAY(TODAY(), -2),"jjjjMMtt"),"CUST_TRR_END_DT="&amp;TEXT(WORKDAY(TODAY(), -1),"jjjjMMtt"), "CUST_TRR_CRNCY=EUR")</f>
        <v>0.51311289999999998</v>
      </c>
      <c r="D23" cm="1">
        <f t="array" aca="1" ref="D23" ca="1">_xll.BDP(Funds[[#This Row],[bloomberg_query]], "CUST_TRR_RETURN_HOLDING_PER", "CUST_TRR_START_DT="&amp;TEXT(WORKDAY(TODAY(), -6),"jjjjMMtt"),"CUST_TRR_END_DT="&amp;TEXT(WORKDAY(TODAY(), -1),"jjjjMMtt"), "CUST_TRR_CRNCY=EUR")</f>
        <v>2.5119199999999999</v>
      </c>
      <c r="E23" cm="1">
        <f t="array" aca="1" ref="E23" ca="1">_xll.BDP(Funds[[#This Row],[bloomberg_query]], "CUST_TRR_RETURN_HOLDING_PER", "CUST_TRR_START_DT="&amp;TEXT(WORKDAY(EDATE(TODAY(), -1) - 2, 1),"jjjjMMtt"),"CUST_TRR_END_DT="&amp;TEXT(WORKDAY(TODAY(), -1),"jjjjMMtt"),"CUST_TRR_CRNCY=EUR")</f>
        <v>1.6138330000000001</v>
      </c>
      <c r="F23" cm="1">
        <f t="array" aca="1" ref="F23" ca="1">_xll.BDP(Funds[[#This Row],[bloomberg_query]], "CUST_TRR_RETURN_HOLDING_PER", "CUST_TRR_START_DT="&amp;TEXT(WORKDAY(DATE(YEAR(TODAY())-1, 12, 31), -1),"jjjjMMtt"),"CUST_TRR_END_DT="&amp;TEXT(WORKDAY(TODAY(), -1),"jjjjMMtt"), "CUST_TRR_CRNCY=EUR")</f>
        <v>11.23028</v>
      </c>
      <c r="G23" cm="1">
        <f t="array" ref="G23">_xll.BDP(Funds[[#This Row],[bloomberg_query]],$G$1)</f>
        <v>4.6141209999999999</v>
      </c>
      <c r="H23" cm="1">
        <f t="array" ref="H23">_xll.BDP(Funds[[#This Row],[bloomberg_query]],$H$1)</f>
        <v>-1.3871770000000001</v>
      </c>
    </row>
    <row r="24" spans="1:13" x14ac:dyDescent="0.25">
      <c r="A24" t="s">
        <v>2353</v>
      </c>
      <c r="B24" s="1">
        <f>_xll.BQL(Funds[[#This Row],[bloomberg_query]],"px_last(currency=EUR).value", "showdates","false","showids","false","showheaders","false")</f>
        <v>96.08599853515625</v>
      </c>
      <c r="C24" cm="1">
        <f t="array" aca="1" ref="C24" ca="1">_xll.BDP(Funds[[#This Row],[bloomberg_query]], "CUST_TRR_RETURN_HOLDING_PER", "CUST_TRR_START_DT="&amp;TEXT(WORKDAY(TODAY(), -2),"jjjjMMtt"),"CUST_TRR_END_DT="&amp;TEXT(WORKDAY(TODAY(), -1),"jjjjMMtt"), "CUST_TRR_CRNCY=EUR")</f>
        <v>0.81540489999999999</v>
      </c>
      <c r="D24" cm="1">
        <f t="array" aca="1" ref="D24" ca="1">_xll.BDP(Funds[[#This Row],[bloomberg_query]], "CUST_TRR_RETURN_HOLDING_PER", "CUST_TRR_START_DT="&amp;TEXT(WORKDAY(TODAY(), -6),"jjjjMMtt"),"CUST_TRR_END_DT="&amp;TEXT(WORKDAY(TODAY(), -1),"jjjjMMtt"), "CUST_TRR_CRNCY=EUR")</f>
        <v>2.4505119999999998</v>
      </c>
      <c r="E24" cm="1">
        <f t="array" aca="1" ref="E24" ca="1">_xll.BDP(Funds[[#This Row],[bloomberg_query]], "CUST_TRR_RETURN_HOLDING_PER", "CUST_TRR_START_DT="&amp;TEXT(WORKDAY(EDATE(TODAY(), -1) - 2, 1),"jjjjMMtt"),"CUST_TRR_END_DT="&amp;TEXT(WORKDAY(TODAY(), -1),"jjjjMMtt"),"CUST_TRR_CRNCY=EUR")</f>
        <v>1.0417129999999999</v>
      </c>
      <c r="F24" cm="1">
        <f t="array" aca="1" ref="F24" ca="1">_xll.BDP(Funds[[#This Row],[bloomberg_query]], "CUST_TRR_RETURN_HOLDING_PER", "CUST_TRR_START_DT="&amp;TEXT(WORKDAY(DATE(YEAR(TODAY())-1, 12, 31), -1),"jjjjMMtt"),"CUST_TRR_END_DT="&amp;TEXT(WORKDAY(TODAY(), -1),"jjjjMMtt"), "CUST_TRR_CRNCY=EUR")</f>
        <v>18.550689999999999</v>
      </c>
      <c r="G24" cm="1">
        <f t="array" ref="G24">_xll.BDP(Funds[[#This Row],[bloomberg_query]],$G$1)</f>
        <v>5.8858629999999996</v>
      </c>
      <c r="H24" cm="1">
        <f t="array" ref="H24">_xll.BDP(Funds[[#This Row],[bloomberg_query]],$H$1)</f>
        <v>-2.5635300000000001</v>
      </c>
    </row>
    <row r="25" spans="1:13" x14ac:dyDescent="0.25">
      <c r="A25" t="s">
        <v>2848</v>
      </c>
      <c r="B25" s="1">
        <f>_xll.BQL(Funds[[#This Row],[bloomberg_query]],"px_last(currency=EUR).value", "showdates","false","showids","false","showheaders","false")</f>
        <v>28.014999389648438</v>
      </c>
      <c r="C25" cm="1">
        <f t="array" aca="1" ref="C25" ca="1">_xll.BDP(Funds[[#This Row],[bloomberg_query]], "CUST_TRR_RETURN_HOLDING_PER", "CUST_TRR_START_DT="&amp;TEXT(WORKDAY(TODAY(), -2),"jjjjMMtt"),"CUST_TRR_END_DT="&amp;TEXT(WORKDAY(TODAY(), -1),"jjjjMMtt"), "CUST_TRR_CRNCY=EUR")</f>
        <v>0.61129089999999997</v>
      </c>
      <c r="D25" cm="1">
        <f t="array" aca="1" ref="D25" ca="1">_xll.BDP(Funds[[#This Row],[bloomberg_query]], "CUST_TRR_RETURN_HOLDING_PER", "CUST_TRR_START_DT="&amp;TEXT(WORKDAY(TODAY(), -6),"jjjjMMtt"),"CUST_TRR_END_DT="&amp;TEXT(WORKDAY(TODAY(), -1),"jjjjMMtt"), "CUST_TRR_CRNCY=EUR")</f>
        <v>2.5599569999999998</v>
      </c>
      <c r="E25" cm="1">
        <f t="array" aca="1" ref="E25" ca="1">_xll.BDP(Funds[[#This Row],[bloomberg_query]], "CUST_TRR_RETURN_HOLDING_PER", "CUST_TRR_START_DT="&amp;TEXT(WORKDAY(EDATE(TODAY(), -1) - 2, 1),"jjjjMMtt"),"CUST_TRR_END_DT="&amp;TEXT(WORKDAY(TODAY(), -1),"jjjjMMtt"),"CUST_TRR_CRNCY=EUR")</f>
        <v>2.0550120000000001</v>
      </c>
      <c r="F25" cm="1">
        <f t="array" aca="1" ref="F25" ca="1">_xll.BDP(Funds[[#This Row],[bloomberg_query]], "CUST_TRR_RETURN_HOLDING_PER", "CUST_TRR_START_DT="&amp;TEXT(WORKDAY(DATE(YEAR(TODAY())-1, 12, 31), -1),"jjjjMMtt"),"CUST_TRR_END_DT="&amp;TEXT(WORKDAY(TODAY(), -1),"jjjjMMtt"), "CUST_TRR_CRNCY=EUR")</f>
        <v>10.800660000000001</v>
      </c>
      <c r="G25" cm="1">
        <f t="array" ref="G25">_xll.BDP(Funds[[#This Row],[bloomberg_query]],$G$1)</f>
        <v>3.39975</v>
      </c>
      <c r="H25" cm="1">
        <f t="array" ref="H25">_xll.BDP(Funds[[#This Row],[bloomberg_query]],$H$1)</f>
        <v>-2.6411820000000001</v>
      </c>
    </row>
    <row r="26" spans="1:13" x14ac:dyDescent="0.25">
      <c r="A26" t="s">
        <v>2849</v>
      </c>
      <c r="B26" s="1">
        <f>_xll.BQL(Funds[[#This Row],[bloomberg_query]],"px_last(currency=EUR).value", "showdates","false","showids","false","showheaders","false")</f>
        <v>507.739990234375</v>
      </c>
      <c r="C26" cm="1">
        <f t="array" aca="1" ref="C26" ca="1">_xll.BDP(Funds[[#This Row],[bloomberg_query]], "CUST_TRR_RETURN_HOLDING_PER", "CUST_TRR_START_DT="&amp;TEXT(WORKDAY(TODAY(), -2),"jjjjMMtt"),"CUST_TRR_END_DT="&amp;TEXT(WORKDAY(TODAY(), -1),"jjjjMMtt"), "CUST_TRR_CRNCY=EUR")</f>
        <v>0.79914549999999995</v>
      </c>
      <c r="D26" cm="1">
        <f t="array" aca="1" ref="D26" ca="1">_xll.BDP(Funds[[#This Row],[bloomberg_query]], "CUST_TRR_RETURN_HOLDING_PER", "CUST_TRR_START_DT="&amp;TEXT(WORKDAY(TODAY(), -6),"jjjjMMtt"),"CUST_TRR_END_DT="&amp;TEXT(WORKDAY(TODAY(), -1),"jjjjMMtt"), "CUST_TRR_CRNCY=EUR")</f>
        <v>2.4199060000000001</v>
      </c>
      <c r="E26" cm="1">
        <f t="array" aca="1" ref="E26" ca="1">_xll.BDP(Funds[[#This Row],[bloomberg_query]], "CUST_TRR_RETURN_HOLDING_PER", "CUST_TRR_START_DT="&amp;TEXT(WORKDAY(EDATE(TODAY(), -1) - 2, 1),"jjjjMMtt"),"CUST_TRR_END_DT="&amp;TEXT(WORKDAY(TODAY(), -1),"jjjjMMtt"),"CUST_TRR_CRNCY=EUR")</f>
        <v>1.030969</v>
      </c>
      <c r="F26" cm="1">
        <f t="array" aca="1" ref="F26" ca="1">_xll.BDP(Funds[[#This Row],[bloomberg_query]], "CUST_TRR_RETURN_HOLDING_PER", "CUST_TRR_START_DT="&amp;TEXT(WORKDAY(DATE(YEAR(TODAY())-1, 12, 31), -1),"jjjjMMtt"),"CUST_TRR_END_DT="&amp;TEXT(WORKDAY(TODAY(), -1),"jjjjMMtt"), "CUST_TRR_CRNCY=EUR")</f>
        <v>18.56052</v>
      </c>
      <c r="G26" cm="1">
        <f t="array" ref="G26">_xll.BDP(Funds[[#This Row],[bloomberg_query]],$G$1)</f>
        <v>6.1326130000000001</v>
      </c>
      <c r="H26" cm="1">
        <f t="array" ref="H26">_xll.BDP(Funds[[#This Row],[bloomberg_query]],$H$1)</f>
        <v>-2.3276460000000001</v>
      </c>
    </row>
    <row r="27" spans="1:13" x14ac:dyDescent="0.25">
      <c r="A27" t="s">
        <v>2850</v>
      </c>
      <c r="B27" s="1">
        <f>_xll.BQL(Funds[[#This Row],[bloomberg_query]],"px_last(currency=EUR).value", "showdates","false","showids","false","showheaders","false")</f>
        <v>50.4739990234375</v>
      </c>
      <c r="C27" cm="1">
        <f t="array" aca="1" ref="C27" ca="1">_xll.BDP(Funds[[#This Row],[bloomberg_query]], "CUST_TRR_RETURN_HOLDING_PER", "CUST_TRR_START_DT="&amp;TEXT(WORKDAY(TODAY(), -2),"jjjjMMtt"),"CUST_TRR_END_DT="&amp;TEXT(WORKDAY(TODAY(), -1),"jjjjMMtt"), "CUST_TRR_CRNCY=EUR")</f>
        <v>0.79996820000000002</v>
      </c>
      <c r="D27" cm="1">
        <f t="array" aca="1" ref="D27" ca="1">_xll.BDP(Funds[[#This Row],[bloomberg_query]], "CUST_TRR_RETURN_HOLDING_PER", "CUST_TRR_START_DT="&amp;TEXT(WORKDAY(TODAY(), -6),"jjjjMMtt"),"CUST_TRR_END_DT="&amp;TEXT(WORKDAY(TODAY(), -1),"jjjjMMtt"), "CUST_TRR_CRNCY=EUR")</f>
        <v>2.4414180000000001</v>
      </c>
      <c r="E27" cm="1">
        <f t="array" aca="1" ref="E27" ca="1">_xll.BDP(Funds[[#This Row],[bloomberg_query]], "CUST_TRR_RETURN_HOLDING_PER", "CUST_TRR_START_DT="&amp;TEXT(WORKDAY(EDATE(TODAY(), -1) - 2, 1),"jjjjMMtt"),"CUST_TRR_END_DT="&amp;TEXT(WORKDAY(TODAY(), -1),"jjjjMMtt"),"CUST_TRR_CRNCY=EUR")</f>
        <v>1.0273369999999999</v>
      </c>
      <c r="F27" cm="1">
        <f t="array" aca="1" ref="F27" ca="1">_xll.BDP(Funds[[#This Row],[bloomberg_query]], "CUST_TRR_RETURN_HOLDING_PER", "CUST_TRR_START_DT="&amp;TEXT(WORKDAY(DATE(YEAR(TODAY())-1, 12, 31), -1),"jjjjMMtt"),"CUST_TRR_END_DT="&amp;TEXT(WORKDAY(TODAY(), -1),"jjjjMMtt"), "CUST_TRR_CRNCY=EUR")</f>
        <v>18.547619999999998</v>
      </c>
      <c r="G27" cm="1">
        <f t="array" ref="G27">_xll.BDP(Funds[[#This Row],[bloomberg_query]],$G$1)</f>
        <v>5.8847709999999998</v>
      </c>
      <c r="H27" cm="1">
        <f t="array" ref="H27">_xll.BDP(Funds[[#This Row],[bloomberg_query]],$H$1)</f>
        <v>-2.6162510000000001</v>
      </c>
    </row>
    <row r="28" spans="1:13" x14ac:dyDescent="0.25">
      <c r="A28" t="s">
        <v>2851</v>
      </c>
      <c r="B28" s="1">
        <f>_xll.BQL(Funds[[#This Row],[bloomberg_query]],"px_last(currency=EUR).value", "showdates","false","showids","false","showheaders","false")</f>
        <v>50.240001678466797</v>
      </c>
      <c r="C28" cm="1">
        <f t="array" aca="1" ref="C28" ca="1">_xll.BDP(Funds[[#This Row],[bloomberg_query]], "CUST_TRR_RETURN_HOLDING_PER", "CUST_TRR_START_DT="&amp;TEXT(WORKDAY(TODAY(), -2),"jjjjMMtt"),"CUST_TRR_END_DT="&amp;TEXT(WORKDAY(TODAY(), -1),"jjjjMMtt"), "CUST_TRR_CRNCY=EUR")</f>
        <v>0.71106659999999999</v>
      </c>
      <c r="D28" cm="1">
        <f t="array" aca="1" ref="D28" ca="1">_xll.BDP(Funds[[#This Row],[bloomberg_query]], "CUST_TRR_RETURN_HOLDING_PER", "CUST_TRR_START_DT="&amp;TEXT(WORKDAY(TODAY(), -6),"jjjjMMtt"),"CUST_TRR_END_DT="&amp;TEXT(WORKDAY(TODAY(), -1),"jjjjMMtt"), "CUST_TRR_CRNCY=EUR")</f>
        <v>2.4136880000000001</v>
      </c>
      <c r="E28" cm="1">
        <f t="array" aca="1" ref="E28" ca="1">_xll.BDP(Funds[[#This Row],[bloomberg_query]], "CUST_TRR_RETURN_HOLDING_PER", "CUST_TRR_START_DT="&amp;TEXT(WORKDAY(EDATE(TODAY(), -1) - 2, 1),"jjjjMMtt"),"CUST_TRR_END_DT="&amp;TEXT(WORKDAY(TODAY(), -1),"jjjjMMtt"),"CUST_TRR_CRNCY=EUR")</f>
        <v>-0.22008559999999999</v>
      </c>
      <c r="F28" cm="1">
        <f t="array" aca="1" ref="F28" ca="1">_xll.BDP(Funds[[#This Row],[bloomberg_query]], "CUST_TRR_RETURN_HOLDING_PER", "CUST_TRR_START_DT="&amp;TEXT(WORKDAY(DATE(YEAR(TODAY())-1, 12, 31), -1),"jjjjMMtt"),"CUST_TRR_END_DT="&amp;TEXT(WORKDAY(TODAY(), -1),"jjjjMMtt"), "CUST_TRR_CRNCY=EUR")</f>
        <v>10.104889999999999</v>
      </c>
      <c r="G28" cm="1">
        <f t="array" ref="G28">_xll.BDP(Funds[[#This Row],[bloomberg_query]],$G$1)</f>
        <v>-0.4253806</v>
      </c>
      <c r="H28" cm="1">
        <f t="array" ref="H28">_xll.BDP(Funds[[#This Row],[bloomberg_query]],$H$1)</f>
        <v>-6.4606170000000001</v>
      </c>
    </row>
    <row r="29" spans="1:13" x14ac:dyDescent="0.25">
      <c r="A29" t="s">
        <v>2852</v>
      </c>
      <c r="B29" s="1">
        <f>_xll.BQL(Funds[[#This Row],[bloomberg_query]],"px_last(currency=EUR).value", "showdates","false","showids","false","showheaders","false")</f>
        <v>146.16</v>
      </c>
      <c r="C29" cm="1">
        <f t="array" aca="1" ref="C29" ca="1">_xll.BDP(Funds[[#This Row],[bloomberg_query]], "CUST_TRR_RETURN_HOLDING_PER", "CUST_TRR_START_DT="&amp;TEXT(WORKDAY(TODAY(), -2),"jjjjMMtt"),"CUST_TRR_END_DT="&amp;TEXT(WORKDAY(TODAY(), -1),"jjjjMMtt"), "CUST_TRR_CRNCY=EUR")</f>
        <v>0.1370238</v>
      </c>
      <c r="D29" cm="1">
        <f t="array" aca="1" ref="D29" ca="1">_xll.BDP(Funds[[#This Row],[bloomberg_query]], "CUST_TRR_RETURN_HOLDING_PER", "CUST_TRR_START_DT="&amp;TEXT(WORKDAY(TODAY(), -6),"jjjjMMtt"),"CUST_TRR_END_DT="&amp;TEXT(WORKDAY(TODAY(), -1),"jjjjMMtt"), "CUST_TRR_CRNCY=EUR")</f>
        <v>2.0955569999999999</v>
      </c>
      <c r="E29" cm="1">
        <f t="array" aca="1" ref="E29" ca="1">_xll.BDP(Funds[[#This Row],[bloomberg_query]], "CUST_TRR_RETURN_HOLDING_PER", "CUST_TRR_START_DT="&amp;TEXT(WORKDAY(EDATE(TODAY(), -1) - 2, 1),"jjjjMMtt"),"CUST_TRR_END_DT="&amp;TEXT(WORKDAY(TODAY(), -1),"jjjjMMtt"),"CUST_TRR_CRNCY=EUR")</f>
        <v>1.938904</v>
      </c>
      <c r="F29" cm="1">
        <f t="array" aca="1" ref="F29" ca="1">_xll.BDP(Funds[[#This Row],[bloomberg_query]], "CUST_TRR_RETURN_HOLDING_PER", "CUST_TRR_START_DT="&amp;TEXT(WORKDAY(DATE(YEAR(TODAY())-1, 12, 31), -1),"jjjjMMtt"),"CUST_TRR_END_DT="&amp;TEXT(WORKDAY(TODAY(), -1),"jjjjMMtt"), "CUST_TRR_CRNCY=EUR")</f>
        <v>10.912129999999999</v>
      </c>
      <c r="G29" t="str" cm="1">
        <f t="array" ref="G29">_xll.BDP(Funds[[#This Row],[bloomberg_query]],$G$1)</f>
        <v>#N/A N/A</v>
      </c>
      <c r="H29" cm="1">
        <f t="array" ref="H29">_xll.BDP(Funds[[#This Row],[bloomberg_query]],$H$1)</f>
        <v>-1.535973</v>
      </c>
    </row>
    <row r="30" spans="1:13" x14ac:dyDescent="0.25">
      <c r="A30" t="s">
        <v>2847</v>
      </c>
      <c r="B30" s="1">
        <f>_xll.BQL(Funds[[#This Row],[bloomberg_query]],"px_last(currency=EUR).value", "showdates","false","showids","false","showheaders","false")</f>
        <v>39.884998321533203</v>
      </c>
      <c r="C30" cm="1">
        <f t="array" aca="1" ref="C30" ca="1">_xll.BDP(Funds[[#This Row],[bloomberg_query]], "CUST_TRR_RETURN_HOLDING_PER", "CUST_TRR_START_DT="&amp;TEXT(WORKDAY(TODAY(), -2),"jjjjMMtt"),"CUST_TRR_END_DT="&amp;TEXT(WORKDAY(TODAY(), -1),"jjjjMMtt"), "CUST_TRR_CRNCY=EUR")</f>
        <v>0.37754850000000001</v>
      </c>
      <c r="D30" cm="1">
        <f t="array" aca="1" ref="D30" ca="1">_xll.BDP(Funds[[#This Row],[bloomberg_query]], "CUST_TRR_RETURN_HOLDING_PER", "CUST_TRR_START_DT="&amp;TEXT(WORKDAY(TODAY(), -6),"jjjjMMtt"),"CUST_TRR_END_DT="&amp;TEXT(WORKDAY(TODAY(), -1),"jjjjMMtt"), "CUST_TRR_CRNCY=EUR")</f>
        <v>1.784554</v>
      </c>
      <c r="E30" cm="1">
        <f t="array" aca="1" ref="E30" ca="1">_xll.BDP(Funds[[#This Row],[bloomberg_query]], "CUST_TRR_RETURN_HOLDING_PER", "CUST_TRR_START_DT="&amp;TEXT(WORKDAY(EDATE(TODAY(), -1) - 2, 1),"jjjjMMtt"),"CUST_TRR_END_DT="&amp;TEXT(WORKDAY(TODAY(), -1),"jjjjMMtt"),"CUST_TRR_CRNCY=EUR")</f>
        <v>0.1802445</v>
      </c>
      <c r="F30" cm="1">
        <f t="array" aca="1" ref="F30" ca="1">_xll.BDP(Funds[[#This Row],[bloomberg_query]], "CUST_TRR_RETURN_HOLDING_PER", "CUST_TRR_START_DT="&amp;TEXT(WORKDAY(DATE(YEAR(TODAY())-1, 12, 31), -1),"jjjjMMtt"),"CUST_TRR_END_DT="&amp;TEXT(WORKDAY(TODAY(), -1),"jjjjMMtt"), "CUST_TRR_CRNCY=EUR")</f>
        <v>10.64063</v>
      </c>
      <c r="G30" cm="1">
        <f t="array" ref="G30">_xll.BDP(Funds[[#This Row],[bloomberg_query]],$G$1)</f>
        <v>2.3985460000000001</v>
      </c>
      <c r="H30" cm="1">
        <f t="array" ref="H30">_xll.BDP(Funds[[#This Row],[bloomberg_query]],$H$1)</f>
        <v>-3.449535</v>
      </c>
    </row>
    <row r="31" spans="1:13" x14ac:dyDescent="0.25">
      <c r="A31" t="s">
        <v>2933</v>
      </c>
      <c r="B31" s="1">
        <f>_xll.BQL(Funds[[#This Row],[bloomberg_query]],"px_last(currency=EUR).value", "showdates","false","showids","false","showheaders","false")</f>
        <v>80</v>
      </c>
      <c r="C31" t="str" cm="1">
        <f t="array" aca="1" ref="C3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1" cm="1">
        <f t="array" aca="1" ref="D31" ca="1">_xll.BDP(Funds[[#This Row],[bloomberg_query]], "CUST_TRR_RETURN_HOLDING_PER", "CUST_TRR_START_DT="&amp;TEXT(WORKDAY(TODAY(), -6),"jjjjMMtt"),"CUST_TRR_END_DT="&amp;TEXT(WORKDAY(TODAY(), -1),"jjjjMMtt"), "CUST_TRR_CRNCY=EUR")</f>
        <v>0.66691829999999996</v>
      </c>
      <c r="E31" cm="1">
        <f t="array" aca="1" ref="E31" ca="1">_xll.BDP(Funds[[#This Row],[bloomberg_query]], "CUST_TRR_RETURN_HOLDING_PER", "CUST_TRR_START_DT="&amp;TEXT(WORKDAY(EDATE(TODAY(), -1) - 2, 1),"jjjjMMtt"),"CUST_TRR_END_DT="&amp;TEXT(WORKDAY(TODAY(), -1),"jjjjMMtt"),"CUST_TRR_CRNCY=EUR")</f>
        <v>1.6389279999999999</v>
      </c>
      <c r="F31" cm="1">
        <f t="array" aca="1" ref="F31" ca="1">_xll.BDP(Funds[[#This Row],[bloomberg_query]], "CUST_TRR_RETURN_HOLDING_PER", "CUST_TRR_START_DT="&amp;TEXT(WORKDAY(DATE(YEAR(TODAY())-1, 12, 31), -1),"jjjjMMtt"),"CUST_TRR_END_DT="&amp;TEXT(WORKDAY(TODAY(), -1),"jjjjMMtt"), "CUST_TRR_CRNCY=EUR")</f>
        <v>3.7098640000000001</v>
      </c>
      <c r="G31" cm="1">
        <f t="array" ref="G31">_xll.BDP(Funds[[#This Row],[bloomberg_query]],$G$1)</f>
        <v>4.7101889999999997</v>
      </c>
      <c r="H31" cm="1">
        <f t="array" ref="H31">_xll.BDP(Funds[[#This Row],[bloomberg_query]],$H$1)</f>
        <v>0</v>
      </c>
    </row>
    <row r="32" spans="1:13" x14ac:dyDescent="0.25">
      <c r="A32" t="s">
        <v>2854</v>
      </c>
      <c r="B32" s="1">
        <f>_xll.BQL(Funds[[#This Row],[bloomberg_query]],"px_last(currency=EUR).value", "showdates","false","showids","false","showheaders","false")</f>
        <v>283.76998901367188</v>
      </c>
      <c r="C32" cm="1">
        <f t="array" aca="1" ref="C32" ca="1">_xll.BDP(Funds[[#This Row],[bloomberg_query]], "CUST_TRR_RETURN_HOLDING_PER", "CUST_TRR_START_DT="&amp;TEXT(WORKDAY(TODAY(), -2),"jjjjMMtt"),"CUST_TRR_END_DT="&amp;TEXT(WORKDAY(TODAY(), -1),"jjjjMMtt"), "CUST_TRR_CRNCY=EUR")</f>
        <v>0.74378409999999995</v>
      </c>
      <c r="D32" cm="1">
        <f t="array" aca="1" ref="D32" ca="1">_xll.BDP(Funds[[#This Row],[bloomberg_query]], "CUST_TRR_RETURN_HOLDING_PER", "CUST_TRR_START_DT="&amp;TEXT(WORKDAY(TODAY(), -6),"jjjjMMtt"),"CUST_TRR_END_DT="&amp;TEXT(WORKDAY(TODAY(), -1),"jjjjMMtt"), "CUST_TRR_CRNCY=EUR")</f>
        <v>3.2975020000000002</v>
      </c>
      <c r="E32" cm="1">
        <f t="array" aca="1" ref="E32" ca="1">_xll.BDP(Funds[[#This Row],[bloomberg_query]], "CUST_TRR_RETURN_HOLDING_PER", "CUST_TRR_START_DT="&amp;TEXT(WORKDAY(EDATE(TODAY(), -1) - 2, 1),"jjjjMMtt"),"CUST_TRR_END_DT="&amp;TEXT(WORKDAY(TODAY(), -1),"jjjjMMtt"),"CUST_TRR_CRNCY=EUR")</f>
        <v>1.328773</v>
      </c>
      <c r="F32" cm="1">
        <f t="array" aca="1" ref="F32" ca="1">_xll.BDP(Funds[[#This Row],[bloomberg_query]], "CUST_TRR_RETURN_HOLDING_PER", "CUST_TRR_START_DT="&amp;TEXT(WORKDAY(DATE(YEAR(TODAY())-1, 12, 31), -1),"jjjjMMtt"),"CUST_TRR_END_DT="&amp;TEXT(WORKDAY(TODAY(), -1),"jjjjMMtt"), "CUST_TRR_CRNCY=EUR")</f>
        <v>17.780539999999998</v>
      </c>
      <c r="G32" cm="1">
        <f t="array" ref="G32">_xll.BDP(Funds[[#This Row],[bloomberg_query]],$G$1)</f>
        <v>8.3246669999999998</v>
      </c>
      <c r="H32" cm="1">
        <f t="array" ref="H32">_xll.BDP(Funds[[#This Row],[bloomberg_query]],$H$1)</f>
        <v>-0.37565209999999999</v>
      </c>
    </row>
    <row r="33" spans="1:8" x14ac:dyDescent="0.25">
      <c r="A33" t="s">
        <v>2855</v>
      </c>
      <c r="B33" s="1">
        <f>_xll.BQL(Funds[[#This Row],[bloomberg_query]],"px_last(currency=EUR).value", "showdates","false","showids","false","showheaders","false")</f>
        <v>11.678000450134277</v>
      </c>
      <c r="C33" cm="1">
        <f t="array" aca="1" ref="C33" ca="1">_xll.BDP(Funds[[#This Row],[bloomberg_query]], "CUST_TRR_RETURN_HOLDING_PER", "CUST_TRR_START_DT="&amp;TEXT(WORKDAY(TODAY(), -2),"jjjjMMtt"),"CUST_TRR_END_DT="&amp;TEXT(WORKDAY(TODAY(), -1),"jjjjMMtt"), "CUST_TRR_CRNCY=EUR")</f>
        <v>0.72314049999999996</v>
      </c>
      <c r="D33" cm="1">
        <f t="array" aca="1" ref="D33" ca="1">_xll.BDP(Funds[[#This Row],[bloomberg_query]], "CUST_TRR_RETURN_HOLDING_PER", "CUST_TRR_START_DT="&amp;TEXT(WORKDAY(TODAY(), -6),"jjjjMMtt"),"CUST_TRR_END_DT="&amp;TEXT(WORKDAY(TODAY(), -1),"jjjjMMtt"), "CUST_TRR_CRNCY=EUR")</f>
        <v>4.1110519999999999</v>
      </c>
      <c r="E33" cm="1">
        <f t="array" aca="1" ref="E33" ca="1">_xll.BDP(Funds[[#This Row],[bloomberg_query]], "CUST_TRR_RETURN_HOLDING_PER", "CUST_TRR_START_DT="&amp;TEXT(WORKDAY(EDATE(TODAY(), -1) - 2, 1),"jjjjMMtt"),"CUST_TRR_END_DT="&amp;TEXT(WORKDAY(TODAY(), -1),"jjjjMMtt"),"CUST_TRR_CRNCY=EUR")</f>
        <v>-0.44247789999999998</v>
      </c>
      <c r="F33" cm="1">
        <f t="array" aca="1" ref="F33" ca="1">_xll.BDP(Funds[[#This Row],[bloomberg_query]], "CUST_TRR_RETURN_HOLDING_PER", "CUST_TRR_START_DT="&amp;TEXT(WORKDAY(DATE(YEAR(TODAY())-1, 12, 31), -1),"jjjjMMtt"),"CUST_TRR_END_DT="&amp;TEXT(WORKDAY(TODAY(), -1),"jjjjMMtt"), "CUST_TRR_CRNCY=EUR")</f>
        <v>14.30246</v>
      </c>
      <c r="G33" cm="1">
        <f t="array" ref="G33">_xll.BDP(Funds[[#This Row],[bloomberg_query]],$G$1)</f>
        <v>5.7580559999999998</v>
      </c>
      <c r="H33" cm="1">
        <f t="array" ref="H33">_xll.BDP(Funds[[#This Row],[bloomberg_query]],$H$1)</f>
        <v>-6.5311349999999999</v>
      </c>
    </row>
    <row r="34" spans="1:8" x14ac:dyDescent="0.25">
      <c r="A34" t="s">
        <v>2934</v>
      </c>
      <c r="B34" s="1">
        <f>_xll.BQL(Funds[[#This Row],[bloomberg_query]],"px_last(currency=EUR).value", "showdates","false","showids","false","showheaders","false")</f>
        <v>69.19000244140625</v>
      </c>
      <c r="C34" cm="1">
        <f t="array" aca="1" ref="C34" ca="1">_xll.BDP(Funds[[#This Row],[bloomberg_query]], "CUST_TRR_RETURN_HOLDING_PER", "CUST_TRR_START_DT="&amp;TEXT(WORKDAY(TODAY(), -2),"jjjjMMtt"),"CUST_TRR_END_DT="&amp;TEXT(WORKDAY(TODAY(), -1),"jjjjMMtt"), "CUST_TRR_CRNCY=EUR")</f>
        <v>0.2548435</v>
      </c>
      <c r="D34" cm="1">
        <f t="array" aca="1" ref="D34" ca="1">_xll.BDP(Funds[[#This Row],[bloomberg_query]], "CUST_TRR_RETURN_HOLDING_PER", "CUST_TRR_START_DT="&amp;TEXT(WORKDAY(TODAY(), -6),"jjjjMMtt"),"CUST_TRR_END_DT="&amp;TEXT(WORKDAY(TODAY(), -1),"jjjjMMtt"), "CUST_TRR_CRNCY=EUR")</f>
        <v>1.610366</v>
      </c>
      <c r="E34" cm="1">
        <f t="array" aca="1" ref="E34" ca="1">_xll.BDP(Funds[[#This Row],[bloomberg_query]], "CUST_TRR_RETURN_HOLDING_PER", "CUST_TRR_START_DT="&amp;TEXT(WORKDAY(EDATE(TODAY(), -1) - 2, 1),"jjjjMMtt"),"CUST_TRR_END_DT="&amp;TEXT(WORKDAY(TODAY(), -1),"jjjjMMtt"),"CUST_TRR_CRNCY=EUR")</f>
        <v>2.3704610000000002</v>
      </c>
      <c r="F34" cm="1">
        <f t="array" aca="1" ref="F34" ca="1">_xll.BDP(Funds[[#This Row],[bloomberg_query]], "CUST_TRR_RETURN_HOLDING_PER", "CUST_TRR_START_DT="&amp;TEXT(WORKDAY(DATE(YEAR(TODAY())-1, 12, 31), -1),"jjjjMMtt"),"CUST_TRR_END_DT="&amp;TEXT(WORKDAY(TODAY(), -1),"jjjjMMtt"), "CUST_TRR_CRNCY=EUR")</f>
        <v>7.2549099999999997</v>
      </c>
      <c r="G34" cm="1">
        <f t="array" ref="G34">_xll.BDP(Funds[[#This Row],[bloomberg_query]],$G$1)</f>
        <v>3.936922</v>
      </c>
      <c r="H34" cm="1">
        <f t="array" ref="H34">_xll.BDP(Funds[[#This Row],[bloomberg_query]],$H$1)</f>
        <v>-0.2767308</v>
      </c>
    </row>
    <row r="35" spans="1:8" x14ac:dyDescent="0.25">
      <c r="A35" t="s">
        <v>2940</v>
      </c>
      <c r="B35" s="1">
        <f>_xll.BQL(Funds[[#This Row],[bloomberg_query]],"px_last(currency=EUR).value", "showdates","false","showids","false","showheaders","false")</f>
        <v>109.70999908447266</v>
      </c>
      <c r="C35" cm="1">
        <f t="array" aca="1" ref="C35" ca="1">_xll.BDP(Funds[[#This Row],[bloomberg_query]], "CUST_TRR_RETURN_HOLDING_PER", "CUST_TRR_START_DT="&amp;TEXT(WORKDAY(TODAY(), -2),"jjjjMMtt"),"CUST_TRR_END_DT="&amp;TEXT(WORKDAY(TODAY(), -1),"jjjjMMtt"), "CUST_TRR_CRNCY=EUR")</f>
        <v>-0.12733639999999999</v>
      </c>
      <c r="D35" cm="1">
        <f t="array" aca="1" ref="D35" ca="1">_xll.BDP(Funds[[#This Row],[bloomberg_query]], "CUST_TRR_RETURN_HOLDING_PER", "CUST_TRR_START_DT="&amp;TEXT(WORKDAY(TODAY(), -6),"jjjjMMtt"),"CUST_TRR_END_DT="&amp;TEXT(WORKDAY(TODAY(), -1),"jjjjMMtt"), "CUST_TRR_CRNCY=EUR")</f>
        <v>8.2030710000000007E-2</v>
      </c>
      <c r="E35" cm="1">
        <f t="array" aca="1" ref="E35" ca="1">_xll.BDP(Funds[[#This Row],[bloomberg_query]], "CUST_TRR_RETURN_HOLDING_PER", "CUST_TRR_START_DT="&amp;TEXT(WORKDAY(EDATE(TODAY(), -1) - 2, 1),"jjjjMMtt"),"CUST_TRR_END_DT="&amp;TEXT(WORKDAY(TODAY(), -1),"jjjjMMtt"),"CUST_TRR_CRNCY=EUR")</f>
        <v>0.9747574</v>
      </c>
      <c r="F35" cm="1">
        <f t="array" aca="1" ref="F35" ca="1">_xll.BDP(Funds[[#This Row],[bloomberg_query]], "CUST_TRR_RETURN_HOLDING_PER", "CUST_TRR_START_DT="&amp;TEXT(WORKDAY(DATE(YEAR(TODAY())-1, 12, 31), -1),"jjjjMMtt"),"CUST_TRR_END_DT="&amp;TEXT(WORKDAY(TODAY(), -1),"jjjjMMtt"), "CUST_TRR_CRNCY=EUR")</f>
        <v>1.9308620000000001</v>
      </c>
      <c r="G35" cm="1">
        <f t="array" ref="G35">_xll.BDP(Funds[[#This Row],[bloomberg_query]],$G$1)</f>
        <v>1.710804</v>
      </c>
      <c r="H35" cm="1">
        <f t="array" ref="H35">_xll.BDP(Funds[[#This Row],[bloomberg_query]],$H$1)</f>
        <v>-0.91668490000000002</v>
      </c>
    </row>
    <row r="36" spans="1:8" x14ac:dyDescent="0.25">
      <c r="A36" t="s">
        <v>2363</v>
      </c>
      <c r="B36" s="1">
        <f>_xll.BQL(Funds[[#This Row],[bloomberg_query]],"px_last(currency=EUR).value", "showdates","false","showids","false","showheaders","false")</f>
        <v>24.229999542236328</v>
      </c>
      <c r="C36" cm="1">
        <f t="array" aca="1" ref="C36" ca="1">_xll.BDP(Funds[[#This Row],[bloomberg_query]], "CUST_TRR_RETURN_HOLDING_PER", "CUST_TRR_START_DT="&amp;TEXT(WORKDAY(TODAY(), -2),"jjjjMMtt"),"CUST_TRR_END_DT="&amp;TEXT(WORKDAY(TODAY(), -1),"jjjjMMtt"), "CUST_TRR_CRNCY=EUR")</f>
        <v>1.0466819999999999</v>
      </c>
      <c r="D36" cm="1">
        <f t="array" aca="1" ref="D36" ca="1">_xll.BDP(Funds[[#This Row],[bloomberg_query]], "CUST_TRR_RETURN_HOLDING_PER", "CUST_TRR_START_DT="&amp;TEXT(WORKDAY(TODAY(), -6),"jjjjMMtt"),"CUST_TRR_END_DT="&amp;TEXT(WORKDAY(TODAY(), -1),"jjjjMMtt"), "CUST_TRR_CRNCY=EUR")</f>
        <v>1.4075629999999999</v>
      </c>
      <c r="E36" cm="1">
        <f t="array" aca="1" ref="E36" ca="1">_xll.BDP(Funds[[#This Row],[bloomberg_query]], "CUST_TRR_RETURN_HOLDING_PER", "CUST_TRR_START_DT="&amp;TEXT(WORKDAY(EDATE(TODAY(), -1) - 2, 1),"jjjjMMtt"),"CUST_TRR_END_DT="&amp;TEXT(WORKDAY(TODAY(), -1),"jjjjMMtt"),"CUST_TRR_CRNCY=EUR")</f>
        <v>-3.0138639999999999</v>
      </c>
      <c r="F36" cm="1">
        <f t="array" aca="1" ref="F36" ca="1">_xll.BDP(Funds[[#This Row],[bloomberg_query]], "CUST_TRR_RETURN_HOLDING_PER", "CUST_TRR_START_DT="&amp;TEXT(WORKDAY(DATE(YEAR(TODAY())-1, 12, 31), -1),"jjjjMMtt"),"CUST_TRR_END_DT="&amp;TEXT(WORKDAY(TODAY(), -1),"jjjjMMtt"), "CUST_TRR_CRNCY=EUR")</f>
        <v>5.7856670000000001</v>
      </c>
      <c r="G36" cm="1">
        <f t="array" ref="G36">_xll.BDP(Funds[[#This Row],[bloomberg_query]],$G$1)</f>
        <v>0.90535829999999995</v>
      </c>
      <c r="H36" cm="1">
        <f t="array" ref="H36">_xll.BDP(Funds[[#This Row],[bloomberg_query]],$H$1)</f>
        <v>-7.1825320000000001</v>
      </c>
    </row>
    <row r="37" spans="1:8" x14ac:dyDescent="0.25">
      <c r="A37" t="s">
        <v>2943</v>
      </c>
      <c r="B37" s="1">
        <f>_xll.BQL(Funds[[#This Row],[bloomberg_query]],"px_last(currency=EUR).value", "showdates","false","showids","false","showheaders","false")</f>
        <v>129.96</v>
      </c>
      <c r="C37" t="str" cm="1">
        <f t="array" aca="1" ref="C3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7" cm="1">
        <f t="array" aca="1" ref="D37" ca="1">_xll.BDP(Funds[[#This Row],[bloomberg_query]], "CUST_TRR_RETURN_HOLDING_PER", "CUST_TRR_START_DT="&amp;TEXT(WORKDAY(TODAY(), -6),"jjjjMMtt"),"CUST_TRR_END_DT="&amp;TEXT(WORKDAY(TODAY(), -1),"jjjjMMtt"), "CUST_TRR_CRNCY=EUR")</f>
        <v>0.56488430000000001</v>
      </c>
      <c r="E37" cm="1">
        <f t="array" aca="1" ref="E37" ca="1">_xll.BDP(Funds[[#This Row],[bloomberg_query]], "CUST_TRR_RETURN_HOLDING_PER", "CUST_TRR_START_DT="&amp;TEXT(WORKDAY(EDATE(TODAY(), -1) - 2, 1),"jjjjMMtt"),"CUST_TRR_END_DT="&amp;TEXT(WORKDAY(TODAY(), -1),"jjjjMMtt"),"CUST_TRR_CRNCY=EUR")</f>
        <v>2.0815329999999999</v>
      </c>
      <c r="F37" cm="1">
        <f t="array" aca="1" ref="F37" ca="1">_xll.BDP(Funds[[#This Row],[bloomberg_query]], "CUST_TRR_RETURN_HOLDING_PER", "CUST_TRR_START_DT="&amp;TEXT(WORKDAY(DATE(YEAR(TODAY())-1, 12, 31), -1),"jjjjMMtt"),"CUST_TRR_END_DT="&amp;TEXT(WORKDAY(TODAY(), -1),"jjjjMMtt"), "CUST_TRR_CRNCY=EUR")</f>
        <v>8.9080700000000004</v>
      </c>
      <c r="G37" t="str" cm="1">
        <f t="array" ref="G37">_xll.BDP(Funds[[#This Row],[bloomberg_query]],$G$1)</f>
        <v>#N/A N/A</v>
      </c>
      <c r="H37" cm="1">
        <f t="array" ref="H37">_xll.BDP(Funds[[#This Row],[bloomberg_query]],$H$1)</f>
        <v>0</v>
      </c>
    </row>
    <row r="38" spans="1:8" x14ac:dyDescent="0.25">
      <c r="A38" t="s">
        <v>2354</v>
      </c>
      <c r="B38" s="1">
        <f>_xll.BQL(Funds[[#This Row],[bloomberg_query]],"px_last(currency=EUR).value", "showdates","false","showids","false","showheaders","false")</f>
        <v>100</v>
      </c>
      <c r="C38" cm="1">
        <f t="array" aca="1" ref="C38" ca="1">_xll.BDP(Funds[[#This Row],[bloomberg_query]], "CUST_TRR_RETURN_HOLDING_PER", "CUST_TRR_START_DT="&amp;TEXT(WORKDAY(TODAY(), -2),"jjjjMMtt"),"CUST_TRR_END_DT="&amp;TEXT(WORKDAY(TODAY(), -1),"jjjjMMtt"), "CUST_TRR_CRNCY=EUR")</f>
        <v>2.2835679999999998</v>
      </c>
      <c r="D38" cm="1">
        <f t="array" aca="1" ref="D38" ca="1">_xll.BDP(Funds[[#This Row],[bloomberg_query]], "CUST_TRR_RETURN_HOLDING_PER", "CUST_TRR_START_DT="&amp;TEXT(WORKDAY(TODAY(), -6),"jjjjMMtt"),"CUST_TRR_END_DT="&amp;TEXT(WORKDAY(TODAY(), -1),"jjjjMMtt"), "CUST_TRR_CRNCY=EUR")</f>
        <v>5.8835889999999997</v>
      </c>
      <c r="E38" cm="1">
        <f t="array" aca="1" ref="E38" ca="1">_xll.BDP(Funds[[#This Row],[bloomberg_query]], "CUST_TRR_RETURN_HOLDING_PER", "CUST_TRR_START_DT="&amp;TEXT(WORKDAY(EDATE(TODAY(), -1) - 2, 1),"jjjjMMtt"),"CUST_TRR_END_DT="&amp;TEXT(WORKDAY(TODAY(), -1),"jjjjMMtt"),"CUST_TRR_CRNCY=EUR")</f>
        <v>2.9207519999999998</v>
      </c>
      <c r="F38" cm="1">
        <f t="array" aca="1" ref="F38" ca="1">_xll.BDP(Funds[[#This Row],[bloomberg_query]], "CUST_TRR_RETURN_HOLDING_PER", "CUST_TRR_START_DT="&amp;TEXT(WORKDAY(DATE(YEAR(TODAY())-1, 12, 31), -1),"jjjjMMtt"),"CUST_TRR_END_DT="&amp;TEXT(WORKDAY(TODAY(), -1),"jjjjMMtt"), "CUST_TRR_CRNCY=EUR")</f>
        <v>8.5055990000000001</v>
      </c>
      <c r="G38" cm="1">
        <f t="array" ref="G38">_xll.BDP(Funds[[#This Row],[bloomberg_query]],$G$1)</f>
        <v>5.7440740000000003</v>
      </c>
      <c r="H38" cm="1">
        <f t="array" ref="H38">_xll.BDP(Funds[[#This Row],[bloomberg_query]],$H$1)</f>
        <v>-5.4820440000000001</v>
      </c>
    </row>
    <row r="39" spans="1:8" x14ac:dyDescent="0.25">
      <c r="A39" t="s">
        <v>2351</v>
      </c>
      <c r="B39" s="1">
        <f>_xll.BQL(Funds[[#This Row],[bloomberg_query]],"px_last(currency=EUR).value", "showdates","false","showids","false","showheaders","false")</f>
        <v>184.36315572452256</v>
      </c>
      <c r="C39" cm="1">
        <f t="array" aca="1" ref="C39" ca="1">_xll.BDP(Funds[[#This Row],[bloomberg_query]], "CUST_TRR_RETURN_HOLDING_PER", "CUST_TRR_START_DT="&amp;TEXT(WORKDAY(TODAY(), -2),"jjjjMMtt"),"CUST_TRR_END_DT="&amp;TEXT(WORKDAY(TODAY(), -1),"jjjjMMtt"), "CUST_TRR_CRNCY=EUR")</f>
        <v>0.68928970000000001</v>
      </c>
      <c r="D39" cm="1">
        <f t="array" aca="1" ref="D39" ca="1">_xll.BDP(Funds[[#This Row],[bloomberg_query]], "CUST_TRR_RETURN_HOLDING_PER", "CUST_TRR_START_DT="&amp;TEXT(WORKDAY(TODAY(), -6),"jjjjMMtt"),"CUST_TRR_END_DT="&amp;TEXT(WORKDAY(TODAY(), -1),"jjjjMMtt"), "CUST_TRR_CRNCY=EUR")</f>
        <v>2.5757880000000002</v>
      </c>
      <c r="E39" cm="1">
        <f t="array" aca="1" ref="E39" ca="1">_xll.BDP(Funds[[#This Row],[bloomberg_query]], "CUST_TRR_RETURN_HOLDING_PER", "CUST_TRR_START_DT="&amp;TEXT(WORKDAY(EDATE(TODAY(), -1) - 2, 1),"jjjjMMtt"),"CUST_TRR_END_DT="&amp;TEXT(WORKDAY(TODAY(), -1),"jjjjMMtt"),"CUST_TRR_CRNCY=EUR")</f>
        <v>2.7897880000000002</v>
      </c>
      <c r="F39" cm="1">
        <f t="array" aca="1" ref="F39" ca="1">_xll.BDP(Funds[[#This Row],[bloomberg_query]], "CUST_TRR_RETURN_HOLDING_PER", "CUST_TRR_START_DT="&amp;TEXT(WORKDAY(DATE(YEAR(TODAY())-1, 12, 31), -1),"jjjjMMtt"),"CUST_TRR_END_DT="&amp;TEXT(WORKDAY(TODAY(), -1),"jjjjMMtt"), "CUST_TRR_CRNCY=EUR")</f>
        <v>11.574070000000001</v>
      </c>
      <c r="G39" cm="1">
        <f t="array" ref="G39">_xll.BDP(Funds[[#This Row],[bloomberg_query]],$G$1)</f>
        <v>9.4770800000000008</v>
      </c>
      <c r="H39" cm="1">
        <f t="array" ref="H39">_xll.BDP(Funds[[#This Row],[bloomberg_query]],$H$1)</f>
        <v>0</v>
      </c>
    </row>
    <row r="40" spans="1:8" x14ac:dyDescent="0.25">
      <c r="A40" t="s">
        <v>2937</v>
      </c>
      <c r="B40" s="1">
        <f>_xll.BQL(Funds[[#This Row],[bloomberg_query]],"px_last(currency=EUR).value", "showdates","false","showids","false","showheaders","false")</f>
        <v>9.5399999999999991</v>
      </c>
      <c r="C40" cm="1">
        <f t="array" aca="1" ref="C40" ca="1">_xll.BDP(Funds[[#This Row],[bloomberg_query]], "CUST_TRR_RETURN_HOLDING_PER", "CUST_TRR_START_DT="&amp;TEXT(WORKDAY(TODAY(), -2),"jjjjMMtt"),"CUST_TRR_END_DT="&amp;TEXT(WORKDAY(TODAY(), -1),"jjjjMMtt"), "CUST_TRR_CRNCY=EUR")</f>
        <v>0.21008399999999999</v>
      </c>
      <c r="D40" cm="1">
        <f t="array" aca="1" ref="D40" ca="1">_xll.BDP(Funds[[#This Row],[bloomberg_query]], "CUST_TRR_RETURN_HOLDING_PER", "CUST_TRR_START_DT="&amp;TEXT(WORKDAY(TODAY(), -6),"jjjjMMtt"),"CUST_TRR_END_DT="&amp;TEXT(WORKDAY(TODAY(), -1),"jjjjMMtt"), "CUST_TRR_CRNCY=EUR")</f>
        <v>0.95238100000000003</v>
      </c>
      <c r="E40" cm="1">
        <f t="array" aca="1" ref="E40" ca="1">_xll.BDP(Funds[[#This Row],[bloomberg_query]], "CUST_TRR_RETURN_HOLDING_PER", "CUST_TRR_START_DT="&amp;TEXT(WORKDAY(EDATE(TODAY(), -1) - 2, 1),"jjjjMMtt"),"CUST_TRR_END_DT="&amp;TEXT(WORKDAY(TODAY(), -1),"jjjjMMtt"),"CUST_TRR_CRNCY=EUR")</f>
        <v>0.95238100000000003</v>
      </c>
      <c r="F40" cm="1">
        <f t="array" aca="1" ref="F40" ca="1">_xll.BDP(Funds[[#This Row],[bloomberg_query]], "CUST_TRR_RETURN_HOLDING_PER", "CUST_TRR_START_DT="&amp;TEXT(WORKDAY(DATE(YEAR(TODAY())-1, 12, 31), -1),"jjjjMMtt"),"CUST_TRR_END_DT="&amp;TEXT(WORKDAY(TODAY(), -1),"jjjjMMtt"), "CUST_TRR_CRNCY=EUR")</f>
        <v>3.2408190000000001</v>
      </c>
      <c r="G40" cm="1">
        <f t="array" ref="G40">_xll.BDP(Funds[[#This Row],[bloomberg_query]],$G$1)</f>
        <v>1.263674</v>
      </c>
      <c r="H40" cm="1">
        <f t="array" ref="H40">_xll.BDP(Funds[[#This Row],[bloomberg_query]],$H$1)</f>
        <v>-0.3134768</v>
      </c>
    </row>
    <row r="41" spans="1:8" x14ac:dyDescent="0.25">
      <c r="A41" t="s">
        <v>2941</v>
      </c>
      <c r="B41" s="1">
        <f>_xll.BQL(Funds[[#This Row],[bloomberg_query]],"px_last(currency=EUR).value", "showdates","false","showids","false","showheaders","false")</f>
        <v>143.48699951171875</v>
      </c>
      <c r="C41" cm="1">
        <f t="array" aca="1" ref="C41" ca="1">_xll.BDP(Funds[[#This Row],[bloomberg_query]], "CUST_TRR_RETURN_HOLDING_PER", "CUST_TRR_START_DT="&amp;TEXT(WORKDAY(TODAY(), -2),"jjjjMMtt"),"CUST_TRR_END_DT="&amp;TEXT(WORKDAY(TODAY(), -1),"jjjjMMtt"), "CUST_TRR_CRNCY=EUR")</f>
        <v>1.533678E-2</v>
      </c>
      <c r="D41" cm="1">
        <f t="array" aca="1" ref="D41" ca="1">_xll.BDP(Funds[[#This Row],[bloomberg_query]], "CUST_TRR_RETURN_HOLDING_PER", "CUST_TRR_START_DT="&amp;TEXT(WORKDAY(TODAY(), -6),"jjjjMMtt"),"CUST_TRR_END_DT="&amp;TEXT(WORKDAY(TODAY(), -1),"jjjjMMtt"), "CUST_TRR_CRNCY=EUR")</f>
        <v>6.9750569999999998E-2</v>
      </c>
      <c r="E41" cm="1">
        <f t="array" aca="1" ref="E41" ca="1">_xll.BDP(Funds[[#This Row],[bloomberg_query]], "CUST_TRR_RETURN_HOLDING_PER", "CUST_TRR_START_DT="&amp;TEXT(WORKDAY(EDATE(TODAY(), -1) - 2, 1),"jjjjMMtt"),"CUST_TRR_END_DT="&amp;TEXT(WORKDAY(TODAY(), -1),"jjjjMMtt"),"CUST_TRR_CRNCY=EUR")</f>
        <v>0.29921700000000001</v>
      </c>
      <c r="F41" cm="1">
        <f t="array" aca="1" ref="F41" ca="1">_xll.BDP(Funds[[#This Row],[bloomberg_query]], "CUST_TRR_RETURN_HOLDING_PER", "CUST_TRR_START_DT="&amp;TEXT(WORKDAY(DATE(YEAR(TODAY())-1, 12, 31), -1),"jjjjMMtt"),"CUST_TRR_END_DT="&amp;TEXT(WORKDAY(TODAY(), -1),"jjjjMMtt"), "CUST_TRR_CRNCY=EUR")</f>
        <v>2.8031760000000001</v>
      </c>
      <c r="G41" cm="1">
        <f t="array" ref="G41">_xll.BDP(Funds[[#This Row],[bloomberg_query]],$G$1)</f>
        <v>1.4906459999999999</v>
      </c>
      <c r="H41" cm="1">
        <f t="array" ref="H41">_xll.BDP(Funds[[#This Row],[bloomberg_query]],$H$1)</f>
        <v>0</v>
      </c>
    </row>
    <row r="42" spans="1:8" x14ac:dyDescent="0.25">
      <c r="A42" t="s">
        <v>2936</v>
      </c>
      <c r="B42" s="1">
        <f>_xll.BQL(Funds[[#This Row],[bloomberg_query]],"px_last(currency=EUR).value", "showdates","false","showids","false","showheaders","false")</f>
        <v>128.47999999999999</v>
      </c>
      <c r="C42" t="str" cm="1">
        <f t="array" aca="1" ref="C4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2" cm="1">
        <f t="array" aca="1" ref="D42" ca="1">_xll.BDP(Funds[[#This Row],[bloomberg_query]], "CUST_TRR_RETURN_HOLDING_PER", "CUST_TRR_START_DT="&amp;TEXT(WORKDAY(TODAY(), -6),"jjjjMMtt"),"CUST_TRR_END_DT="&amp;TEXT(WORKDAY(TODAY(), -1),"jjjjMMtt"), "CUST_TRR_CRNCY=EUR")</f>
        <v>0.42992259999999999</v>
      </c>
      <c r="E42" cm="1">
        <f t="array" aca="1" ref="E42" ca="1">_xll.BDP(Funds[[#This Row],[bloomberg_query]], "CUST_TRR_RETURN_HOLDING_PER", "CUST_TRR_START_DT="&amp;TEXT(WORKDAY(EDATE(TODAY(), -1) - 2, 1),"jjjjMMtt"),"CUST_TRR_END_DT="&amp;TEXT(WORKDAY(TODAY(), -1),"jjjjMMtt"),"CUST_TRR_CRNCY=EUR")</f>
        <v>0.2340459</v>
      </c>
      <c r="F42" cm="1">
        <f t="array" aca="1" ref="F42" ca="1">_xll.BDP(Funds[[#This Row],[bloomberg_query]], "CUST_TRR_RETURN_HOLDING_PER", "CUST_TRR_START_DT="&amp;TEXT(WORKDAY(DATE(YEAR(TODAY())-1, 12, 31), -1),"jjjjMMtt"),"CUST_TRR_END_DT="&amp;TEXT(WORKDAY(TODAY(), -1),"jjjjMMtt"), "CUST_TRR_CRNCY=EUR")</f>
        <v>4.0576660000000002</v>
      </c>
      <c r="G42" cm="1">
        <f t="array" ref="G42">_xll.BDP(Funds[[#This Row],[bloomberg_query]],$G$1)</f>
        <v>2.0584470000000001</v>
      </c>
      <c r="H42" cm="1">
        <f t="array" ref="H42">_xll.BDP(Funds[[#This Row],[bloomberg_query]],$H$1)</f>
        <v>-7.7903069999999998E-3</v>
      </c>
    </row>
    <row r="43" spans="1:8" x14ac:dyDescent="0.25">
      <c r="A43" t="s">
        <v>2944</v>
      </c>
      <c r="B43" s="1">
        <f>_xll.BQL(Funds[[#This Row],[bloomberg_query]],"px_last(currency=EUR).value", "showdates","false","showids","false","showheaders","false")</f>
        <v>107.87</v>
      </c>
      <c r="C43" t="str" cm="1">
        <f t="array" aca="1" ref="C4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3" cm="1">
        <f t="array" aca="1" ref="D43" ca="1">_xll.BDP(Funds[[#This Row],[bloomberg_query]], "CUST_TRR_RETURN_HOLDING_PER", "CUST_TRR_START_DT="&amp;TEXT(WORKDAY(TODAY(), -6),"jjjjMMtt"),"CUST_TRR_END_DT="&amp;TEXT(WORKDAY(TODAY(), -1),"jjjjMMtt"), "CUST_TRR_CRNCY=EUR")</f>
        <v>0.1206608</v>
      </c>
      <c r="E43" cm="1">
        <f t="array" aca="1" ref="E43" ca="1">_xll.BDP(Funds[[#This Row],[bloomberg_query]], "CUST_TRR_RETURN_HOLDING_PER", "CUST_TRR_START_DT="&amp;TEXT(WORKDAY(EDATE(TODAY(), -1) - 2, 1),"jjjjMMtt"),"CUST_TRR_END_DT="&amp;TEXT(WORKDAY(TODAY(), -1),"jjjjMMtt"),"CUST_TRR_CRNCY=EUR")</f>
        <v>0.5218526</v>
      </c>
      <c r="F43" cm="1">
        <f t="array" aca="1" ref="F43" ca="1">_xll.BDP(Funds[[#This Row],[bloomberg_query]], "CUST_TRR_RETURN_HOLDING_PER", "CUST_TRR_START_DT="&amp;TEXT(WORKDAY(DATE(YEAR(TODAY())-1, 12, 31), -1),"jjjjMMtt"),"CUST_TRR_END_DT="&amp;TEXT(WORKDAY(TODAY(), -1),"jjjjMMtt"), "CUST_TRR_CRNCY=EUR")</f>
        <v>7.0669979999999999</v>
      </c>
      <c r="G43" cm="1">
        <f t="array" ref="G43">_xll.BDP(Funds[[#This Row],[bloomberg_query]],$G$1)</f>
        <v>3.0182500000000001</v>
      </c>
      <c r="H43" cm="1">
        <f t="array" ref="H43">_xll.BDP(Funds[[#This Row],[bloomberg_query]],$H$1)</f>
        <v>0</v>
      </c>
    </row>
    <row r="44" spans="1:8" x14ac:dyDescent="0.25">
      <c r="A44" t="s">
        <v>2368</v>
      </c>
      <c r="B44" s="1">
        <f>_xll.BQL(Funds[[#This Row],[bloomberg_query]],"px_last(currency=EUR).value", "showdates","false","showids","false","showheaders","false")</f>
        <v>70.730003356933594</v>
      </c>
      <c r="C44" cm="1">
        <f t="array" aca="1" ref="C44" ca="1">_xll.BDP(Funds[[#This Row],[bloomberg_query]], "CUST_TRR_RETURN_HOLDING_PER", "CUST_TRR_START_DT="&amp;TEXT(WORKDAY(TODAY(), -2),"jjjjMMtt"),"CUST_TRR_END_DT="&amp;TEXT(WORKDAY(TODAY(), -1),"jjjjMMtt"), "CUST_TRR_CRNCY=EUR")</f>
        <v>0.70766779999999996</v>
      </c>
      <c r="D44" cm="1">
        <f t="array" aca="1" ref="D44" ca="1">_xll.BDP(Funds[[#This Row],[bloomberg_query]], "CUST_TRR_RETURN_HOLDING_PER", "CUST_TRR_START_DT="&amp;TEXT(WORKDAY(TODAY(), -6),"jjjjMMtt"),"CUST_TRR_END_DT="&amp;TEXT(WORKDAY(TODAY(), -1),"jjjjMMtt"), "CUST_TRR_CRNCY=EUR")</f>
        <v>3.2337950000000002</v>
      </c>
      <c r="E44" cm="1">
        <f t="array" aca="1" ref="E44" ca="1">_xll.BDP(Funds[[#This Row],[bloomberg_query]], "CUST_TRR_RETURN_HOLDING_PER", "CUST_TRR_START_DT="&amp;TEXT(WORKDAY(EDATE(TODAY(), -1) - 2, 1),"jjjjMMtt"),"CUST_TRR_END_DT="&amp;TEXT(WORKDAY(TODAY(), -1),"jjjjMMtt"),"CUST_TRR_CRNCY=EUR")</f>
        <v>-0.78398429999999997</v>
      </c>
      <c r="F44" cm="1">
        <f t="array" aca="1" ref="F44" ca="1">_xll.BDP(Funds[[#This Row],[bloomberg_query]], "CUST_TRR_RETURN_HOLDING_PER", "CUST_TRR_START_DT="&amp;TEXT(WORKDAY(DATE(YEAR(TODAY())-1, 12, 31), -1),"jjjjMMtt"),"CUST_TRR_END_DT="&amp;TEXT(WORKDAY(TODAY(), -1),"jjjjMMtt"), "CUST_TRR_CRNCY=EUR")</f>
        <v>16.18985</v>
      </c>
      <c r="G44" cm="1">
        <f t="array" ref="G44">_xll.BDP(Funds[[#This Row],[bloomberg_query]],$G$1)</f>
        <v>4.1573229999999999</v>
      </c>
      <c r="H44" cm="1">
        <f t="array" ref="H44">_xll.BDP(Funds[[#This Row],[bloomberg_query]],$H$1)</f>
        <v>-8.1428530000000006</v>
      </c>
    </row>
    <row r="45" spans="1:8" x14ac:dyDescent="0.25">
      <c r="A45" t="s">
        <v>2356</v>
      </c>
      <c r="B45" s="1">
        <f>_xll.BQL(Funds[[#This Row],[bloomberg_query]],"px_last(currency=EUR).value", "showdates","false","showids","false","showheaders","false")</f>
        <v>14.905799865722656</v>
      </c>
      <c r="C45" cm="1">
        <f t="array" aca="1" ref="C45" ca="1">_xll.BDP(Funds[[#This Row],[bloomberg_query]], "CUST_TRR_RETURN_HOLDING_PER", "CUST_TRR_START_DT="&amp;TEXT(WORKDAY(TODAY(), -2),"jjjjMMtt"),"CUST_TRR_END_DT="&amp;TEXT(WORKDAY(TODAY(), -1),"jjjjMMtt"), "CUST_TRR_CRNCY=EUR")</f>
        <v>-0.49906509999999998</v>
      </c>
      <c r="D45" cm="1">
        <f t="array" aca="1" ref="D45" ca="1">_xll.BDP(Funds[[#This Row],[bloomberg_query]], "CUST_TRR_RETURN_HOLDING_PER", "CUST_TRR_START_DT="&amp;TEXT(WORKDAY(TODAY(), -6),"jjjjMMtt"),"CUST_TRR_END_DT="&amp;TEXT(WORKDAY(TODAY(), -1),"jjjjMMtt"), "CUST_TRR_CRNCY=EUR")</f>
        <v>3.3866800000000001</v>
      </c>
      <c r="E45" cm="1">
        <f t="array" aca="1" ref="E45" ca="1">_xll.BDP(Funds[[#This Row],[bloomberg_query]], "CUST_TRR_RETURN_HOLDING_PER", "CUST_TRR_START_DT="&amp;TEXT(WORKDAY(EDATE(TODAY(), -1) - 2, 1),"jjjjMMtt"),"CUST_TRR_END_DT="&amp;TEXT(WORKDAY(TODAY(), -1),"jjjjMMtt"),"CUST_TRR_CRNCY=EUR")</f>
        <v>-3.4851709999999998</v>
      </c>
      <c r="F45" cm="1">
        <f t="array" aca="1" ref="F45" ca="1">_xll.BDP(Funds[[#This Row],[bloomberg_query]], "CUST_TRR_RETURN_HOLDING_PER", "CUST_TRR_START_DT="&amp;TEXT(WORKDAY(DATE(YEAR(TODAY())-1, 12, 31), -1),"jjjjMMtt"),"CUST_TRR_END_DT="&amp;TEXT(WORKDAY(TODAY(), -1),"jjjjMMtt"), "CUST_TRR_CRNCY=EUR")</f>
        <v>-12.37421</v>
      </c>
      <c r="G45" cm="1">
        <f t="array" ref="G45">_xll.BDP(Funds[[#This Row],[bloomberg_query]],$G$1)</f>
        <v>-5.2348749999999997</v>
      </c>
      <c r="H45" cm="1">
        <f t="array" ref="H45">_xll.BDP(Funds[[#This Row],[bloomberg_query]],$H$1)</f>
        <v>-12.76169</v>
      </c>
    </row>
    <row r="46" spans="1:8" x14ac:dyDescent="0.25">
      <c r="A46" t="s">
        <v>2939</v>
      </c>
      <c r="B46" s="1">
        <f>_xll.BQL(Funds[[#This Row],[bloomberg_query]],"px_last(currency=EUR).value", "showdates","false","showids","false","showheaders","false")</f>
        <v>119.6</v>
      </c>
      <c r="C46" t="str" cm="1">
        <f t="array" aca="1" ref="C4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6" cm="1">
        <f t="array" aca="1" ref="D46" ca="1">_xll.BDP(Funds[[#This Row],[bloomberg_query]], "CUST_TRR_RETURN_HOLDING_PER", "CUST_TRR_START_DT="&amp;TEXT(WORKDAY(TODAY(), -6),"jjjjMMtt"),"CUST_TRR_END_DT="&amp;TEXT(WORKDAY(TODAY(), -1),"jjjjMMtt"), "CUST_TRR_CRNCY=EUR")</f>
        <v>0.37767519999999999</v>
      </c>
      <c r="E46" cm="1">
        <f t="array" aca="1" ref="E46" ca="1">_xll.BDP(Funds[[#This Row],[bloomberg_query]], "CUST_TRR_RETURN_HOLDING_PER", "CUST_TRR_START_DT="&amp;TEXT(WORKDAY(EDATE(TODAY(), -1) - 2, 1),"jjjjMMtt"),"CUST_TRR_END_DT="&amp;TEXT(WORKDAY(TODAY(), -1),"jjjjMMtt"),"CUST_TRR_CRNCY=EUR")</f>
        <v>1.683387</v>
      </c>
      <c r="F46" cm="1">
        <f t="array" aca="1" ref="F46" ca="1">_xll.BDP(Funds[[#This Row],[bloomberg_query]], "CUST_TRR_RETURN_HOLDING_PER", "CUST_TRR_START_DT="&amp;TEXT(WORKDAY(DATE(YEAR(TODAY())-1, 12, 31), -1),"jjjjMMtt"),"CUST_TRR_END_DT="&amp;TEXT(WORKDAY(TODAY(), -1),"jjjjMMtt"), "CUST_TRR_CRNCY=EUR")</f>
        <v>9.3435729999999992</v>
      </c>
      <c r="G46" t="str" cm="1">
        <f t="array" ref="G46">_xll.BDP(Funds[[#This Row],[bloomberg_query]],$G$1)</f>
        <v>#N/A N/A</v>
      </c>
      <c r="H46" cm="1">
        <f t="array" ref="H46">_xll.BDP(Funds[[#This Row],[bloomberg_query]],$H$1)</f>
        <v>0</v>
      </c>
    </row>
    <row r="47" spans="1:8" x14ac:dyDescent="0.25">
      <c r="A47" t="s">
        <v>2945</v>
      </c>
      <c r="B47" s="1">
        <f>_xll.BQL(Funds[[#This Row],[bloomberg_query]],"px_last(currency=EUR).value", "showdates","false","showids","false","showheaders","false")</f>
        <v>1.9550000000000001</v>
      </c>
      <c r="C47" cm="1">
        <f t="array" aca="1" ref="C47" ca="1">_xll.BDP(Funds[[#This Row],[bloomberg_query]], "CUST_TRR_RETURN_HOLDING_PER", "CUST_TRR_START_DT="&amp;TEXT(WORKDAY(TODAY(), -2),"jjjjMMtt"),"CUST_TRR_END_DT="&amp;TEXT(WORKDAY(TODAY(), -1),"jjjjMMtt"), "CUST_TRR_CRNCY=EUR")</f>
        <v>0.22043370000000001</v>
      </c>
      <c r="D47" cm="1">
        <f t="array" aca="1" ref="D47" ca="1">_xll.BDP(Funds[[#This Row],[bloomberg_query]], "CUST_TRR_RETURN_HOLDING_PER", "CUST_TRR_START_DT="&amp;TEXT(WORKDAY(TODAY(), -6),"jjjjMMtt"),"CUST_TRR_END_DT="&amp;TEXT(WORKDAY(TODAY(), -1),"jjjjMMtt"), "CUST_TRR_CRNCY=EUR")</f>
        <v>0.75761480000000003</v>
      </c>
      <c r="E47" cm="1">
        <f t="array" aca="1" ref="E47" ca="1">_xll.BDP(Funds[[#This Row],[bloomberg_query]], "CUST_TRR_RETURN_HOLDING_PER", "CUST_TRR_START_DT="&amp;TEXT(WORKDAY(EDATE(TODAY(), -1) - 2, 1),"jjjjMMtt"),"CUST_TRR_END_DT="&amp;TEXT(WORKDAY(TODAY(), -1),"jjjjMMtt"),"CUST_TRR_CRNCY=EUR")</f>
        <v>1.4688330000000001</v>
      </c>
      <c r="F47" cm="1">
        <f t="array" aca="1" ref="F47" ca="1">_xll.BDP(Funds[[#This Row],[bloomberg_query]], "CUST_TRR_RETURN_HOLDING_PER", "CUST_TRR_START_DT="&amp;TEXT(WORKDAY(DATE(YEAR(TODAY())-1, 12, 31), -1),"jjjjMMtt"),"CUST_TRR_END_DT="&amp;TEXT(WORKDAY(TODAY(), -1),"jjjjMMtt"), "CUST_TRR_CRNCY=EUR")</f>
        <v>6.7139740000000003</v>
      </c>
      <c r="G47" cm="1">
        <f t="array" ref="G47">_xll.BDP(Funds[[#This Row],[bloomberg_query]],$G$1)</f>
        <v>3.3744740000000002</v>
      </c>
      <c r="H47" cm="1">
        <f t="array" ref="H47">_xll.BDP(Funds[[#This Row],[bloomberg_query]],$H$1)</f>
        <v>0</v>
      </c>
    </row>
    <row r="48" spans="1:8" x14ac:dyDescent="0.25">
      <c r="A48" t="s">
        <v>2942</v>
      </c>
      <c r="B48" s="1">
        <f>_xll.BQL(Funds[[#This Row],[bloomberg_query]],"px_last(currency=EUR).value", "showdates","false","showids","false","showheaders","false")</f>
        <v>1750.21</v>
      </c>
      <c r="C48" t="str" cm="1">
        <f t="array" aca="1" ref="C4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8" cm="1">
        <f t="array" aca="1" ref="D48" ca="1">_xll.BDP(Funds[[#This Row],[bloomberg_query]], "CUST_TRR_RETURN_HOLDING_PER", "CUST_TRR_START_DT="&amp;TEXT(WORKDAY(TODAY(), -6),"jjjjMMtt"),"CUST_TRR_END_DT="&amp;TEXT(WORKDAY(TODAY(), -1),"jjjjMMtt"), "CUST_TRR_CRNCY=EUR")</f>
        <v>9.5508259999999998E-2</v>
      </c>
      <c r="E48" cm="1">
        <f t="array" aca="1" ref="E48" ca="1">_xll.BDP(Funds[[#This Row],[bloomberg_query]], "CUST_TRR_RETURN_HOLDING_PER", "CUST_TRR_START_DT="&amp;TEXT(WORKDAY(EDATE(TODAY(), -1) - 2, 1),"jjjjMMtt"),"CUST_TRR_END_DT="&amp;TEXT(WORKDAY(TODAY(), -1),"jjjjMMtt"),"CUST_TRR_CRNCY=EUR")</f>
        <v>0.3917677</v>
      </c>
      <c r="F48" cm="1">
        <f t="array" aca="1" ref="F48" ca="1">_xll.BDP(Funds[[#This Row],[bloomberg_query]], "CUST_TRR_RETURN_HOLDING_PER", "CUST_TRR_START_DT="&amp;TEXT(WORKDAY(DATE(YEAR(TODAY())-1, 12, 31), -1),"jjjjMMtt"),"CUST_TRR_END_DT="&amp;TEXT(WORKDAY(TODAY(), -1),"jjjjMMtt"), "CUST_TRR_CRNCY=EUR")</f>
        <v>3.9489939999999999</v>
      </c>
      <c r="G48" cm="1">
        <f t="array" ref="G48">_xll.BDP(Funds[[#This Row],[bloomberg_query]],$G$1)</f>
        <v>2.3289629999999999</v>
      </c>
      <c r="H48" cm="1">
        <f t="array" ref="H48">_xll.BDP(Funds[[#This Row],[bloomberg_query]],$H$1)</f>
        <v>0</v>
      </c>
    </row>
    <row r="49" spans="1:8" x14ac:dyDescent="0.25">
      <c r="A49" t="s">
        <v>2367</v>
      </c>
      <c r="B49" s="1">
        <f>_xll.BQL(Funds[[#This Row],[bloomberg_query]],"px_last(currency=EUR).value", "showdates","false","showids","false","showheaders","false")</f>
        <v>128.47999999999999</v>
      </c>
      <c r="C49" t="str" cm="1">
        <f t="array" aca="1" ref="C4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9" cm="1">
        <f t="array" aca="1" ref="D49" ca="1">_xll.BDP(Funds[[#This Row],[bloomberg_query]], "CUST_TRR_RETURN_HOLDING_PER", "CUST_TRR_START_DT="&amp;TEXT(WORKDAY(TODAY(), -6),"jjjjMMtt"),"CUST_TRR_END_DT="&amp;TEXT(WORKDAY(TODAY(), -1),"jjjjMMtt"), "CUST_TRR_CRNCY=EUR")</f>
        <v>-0.64955149999999995</v>
      </c>
      <c r="E49" cm="1">
        <f t="array" aca="1" ref="E49" ca="1">_xll.BDP(Funds[[#This Row],[bloomberg_query]], "CUST_TRR_RETURN_HOLDING_PER", "CUST_TRR_START_DT="&amp;TEXT(WORKDAY(EDATE(TODAY(), -1) - 2, 1),"jjjjMMtt"),"CUST_TRR_END_DT="&amp;TEXT(WORKDAY(TODAY(), -1),"jjjjMMtt"),"CUST_TRR_CRNCY=EUR")</f>
        <v>1.4849920000000001</v>
      </c>
      <c r="F49" cm="1">
        <f t="array" aca="1" ref="F49" ca="1">_xll.BDP(Funds[[#This Row],[bloomberg_query]], "CUST_TRR_RETURN_HOLDING_PER", "CUST_TRR_START_DT="&amp;TEXT(WORKDAY(DATE(YEAR(TODAY())-1, 12, 31), -1),"jjjjMMtt"),"CUST_TRR_END_DT="&amp;TEXT(WORKDAY(TODAY(), -1),"jjjjMMtt"), "CUST_TRR_CRNCY=EUR")</f>
        <v>3.2299530000000001</v>
      </c>
      <c r="G49" cm="1">
        <f t="array" ref="G49">_xll.BDP(Funds[[#This Row],[bloomberg_query]],$G$1)</f>
        <v>2.533655</v>
      </c>
      <c r="H49" cm="1">
        <f t="array" ref="H49">_xll.BDP(Funds[[#This Row],[bloomberg_query]],$H$1)</f>
        <v>-1.2907249999999999</v>
      </c>
    </row>
    <row r="50" spans="1:8" x14ac:dyDescent="0.25">
      <c r="A50" t="s">
        <v>2352</v>
      </c>
      <c r="B50" s="1">
        <f>_xll.BQL(Funds[[#This Row],[bloomberg_query]],"px_last(currency=EUR).value", "showdates","false","showids","false","showheaders","false")</f>
        <v>6.7865818126201631</v>
      </c>
      <c r="C50" cm="1">
        <f t="array" aca="1" ref="C50" ca="1">_xll.BDP(Funds[[#This Row],[bloomberg_query]], "CUST_TRR_RETURN_HOLDING_PER", "CUST_TRR_START_DT="&amp;TEXT(WORKDAY(TODAY(), -2),"jjjjMMtt"),"CUST_TRR_END_DT="&amp;TEXT(WORKDAY(TODAY(), -1),"jjjjMMtt"), "CUST_TRR_CRNCY=EUR")</f>
        <v>3.102681</v>
      </c>
      <c r="D50" cm="1">
        <f t="array" aca="1" ref="D50" ca="1">_xll.BDP(Funds[[#This Row],[bloomberg_query]], "CUST_TRR_RETURN_HOLDING_PER", "CUST_TRR_START_DT="&amp;TEXT(WORKDAY(TODAY(), -6),"jjjjMMtt"),"CUST_TRR_END_DT="&amp;TEXT(WORKDAY(TODAY(), -1),"jjjjMMtt"), "CUST_TRR_CRNCY=EUR")</f>
        <v>6.1122120000000004</v>
      </c>
      <c r="E50" cm="1">
        <f t="array" aca="1" ref="E50" ca="1">_xll.BDP(Funds[[#This Row],[bloomberg_query]], "CUST_TRR_RETURN_HOLDING_PER", "CUST_TRR_START_DT="&amp;TEXT(WORKDAY(EDATE(TODAY(), -1) - 2, 1),"jjjjMMtt"),"CUST_TRR_END_DT="&amp;TEXT(WORKDAY(TODAY(), -1),"jjjjMMtt"),"CUST_TRR_CRNCY=EUR")</f>
        <v>0.13938310000000001</v>
      </c>
      <c r="F50" cm="1">
        <f t="array" aca="1" ref="F50" ca="1">_xll.BDP(Funds[[#This Row],[bloomberg_query]], "CUST_TRR_RETURN_HOLDING_PER", "CUST_TRR_START_DT="&amp;TEXT(WORKDAY(DATE(YEAR(TODAY())-1, 12, 31), -1),"jjjjMMtt"),"CUST_TRR_END_DT="&amp;TEXT(WORKDAY(TODAY(), -1),"jjjjMMtt"), "CUST_TRR_CRNCY=EUR")</f>
        <v>-9.1674340000000001</v>
      </c>
      <c r="G50" cm="1">
        <f t="array" ref="G50">_xll.BDP(Funds[[#This Row],[bloomberg_query]],$G$1)</f>
        <v>6.4674079999999998</v>
      </c>
      <c r="H50" cm="1">
        <f t="array" ref="H50">_xll.BDP(Funds[[#This Row],[bloomberg_query]],$H$1)</f>
        <v>-27.148099999999999</v>
      </c>
    </row>
    <row r="51" spans="1:8" x14ac:dyDescent="0.25">
      <c r="A51" t="s">
        <v>2938</v>
      </c>
      <c r="B51" s="1">
        <f>_xll.BQL(Funds[[#This Row],[bloomberg_query]],"px_last(currency=EUR).value", "showdates","false","showids","false","showheaders","false")</f>
        <v>1294.8399999999999</v>
      </c>
      <c r="C51" t="str" cm="1">
        <f t="array" aca="1" ref="C5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1" cm="1">
        <f t="array" aca="1" ref="D51" ca="1">_xll.BDP(Funds[[#This Row],[bloomberg_query]], "CUST_TRR_RETURN_HOLDING_PER", "CUST_TRR_START_DT="&amp;TEXT(WORKDAY(TODAY(), -6),"jjjjMMtt"),"CUST_TRR_END_DT="&amp;TEXT(WORKDAY(TODAY(), -1),"jjjjMMtt"), "CUST_TRR_CRNCY=EUR")</f>
        <v>0.60447839999999997</v>
      </c>
      <c r="E51" cm="1">
        <f t="array" aca="1" ref="E51" ca="1">_xll.BDP(Funds[[#This Row],[bloomberg_query]], "CUST_TRR_RETURN_HOLDING_PER", "CUST_TRR_START_DT="&amp;TEXT(WORKDAY(EDATE(TODAY(), -1) - 2, 1),"jjjjMMtt"),"CUST_TRR_END_DT="&amp;TEXT(WORKDAY(TODAY(), -1),"jjjjMMtt"),"CUST_TRR_CRNCY=EUR")</f>
        <v>0.56541059999999999</v>
      </c>
      <c r="F51" cm="1">
        <f t="array" aca="1" ref="F51" ca="1">_xll.BDP(Funds[[#This Row],[bloomberg_query]], "CUST_TRR_RETURN_HOLDING_PER", "CUST_TRR_START_DT="&amp;TEXT(WORKDAY(DATE(YEAR(TODAY())-1, 12, 31), -1),"jjjjMMtt"),"CUST_TRR_END_DT="&amp;TEXT(WORKDAY(TODAY(), -1),"jjjjMMtt"), "CUST_TRR_CRNCY=EUR")</f>
        <v>5.1108880000000001</v>
      </c>
      <c r="G51" cm="1">
        <f t="array" ref="G51">_xll.BDP(Funds[[#This Row],[bloomberg_query]],$G$1)</f>
        <v>2.7862800000000001</v>
      </c>
      <c r="H51" cm="1">
        <f t="array" ref="H51">_xll.BDP(Funds[[#This Row],[bloomberg_query]],$H$1)</f>
        <v>0</v>
      </c>
    </row>
    <row r="52" spans="1:8" x14ac:dyDescent="0.25">
      <c r="A52" t="s">
        <v>2935</v>
      </c>
      <c r="B52" s="1">
        <f>_xll.BQL(Funds[[#This Row],[bloomberg_query]],"px_last(currency=EUR).value", "showdates","false","showids","false","showheaders","false")</f>
        <v>5.0175280255896268</v>
      </c>
      <c r="C52" cm="1">
        <f t="array" aca="1" ref="C52" ca="1">_xll.BDP(Funds[[#This Row],[bloomberg_query]], "CUST_TRR_RETURN_HOLDING_PER", "CUST_TRR_START_DT="&amp;TEXT(WORKDAY(TODAY(), -2),"jjjjMMtt"),"CUST_TRR_END_DT="&amp;TEXT(WORKDAY(TODAY(), -1),"jjjjMMtt"), "CUST_TRR_CRNCY=EUR")</f>
        <v>0.12591160000000001</v>
      </c>
      <c r="D52" cm="1">
        <f t="array" aca="1" ref="D52" ca="1">_xll.BDP(Funds[[#This Row],[bloomberg_query]], "CUST_TRR_RETURN_HOLDING_PER", "CUST_TRR_START_DT="&amp;TEXT(WORKDAY(TODAY(), -6),"jjjjMMtt"),"CUST_TRR_END_DT="&amp;TEXT(WORKDAY(TODAY(), -1),"jjjjMMtt"), "CUST_TRR_CRNCY=EUR")</f>
        <v>-0.46983639999999999</v>
      </c>
      <c r="E52" cm="1">
        <f t="array" aca="1" ref="E52" ca="1">_xll.BDP(Funds[[#This Row],[bloomberg_query]], "CUST_TRR_RETURN_HOLDING_PER", "CUST_TRR_START_DT="&amp;TEXT(WORKDAY(EDATE(TODAY(), -1) - 2, 1),"jjjjMMtt"),"CUST_TRR_END_DT="&amp;TEXT(WORKDAY(TODAY(), -1),"jjjjMMtt"),"CUST_TRR_CRNCY=EUR")</f>
        <v>1.6028929999999999</v>
      </c>
      <c r="F52" cm="1">
        <f t="array" aca="1" ref="F52" ca="1">_xll.BDP(Funds[[#This Row],[bloomberg_query]], "CUST_TRR_RETURN_HOLDING_PER", "CUST_TRR_START_DT="&amp;TEXT(WORKDAY(DATE(YEAR(TODAY())-1, 12, 31), -1),"jjjjMMtt"),"CUST_TRR_END_DT="&amp;TEXT(WORKDAY(TODAY(), -1),"jjjjMMtt"), "CUST_TRR_CRNCY=EUR")</f>
        <v>4.6168680000000002</v>
      </c>
      <c r="G52" cm="1">
        <f t="array" ref="G52">_xll.BDP(Funds[[#This Row],[bloomberg_query]],$G$1)</f>
        <v>5.8328470000000001</v>
      </c>
      <c r="H52" cm="1">
        <f t="array" ref="H52">_xll.BDP(Funds[[#This Row],[bloomberg_query]],$H$1)</f>
        <v>-3.5822560000000003E-2</v>
      </c>
    </row>
    <row r="53" spans="1:8" x14ac:dyDescent="0.25">
      <c r="A53" t="s">
        <v>2350</v>
      </c>
      <c r="B53" s="1">
        <f>_xll.BQL(Funds[[#This Row],[bloomberg_query]],"px_last(currency=EUR).value", "showdates","false","showids","false","showheaders","false")</f>
        <v>189.64640647056081</v>
      </c>
      <c r="C53" cm="1">
        <f t="array" aca="1" ref="C53" ca="1">_xll.BDP(Funds[[#This Row],[bloomberg_query]], "CUST_TRR_RETURN_HOLDING_PER", "CUST_TRR_START_DT="&amp;TEXT(WORKDAY(TODAY(), -2),"jjjjMMtt"),"CUST_TRR_END_DT="&amp;TEXT(WORKDAY(TODAY(), -1),"jjjjMMtt"), "CUST_TRR_CRNCY=EUR")</f>
        <v>9.3560560000000001E-2</v>
      </c>
      <c r="D53" cm="1">
        <f t="array" aca="1" ref="D53" ca="1">_xll.BDP(Funds[[#This Row],[bloomberg_query]], "CUST_TRR_RETURN_HOLDING_PER", "CUST_TRR_START_DT="&amp;TEXT(WORKDAY(TODAY(), -6),"jjjjMMtt"),"CUST_TRR_END_DT="&amp;TEXT(WORKDAY(TODAY(), -1),"jjjjMMtt"), "CUST_TRR_CRNCY=EUR")</f>
        <v>0.8886676</v>
      </c>
      <c r="E53" cm="1">
        <f t="array" aca="1" ref="E53" ca="1">_xll.BDP(Funds[[#This Row],[bloomberg_query]], "CUST_TRR_RETURN_HOLDING_PER", "CUST_TRR_START_DT="&amp;TEXT(WORKDAY(EDATE(TODAY(), -1) - 2, 1),"jjjjMMtt"),"CUST_TRR_END_DT="&amp;TEXT(WORKDAY(TODAY(), -1),"jjjjMMtt"),"CUST_TRR_CRNCY=EUR")</f>
        <v>1.172933</v>
      </c>
      <c r="F53" cm="1">
        <f t="array" aca="1" ref="F53" ca="1">_xll.BDP(Funds[[#This Row],[bloomberg_query]], "CUST_TRR_RETURN_HOLDING_PER", "CUST_TRR_START_DT="&amp;TEXT(WORKDAY(DATE(YEAR(TODAY())-1, 12, 31), -1),"jjjjMMtt"),"CUST_TRR_END_DT="&amp;TEXT(WORKDAY(TODAY(), -1),"jjjjMMtt"), "CUST_TRR_CRNCY=EUR")</f>
        <v>13.38855</v>
      </c>
      <c r="G53" cm="1">
        <f t="array" ref="G53">_xll.BDP(Funds[[#This Row],[bloomberg_query]],$G$1)</f>
        <v>5.6255300000000004</v>
      </c>
      <c r="H53" cm="1">
        <f t="array" ref="H53">_xll.BDP(Funds[[#This Row],[bloomberg_query]],$H$1)</f>
        <v>-1.417305</v>
      </c>
    </row>
    <row r="54" spans="1:8" x14ac:dyDescent="0.25">
      <c r="A54" t="s">
        <v>2365</v>
      </c>
      <c r="B54" s="1">
        <f>_xll.BQL(Funds[[#This Row],[bloomberg_query]],"px_last(currency=EUR).value", "showdates","false","showids","false","showheaders","false")</f>
        <v>35.880199432373047</v>
      </c>
      <c r="C54" cm="1">
        <f t="array" aca="1" ref="C54" ca="1">_xll.BDP(Funds[[#This Row],[bloomberg_query]], "CUST_TRR_RETURN_HOLDING_PER", "CUST_TRR_START_DT="&amp;TEXT(WORKDAY(TODAY(), -2),"jjjjMMtt"),"CUST_TRR_END_DT="&amp;TEXT(WORKDAY(TODAY(), -1),"jjjjMMtt"), "CUST_TRR_CRNCY=EUR")</f>
        <v>0.60891879999999998</v>
      </c>
      <c r="D54" cm="1">
        <f t="array" aca="1" ref="D54" ca="1">_xll.BDP(Funds[[#This Row],[bloomberg_query]], "CUST_TRR_RETURN_HOLDING_PER", "CUST_TRR_START_DT="&amp;TEXT(WORKDAY(TODAY(), -6),"jjjjMMtt"),"CUST_TRR_END_DT="&amp;TEXT(WORKDAY(TODAY(), -1),"jjjjMMtt"), "CUST_TRR_CRNCY=EUR")</f>
        <v>1.918666</v>
      </c>
      <c r="E54" cm="1">
        <f t="array" aca="1" ref="E54" ca="1">_xll.BDP(Funds[[#This Row],[bloomberg_query]], "CUST_TRR_RETURN_HOLDING_PER", "CUST_TRR_START_DT="&amp;TEXT(WORKDAY(EDATE(TODAY(), -1) - 2, 1),"jjjjMMtt"),"CUST_TRR_END_DT="&amp;TEXT(WORKDAY(TODAY(), -1),"jjjjMMtt"),"CUST_TRR_CRNCY=EUR")</f>
        <v>-1.9699660000000001</v>
      </c>
      <c r="F54" cm="1">
        <f t="array" aca="1" ref="F54" ca="1">_xll.BDP(Funds[[#This Row],[bloomberg_query]], "CUST_TRR_RETURN_HOLDING_PER", "CUST_TRR_START_DT="&amp;TEXT(WORKDAY(DATE(YEAR(TODAY())-1, 12, 31), -1),"jjjjMMtt"),"CUST_TRR_END_DT="&amp;TEXT(WORKDAY(TODAY(), -1),"jjjjMMtt"), "CUST_TRR_CRNCY=EUR")</f>
        <v>11.512980000000001</v>
      </c>
      <c r="G54" cm="1">
        <f t="array" ref="G54">_xll.BDP(Funds[[#This Row],[bloomberg_query]],$G$1)</f>
        <v>3.9596119999999999</v>
      </c>
      <c r="H54" cm="1">
        <f t="array" ref="H54">_xll.BDP(Funds[[#This Row],[bloomberg_query]],$H$1)</f>
        <v>-5.9644589999999997</v>
      </c>
    </row>
    <row r="55" spans="1:8" x14ac:dyDescent="0.25">
      <c r="A55" t="s">
        <v>2357</v>
      </c>
      <c r="B55" s="1">
        <f>_xll.BQL(Funds[[#This Row],[bloomberg_query]],"px_last(currency=EUR).value", "showdates","false","showids","false","showheaders","false")</f>
        <v>54.25</v>
      </c>
      <c r="C55" cm="1">
        <f t="array" aca="1" ref="C55" ca="1">_xll.BDP(Funds[[#This Row],[bloomberg_query]], "CUST_TRR_RETURN_HOLDING_PER", "CUST_TRR_START_DT="&amp;TEXT(WORKDAY(TODAY(), -2),"jjjjMMtt"),"CUST_TRR_END_DT="&amp;TEXT(WORKDAY(TODAY(), -1),"jjjjMMtt"), "CUST_TRR_CRNCY=EUR")</f>
        <v>-0.18271509999999999</v>
      </c>
      <c r="D55" cm="1">
        <f t="array" aca="1" ref="D55" ca="1">_xll.BDP(Funds[[#This Row],[bloomberg_query]], "CUST_TRR_RETURN_HOLDING_PER", "CUST_TRR_START_DT="&amp;TEXT(WORKDAY(TODAY(), -6),"jjjjMMtt"),"CUST_TRR_END_DT="&amp;TEXT(WORKDAY(TODAY(), -1),"jjjjMMtt"), "CUST_TRR_CRNCY=EUR")</f>
        <v>3.1728049999999999</v>
      </c>
      <c r="E55" cm="1">
        <f t="array" aca="1" ref="E55" ca="1">_xll.BDP(Funds[[#This Row],[bloomberg_query]], "CUST_TRR_RETURN_HOLDING_PER", "CUST_TRR_START_DT="&amp;TEXT(WORKDAY(EDATE(TODAY(), -1) - 2, 1),"jjjjMMtt"),"CUST_TRR_END_DT="&amp;TEXT(WORKDAY(TODAY(), -1),"jjjjMMtt"),"CUST_TRR_CRNCY=EUR")</f>
        <v>0.60473339999999998</v>
      </c>
      <c r="F55" cm="1">
        <f t="array" aca="1" ref="F55" ca="1">_xll.BDP(Funds[[#This Row],[bloomberg_query]], "CUST_TRR_RETURN_HOLDING_PER", "CUST_TRR_START_DT="&amp;TEXT(WORKDAY(DATE(YEAR(TODAY())-1, 12, 31), -1),"jjjjMMtt"),"CUST_TRR_END_DT="&amp;TEXT(WORKDAY(TODAY(), -1),"jjjjMMtt"), "CUST_TRR_CRNCY=EUR")</f>
        <v>11.655939999999999</v>
      </c>
      <c r="G55" cm="1">
        <f t="array" ref="G55">_xll.BDP(Funds[[#This Row],[bloomberg_query]],$G$1)</f>
        <v>1.3460319999999999</v>
      </c>
      <c r="H55" cm="1">
        <f t="array" ref="H55">_xll.BDP(Funds[[#This Row],[bloomberg_query]],$H$1)</f>
        <v>-6.9468259999999997</v>
      </c>
    </row>
    <row r="56" spans="1:8" x14ac:dyDescent="0.25">
      <c r="A56" t="s">
        <v>2349</v>
      </c>
      <c r="B56" s="1">
        <f>_xll.BQL(Funds[[#This Row],[bloomberg_query]],"px_last(currency=EUR).value", "showdates","false","showids","false","showheaders","false")</f>
        <v>179.32000732421875</v>
      </c>
      <c r="C56" cm="1">
        <f t="array" aca="1" ref="C56" ca="1">_xll.BDP(Funds[[#This Row],[bloomberg_query]], "CUST_TRR_RETURN_HOLDING_PER", "CUST_TRR_START_DT="&amp;TEXT(WORKDAY(TODAY(), -2),"jjjjMMtt"),"CUST_TRR_END_DT="&amp;TEXT(WORKDAY(TODAY(), -1),"jjjjMMtt"), "CUST_TRR_CRNCY=EUR")</f>
        <v>0.6512464</v>
      </c>
      <c r="D56" cm="1">
        <f t="array" aca="1" ref="D56" ca="1">_xll.BDP(Funds[[#This Row],[bloomberg_query]], "CUST_TRR_RETURN_HOLDING_PER", "CUST_TRR_START_DT="&amp;TEXT(WORKDAY(TODAY(), -6),"jjjjMMtt"),"CUST_TRR_END_DT="&amp;TEXT(WORKDAY(TODAY(), -1),"jjjjMMtt"), "CUST_TRR_CRNCY=EUR")</f>
        <v>2.4340079999999999</v>
      </c>
      <c r="E56" cm="1">
        <f t="array" aca="1" ref="E56" ca="1">_xll.BDP(Funds[[#This Row],[bloomberg_query]], "CUST_TRR_RETURN_HOLDING_PER", "CUST_TRR_START_DT="&amp;TEXT(WORKDAY(EDATE(TODAY(), -1) - 2, 1),"jjjjMMtt"),"CUST_TRR_END_DT="&amp;TEXT(WORKDAY(TODAY(), -1),"jjjjMMtt"),"CUST_TRR_CRNCY=EUR")</f>
        <v>-0.37786170000000002</v>
      </c>
      <c r="F56" cm="1">
        <f t="array" aca="1" ref="F56" ca="1">_xll.BDP(Funds[[#This Row],[bloomberg_query]], "CUST_TRR_RETURN_HOLDING_PER", "CUST_TRR_START_DT="&amp;TEXT(WORKDAY(DATE(YEAR(TODAY())-1, 12, 31), -1),"jjjjMMtt"),"CUST_TRR_END_DT="&amp;TEXT(WORKDAY(TODAY(), -1),"jjjjMMtt"), "CUST_TRR_CRNCY=EUR")</f>
        <v>10.448499999999999</v>
      </c>
      <c r="G56" cm="1">
        <f t="array" ref="G56">_xll.BDP(Funds[[#This Row],[bloomberg_query]],$G$1)</f>
        <v>2.0185219999999999</v>
      </c>
      <c r="H56" cm="1">
        <f t="array" ref="H56">_xll.BDP(Funds[[#This Row],[bloomberg_query]],$H$1)</f>
        <v>-4.2093959999999999</v>
      </c>
    </row>
    <row r="57" spans="1:8" x14ac:dyDescent="0.25">
      <c r="A57" t="s">
        <v>2364</v>
      </c>
      <c r="B57" s="1">
        <f>_xll.BQL(Funds[[#This Row],[bloomberg_query]],"px_last(currency=EUR).value", "showdates","false","showids","false","showheaders","false")</f>
        <v>28.741574147511074</v>
      </c>
      <c r="C57" cm="1">
        <f t="array" aca="1" ref="C57" ca="1">_xll.BDP(Funds[[#This Row],[bloomberg_query]], "CUST_TRR_RETURN_HOLDING_PER", "CUST_TRR_START_DT="&amp;TEXT(WORKDAY(TODAY(), -2),"jjjjMMtt"),"CUST_TRR_END_DT="&amp;TEXT(WORKDAY(TODAY(), -1),"jjjjMMtt"), "CUST_TRR_CRNCY=EUR")</f>
        <v>0.40409590000000001</v>
      </c>
      <c r="D57" cm="1">
        <f t="array" aca="1" ref="D57" ca="1">_xll.BDP(Funds[[#This Row],[bloomberg_query]], "CUST_TRR_RETURN_HOLDING_PER", "CUST_TRR_START_DT="&amp;TEXT(WORKDAY(TODAY(), -6),"jjjjMMtt"),"CUST_TRR_END_DT="&amp;TEXT(WORKDAY(TODAY(), -1),"jjjjMMtt"), "CUST_TRR_CRNCY=EUR")</f>
        <v>2.6410629999999999</v>
      </c>
      <c r="E57" cm="1">
        <f t="array" aca="1" ref="E57" ca="1">_xll.BDP(Funds[[#This Row],[bloomberg_query]], "CUST_TRR_RETURN_HOLDING_PER", "CUST_TRR_START_DT="&amp;TEXT(WORKDAY(EDATE(TODAY(), -1) - 2, 1),"jjjjMMtt"),"CUST_TRR_END_DT="&amp;TEXT(WORKDAY(TODAY(), -1),"jjjjMMtt"),"CUST_TRR_CRNCY=EUR")</f>
        <v>1.77696E-2</v>
      </c>
      <c r="F57" cm="1">
        <f t="array" aca="1" ref="F57" ca="1">_xll.BDP(Funds[[#This Row],[bloomberg_query]], "CUST_TRR_RETURN_HOLDING_PER", "CUST_TRR_START_DT="&amp;TEXT(WORKDAY(DATE(YEAR(TODAY())-1, 12, 31), -1),"jjjjMMtt"),"CUST_TRR_END_DT="&amp;TEXT(WORKDAY(TODAY(), -1),"jjjjMMtt"), "CUST_TRR_CRNCY=EUR")</f>
        <v>2.702766</v>
      </c>
      <c r="G57" cm="1">
        <f t="array" ref="G57">_xll.BDP(Funds[[#This Row],[bloomberg_query]],$G$1)</f>
        <v>5.3341149999999997</v>
      </c>
      <c r="H57" cm="1">
        <f t="array" ref="H57">_xll.BDP(Funds[[#This Row],[bloomberg_query]],$H$1)</f>
        <v>-1.5699559999999999</v>
      </c>
    </row>
    <row r="58" spans="1:8" x14ac:dyDescent="0.25">
      <c r="A58" t="s">
        <v>2358</v>
      </c>
      <c r="B58" s="1">
        <f>_xll.BQL(Funds[[#This Row],[bloomberg_query]],"px_last(currency=EUR).value", "showdates","false","showids","false","showheaders","false")</f>
        <v>72.900001525878906</v>
      </c>
      <c r="C58" cm="1">
        <f t="array" aca="1" ref="C58" ca="1">_xll.BDP(Funds[[#This Row],[bloomberg_query]], "CUST_TRR_RETURN_HOLDING_PER", "CUST_TRR_START_DT="&amp;TEXT(WORKDAY(TODAY(), -2),"jjjjMMtt"),"CUST_TRR_END_DT="&amp;TEXT(WORKDAY(TODAY(), -1),"jjjjMMtt"), "CUST_TRR_CRNCY=EUR")</f>
        <v>-0.41229280000000001</v>
      </c>
      <c r="D58" cm="1">
        <f t="array" aca="1" ref="D58" ca="1">_xll.BDP(Funds[[#This Row],[bloomberg_query]], "CUST_TRR_RETURN_HOLDING_PER", "CUST_TRR_START_DT="&amp;TEXT(WORKDAY(TODAY(), -6),"jjjjMMtt"),"CUST_TRR_END_DT="&amp;TEXT(WORKDAY(TODAY(), -1),"jjjjMMtt"), "CUST_TRR_CRNCY=EUR")</f>
        <v>0.84876119999999999</v>
      </c>
      <c r="E58" cm="1">
        <f t="array" aca="1" ref="E58" ca="1">_xll.BDP(Funds[[#This Row],[bloomberg_query]], "CUST_TRR_RETURN_HOLDING_PER", "CUST_TRR_START_DT="&amp;TEXT(WORKDAY(EDATE(TODAY(), -1) - 2, 1),"jjjjMMtt"),"CUST_TRR_END_DT="&amp;TEXT(WORKDAY(TODAY(), -1),"jjjjMMtt"),"CUST_TRR_CRNCY=EUR")</f>
        <v>-0.84530629999999995</v>
      </c>
      <c r="F58" cm="1">
        <f t="array" aca="1" ref="F58" ca="1">_xll.BDP(Funds[[#This Row],[bloomberg_query]], "CUST_TRR_RETURN_HOLDING_PER", "CUST_TRR_START_DT="&amp;TEXT(WORKDAY(DATE(YEAR(TODAY())-1, 12, 31), -1),"jjjjMMtt"),"CUST_TRR_END_DT="&amp;TEXT(WORKDAY(TODAY(), -1),"jjjjMMtt"), "CUST_TRR_CRNCY=EUR")</f>
        <v>9.1895910000000001</v>
      </c>
      <c r="G58" cm="1">
        <f t="array" ref="G58">_xll.BDP(Funds[[#This Row],[bloomberg_query]],$G$1)</f>
        <v>0.38965709999999998</v>
      </c>
      <c r="H58" cm="1">
        <f t="array" ref="H58">_xll.BDP(Funds[[#This Row],[bloomberg_query]],$H$1)</f>
        <v>-5.633508</v>
      </c>
    </row>
    <row r="59" spans="1:8" x14ac:dyDescent="0.25">
      <c r="A59" t="s">
        <v>2366</v>
      </c>
      <c r="B59" s="1">
        <f>_xll.BQL(Funds[[#This Row],[bloomberg_query]],"px_last(currency=EUR).value", "showdates","false","showids","false","showheaders","false")</f>
        <v>3.4319999217987061</v>
      </c>
      <c r="C59" cm="1">
        <f t="array" aca="1" ref="C59" ca="1">_xll.BDP(Funds[[#This Row],[bloomberg_query]], "CUST_TRR_RETURN_HOLDING_PER", "CUST_TRR_START_DT="&amp;TEXT(WORKDAY(TODAY(), -2),"jjjjMMtt"),"CUST_TRR_END_DT="&amp;TEXT(WORKDAY(TODAY(), -1),"jjjjMMtt"), "CUST_TRR_CRNCY=EUR")</f>
        <v>0.334984</v>
      </c>
      <c r="D59" cm="1">
        <f t="array" aca="1" ref="D59" ca="1">_xll.BDP(Funds[[#This Row],[bloomberg_query]], "CUST_TRR_RETURN_HOLDING_PER", "CUST_TRR_START_DT="&amp;TEXT(WORKDAY(TODAY(), -6),"jjjjMMtt"),"CUST_TRR_END_DT="&amp;TEXT(WORKDAY(TODAY(), -1),"jjjjMMtt"), "CUST_TRR_CRNCY=EUR")</f>
        <v>-0.44797690000000001</v>
      </c>
      <c r="E59" cm="1">
        <f t="array" aca="1" ref="E59" ca="1">_xll.BDP(Funds[[#This Row],[bloomberg_query]], "CUST_TRR_RETURN_HOLDING_PER", "CUST_TRR_START_DT="&amp;TEXT(WORKDAY(EDATE(TODAY(), -1) - 2, 1),"jjjjMMtt"),"CUST_TRR_END_DT="&amp;TEXT(WORKDAY(TODAY(), -1),"jjjjMMtt"),"CUST_TRR_CRNCY=EUR")</f>
        <v>-5.500686</v>
      </c>
      <c r="F59" cm="1">
        <f t="array" aca="1" ref="F59" ca="1">_xll.BDP(Funds[[#This Row],[bloomberg_query]], "CUST_TRR_RETURN_HOLDING_PER", "CUST_TRR_START_DT="&amp;TEXT(WORKDAY(DATE(YEAR(TODAY())-1, 12, 31), -1),"jjjjMMtt"),"CUST_TRR_END_DT="&amp;TEXT(WORKDAY(TODAY(), -1),"jjjjMMtt"), "CUST_TRR_CRNCY=EUR")</f>
        <v>-7.3810159999999998</v>
      </c>
      <c r="G59" cm="1">
        <f t="array" ref="G59">_xll.BDP(Funds[[#This Row],[bloomberg_query]],$G$1)</f>
        <v>-8.3180300000000003</v>
      </c>
      <c r="H59" cm="1">
        <f t="array" ref="H59">_xll.BDP(Funds[[#This Row],[bloomberg_query]],$H$1)</f>
        <v>-16.333500000000001</v>
      </c>
    </row>
    <row r="60" spans="1:8" x14ac:dyDescent="0.25">
      <c r="A60" t="s">
        <v>2958</v>
      </c>
      <c r="B60" s="1">
        <f>_xll.BQL(Funds[[#This Row],[bloomberg_query]],"px_last(currency=EUR).value", "showdates","false","showids","false","showheaders","false")</f>
        <v>92.56</v>
      </c>
      <c r="C60" t="str" cm="1">
        <f t="array" aca="1" ref="C6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0" cm="1">
        <f t="array" aca="1" ref="D60" ca="1">_xll.BDP(Funds[[#This Row],[bloomberg_query]], "CUST_TRR_RETURN_HOLDING_PER", "CUST_TRR_START_DT="&amp;TEXT(WORKDAY(TODAY(), -6),"jjjjMMtt"),"CUST_TRR_END_DT="&amp;TEXT(WORKDAY(TODAY(), -1),"jjjjMMtt"), "CUST_TRR_CRNCY=EUR")</f>
        <v>0.37956839999999997</v>
      </c>
      <c r="E60" cm="1">
        <f t="array" aca="1" ref="E60" ca="1">_xll.BDP(Funds[[#This Row],[bloomberg_query]], "CUST_TRR_RETURN_HOLDING_PER", "CUST_TRR_START_DT="&amp;TEXT(WORKDAY(EDATE(TODAY(), -1) - 2, 1),"jjjjMMtt"),"CUST_TRR_END_DT="&amp;TEXT(WORKDAY(TODAY(), -1),"jjjjMMtt"),"CUST_TRR_CRNCY=EUR")</f>
        <v>1.524624</v>
      </c>
      <c r="F60" cm="1">
        <f t="array" aca="1" ref="F60" ca="1">_xll.BDP(Funds[[#This Row],[bloomberg_query]], "CUST_TRR_RETURN_HOLDING_PER", "CUST_TRR_START_DT="&amp;TEXT(WORKDAY(DATE(YEAR(TODAY())-1, 12, 31), -1),"jjjjMMtt"),"CUST_TRR_END_DT="&amp;TEXT(WORKDAY(TODAY(), -1),"jjjjMMtt"), "CUST_TRR_CRNCY=EUR")</f>
        <v>4.2694599999999996</v>
      </c>
      <c r="G60" cm="1">
        <f t="array" ref="G60">_xll.BDP(Funds[[#This Row],[bloomberg_query]],$G$1)</f>
        <v>4.610919</v>
      </c>
      <c r="H60" cm="1">
        <f t="array" ref="H60">_xll.BDP(Funds[[#This Row],[bloomberg_query]],$H$1)</f>
        <v>0</v>
      </c>
    </row>
    <row r="61" spans="1:8" x14ac:dyDescent="0.25">
      <c r="A61" t="s">
        <v>2856</v>
      </c>
      <c r="B61" s="1">
        <f>_xll.BQL(Funds[[#This Row],[bloomberg_query]],"px_last(currency=EUR).value", "showdates","false","showids","false","showheaders","false")</f>
        <v>11.079999923706055</v>
      </c>
      <c r="C61" cm="1">
        <f t="array" aca="1" ref="C61" ca="1">_xll.BDP(Funds[[#This Row],[bloomberg_query]], "CUST_TRR_RETURN_HOLDING_PER", "CUST_TRR_START_DT="&amp;TEXT(WORKDAY(TODAY(), -2),"jjjjMMtt"),"CUST_TRR_END_DT="&amp;TEXT(WORKDAY(TODAY(), -1),"jjjjMMtt"), "CUST_TRR_CRNCY=EUR")</f>
        <v>0.57866189999999995</v>
      </c>
      <c r="D61" cm="1">
        <f t="array" aca="1" ref="D61" ca="1">_xll.BDP(Funds[[#This Row],[bloomberg_query]], "CUST_TRR_RETURN_HOLDING_PER", "CUST_TRR_START_DT="&amp;TEXT(WORKDAY(TODAY(), -6),"jjjjMMtt"),"CUST_TRR_END_DT="&amp;TEXT(WORKDAY(TODAY(), -1),"jjjjMMtt"), "CUST_TRR_CRNCY=EUR")</f>
        <v>2.5442480000000001</v>
      </c>
      <c r="E61" cm="1">
        <f t="array" aca="1" ref="E61" ca="1">_xll.BDP(Funds[[#This Row],[bloomberg_query]], "CUST_TRR_RETURN_HOLDING_PER", "CUST_TRR_START_DT="&amp;TEXT(WORKDAY(EDATE(TODAY(), -1) - 2, 1),"jjjjMMtt"),"CUST_TRR_END_DT="&amp;TEXT(WORKDAY(TODAY(), -1),"jjjjMMtt"),"CUST_TRR_CRNCY=EUR")</f>
        <v>1.5890409999999999</v>
      </c>
      <c r="F61" cm="1">
        <f t="array" aca="1" ref="F61" ca="1">_xll.BDP(Funds[[#This Row],[bloomberg_query]], "CUST_TRR_RETURN_HOLDING_PER", "CUST_TRR_START_DT="&amp;TEXT(WORKDAY(DATE(YEAR(TODAY())-1, 12, 31), -1),"jjjjMMtt"),"CUST_TRR_END_DT="&amp;TEXT(WORKDAY(TODAY(), -1),"jjjjMMtt"), "CUST_TRR_CRNCY=EUR")</f>
        <v>10.204079999999999</v>
      </c>
      <c r="G61" cm="1">
        <f t="array" ref="G61">_xll.BDP(Funds[[#This Row],[bloomberg_query]],$G$1)</f>
        <v>4.4656750000000001</v>
      </c>
      <c r="H61" cm="1">
        <f t="array" ref="H61">_xll.BDP(Funds[[#This Row],[bloomberg_query]],$H$1)</f>
        <v>-1.7033389999999999</v>
      </c>
    </row>
    <row r="62" spans="1:8" x14ac:dyDescent="0.25">
      <c r="A62" t="s">
        <v>2858</v>
      </c>
      <c r="B62" s="1">
        <f>_xll.BQL(Funds[[#This Row],[bloomberg_query]],"px_last(currency=EUR).value", "showdates","false","showids","false","showheaders","false")</f>
        <v>13.144399999999999</v>
      </c>
      <c r="C62" t="str" cm="1">
        <f t="array" aca="1" ref="C6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2" cm="1">
        <f t="array" aca="1" ref="D62" ca="1">_xll.BDP(Funds[[#This Row],[bloomberg_query]], "CUST_TRR_RETURN_HOLDING_PER", "CUST_TRR_START_DT="&amp;TEXT(WORKDAY(TODAY(), -6),"jjjjMMtt"),"CUST_TRR_END_DT="&amp;TEXT(WORKDAY(TODAY(), -1),"jjjjMMtt"), "CUST_TRR_CRNCY=EUR")</f>
        <v>1.584308</v>
      </c>
      <c r="E62" cm="1">
        <f t="array" aca="1" ref="E62" ca="1">_xll.BDP(Funds[[#This Row],[bloomberg_query]], "CUST_TRR_RETURN_HOLDING_PER", "CUST_TRR_START_DT="&amp;TEXT(WORKDAY(EDATE(TODAY(), -1) - 2, 1),"jjjjMMtt"),"CUST_TRR_END_DT="&amp;TEXT(WORKDAY(TODAY(), -1),"jjjjMMtt"),"CUST_TRR_CRNCY=EUR")</f>
        <v>4.6045619999999996</v>
      </c>
      <c r="F62" cm="1">
        <f t="array" aca="1" ref="F62" ca="1">_xll.BDP(Funds[[#This Row],[bloomberg_query]], "CUST_TRR_RETURN_HOLDING_PER", "CUST_TRR_START_DT="&amp;TEXT(WORKDAY(DATE(YEAR(TODAY())-1, 12, 31), -1),"jjjjMMtt"),"CUST_TRR_END_DT="&amp;TEXT(WORKDAY(TODAY(), -1),"jjjjMMtt"), "CUST_TRR_CRNCY=EUR")</f>
        <v>26.538119999999999</v>
      </c>
      <c r="G62" cm="1">
        <f t="array" ref="G62">_xll.BDP(Funds[[#This Row],[bloomberg_query]],$G$1)</f>
        <v>13.9626</v>
      </c>
      <c r="H62" cm="1">
        <f t="array" ref="H62">_xll.BDP(Funds[[#This Row],[bloomberg_query]],$H$1)</f>
        <v>0</v>
      </c>
    </row>
    <row r="63" spans="1:8" x14ac:dyDescent="0.25">
      <c r="A63" t="s">
        <v>2857</v>
      </c>
      <c r="B63" s="1">
        <f>_xll.BQL(Funds[[#This Row],[bloomberg_query]],"px_last(currency=EUR).value", "showdates","false","showids","false","showheaders","false")</f>
        <v>108.31189999999999</v>
      </c>
      <c r="C63" t="str" cm="1">
        <f t="array" aca="1" ref="C6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3" cm="1">
        <f t="array" aca="1" ref="D63" ca="1">_xll.BDP(Funds[[#This Row],[bloomberg_query]], "CUST_TRR_RETURN_HOLDING_PER", "CUST_TRR_START_DT="&amp;TEXT(WORKDAY(TODAY(), -6),"jjjjMMtt"),"CUST_TRR_END_DT="&amp;TEXT(WORKDAY(TODAY(), -1),"jjjjMMtt"), "CUST_TRR_CRNCY=EUR")</f>
        <v>2.7075589999999998</v>
      </c>
      <c r="E63" cm="1">
        <f t="array" aca="1" ref="E63" ca="1">_xll.BDP(Funds[[#This Row],[bloomberg_query]], "CUST_TRR_RETURN_HOLDING_PER", "CUST_TRR_START_DT="&amp;TEXT(WORKDAY(EDATE(TODAY(), -1) - 2, 1),"jjjjMMtt"),"CUST_TRR_END_DT="&amp;TEXT(WORKDAY(TODAY(), -1),"jjjjMMtt"),"CUST_TRR_CRNCY=EUR")</f>
        <v>5.9215990000000003E-2</v>
      </c>
      <c r="F63" cm="1">
        <f t="array" aca="1" ref="F63" ca="1">_xll.BDP(Funds[[#This Row],[bloomberg_query]], "CUST_TRR_RETURN_HOLDING_PER", "CUST_TRR_START_DT="&amp;TEXT(WORKDAY(DATE(YEAR(TODAY())-1, 12, 31), -1),"jjjjMMtt"),"CUST_TRR_END_DT="&amp;TEXT(WORKDAY(TODAY(), -1),"jjjjMMtt"), "CUST_TRR_CRNCY=EUR")</f>
        <v>7.8726430000000001</v>
      </c>
      <c r="G63" cm="1">
        <f t="array" ref="G63">_xll.BDP(Funds[[#This Row],[bloomberg_query]],$G$1)</f>
        <v>5.643364</v>
      </c>
      <c r="H63" cm="1">
        <f t="array" ref="H63">_xll.BDP(Funds[[#This Row],[bloomberg_query]],$H$1)</f>
        <v>-2.9827530000000002</v>
      </c>
    </row>
    <row r="64" spans="1:8" x14ac:dyDescent="0.25">
      <c r="A64" t="s">
        <v>2951</v>
      </c>
      <c r="B64" s="1">
        <f>_xll.BQL(Funds[[#This Row],[bloomberg_query]],"px_last(currency=EUR).value", "showdates","false","showids","false","showheaders","false")</f>
        <v>101.2385</v>
      </c>
      <c r="C64" t="str" cm="1">
        <f t="array" aca="1" ref="C6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4" cm="1">
        <f t="array" aca="1" ref="D64" ca="1">_xll.BDP(Funds[[#This Row],[bloomberg_query]], "CUST_TRR_RETURN_HOLDING_PER", "CUST_TRR_START_DT="&amp;TEXT(WORKDAY(TODAY(), -6),"jjjjMMtt"),"CUST_TRR_END_DT="&amp;TEXT(WORKDAY(TODAY(), -1),"jjjjMMtt"), "CUST_TRR_CRNCY=EUR")</f>
        <v>0.26870110000000003</v>
      </c>
      <c r="E64" cm="1">
        <f t="array" aca="1" ref="E64" ca="1">_xll.BDP(Funds[[#This Row],[bloomberg_query]], "CUST_TRR_RETURN_HOLDING_PER", "CUST_TRR_START_DT="&amp;TEXT(WORKDAY(EDATE(TODAY(), -1) - 2, 1),"jjjjMMtt"),"CUST_TRR_END_DT="&amp;TEXT(WORKDAY(TODAY(), -1),"jjjjMMtt"),"CUST_TRR_CRNCY=EUR")</f>
        <v>0.98633709999999997</v>
      </c>
      <c r="F64" cm="1">
        <f t="array" aca="1" ref="F64" ca="1">_xll.BDP(Funds[[#This Row],[bloomberg_query]], "CUST_TRR_RETURN_HOLDING_PER", "CUST_TRR_START_DT="&amp;TEXT(WORKDAY(DATE(YEAR(TODAY())-1, 12, 31), -1),"jjjjMMtt"),"CUST_TRR_END_DT="&amp;TEXT(WORKDAY(TODAY(), -1),"jjjjMMtt"), "CUST_TRR_CRNCY=EUR")</f>
        <v>4.4220139999999999</v>
      </c>
      <c r="G64" cm="1">
        <f t="array" ref="G64">_xll.BDP(Funds[[#This Row],[bloomberg_query]],$G$1)</f>
        <v>3.2254670000000001</v>
      </c>
      <c r="H64" cm="1">
        <f t="array" ref="H64">_xll.BDP(Funds[[#This Row],[bloomberg_query]],$H$1)</f>
        <v>0</v>
      </c>
    </row>
    <row r="65" spans="1:8" x14ac:dyDescent="0.25">
      <c r="A65" t="s">
        <v>2956</v>
      </c>
      <c r="B65" s="1">
        <f>_xll.BQL(Funds[[#This Row],[bloomberg_query]],"px_last(currency=EUR).value", "showdates","false","showids","false","showheaders","false")</f>
        <v>155.13</v>
      </c>
      <c r="C65" t="str" cm="1">
        <f t="array" aca="1" ref="C6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5" cm="1">
        <f t="array" aca="1" ref="D65" ca="1">_xll.BDP(Funds[[#This Row],[bloomberg_query]], "CUST_TRR_RETURN_HOLDING_PER", "CUST_TRR_START_DT="&amp;TEXT(WORKDAY(TODAY(), -6),"jjjjMMtt"),"CUST_TRR_END_DT="&amp;TEXT(WORKDAY(TODAY(), -1),"jjjjMMtt"), "CUST_TRR_CRNCY=EUR")</f>
        <v>0.46629100000000001</v>
      </c>
      <c r="E65" cm="1">
        <f t="array" aca="1" ref="E65" ca="1">_xll.BDP(Funds[[#This Row],[bloomberg_query]], "CUST_TRR_RETURN_HOLDING_PER", "CUST_TRR_START_DT="&amp;TEXT(WORKDAY(EDATE(TODAY(), -1) - 2, 1),"jjjjMMtt"),"CUST_TRR_END_DT="&amp;TEXT(WORKDAY(TODAY(), -1),"jjjjMMtt"),"CUST_TRR_CRNCY=EUR")</f>
        <v>0.37528309999999998</v>
      </c>
      <c r="F65" cm="1">
        <f t="array" aca="1" ref="F65" ca="1">_xll.BDP(Funds[[#This Row],[bloomberg_query]], "CUST_TRR_RETURN_HOLDING_PER", "CUST_TRR_START_DT="&amp;TEXT(WORKDAY(DATE(YEAR(TODAY())-1, 12, 31), -1),"jjjjMMtt"),"CUST_TRR_END_DT="&amp;TEXT(WORKDAY(TODAY(), -1),"jjjjMMtt"), "CUST_TRR_CRNCY=EUR")</f>
        <v>2.2610420000000002</v>
      </c>
      <c r="G65" cm="1">
        <f t="array" ref="G65">_xll.BDP(Funds[[#This Row],[bloomberg_query]],$G$1)</f>
        <v>1.9199710000000001</v>
      </c>
      <c r="H65" cm="1">
        <f t="array" ref="H65">_xll.BDP(Funds[[#This Row],[bloomberg_query]],$H$1)</f>
        <v>-6.4422500000000001E-3</v>
      </c>
    </row>
    <row r="66" spans="1:8" x14ac:dyDescent="0.25">
      <c r="A66" t="s">
        <v>2952</v>
      </c>
      <c r="B66" s="1">
        <f>_xll.BQL(Funds[[#This Row],[bloomberg_query]],"px_last(currency=EUR).value", "showdates","false","showids","false","showheaders","false")</f>
        <v>44.955001831054688</v>
      </c>
      <c r="C66" cm="1">
        <f t="array" aca="1" ref="C66" ca="1">_xll.BDP(Funds[[#This Row],[bloomberg_query]], "CUST_TRR_RETURN_HOLDING_PER", "CUST_TRR_START_DT="&amp;TEXT(WORKDAY(TODAY(), -2),"jjjjMMtt"),"CUST_TRR_END_DT="&amp;TEXT(WORKDAY(TODAY(), -1),"jjjjMMtt"), "CUST_TRR_CRNCY=EUR")</f>
        <v>-0.16670370000000001</v>
      </c>
      <c r="D66" cm="1">
        <f t="array" aca="1" ref="D66" ca="1">_xll.BDP(Funds[[#This Row],[bloomberg_query]], "CUST_TRR_RETURN_HOLDING_PER", "CUST_TRR_START_DT="&amp;TEXT(WORKDAY(TODAY(), -6),"jjjjMMtt"),"CUST_TRR_END_DT="&amp;TEXT(WORKDAY(TODAY(), -1),"jjjjMMtt"), "CUST_TRR_CRNCY=EUR")</f>
        <v>6.6837469999999996E-2</v>
      </c>
      <c r="E66" cm="1">
        <f t="array" aca="1" ref="E66" ca="1">_xll.BDP(Funds[[#This Row],[bloomberg_query]], "CUST_TRR_RETURN_HOLDING_PER", "CUST_TRR_START_DT="&amp;TEXT(WORKDAY(EDATE(TODAY(), -1) - 2, 1),"jjjjMMtt"),"CUST_TRR_END_DT="&amp;TEXT(WORKDAY(TODAY(), -1),"jjjjMMtt"),"CUST_TRR_CRNCY=EUR")</f>
        <v>0.90990789999999999</v>
      </c>
      <c r="F66" cm="1">
        <f t="array" aca="1" ref="F66" ca="1">_xll.BDP(Funds[[#This Row],[bloomberg_query]], "CUST_TRR_RETURN_HOLDING_PER", "CUST_TRR_START_DT="&amp;TEXT(WORKDAY(DATE(YEAR(TODAY())-1, 12, 31), -1),"jjjjMMtt"),"CUST_TRR_END_DT="&amp;TEXT(WORKDAY(TODAY(), -1),"jjjjMMtt"), "CUST_TRR_CRNCY=EUR")</f>
        <v>2.0563509999999998</v>
      </c>
      <c r="G66" cm="1">
        <f t="array" ref="G66">_xll.BDP(Funds[[#This Row],[bloomberg_query]],$G$1)</f>
        <v>2.7619820000000002</v>
      </c>
      <c r="H66" cm="1">
        <f t="array" ref="H66">_xll.BDP(Funds[[#This Row],[bloomberg_query]],$H$1)</f>
        <v>-0.22194759999999999</v>
      </c>
    </row>
    <row r="67" spans="1:8" x14ac:dyDescent="0.25">
      <c r="A67" t="s">
        <v>2955</v>
      </c>
      <c r="B67" s="1">
        <f>_xll.BQL(Funds[[#This Row],[bloomberg_query]],"px_last(currency=EUR).value", "showdates","false","showids","false","showheaders","false")</f>
        <v>1198.6300000000001</v>
      </c>
      <c r="C67" t="str" cm="1">
        <f t="array" aca="1" ref="C6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7" cm="1">
        <f t="array" aca="1" ref="D67" ca="1">_xll.BDP(Funds[[#This Row],[bloomberg_query]], "CUST_TRR_RETURN_HOLDING_PER", "CUST_TRR_START_DT="&amp;TEXT(WORKDAY(TODAY(), -6),"jjjjMMtt"),"CUST_TRR_END_DT="&amp;TEXT(WORKDAY(TODAY(), -1),"jjjjMMtt"), "CUST_TRR_CRNCY=EUR")</f>
        <v>0.281947</v>
      </c>
      <c r="E67" cm="1">
        <f t="array" aca="1" ref="E67" ca="1">_xll.BDP(Funds[[#This Row],[bloomberg_query]], "CUST_TRR_RETURN_HOLDING_PER", "CUST_TRR_START_DT="&amp;TEXT(WORKDAY(EDATE(TODAY(), -1) - 2, 1),"jjjjMMtt"),"CUST_TRR_END_DT="&amp;TEXT(WORKDAY(TODAY(), -1),"jjjjMMtt"),"CUST_TRR_CRNCY=EUR")</f>
        <v>0.71590019999999999</v>
      </c>
      <c r="F67" cm="1">
        <f t="array" aca="1" ref="F67" ca="1">_xll.BDP(Funds[[#This Row],[bloomberg_query]], "CUST_TRR_RETURN_HOLDING_PER", "CUST_TRR_START_DT="&amp;TEXT(WORKDAY(DATE(YEAR(TODAY())-1, 12, 31), -1),"jjjjMMtt"),"CUST_TRR_END_DT="&amp;TEXT(WORKDAY(TODAY(), -1),"jjjjMMtt"), "CUST_TRR_CRNCY=EUR")</f>
        <v>4.2840109999999996</v>
      </c>
      <c r="G67" cm="1">
        <f t="array" ref="G67">_xll.BDP(Funds[[#This Row],[bloomberg_query]],$G$1)</f>
        <v>3.4168219999999998</v>
      </c>
      <c r="H67" cm="1">
        <f t="array" ref="H67">_xll.BDP(Funds[[#This Row],[bloomberg_query]],$H$1)</f>
        <v>0</v>
      </c>
    </row>
    <row r="68" spans="1:8" x14ac:dyDescent="0.25">
      <c r="A68" t="s">
        <v>2947</v>
      </c>
      <c r="B68" s="1">
        <f>_xll.BQL(Funds[[#This Row],[bloomberg_query]],"px_last(currency=EUR).value", "showdates","false","showids","false","showheaders","false")</f>
        <v>22.860675524841554</v>
      </c>
      <c r="C68" cm="1">
        <f t="array" aca="1" ref="C68" ca="1">_xll.BDP(Funds[[#This Row],[bloomberg_query]], "CUST_TRR_RETURN_HOLDING_PER", "CUST_TRR_START_DT="&amp;TEXT(WORKDAY(TODAY(), -2),"jjjjMMtt"),"CUST_TRR_END_DT="&amp;TEXT(WORKDAY(TODAY(), -1),"jjjjMMtt"), "CUST_TRR_CRNCY=EUR")</f>
        <v>-0.42454750000000002</v>
      </c>
      <c r="D68" cm="1">
        <f t="array" aca="1" ref="D68" ca="1">_xll.BDP(Funds[[#This Row],[bloomberg_query]], "CUST_TRR_RETURN_HOLDING_PER", "CUST_TRR_START_DT="&amp;TEXT(WORKDAY(TODAY(), -6),"jjjjMMtt"),"CUST_TRR_END_DT="&amp;TEXT(WORKDAY(TODAY(), -1),"jjjjMMtt"), "CUST_TRR_CRNCY=EUR")</f>
        <v>1.3265659999999999</v>
      </c>
      <c r="E68" cm="1">
        <f t="array" aca="1" ref="E68" ca="1">_xll.BDP(Funds[[#This Row],[bloomberg_query]], "CUST_TRR_RETURN_HOLDING_PER", "CUST_TRR_START_DT="&amp;TEXT(WORKDAY(EDATE(TODAY(), -1) - 2, 1),"jjjjMMtt"),"CUST_TRR_END_DT="&amp;TEXT(WORKDAY(TODAY(), -1),"jjjjMMtt"),"CUST_TRR_CRNCY=EUR")</f>
        <v>2.076635</v>
      </c>
      <c r="F68" cm="1">
        <f t="array" aca="1" ref="F68" ca="1">_xll.BDP(Funds[[#This Row],[bloomberg_query]], "CUST_TRR_RETURN_HOLDING_PER", "CUST_TRR_START_DT="&amp;TEXT(WORKDAY(DATE(YEAR(TODAY())-1, 12, 31), -1),"jjjjMMtt"),"CUST_TRR_END_DT="&amp;TEXT(WORKDAY(TODAY(), -1),"jjjjMMtt"), "CUST_TRR_CRNCY=EUR")</f>
        <v>23.36187</v>
      </c>
      <c r="G68" cm="1">
        <f t="array" ref="G68">_xll.BDP(Funds[[#This Row],[bloomberg_query]],$G$1)</f>
        <v>13.828519999999999</v>
      </c>
      <c r="H68" cm="1">
        <f t="array" ref="H68">_xll.BDP(Funds[[#This Row],[bloomberg_query]],$H$1)</f>
        <v>-0.58633679999999999</v>
      </c>
    </row>
    <row r="69" spans="1:8" x14ac:dyDescent="0.25">
      <c r="A69" t="s">
        <v>2961</v>
      </c>
      <c r="B69" s="1">
        <f>_xll.BQL(Funds[[#This Row],[bloomberg_query]],"px_last(currency=EUR).value", "showdates","false","showids","false","showheaders","false")</f>
        <v>226.79</v>
      </c>
      <c r="C69" cm="1">
        <f t="array" aca="1" ref="C69" ca="1">_xll.BDP(Funds[[#This Row],[bloomberg_query]], "CUST_TRR_RETURN_HOLDING_PER", "CUST_TRR_START_DT="&amp;TEXT(WORKDAY(TODAY(), -2),"jjjjMMtt"),"CUST_TRR_END_DT="&amp;TEXT(WORKDAY(TODAY(), -1),"jjjjMMtt"), "CUST_TRR_CRNCY=EUR")</f>
        <v>-0.1057129</v>
      </c>
      <c r="D69" cm="1">
        <f t="array" aca="1" ref="D69" ca="1">_xll.BDP(Funds[[#This Row],[bloomberg_query]], "CUST_TRR_RETURN_HOLDING_PER", "CUST_TRR_START_DT="&amp;TEXT(WORKDAY(TODAY(), -6),"jjjjMMtt"),"CUST_TRR_END_DT="&amp;TEXT(WORKDAY(TODAY(), -1),"jjjjMMtt"), "CUST_TRR_CRNCY=EUR")</f>
        <v>0.1191948</v>
      </c>
      <c r="E69" cm="1">
        <f t="array" aca="1" ref="E69" ca="1">_xll.BDP(Funds[[#This Row],[bloomberg_query]], "CUST_TRR_RETURN_HOLDING_PER", "CUST_TRR_START_DT="&amp;TEXT(WORKDAY(EDATE(TODAY(), -1) - 2, 1),"jjjjMMtt"),"CUST_TRR_END_DT="&amp;TEXT(WORKDAY(TODAY(), -1),"jjjjMMtt"),"CUST_TRR_CRNCY=EUR")</f>
        <v>1.0065470000000001</v>
      </c>
      <c r="F69" cm="1">
        <f t="array" aca="1" ref="F69" ca="1">_xll.BDP(Funds[[#This Row],[bloomberg_query]], "CUST_TRR_RETURN_HOLDING_PER", "CUST_TRR_START_DT="&amp;TEXT(WORKDAY(DATE(YEAR(TODAY())-1, 12, 31), -1),"jjjjMMtt"),"CUST_TRR_END_DT="&amp;TEXT(WORKDAY(TODAY(), -1),"jjjjMMtt"), "CUST_TRR_CRNCY=EUR")</f>
        <v>2.2497739999999999</v>
      </c>
      <c r="G69" cm="1">
        <f t="array" ref="G69">_xll.BDP(Funds[[#This Row],[bloomberg_query]],$G$1)</f>
        <v>2.8094299999999999</v>
      </c>
      <c r="H69" cm="1">
        <f t="array" ref="H69">_xll.BDP(Funds[[#This Row],[bloomberg_query]],$H$1)</f>
        <v>-0.1365094</v>
      </c>
    </row>
    <row r="70" spans="1:8" x14ac:dyDescent="0.25">
      <c r="A70" t="s">
        <v>2948</v>
      </c>
      <c r="B70" s="1">
        <f>_xll.BQL(Funds[[#This Row],[bloomberg_query]],"px_last(currency=EUR).value", "showdates","false","showids","false","showheaders","false")</f>
        <v>1080.79</v>
      </c>
      <c r="C70" t="str" cm="1">
        <f t="array" aca="1" ref="C7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0" cm="1">
        <f t="array" aca="1" ref="D70" ca="1">_xll.BDP(Funds[[#This Row],[bloomberg_query]], "CUST_TRR_RETURN_HOLDING_PER", "CUST_TRR_START_DT="&amp;TEXT(WORKDAY(TODAY(), -6),"jjjjMMtt"),"CUST_TRR_END_DT="&amp;TEXT(WORKDAY(TODAY(), -1),"jjjjMMtt"), "CUST_TRR_CRNCY=EUR")</f>
        <v>5.9251030000000003E-2</v>
      </c>
      <c r="E70" cm="1">
        <f t="array" aca="1" ref="E70" ca="1">_xll.BDP(Funds[[#This Row],[bloomberg_query]], "CUST_TRR_RETURN_HOLDING_PER", "CUST_TRR_START_DT="&amp;TEXT(WORKDAY(EDATE(TODAY(), -1) - 2, 1),"jjjjMMtt"),"CUST_TRR_END_DT="&amp;TEXT(WORKDAY(TODAY(), -1),"jjjjMMtt"),"CUST_TRR_CRNCY=EUR")</f>
        <v>0.29044409999999998</v>
      </c>
      <c r="F70" cm="1">
        <f t="array" aca="1" ref="F70" ca="1">_xll.BDP(Funds[[#This Row],[bloomberg_query]], "CUST_TRR_RETURN_HOLDING_PER", "CUST_TRR_START_DT="&amp;TEXT(WORKDAY(DATE(YEAR(TODAY())-1, 12, 31), -1),"jjjjMMtt"),"CUST_TRR_END_DT="&amp;TEXT(WORKDAY(TODAY(), -1),"jjjjMMtt"), "CUST_TRR_CRNCY=EUR")</f>
        <v>2.8491219999999999</v>
      </c>
      <c r="G70" cm="1">
        <f t="array" ref="G70">_xll.BDP(Funds[[#This Row],[bloomberg_query]],$G$1)</f>
        <v>1.552888</v>
      </c>
      <c r="H70" cm="1">
        <f t="array" ref="H70">_xll.BDP(Funds[[#This Row],[bloomberg_query]],$H$1)</f>
        <v>0</v>
      </c>
    </row>
    <row r="71" spans="1:8" x14ac:dyDescent="0.25">
      <c r="A71" t="s">
        <v>2859</v>
      </c>
      <c r="B71" s="1">
        <f>_xll.BQL(Funds[[#This Row],[bloomberg_query]],"px_last(currency=EUR).value", "showdates","false","showids","false","showheaders","false")</f>
        <v>108.56</v>
      </c>
      <c r="C71" cm="1">
        <f t="array" aca="1" ref="C71" ca="1">_xll.BDP(Funds[[#This Row],[bloomberg_query]], "CUST_TRR_RETURN_HOLDING_PER", "CUST_TRR_START_DT="&amp;TEXT(WORKDAY(TODAY(), -2),"jjjjMMtt"),"CUST_TRR_END_DT="&amp;TEXT(WORKDAY(TODAY(), -1),"jjjjMMtt"), "CUST_TRR_CRNCY=EUR")</f>
        <v>-0.15635060000000001</v>
      </c>
      <c r="D71" cm="1">
        <f t="array" aca="1" ref="D71" ca="1">_xll.BDP(Funds[[#This Row],[bloomberg_query]], "CUST_TRR_RETURN_HOLDING_PER", "CUST_TRR_START_DT="&amp;TEXT(WORKDAY(TODAY(), -6),"jjjjMMtt"),"CUST_TRR_END_DT="&amp;TEXT(WORKDAY(TODAY(), -1),"jjjjMMtt"), "CUST_TRR_CRNCY=EUR")</f>
        <v>2.0108999999999999</v>
      </c>
      <c r="E71" cm="1">
        <f t="array" aca="1" ref="E71" ca="1">_xll.BDP(Funds[[#This Row],[bloomberg_query]], "CUST_TRR_RETURN_HOLDING_PER", "CUST_TRR_START_DT="&amp;TEXT(WORKDAY(EDATE(TODAY(), -1) - 2, 1),"jjjjMMtt"),"CUST_TRR_END_DT="&amp;TEXT(WORKDAY(TODAY(), -1),"jjjjMMtt"),"CUST_TRR_CRNCY=EUR")</f>
        <v>1.562354</v>
      </c>
      <c r="F71" t="str" cm="1">
        <f t="array" aca="1" ref="F71" ca="1">_xll.BDP(Funds[[#This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G71" t="str" cm="1">
        <f t="array" ref="G71">_xll.BDP(Funds[[#This Row],[bloomberg_query]],$G$1)</f>
        <v>#N/A N/A</v>
      </c>
      <c r="H71" cm="1">
        <f t="array" ref="H71">_xll.BDP(Funds[[#This Row],[bloomberg_query]],$H$1)</f>
        <v>-1.2462500000000001</v>
      </c>
    </row>
    <row r="72" spans="1:8" x14ac:dyDescent="0.25">
      <c r="A72" t="s">
        <v>2959</v>
      </c>
      <c r="B72" s="1">
        <f>_xll.BQL(Funds[[#This Row],[bloomberg_query]],"px_last(currency=EUR).value", "showdates","false","showids","false","showheaders","false")</f>
        <v>127.54000091552734</v>
      </c>
      <c r="C72" cm="1">
        <f t="array" aca="1" ref="C72" ca="1">_xll.BDP(Funds[[#This Row],[bloomberg_query]], "CUST_TRR_RETURN_HOLDING_PER", "CUST_TRR_START_DT="&amp;TEXT(WORKDAY(TODAY(), -2),"jjjjMMtt"),"CUST_TRR_END_DT="&amp;TEXT(WORKDAY(TODAY(), -1),"jjjjMMtt"), "CUST_TRR_CRNCY=EUR")</f>
        <v>1.0405169999999999</v>
      </c>
      <c r="D72" cm="1">
        <f t="array" aca="1" ref="D72" ca="1">_xll.BDP(Funds[[#This Row],[bloomberg_query]], "CUST_TRR_RETURN_HOLDING_PER", "CUST_TRR_START_DT="&amp;TEXT(WORKDAY(TODAY(), -6),"jjjjMMtt"),"CUST_TRR_END_DT="&amp;TEXT(WORKDAY(TODAY(), -1),"jjjjMMtt"), "CUST_TRR_CRNCY=EUR")</f>
        <v>6.0917070000000004</v>
      </c>
      <c r="E72" cm="1">
        <f t="array" aca="1" ref="E72" ca="1">_xll.BDP(Funds[[#This Row],[bloomberg_query]], "CUST_TRR_RETURN_HOLDING_PER", "CUST_TRR_START_DT="&amp;TEXT(WORKDAY(EDATE(TODAY(), -1) - 2, 1),"jjjjMMtt"),"CUST_TRR_END_DT="&amp;TEXT(WORKDAY(TODAY(), -1),"jjjjMMtt"),"CUST_TRR_CRNCY=EUR")</f>
        <v>4.2283299999999997</v>
      </c>
      <c r="F72" cm="1">
        <f t="array" aca="1" ref="F72" ca="1">_xll.BDP(Funds[[#This Row],[bloomberg_query]], "CUST_TRR_RETURN_HOLDING_PER", "CUST_TRR_START_DT="&amp;TEXT(WORKDAY(DATE(YEAR(TODAY())-1, 12, 31), -1),"jjjjMMtt"),"CUST_TRR_END_DT="&amp;TEXT(WORKDAY(TODAY(), -1),"jjjjMMtt"), "CUST_TRR_CRNCY=EUR")</f>
        <v>17.510079999999999</v>
      </c>
      <c r="G72" cm="1">
        <f t="array" ref="G72">_xll.BDP(Funds[[#This Row],[bloomberg_query]],$G$1)</f>
        <v>8.3338049999999999</v>
      </c>
      <c r="H72" cm="1">
        <f t="array" ref="H72">_xll.BDP(Funds[[#This Row],[bloomberg_query]],$H$1)</f>
        <v>-1.0524690000000001</v>
      </c>
    </row>
    <row r="73" spans="1:8" x14ac:dyDescent="0.25">
      <c r="A73" t="s">
        <v>2954</v>
      </c>
      <c r="B73" s="1">
        <f>_xll.BQL(Funds[[#This Row],[bloomberg_query]],"px_last(currency=EUR).value", "showdates","false","showids","false","showheaders","false")</f>
        <v>106.57</v>
      </c>
      <c r="C73" t="str" cm="1">
        <f t="array" aca="1" ref="C7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3" cm="1">
        <f t="array" aca="1" ref="D73" ca="1">_xll.BDP(Funds[[#This Row],[bloomberg_query]], "CUST_TRR_RETURN_HOLDING_PER", "CUST_TRR_START_DT="&amp;TEXT(WORKDAY(TODAY(), -6),"jjjjMMtt"),"CUST_TRR_END_DT="&amp;TEXT(WORKDAY(TODAY(), -1),"jjjjMMtt"), "CUST_TRR_CRNCY=EUR")</f>
        <v>0.30117650000000001</v>
      </c>
      <c r="E73" cm="1">
        <f t="array" aca="1" ref="E73" ca="1">_xll.BDP(Funds[[#This Row],[bloomberg_query]], "CUST_TRR_RETURN_HOLDING_PER", "CUST_TRR_START_DT="&amp;TEXT(WORKDAY(EDATE(TODAY(), -1) - 2, 1),"jjjjMMtt"),"CUST_TRR_END_DT="&amp;TEXT(WORKDAY(TODAY(), -1),"jjjjMMtt"),"CUST_TRR_CRNCY=EUR")</f>
        <v>1.5242450000000001</v>
      </c>
      <c r="F73" cm="1">
        <f t="array" aca="1" ref="F73" ca="1">_xll.BDP(Funds[[#This Row],[bloomberg_query]], "CUST_TRR_RETURN_HOLDING_PER", "CUST_TRR_START_DT="&amp;TEXT(WORKDAY(DATE(YEAR(TODAY())-1, 12, 31), -1),"jjjjMMtt"),"CUST_TRR_END_DT="&amp;TEXT(WORKDAY(TODAY(), -1),"jjjjMMtt"), "CUST_TRR_CRNCY=EUR")</f>
        <v>4.6342660000000002</v>
      </c>
      <c r="G73" cm="1">
        <f t="array" ref="G73">_xll.BDP(Funds[[#This Row],[bloomberg_query]],$G$1)</f>
        <v>4.7330880000000004</v>
      </c>
      <c r="H73" cm="1">
        <f t="array" ref="H73">_xll.BDP(Funds[[#This Row],[bloomberg_query]],$H$1)</f>
        <v>0</v>
      </c>
    </row>
    <row r="74" spans="1:8" x14ac:dyDescent="0.25">
      <c r="A74" t="s">
        <v>2950</v>
      </c>
      <c r="B74" s="1">
        <f>_xll.BQL(Funds[[#This Row],[bloomberg_query]],"px_last(currency=EUR).value", "showdates","false","showids","false","showheaders","false")</f>
        <v>34.512300000000003</v>
      </c>
      <c r="C74" cm="1">
        <f t="array" aca="1" ref="C74" ca="1">_xll.BDP(Funds[[#This Row],[bloomberg_query]], "CUST_TRR_RETURN_HOLDING_PER", "CUST_TRR_START_DT="&amp;TEXT(WORKDAY(TODAY(), -2),"jjjjMMtt"),"CUST_TRR_END_DT="&amp;TEXT(WORKDAY(TODAY(), -1),"jjjjMMtt"), "CUST_TRR_CRNCY=EUR")</f>
        <v>2.3765290000000001E-2</v>
      </c>
      <c r="D74" cm="1">
        <f t="array" aca="1" ref="D74" ca="1">_xll.BDP(Funds[[#This Row],[bloomberg_query]], "CUST_TRR_RETURN_HOLDING_PER", "CUST_TRR_START_DT="&amp;TEXT(WORKDAY(TODAY(), -6),"jjjjMMtt"),"CUST_TRR_END_DT="&amp;TEXT(WORKDAY(TODAY(), -1),"jjjjMMtt"), "CUST_TRR_CRNCY=EUR")</f>
        <v>0.29933769999999998</v>
      </c>
      <c r="E74" cm="1">
        <f t="array" aca="1" ref="E74" ca="1">_xll.BDP(Funds[[#This Row],[bloomberg_query]], "CUST_TRR_RETURN_HOLDING_PER", "CUST_TRR_START_DT="&amp;TEXT(WORKDAY(EDATE(TODAY(), -1) - 2, 1),"jjjjMMtt"),"CUST_TRR_END_DT="&amp;TEXT(WORKDAY(TODAY(), -1),"jjjjMMtt"),"CUST_TRR_CRNCY=EUR")</f>
        <v>1.190396</v>
      </c>
      <c r="F74" cm="1">
        <f t="array" aca="1" ref="F74" ca="1">_xll.BDP(Funds[[#This Row],[bloomberg_query]], "CUST_TRR_RETURN_HOLDING_PER", "CUST_TRR_START_DT="&amp;TEXT(WORKDAY(DATE(YEAR(TODAY())-1, 12, 31), -1),"jjjjMMtt"),"CUST_TRR_END_DT="&amp;TEXT(WORKDAY(TODAY(), -1),"jjjjMMtt"), "CUST_TRR_CRNCY=EUR")</f>
        <v>4.5884320000000001</v>
      </c>
      <c r="G74" cm="1">
        <f t="array" ref="G74">_xll.BDP(Funds[[#This Row],[bloomberg_query]],$G$1)</f>
        <v>3.7617729999999998</v>
      </c>
      <c r="H74" cm="1">
        <f t="array" ref="H74">_xll.BDP(Funds[[#This Row],[bloomberg_query]],$H$1)</f>
        <v>0</v>
      </c>
    </row>
    <row r="75" spans="1:8" x14ac:dyDescent="0.25">
      <c r="A75" t="s">
        <v>2946</v>
      </c>
      <c r="B75" s="1">
        <f>_xll.BQL(Funds[[#This Row],[bloomberg_query]],"px_last(currency=EUR).value", "showdates","false","showids","false","showheaders","false")</f>
        <v>1644.15</v>
      </c>
      <c r="C75" t="str" cm="1">
        <f t="array" aca="1" ref="C7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5" cm="1">
        <f t="array" aca="1" ref="D75" ca="1">_xll.BDP(Funds[[#This Row],[bloomberg_query]], "CUST_TRR_RETURN_HOLDING_PER", "CUST_TRR_START_DT="&amp;TEXT(WORKDAY(TODAY(), -6),"jjjjMMtt"),"CUST_TRR_END_DT="&amp;TEXT(WORKDAY(TODAY(), -1),"jjjjMMtt"), "CUST_TRR_CRNCY=EUR")</f>
        <v>0.60762930000000004</v>
      </c>
      <c r="E75" cm="1">
        <f t="array" aca="1" ref="E75" ca="1">_xll.BDP(Funds[[#This Row],[bloomberg_query]], "CUST_TRR_RETURN_HOLDING_PER", "CUST_TRR_START_DT="&amp;TEXT(WORKDAY(EDATE(TODAY(), -1) - 2, 1),"jjjjMMtt"),"CUST_TRR_END_DT="&amp;TEXT(WORKDAY(TODAY(), -1),"jjjjMMtt"),"CUST_TRR_CRNCY=EUR")</f>
        <v>0.58916380000000002</v>
      </c>
      <c r="F75" cm="1">
        <f t="array" aca="1" ref="F75" ca="1">_xll.BDP(Funds[[#This Row],[bloomberg_query]], "CUST_TRR_RETURN_HOLDING_PER", "CUST_TRR_START_DT="&amp;TEXT(WORKDAY(DATE(YEAR(TODAY())-1, 12, 31), -1),"jjjjMMtt"),"CUST_TRR_END_DT="&amp;TEXT(WORKDAY(TODAY(), -1),"jjjjMMtt"), "CUST_TRR_CRNCY=EUR")</f>
        <v>5.2653480000000004</v>
      </c>
      <c r="G75" cm="1">
        <f t="array" ref="G75">_xll.BDP(Funds[[#This Row],[bloomberg_query]],$G$1)</f>
        <v>2.8819490000000001</v>
      </c>
      <c r="H75" cm="1">
        <f t="array" ref="H75">_xll.BDP(Funds[[#This Row],[bloomberg_query]],$H$1)</f>
        <v>0</v>
      </c>
    </row>
    <row r="76" spans="1:8" x14ac:dyDescent="0.25">
      <c r="A76" t="s">
        <v>2949</v>
      </c>
      <c r="B76" s="1">
        <f>_xll.BQL(Funds[[#This Row],[bloomberg_query]],"px_last(currency=EUR).value", "showdates","false","showids","false","showheaders","false")</f>
        <v>108.15</v>
      </c>
      <c r="C76" t="str" cm="1">
        <f t="array" aca="1" ref="C7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6" cm="1">
        <f t="array" aca="1" ref="D76" ca="1">_xll.BDP(Funds[[#This Row],[bloomberg_query]], "CUST_TRR_RETURN_HOLDING_PER", "CUST_TRR_START_DT="&amp;TEXT(WORKDAY(TODAY(), -6),"jjjjMMtt"),"CUST_TRR_END_DT="&amp;TEXT(WORKDAY(TODAY(), -1),"jjjjMMtt"), "CUST_TRR_CRNCY=EUR")</f>
        <v>1.0275570000000001</v>
      </c>
      <c r="E76" cm="1">
        <f t="array" aca="1" ref="E76" ca="1">_xll.BDP(Funds[[#This Row],[bloomberg_query]], "CUST_TRR_RETURN_HOLDING_PER", "CUST_TRR_START_DT="&amp;TEXT(WORKDAY(EDATE(TODAY(), -1) - 2, 1),"jjjjMMtt"),"CUST_TRR_END_DT="&amp;TEXT(WORKDAY(TODAY(), -1),"jjjjMMtt"),"CUST_TRR_CRNCY=EUR")</f>
        <v>0.65146579999999998</v>
      </c>
      <c r="F76" cm="1">
        <f t="array" aca="1" ref="F76" ca="1">_xll.BDP(Funds[[#This Row],[bloomberg_query]], "CUST_TRR_RETURN_HOLDING_PER", "CUST_TRR_START_DT="&amp;TEXT(WORKDAY(DATE(YEAR(TODAY())-1, 12, 31), -1),"jjjjMMtt"),"CUST_TRR_END_DT="&amp;TEXT(WORKDAY(TODAY(), -1),"jjjjMMtt"), "CUST_TRR_CRNCY=EUR")</f>
        <v>1.836158</v>
      </c>
      <c r="G76" cm="1">
        <f t="array" ref="G76">_xll.BDP(Funds[[#This Row],[bloomberg_query]],$G$1)</f>
        <v>2.0650840000000001</v>
      </c>
      <c r="H76" cm="1">
        <f t="array" ref="H76">_xll.BDP(Funds[[#This Row],[bloomberg_query]],$H$1)</f>
        <v>-0.31338959999999999</v>
      </c>
    </row>
    <row r="77" spans="1:8" x14ac:dyDescent="0.25">
      <c r="A77" t="s">
        <v>2953</v>
      </c>
      <c r="B77" s="1">
        <f>_xll.BQL(Funds[[#This Row],[bloomberg_query]],"px_last(currency=EUR).value", "showdates","false","showids","false","showheaders","false")</f>
        <v>168.17</v>
      </c>
      <c r="C77" cm="1">
        <f t="array" aca="1" ref="C77" ca="1">_xll.BDP(Funds[[#This Row],[bloomberg_query]], "CUST_TRR_RETURN_HOLDING_PER", "CUST_TRR_START_DT="&amp;TEXT(WORKDAY(TODAY(), -2),"jjjjMMtt"),"CUST_TRR_END_DT="&amp;TEXT(WORKDAY(TODAY(), -1),"jjjjMMtt"), "CUST_TRR_CRNCY=EUR")</f>
        <v>0</v>
      </c>
      <c r="D77" cm="1">
        <f t="array" aca="1" ref="D77" ca="1">_xll.BDP(Funds[[#This Row],[bloomberg_query]], "CUST_TRR_RETURN_HOLDING_PER", "CUST_TRR_START_DT="&amp;TEXT(WORKDAY(TODAY(), -6),"jjjjMMtt"),"CUST_TRR_END_DT="&amp;TEXT(WORKDAY(TODAY(), -1),"jjjjMMtt"), "CUST_TRR_CRNCY=EUR")</f>
        <v>0.45397530000000003</v>
      </c>
      <c r="E77" cm="1">
        <f t="array" aca="1" ref="E77" ca="1">_xll.BDP(Funds[[#This Row],[bloomberg_query]], "CUST_TRR_RETURN_HOLDING_PER", "CUST_TRR_START_DT="&amp;TEXT(WORKDAY(EDATE(TODAY(), -1) - 2, 1),"jjjjMMtt"),"CUST_TRR_END_DT="&amp;TEXT(WORKDAY(TODAY(), -1),"jjjjMMtt"),"CUST_TRR_CRNCY=EUR")</f>
        <v>0.79717090000000002</v>
      </c>
      <c r="F77" cm="1">
        <f t="array" aca="1" ref="F77" ca="1">_xll.BDP(Funds[[#This Row],[bloomberg_query]], "CUST_TRR_RETURN_HOLDING_PER", "CUST_TRR_START_DT="&amp;TEXT(WORKDAY(DATE(YEAR(TODAY())-1, 12, 31), -1),"jjjjMMtt"),"CUST_TRR_END_DT="&amp;TEXT(WORKDAY(TODAY(), -1),"jjjjMMtt"), "CUST_TRR_CRNCY=EUR")</f>
        <v>1.5090239999999999</v>
      </c>
      <c r="G77" cm="1">
        <f t="array" ref="G77">_xll.BDP(Funds[[#This Row],[bloomberg_query]],$G$1)</f>
        <v>1.8562369999999999</v>
      </c>
      <c r="H77" cm="1">
        <f t="array" ref="H77">_xll.BDP(Funds[[#This Row],[bloomberg_query]],$H$1)</f>
        <v>0</v>
      </c>
    </row>
    <row r="78" spans="1:8" x14ac:dyDescent="0.25">
      <c r="A78" t="s">
        <v>2957</v>
      </c>
      <c r="B78" s="1">
        <f>_xll.BQL(Funds[[#This Row],[bloomberg_query]],"px_last(currency=EUR).value", "showdates","false","showids","false","showheaders","false")</f>
        <v>103.87</v>
      </c>
      <c r="C78" t="str" cm="1">
        <f t="array" aca="1" ref="C7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8" cm="1">
        <f t="array" aca="1" ref="D78" ca="1">_xll.BDP(Funds[[#This Row],[bloomberg_query]], "CUST_TRR_RETURN_HOLDING_PER", "CUST_TRR_START_DT="&amp;TEXT(WORKDAY(TODAY(), -6),"jjjjMMtt"),"CUST_TRR_END_DT="&amp;TEXT(WORKDAY(TODAY(), -1),"jjjjMMtt"), "CUST_TRR_CRNCY=EUR")</f>
        <v>0.31871739999999998</v>
      </c>
      <c r="E78" cm="1">
        <f t="array" aca="1" ref="E78" ca="1">_xll.BDP(Funds[[#This Row],[bloomberg_query]], "CUST_TRR_RETURN_HOLDING_PER", "CUST_TRR_START_DT="&amp;TEXT(WORKDAY(EDATE(TODAY(), -1) - 2, 1),"jjjjMMtt"),"CUST_TRR_END_DT="&amp;TEXT(WORKDAY(TODAY(), -1),"jjjjMMtt"),"CUST_TRR_CRNCY=EUR")</f>
        <v>0.94266280000000002</v>
      </c>
      <c r="F78" cm="1">
        <f t="array" aca="1" ref="F78" ca="1">_xll.BDP(Funds[[#This Row],[bloomberg_query]], "CUST_TRR_RETURN_HOLDING_PER", "CUST_TRR_START_DT="&amp;TEXT(WORKDAY(DATE(YEAR(TODAY())-1, 12, 31), -1),"jjjjMMtt"),"CUST_TRR_END_DT="&amp;TEXT(WORKDAY(TODAY(), -1),"jjjjMMtt"), "CUST_TRR_CRNCY=EUR")</f>
        <v>4.9509949999999998</v>
      </c>
      <c r="G78" cm="1">
        <f t="array" ref="G78">_xll.BDP(Funds[[#This Row],[bloomberg_query]],$G$1)</f>
        <v>3.9345469999999998</v>
      </c>
      <c r="H78" cm="1">
        <f t="array" ref="H78">_xll.BDP(Funds[[#This Row],[bloomberg_query]],$H$1)</f>
        <v>0</v>
      </c>
    </row>
    <row r="79" spans="1:8" x14ac:dyDescent="0.25">
      <c r="A79" t="s">
        <v>2960</v>
      </c>
      <c r="B79" s="1">
        <f>_xll.BQL(Funds[[#This Row],[bloomberg_query]],"px_last(currency=EUR).value", "showdates","false","showids","false","showheaders","false")</f>
        <v>157.08000000000001</v>
      </c>
      <c r="C79" t="str" cm="1">
        <f t="array" aca="1" ref="C7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9" t="str" cm="1">
        <f t="array" aca="1" ref="D79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79" cm="1">
        <f t="array" aca="1" ref="E79" ca="1">_xll.BDP(Funds[[#This Row],[bloomberg_query]], "CUST_TRR_RETURN_HOLDING_PER", "CUST_TRR_START_DT="&amp;TEXT(WORKDAY(EDATE(TODAY(), -1) - 2, 1),"jjjjMMtt"),"CUST_TRR_END_DT="&amp;TEXT(WORKDAY(TODAY(), -1),"jjjjMMtt"),"CUST_TRR_CRNCY=EUR")</f>
        <v>0.10196280000000001</v>
      </c>
      <c r="F79" cm="1">
        <f t="array" aca="1" ref="F79" ca="1">_xll.BDP(Funds[[#This Row],[bloomberg_query]], "CUST_TRR_RETURN_HOLDING_PER", "CUST_TRR_START_DT="&amp;TEXT(WORKDAY(DATE(YEAR(TODAY())-1, 12, 31), -1),"jjjjMMtt"),"CUST_TRR_END_DT="&amp;TEXT(WORKDAY(TODAY(), -1),"jjjjMMtt"), "CUST_TRR_CRNCY=EUR")</f>
        <v>1.6567430000000001</v>
      </c>
      <c r="G79" t="str" cm="1">
        <f t="array" ref="G79">_xll.BDP(Funds[[#This Row],[bloomberg_query]],$G$1)</f>
        <v>#N/A N/A</v>
      </c>
      <c r="H79" cm="1">
        <f t="array" ref="H79">_xll.BDP(Funds[[#This Row],[bloomberg_query]],$H$1)</f>
        <v>0</v>
      </c>
    </row>
    <row r="80" spans="1:8" x14ac:dyDescent="0.25">
      <c r="A80" t="s">
        <v>2962</v>
      </c>
      <c r="B80" s="1" t="str">
        <f>_xll.BQL(Funds[[#This Row],[bloomberg_query]],"px_last(currency=EUR).value", "showdates","false","showids","false","showheaders","false")</f>
        <v>#N/A</v>
      </c>
      <c r="C80" t="str" cm="1">
        <f t="array" aca="1" ref="C80" ca="1">_xll.BDP(Funds[[#This Row],[bloomberg_query]], "CUST_TRR_RETURN_HOLDING_PER", "CUST_TRR_START_DT="&amp;TEXT(WORKDAY(TODAY(), -2),"jjjjMMtt"),"CUST_TRR_END_DT="&amp;TEXT(WORKDAY(TODAY(), -1),"jjjjMMtt"), "CUST_TRR_CRNCY=EUR")</f>
        <v>#N/A Invalid Security</v>
      </c>
      <c r="D80" t="str" cm="1">
        <f t="array" aca="1" ref="D80" ca="1">_xll.BDP(Funds[[#This Row],[bloomberg_query]], "CUST_TRR_RETURN_HOLDING_PER", "CUST_TRR_START_DT="&amp;TEXT(WORKDAY(TODAY(), -6),"jjjjMMtt"),"CUST_TRR_END_DT="&amp;TEXT(WORKDAY(TODAY(), -1),"jjjjMMtt"), "CUST_TRR_CRNCY=EUR")</f>
        <v>#N/A Invalid Security</v>
      </c>
      <c r="E80" t="str" cm="1">
        <f t="array" aca="1" ref="E80" ca="1">_xll.BDP(Funds[[#This Row],[bloomberg_query]], "CUST_TRR_RETURN_HOLDING_PER", "CUST_TRR_START_DT="&amp;TEXT(WORKDAY(EDATE(TODAY(), -1) - 2, 1),"jjjjMMtt"),"CUST_TRR_END_DT="&amp;TEXT(WORKDAY(TODAY(), -1),"jjjjMMtt"),"CUST_TRR_CRNCY=EUR")</f>
        <v>#N/A Invalid Security</v>
      </c>
      <c r="F80" t="str" cm="1">
        <f t="array" aca="1" ref="F80" ca="1">_xll.BDP(Funds[[#This Row],[bloomberg_query]], "CUST_TRR_RETURN_HOLDING_PER", "CUST_TRR_START_DT="&amp;TEXT(WORKDAY(DATE(YEAR(TODAY())-1, 12, 31), -1),"jjjjMMtt"),"CUST_TRR_END_DT="&amp;TEXT(WORKDAY(TODAY(), -1),"jjjjMMtt"), "CUST_TRR_CRNCY=EUR")</f>
        <v>#N/A Invalid Security</v>
      </c>
      <c r="G80" t="str" cm="1">
        <f t="array" ref="G80">_xll.BDP(Funds[[#This Row],[bloomberg_query]],$G$1)</f>
        <v>#N/A Invalid Security</v>
      </c>
      <c r="H80" t="str" cm="1">
        <f t="array" ref="H80">_xll.BDP(Funds[[#This Row],[bloomberg_query]],$H$1)</f>
        <v>#N/A Invalid Security</v>
      </c>
    </row>
    <row r="81" spans="1:8" x14ac:dyDescent="0.25">
      <c r="A81" t="s">
        <v>2963</v>
      </c>
      <c r="B81" s="1">
        <f>_xll.BQL(Funds[[#This Row],[bloomberg_query]],"px_last(currency=EUR).value", "showdates","false","showids","false","showheaders","false")</f>
        <v>164.25</v>
      </c>
      <c r="C81" t="str" cm="1">
        <f t="array" aca="1" ref="C8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81" cm="1">
        <f t="array" aca="1" ref="D81" ca="1">_xll.BDP(Funds[[#This Row],[bloomberg_query]], "CUST_TRR_RETURN_HOLDING_PER", "CUST_TRR_START_DT="&amp;TEXT(WORKDAY(TODAY(), -6),"jjjjMMtt"),"CUST_TRR_END_DT="&amp;TEXT(WORKDAY(TODAY(), -1),"jjjjMMtt"), "CUST_TRR_CRNCY=EUR")</f>
        <v>0.1585463</v>
      </c>
      <c r="E81" cm="1">
        <f t="array" aca="1" ref="E81" ca="1">_xll.BDP(Funds[[#This Row],[bloomberg_query]], "CUST_TRR_RETURN_HOLDING_PER", "CUST_TRR_START_DT="&amp;TEXT(WORKDAY(EDATE(TODAY(), -1) - 2, 1),"jjjjMMtt"),"CUST_TRR_END_DT="&amp;TEXT(WORKDAY(TODAY(), -1),"jjjjMMtt"),"CUST_TRR_CRNCY=EUR")</f>
        <v>0.68039720000000004</v>
      </c>
      <c r="F81" cm="1">
        <f t="array" aca="1" ref="F81" ca="1">_xll.BDP(Funds[[#This Row],[bloomberg_query]], "CUST_TRR_RETURN_HOLDING_PER", "CUST_TRR_START_DT="&amp;TEXT(WORKDAY(DATE(YEAR(TODAY())-1, 12, 31), -1),"jjjjMMtt"),"CUST_TRR_END_DT="&amp;TEXT(WORKDAY(TODAY(), -1),"jjjjMMtt"), "CUST_TRR_CRNCY=EUR")</f>
        <v>12.009</v>
      </c>
      <c r="G81" cm="1">
        <f t="array" ref="G81">_xll.BDP(Funds[[#This Row],[bloomberg_query]],$G$1)</f>
        <v>4.7599289999999996</v>
      </c>
      <c r="H81" cm="1">
        <f t="array" ref="H81">_xll.BDP(Funds[[#This Row],[bloomberg_query]],$H$1)</f>
        <v>0</v>
      </c>
    </row>
    <row r="82" spans="1:8" x14ac:dyDescent="0.25">
      <c r="A82" t="s">
        <v>2241</v>
      </c>
      <c r="B82" s="1">
        <f>_xll.BQL(Funds[[#This Row],[bloomberg_query]],"px_last(currency=EUR).value", "showdates","false","showids","false","showheaders","false")</f>
        <v>115.98</v>
      </c>
      <c r="C82" cm="1">
        <f t="array" aca="1" ref="C82" ca="1">_xll.BDP(Funds[[#This Row],[bloomberg_query]], "CUST_TRR_RETURN_HOLDING_PER", "CUST_TRR_START_DT="&amp;TEXT(WORKDAY(TODAY(), -2),"jjjjMMtt"),"CUST_TRR_END_DT="&amp;TEXT(WORKDAY(TODAY(), -1),"jjjjMMtt"), "CUST_TRR_CRNCY=EUR")</f>
        <v>2.5873219999999999E-2</v>
      </c>
      <c r="D82" cm="1">
        <f t="array" aca="1" ref="D82" ca="1">_xll.BDP(Funds[[#This Row],[bloomberg_query]], "CUST_TRR_RETURN_HOLDING_PER", "CUST_TRR_START_DT="&amp;TEXT(WORKDAY(TODAY(), -6),"jjjjMMtt"),"CUST_TRR_END_DT="&amp;TEXT(WORKDAY(TODAY(), -1),"jjjjMMtt"), "CUST_TRR_CRNCY=EUR")</f>
        <v>1.319123</v>
      </c>
      <c r="E82" cm="1">
        <f t="array" aca="1" ref="E82" ca="1">_xll.BDP(Funds[[#This Row],[bloomberg_query]], "CUST_TRR_RETURN_HOLDING_PER", "CUST_TRR_START_DT="&amp;TEXT(WORKDAY(EDATE(TODAY(), -1) - 2, 1),"jjjjMMtt"),"CUST_TRR_END_DT="&amp;TEXT(WORKDAY(TODAY(), -1),"jjjjMMtt"),"CUST_TRR_CRNCY=EUR")</f>
        <v>1.2306889999999999</v>
      </c>
      <c r="F82" cm="1">
        <f t="array" aca="1" ref="F82" ca="1">_xll.BDP(Funds[[#This Row],[bloomberg_query]], "CUST_TRR_RETURN_HOLDING_PER", "CUST_TRR_START_DT="&amp;TEXT(WORKDAY(DATE(YEAR(TODAY())-1, 12, 31), -1),"jjjjMMtt"),"CUST_TRR_END_DT="&amp;TEXT(WORKDAY(TODAY(), -1),"jjjjMMtt"), "CUST_TRR_CRNCY=EUR")</f>
        <v>9.1679220000000008</v>
      </c>
      <c r="G82" cm="1">
        <f t="array" ref="G82">_xll.BDP(Funds[[#This Row],[bloomberg_query]],$G$1)</f>
        <v>3.1149619999999998</v>
      </c>
      <c r="H82" cm="1">
        <f t="array" ref="H82">_xll.BDP(Funds[[#This Row],[bloomberg_query]],$H$1)</f>
        <v>-1.3020160000000001</v>
      </c>
    </row>
    <row r="83" spans="1:8" x14ac:dyDescent="0.25">
      <c r="A83" t="s">
        <v>2964</v>
      </c>
      <c r="B83" s="1">
        <f>_xll.BQL(Funds[[#This Row],[bloomberg_query]],"px_last(currency=EUR).value", "showdates","false","showids","false","showheaders","false")</f>
        <v>222.33999633789063</v>
      </c>
      <c r="C83" cm="1">
        <f t="array" aca="1" ref="C83" ca="1">_xll.BDP(Funds[[#This Row],[bloomberg_query]], "CUST_TRR_RETURN_HOLDING_PER", "CUST_TRR_START_DT="&amp;TEXT(WORKDAY(TODAY(), -2),"jjjjMMtt"),"CUST_TRR_END_DT="&amp;TEXT(WORKDAY(TODAY(), -1),"jjjjMMtt"), "CUST_TRR_CRNCY=EUR")</f>
        <v>-0.55505819999999995</v>
      </c>
      <c r="D83" cm="1">
        <f t="array" aca="1" ref="D83" ca="1">_xll.BDP(Funds[[#This Row],[bloomberg_query]], "CUST_TRR_RETURN_HOLDING_PER", "CUST_TRR_START_DT="&amp;TEXT(WORKDAY(TODAY(), -6),"jjjjMMtt"),"CUST_TRR_END_DT="&amp;TEXT(WORKDAY(TODAY(), -1),"jjjjMMtt"), "CUST_TRR_CRNCY=EUR")</f>
        <v>1.1197090000000001</v>
      </c>
      <c r="E83" cm="1">
        <f t="array" aca="1" ref="E83" ca="1">_xll.BDP(Funds[[#This Row],[bloomberg_query]], "CUST_TRR_RETURN_HOLDING_PER", "CUST_TRR_START_DT="&amp;TEXT(WORKDAY(EDATE(TODAY(), -1) - 2, 1),"jjjjMMtt"),"CUST_TRR_END_DT="&amp;TEXT(WORKDAY(TODAY(), -1),"jjjjMMtt"),"CUST_TRR_CRNCY=EUR")</f>
        <v>2.0862050000000001</v>
      </c>
      <c r="F83" cm="1">
        <f t="array" aca="1" ref="F83" ca="1">_xll.BDP(Funds[[#This Row],[bloomberg_query]], "CUST_TRR_RETURN_HOLDING_PER", "CUST_TRR_START_DT="&amp;TEXT(WORKDAY(DATE(YEAR(TODAY())-1, 12, 31), -1),"jjjjMMtt"),"CUST_TRR_END_DT="&amp;TEXT(WORKDAY(TODAY(), -1),"jjjjMMtt"), "CUST_TRR_CRNCY=EUR")</f>
        <v>23.422219999999999</v>
      </c>
      <c r="G83" cm="1">
        <f t="array" ref="G83">_xll.BDP(Funds[[#This Row],[bloomberg_query]],$G$1)</f>
        <v>10.940569999999999</v>
      </c>
      <c r="H83" cm="1">
        <f t="array" ref="H83">_xll.BDP(Funds[[#This Row],[bloomberg_query]],$H$1)</f>
        <v>-0.81192330000000001</v>
      </c>
    </row>
    <row r="84" spans="1:8" x14ac:dyDescent="0.25">
      <c r="A84" t="s">
        <v>2966</v>
      </c>
      <c r="B84" s="1">
        <f>_xll.BQL(Funds[[#This Row],[bloomberg_query]],"px_last(currency=EUR).value", "showdates","false","showids","false","showheaders","false")</f>
        <v>100.58</v>
      </c>
      <c r="C84" t="str" cm="1">
        <f t="array" aca="1" ref="C8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84" t="str" cm="1">
        <f t="array" aca="1" ref="D84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84" cm="1">
        <f t="array" aca="1" ref="E84" ca="1">_xll.BDP(Funds[[#This Row],[bloomberg_query]], "CUST_TRR_RETURN_HOLDING_PER", "CUST_TRR_START_DT="&amp;TEXT(WORKDAY(EDATE(TODAY(), -1) - 2, 1),"jjjjMMtt"),"CUST_TRR_END_DT="&amp;TEXT(WORKDAY(TODAY(), -1),"jjjjMMtt"),"CUST_TRR_CRNCY=EUR")</f>
        <v>9.9522289999999999E-2</v>
      </c>
      <c r="F84" cm="1">
        <f t="array" aca="1" ref="F84" ca="1">_xll.BDP(Funds[[#This Row],[bloomberg_query]], "CUST_TRR_RETURN_HOLDING_PER", "CUST_TRR_START_DT="&amp;TEXT(WORKDAY(DATE(YEAR(TODAY())-1, 12, 31), -1),"jjjjMMtt"),"CUST_TRR_END_DT="&amp;TEXT(WORKDAY(TODAY(), -1),"jjjjMMtt"), "CUST_TRR_CRNCY=EUR")</f>
        <v>1.6628160000000001</v>
      </c>
      <c r="G84" t="str" cm="1">
        <f t="array" ref="G84">_xll.BDP(Funds[[#This Row],[bloomberg_query]],$G$1)</f>
        <v>#N/A N/A</v>
      </c>
      <c r="H84" cm="1">
        <f t="array" ref="H84">_xll.BDP(Funds[[#This Row],[bloomberg_query]],$H$1)</f>
        <v>-1.8635930000000001</v>
      </c>
    </row>
    <row r="85" spans="1:8" x14ac:dyDescent="0.25">
      <c r="A85" t="s">
        <v>2965</v>
      </c>
      <c r="B85" s="1">
        <f>_xll.BQL(Funds[[#This Row],[bloomberg_query]],"px_last(currency=EUR).value", "showdates","false","showids","false","showheaders","false")</f>
        <v>25.2314610766025</v>
      </c>
      <c r="C85" cm="1">
        <f t="array" aca="1" ref="C85" ca="1">_xll.BDP(Funds[[#This Row],[bloomberg_query]], "CUST_TRR_RETURN_HOLDING_PER", "CUST_TRR_START_DT="&amp;TEXT(WORKDAY(TODAY(), -2),"jjjjMMtt"),"CUST_TRR_END_DT="&amp;TEXT(WORKDAY(TODAY(), -1),"jjjjMMtt"), "CUST_TRR_CRNCY=EUR")</f>
        <v>1.901746E-2</v>
      </c>
      <c r="D85" cm="1">
        <f t="array" aca="1" ref="D85" ca="1">_xll.BDP(Funds[[#This Row],[bloomberg_query]], "CUST_TRR_RETURN_HOLDING_PER", "CUST_TRR_START_DT="&amp;TEXT(WORKDAY(TODAY(), -6),"jjjjMMtt"),"CUST_TRR_END_DT="&amp;TEXT(WORKDAY(TODAY(), -1),"jjjjMMtt"), "CUST_TRR_CRNCY=EUR")</f>
        <v>7.4591989999999999</v>
      </c>
      <c r="E85" cm="1">
        <f t="array" aca="1" ref="E85" ca="1">_xll.BDP(Funds[[#This Row],[bloomberg_query]], "CUST_TRR_RETURN_HOLDING_PER", "CUST_TRR_START_DT="&amp;TEXT(WORKDAY(EDATE(TODAY(), -1) - 2, 1),"jjjjMMtt"),"CUST_TRR_END_DT="&amp;TEXT(WORKDAY(TODAY(), -1),"jjjjMMtt"),"CUST_TRR_CRNCY=EUR")</f>
        <v>3.8670810000000002</v>
      </c>
      <c r="F85" cm="1">
        <f t="array" aca="1" ref="F85" ca="1">_xll.BDP(Funds[[#This Row],[bloomberg_query]], "CUST_TRR_RETURN_HOLDING_PER", "CUST_TRR_START_DT="&amp;TEXT(WORKDAY(DATE(YEAR(TODAY())-1, 12, 31), -1),"jjjjMMtt"),"CUST_TRR_END_DT="&amp;TEXT(WORKDAY(TODAY(), -1),"jjjjMMtt"), "CUST_TRR_CRNCY=EUR")</f>
        <v>28.065190000000001</v>
      </c>
      <c r="G85" cm="1">
        <f t="array" ref="G85">_xll.BDP(Funds[[#This Row],[bloomberg_query]],$G$1)</f>
        <v>14.18721</v>
      </c>
      <c r="H85" cm="1">
        <f t="array" ref="H85">_xll.BDP(Funds[[#This Row],[bloomberg_query]],$H$1)</f>
        <v>-5.488219</v>
      </c>
    </row>
    <row r="86" spans="1:8" x14ac:dyDescent="0.25">
      <c r="A86" t="s">
        <v>2862</v>
      </c>
      <c r="B86" s="1">
        <f>_xll.BQL(Funds[[#This Row],[bloomberg_query]],"px_last(currency=EUR).value", "showdates","false","showids","false","showheaders","false")</f>
        <v>7.0859999656677246</v>
      </c>
      <c r="C86" cm="1">
        <f t="array" aca="1" ref="C86" ca="1">_xll.BDP(Funds[[#This Row],[bloomberg_query]], "CUST_TRR_RETURN_HOLDING_PER", "CUST_TRR_START_DT="&amp;TEXT(WORKDAY(TODAY(), -2),"jjjjMMtt"),"CUST_TRR_END_DT="&amp;TEXT(WORKDAY(TODAY(), -1),"jjjjMMtt"), "CUST_TRR_CRNCY=EUR")</f>
        <v>0.6249112</v>
      </c>
      <c r="D86" cm="1">
        <f t="array" aca="1" ref="D86" ca="1">_xll.BDP(Funds[[#This Row],[bloomberg_query]], "CUST_TRR_RETURN_HOLDING_PER", "CUST_TRR_START_DT="&amp;TEXT(WORKDAY(TODAY(), -6),"jjjjMMtt"),"CUST_TRR_END_DT="&amp;TEXT(WORKDAY(TODAY(), -1),"jjjjMMtt"), "CUST_TRR_CRNCY=EUR")</f>
        <v>2.2809300000000001</v>
      </c>
      <c r="E86" cm="1">
        <f t="array" aca="1" ref="E86" ca="1">_xll.BDP(Funds[[#This Row],[bloomberg_query]], "CUST_TRR_RETURN_HOLDING_PER", "CUST_TRR_START_DT="&amp;TEXT(WORKDAY(EDATE(TODAY(), -1) - 2, 1),"jjjjMMtt"),"CUST_TRR_END_DT="&amp;TEXT(WORKDAY(TODAY(), -1),"jjjjMMtt"),"CUST_TRR_CRNCY=EUR")</f>
        <v>0.66780329999999999</v>
      </c>
      <c r="F86" cm="1">
        <f t="array" aca="1" ref="F86" ca="1">_xll.BDP(Funds[[#This Row],[bloomberg_query]], "CUST_TRR_RETURN_HOLDING_PER", "CUST_TRR_START_DT="&amp;TEXT(WORKDAY(DATE(YEAR(TODAY())-1, 12, 31), -1),"jjjjMMtt"),"CUST_TRR_END_DT="&amp;TEXT(WORKDAY(TODAY(), -1),"jjjjMMtt"), "CUST_TRR_CRNCY=EUR")</f>
        <v>9.6034020000000009</v>
      </c>
      <c r="G86" cm="1">
        <f t="array" ref="G86">_xll.BDP(Funds[[#This Row],[bloomberg_query]],$G$1)</f>
        <v>1.115829</v>
      </c>
      <c r="H86" cm="1">
        <f t="array" ref="H86">_xll.BDP(Funds[[#This Row],[bloomberg_query]],$H$1)</f>
        <v>-5.3685890000000001</v>
      </c>
    </row>
    <row r="87" spans="1:8" x14ac:dyDescent="0.25">
      <c r="A87" t="s">
        <v>2968</v>
      </c>
      <c r="B87" s="1">
        <f>_xll.BQL(Funds[[#This Row],[bloomberg_query]],"px_last(currency=EUR).value", "showdates","false","showids","false","showheaders","false")</f>
        <v>91.04</v>
      </c>
      <c r="C87" cm="1">
        <f t="array" aca="1" ref="C87" ca="1">_xll.BDP(Funds[[#This Row],[bloomberg_query]], "CUST_TRR_RETURN_HOLDING_PER", "CUST_TRR_START_DT="&amp;TEXT(WORKDAY(TODAY(), -2),"jjjjMMtt"),"CUST_TRR_END_DT="&amp;TEXT(WORKDAY(TODAY(), -1),"jjjjMMtt"), "CUST_TRR_CRNCY=EUR")</f>
        <v>9.8955470000000004E-2</v>
      </c>
      <c r="D87" cm="1">
        <f t="array" aca="1" ref="D87" ca="1">_xll.BDP(Funds[[#This Row],[bloomberg_query]], "CUST_TRR_RETURN_HOLDING_PER", "CUST_TRR_START_DT="&amp;TEXT(WORKDAY(TODAY(), -6),"jjjjMMtt"),"CUST_TRR_END_DT="&amp;TEXT(WORKDAY(TODAY(), -1),"jjjjMMtt"), "CUST_TRR_CRNCY=EUR")</f>
        <v>0.18417330000000001</v>
      </c>
      <c r="E87" cm="1">
        <f t="array" aca="1" ref="E87" ca="1">_xll.BDP(Funds[[#This Row],[bloomberg_query]], "CUST_TRR_RETURN_HOLDING_PER", "CUST_TRR_START_DT="&amp;TEXT(WORKDAY(EDATE(TODAY(), -1) - 2, 1),"jjjjMMtt"),"CUST_TRR_END_DT="&amp;TEXT(WORKDAY(TODAY(), -1),"jjjjMMtt"),"CUST_TRR_CRNCY=EUR")</f>
        <v>1.0335559999999999</v>
      </c>
      <c r="F87" cm="1">
        <f t="array" aca="1" ref="F87" ca="1">_xll.BDP(Funds[[#This Row],[bloomberg_query]], "CUST_TRR_RETURN_HOLDING_PER", "CUST_TRR_START_DT="&amp;TEXT(WORKDAY(DATE(YEAR(TODAY())-1, 12, 31), -1),"jjjjMMtt"),"CUST_TRR_END_DT="&amp;TEXT(WORKDAY(TODAY(), -1),"jjjjMMtt"), "CUST_TRR_CRNCY=EUR")</f>
        <v>6.3763480000000001</v>
      </c>
      <c r="G87" cm="1">
        <f t="array" ref="G87">_xll.BDP(Funds[[#This Row],[bloomberg_query]],$G$1)</f>
        <v>0.41505449999999999</v>
      </c>
      <c r="H87" cm="1">
        <f t="array" ref="H87">_xll.BDP(Funds[[#This Row],[bloomberg_query]],$H$1)</f>
        <v>-3.1901320000000002</v>
      </c>
    </row>
    <row r="88" spans="1:8" x14ac:dyDescent="0.25">
      <c r="A88" t="s">
        <v>2967</v>
      </c>
      <c r="B88" s="1">
        <f>_xll.BQL(Funds[[#This Row],[bloomberg_query]],"px_last(currency=EUR).value", "showdates","false","showids","false","showheaders","false")</f>
        <v>96.064002990722656</v>
      </c>
      <c r="C88" cm="1">
        <f t="array" aca="1" ref="C88" ca="1">_xll.BDP(Funds[[#This Row],[bloomberg_query]], "CUST_TRR_RETURN_HOLDING_PER", "CUST_TRR_START_DT="&amp;TEXT(WORKDAY(TODAY(), -2),"jjjjMMtt"),"CUST_TRR_END_DT="&amp;TEXT(WORKDAY(TODAY(), -1),"jjjjMMtt"), "CUST_TRR_CRNCY=EUR")</f>
        <v>-0.126967</v>
      </c>
      <c r="D88" cm="1">
        <f t="array" aca="1" ref="D88" ca="1">_xll.BDP(Funds[[#This Row],[bloomberg_query]], "CUST_TRR_RETURN_HOLDING_PER", "CUST_TRR_START_DT="&amp;TEXT(WORKDAY(TODAY(), -6),"jjjjMMtt"),"CUST_TRR_END_DT="&amp;TEXT(WORKDAY(TODAY(), -1),"jjjjMMtt"), "CUST_TRR_CRNCY=EUR")</f>
        <v>-8.4182749999999994E-3</v>
      </c>
      <c r="E88" cm="1">
        <f t="array" aca="1" ref="E88" ca="1">_xll.BDP(Funds[[#This Row],[bloomberg_query]], "CUST_TRR_RETURN_HOLDING_PER", "CUST_TRR_START_DT="&amp;TEXT(WORKDAY(EDATE(TODAY(), -1) - 2, 1),"jjjjMMtt"),"CUST_TRR_END_DT="&amp;TEXT(WORKDAY(TODAY(), -1),"jjjjMMtt"),"CUST_TRR_CRNCY=EUR")</f>
        <v>0.80380660000000004</v>
      </c>
      <c r="F88" cm="1">
        <f t="array" aca="1" ref="F88" ca="1">_xll.BDP(Funds[[#This Row],[bloomberg_query]], "CUST_TRR_RETURN_HOLDING_PER", "CUST_TRR_START_DT="&amp;TEXT(WORKDAY(DATE(YEAR(TODAY())-1, 12, 31), -1),"jjjjMMtt"),"CUST_TRR_END_DT="&amp;TEXT(WORKDAY(TODAY(), -1),"jjjjMMtt"), "CUST_TRR_CRNCY=EUR")</f>
        <v>2.2616019999999999</v>
      </c>
      <c r="G88" cm="1">
        <f t="array" ref="G88">_xll.BDP(Funds[[#This Row],[bloomberg_query]],$G$1)</f>
        <v>2.0592990000000002</v>
      </c>
      <c r="H88" cm="1">
        <f t="array" ref="H88">_xll.BDP(Funds[[#This Row],[bloomberg_query]],$H$1)</f>
        <v>-0.42910700000000002</v>
      </c>
    </row>
    <row r="89" spans="1:8" x14ac:dyDescent="0.25">
      <c r="A89" t="s">
        <v>2863</v>
      </c>
      <c r="B89" s="1">
        <f>_xll.BQL(Funds[[#This Row],[bloomberg_query]],"px_last(currency=EUR).value", "showdates","false","showids","false","showheaders","false")</f>
        <v>7.2989997863769531</v>
      </c>
      <c r="C89" cm="1">
        <f t="array" aca="1" ref="C89" ca="1">_xll.BDP(Funds[[#This Row],[bloomberg_query]], "CUST_TRR_RETURN_HOLDING_PER", "CUST_TRR_START_DT="&amp;TEXT(WORKDAY(TODAY(), -2),"jjjjMMtt"),"CUST_TRR_END_DT="&amp;TEXT(WORKDAY(TODAY(), -1),"jjjjMMtt"), "CUST_TRR_CRNCY=EUR")</f>
        <v>0.39911920000000001</v>
      </c>
      <c r="D89" cm="1">
        <f t="array" aca="1" ref="D89" ca="1">_xll.BDP(Funds[[#This Row],[bloomberg_query]], "CUST_TRR_RETURN_HOLDING_PER", "CUST_TRR_START_DT="&amp;TEXT(WORKDAY(TODAY(), -6),"jjjjMMtt"),"CUST_TRR_END_DT="&amp;TEXT(WORKDAY(TODAY(), -1),"jjjjMMtt"), "CUST_TRR_CRNCY=EUR")</f>
        <v>1.913942</v>
      </c>
      <c r="E89" cm="1">
        <f t="array" aca="1" ref="E89" ca="1">_xll.BDP(Funds[[#This Row],[bloomberg_query]], "CUST_TRR_RETURN_HOLDING_PER", "CUST_TRR_START_DT="&amp;TEXT(WORKDAY(EDATE(TODAY(), -1) - 2, 1),"jjjjMMtt"),"CUST_TRR_END_DT="&amp;TEXT(WORKDAY(TODAY(), -1),"jjjjMMtt"),"CUST_TRR_CRNCY=EUR")</f>
        <v>0.63457030000000003</v>
      </c>
      <c r="F89" cm="1">
        <f t="array" aca="1" ref="F89" ca="1">_xll.BDP(Funds[[#This Row],[bloomberg_query]], "CUST_TRR_RETURN_HOLDING_PER", "CUST_TRR_START_DT="&amp;TEXT(WORKDAY(DATE(YEAR(TODAY())-1, 12, 31), -1),"jjjjMMtt"),"CUST_TRR_END_DT="&amp;TEXT(WORKDAY(TODAY(), -1),"jjjjMMtt"), "CUST_TRR_CRNCY=EUR")</f>
        <v>10.79626</v>
      </c>
      <c r="G89" cm="1">
        <f t="array" ref="G89">_xll.BDP(Funds[[#This Row],[bloomberg_query]],$G$1)</f>
        <v>2.8934609999999998</v>
      </c>
      <c r="H89" cm="1">
        <f t="array" ref="H89">_xll.BDP(Funds[[#This Row],[bloomberg_query]],$H$1)</f>
        <v>-3.2604410000000001</v>
      </c>
    </row>
    <row r="90" spans="1:8" x14ac:dyDescent="0.25">
      <c r="A90" t="s">
        <v>2861</v>
      </c>
      <c r="B90" s="1">
        <f>_xll.BQL(Funds[[#This Row],[bloomberg_query]],"px_last(currency=EUR).value", "showdates","false","showids","false","showheaders","false")</f>
        <v>9.5423823140795321</v>
      </c>
      <c r="C90" cm="1">
        <f t="array" aca="1" ref="C90" ca="1">_xll.BDP(Funds[[#This Row],[bloomberg_query]], "CUST_TRR_RETURN_HOLDING_PER", "CUST_TRR_START_DT="&amp;TEXT(WORKDAY(TODAY(), -2),"jjjjMMtt"),"CUST_TRR_END_DT="&amp;TEXT(WORKDAY(TODAY(), -1),"jjjjMMtt"), "CUST_TRR_CRNCY=EUR")</f>
        <v>0.88186909999999996</v>
      </c>
      <c r="D90" cm="1">
        <f t="array" aca="1" ref="D90" ca="1">_xll.BDP(Funds[[#This Row],[bloomberg_query]], "CUST_TRR_RETURN_HOLDING_PER", "CUST_TRR_START_DT="&amp;TEXT(WORKDAY(TODAY(), -6),"jjjjMMtt"),"CUST_TRR_END_DT="&amp;TEXT(WORKDAY(TODAY(), -1),"jjjjMMtt"), "CUST_TRR_CRNCY=EUR")</f>
        <v>2.6124040000000002</v>
      </c>
      <c r="E90" cm="1">
        <f t="array" aca="1" ref="E90" ca="1">_xll.BDP(Funds[[#This Row],[bloomberg_query]], "CUST_TRR_RETURN_HOLDING_PER", "CUST_TRR_START_DT="&amp;TEXT(WORKDAY(EDATE(TODAY(), -1) - 2, 1),"jjjjMMtt"),"CUST_TRR_END_DT="&amp;TEXT(WORKDAY(TODAY(), -1),"jjjjMMtt"),"CUST_TRR_CRNCY=EUR")</f>
        <v>2.0817709999999998</v>
      </c>
      <c r="F90" cm="1">
        <f t="array" aca="1" ref="F90" ca="1">_xll.BDP(Funds[[#This Row],[bloomberg_query]], "CUST_TRR_RETURN_HOLDING_PER", "CUST_TRR_START_DT="&amp;TEXT(WORKDAY(DATE(YEAR(TODAY())-1, 12, 31), -1),"jjjjMMtt"),"CUST_TRR_END_DT="&amp;TEXT(WORKDAY(TODAY(), -1),"jjjjMMtt"), "CUST_TRR_CRNCY=EUR")</f>
        <v>10.98786</v>
      </c>
      <c r="G90" cm="1">
        <f t="array" ref="G90">_xll.BDP(Funds[[#This Row],[bloomberg_query]],$G$1)</f>
        <v>6.7291069999999999</v>
      </c>
      <c r="H90" cm="1">
        <f t="array" ref="H90">_xll.BDP(Funds[[#This Row],[bloomberg_query]],$H$1)</f>
        <v>-0.31644369999999999</v>
      </c>
    </row>
    <row r="91" spans="1:8" x14ac:dyDescent="0.25">
      <c r="A91" t="s">
        <v>2860</v>
      </c>
      <c r="B91" s="1">
        <f>_xll.BQL(Funds[[#This Row],[bloomberg_query]],"px_last(currency=EUR).value", "showdates","false","showids","false","showheaders","false")</f>
        <v>7.6700000762939453</v>
      </c>
      <c r="C91" cm="1">
        <f t="array" aca="1" ref="C91" ca="1">_xll.BDP(Funds[[#This Row],[bloomberg_query]], "CUST_TRR_RETURN_HOLDING_PER", "CUST_TRR_START_DT="&amp;TEXT(WORKDAY(TODAY(), -2),"jjjjMMtt"),"CUST_TRR_END_DT="&amp;TEXT(WORKDAY(TODAY(), -1),"jjjjMMtt"), "CUST_TRR_CRNCY=EUR")</f>
        <v>0.1694253</v>
      </c>
      <c r="D91" cm="1">
        <f t="array" aca="1" ref="D91" ca="1">_xll.BDP(Funds[[#This Row],[bloomberg_query]], "CUST_TRR_RETURN_HOLDING_PER", "CUST_TRR_START_DT="&amp;TEXT(WORKDAY(TODAY(), -6),"jjjjMMtt"),"CUST_TRR_END_DT="&amp;TEXT(WORKDAY(TODAY(), -1),"jjjjMMtt"), "CUST_TRR_CRNCY=EUR")</f>
        <v>1.568025</v>
      </c>
      <c r="E91" cm="1">
        <f t="array" aca="1" ref="E91" ca="1">_xll.BDP(Funds[[#This Row],[bloomberg_query]], "CUST_TRR_RETURN_HOLDING_PER", "CUST_TRR_START_DT="&amp;TEXT(WORKDAY(EDATE(TODAY(), -1) - 2, 1),"jjjjMMtt"),"CUST_TRR_END_DT="&amp;TEXT(WORKDAY(TODAY(), -1),"jjjjMMtt"),"CUST_TRR_CRNCY=EUR")</f>
        <v>0.49498370000000003</v>
      </c>
      <c r="F91" cm="1">
        <f t="array" aca="1" ref="F91" ca="1">_xll.BDP(Funds[[#This Row],[bloomberg_query]], "CUST_TRR_RETURN_HOLDING_PER", "CUST_TRR_START_DT="&amp;TEXT(WORKDAY(DATE(YEAR(TODAY())-1, 12, 31), -1),"jjjjMMtt"),"CUST_TRR_END_DT="&amp;TEXT(WORKDAY(TODAY(), -1),"jjjjMMtt"), "CUST_TRR_CRNCY=EUR")</f>
        <v>10.202920000000001</v>
      </c>
      <c r="G91" cm="1">
        <f t="array" ref="G91">_xll.BDP(Funds[[#This Row],[bloomberg_query]],$G$1)</f>
        <v>2.1003769999999999</v>
      </c>
      <c r="H91" cm="1">
        <f t="array" ref="H91">_xll.BDP(Funds[[#This Row],[bloomberg_query]],$H$1)</f>
        <v>-4.1968459999999999</v>
      </c>
    </row>
    <row r="92" spans="1:8" x14ac:dyDescent="0.25">
      <c r="A92" t="s">
        <v>2865</v>
      </c>
      <c r="B92" s="1">
        <f>_xll.BQL(Funds[[#This Row],[bloomberg_query]],"px_last(currency=EUR).value", "showdates","false","showids","false","showheaders","false")</f>
        <v>51.090000152587891</v>
      </c>
      <c r="C92" cm="1">
        <f t="array" aca="1" ref="C92" ca="1">_xll.BDP(Funds[[#This Row],[bloomberg_query]], "CUST_TRR_RETURN_HOLDING_PER", "CUST_TRR_START_DT="&amp;TEXT(WORKDAY(TODAY(), -2),"jjjjMMtt"),"CUST_TRR_END_DT="&amp;TEXT(WORKDAY(TODAY(), -1),"jjjjMMtt"), "CUST_TRR_CRNCY=EUR")</f>
        <v>0.58997049999999995</v>
      </c>
      <c r="D92" cm="1">
        <f t="array" aca="1" ref="D92" ca="1">_xll.BDP(Funds[[#This Row],[bloomberg_query]], "CUST_TRR_RETURN_HOLDING_PER", "CUST_TRR_START_DT="&amp;TEXT(WORKDAY(TODAY(), -6),"jjjjMMtt"),"CUST_TRR_END_DT="&amp;TEXT(WORKDAY(TODAY(), -1),"jjjjMMtt"), "CUST_TRR_CRNCY=EUR")</f>
        <v>2.2182249999999999</v>
      </c>
      <c r="E92" cm="1">
        <f t="array" aca="1" ref="E92" ca="1">_xll.BDP(Funds[[#This Row],[bloomberg_query]], "CUST_TRR_RETURN_HOLDING_PER", "CUST_TRR_START_DT="&amp;TEXT(WORKDAY(EDATE(TODAY(), -1) - 2, 1),"jjjjMMtt"),"CUST_TRR_END_DT="&amp;TEXT(WORKDAY(TODAY(), -1),"jjjjMMtt"),"CUST_TRR_CRNCY=EUR")</f>
        <v>0.67602260000000003</v>
      </c>
      <c r="F92" cm="1">
        <f t="array" aca="1" ref="F92" ca="1">_xll.BDP(Funds[[#This Row],[bloomberg_query]], "CUST_TRR_RETURN_HOLDING_PER", "CUST_TRR_START_DT="&amp;TEXT(WORKDAY(DATE(YEAR(TODAY())-1, 12, 31), -1),"jjjjMMtt"),"CUST_TRR_END_DT="&amp;TEXT(WORKDAY(TODAY(), -1),"jjjjMMtt"), "CUST_TRR_CRNCY=EUR")</f>
        <v>9.3086579999999994</v>
      </c>
      <c r="G92" cm="1">
        <f t="array" ref="G92">_xll.BDP(Funds[[#This Row],[bloomberg_query]],$G$1)</f>
        <v>8.9477559999999998E-2</v>
      </c>
      <c r="H92" cm="1">
        <f t="array" ref="H92">_xll.BDP(Funds[[#This Row],[bloomberg_query]],$H$1)</f>
        <v>-5.842238</v>
      </c>
    </row>
    <row r="93" spans="1:8" x14ac:dyDescent="0.25">
      <c r="A93" t="s">
        <v>2864</v>
      </c>
      <c r="B93" s="1">
        <f>_xll.BQL(Funds[[#This Row],[bloomberg_query]],"px_last(currency=EUR).value", "showdates","false","showids","false","showheaders","false")</f>
        <v>268.14999389648438</v>
      </c>
      <c r="C93" cm="1">
        <f t="array" aca="1" ref="C93" ca="1">_xll.BDP(Funds[[#This Row],[bloomberg_query]], "CUST_TRR_RETURN_HOLDING_PER", "CUST_TRR_START_DT="&amp;TEXT(WORKDAY(TODAY(), -2),"jjjjMMtt"),"CUST_TRR_END_DT="&amp;TEXT(WORKDAY(TODAY(), -1),"jjjjMMtt"), "CUST_TRR_CRNCY=EUR")</f>
        <v>0.54388590000000003</v>
      </c>
      <c r="D93" cm="1">
        <f t="array" aca="1" ref="D93" ca="1">_xll.BDP(Funds[[#This Row],[bloomberg_query]], "CUST_TRR_RETURN_HOLDING_PER", "CUST_TRR_START_DT="&amp;TEXT(WORKDAY(TODAY(), -6),"jjjjMMtt"),"CUST_TRR_END_DT="&amp;TEXT(WORKDAY(TODAY(), -1),"jjjjMMtt"), "CUST_TRR_CRNCY=EUR")</f>
        <v>2.21163</v>
      </c>
      <c r="E93" cm="1">
        <f t="array" aca="1" ref="E93" ca="1">_xll.BDP(Funds[[#This Row],[bloomberg_query]], "CUST_TRR_RETURN_HOLDING_PER", "CUST_TRR_START_DT="&amp;TEXT(WORKDAY(EDATE(TODAY(), -1) - 2, 1),"jjjjMMtt"),"CUST_TRR_END_DT="&amp;TEXT(WORKDAY(TODAY(), -1),"jjjjMMtt"),"CUST_TRR_CRNCY=EUR")</f>
        <v>0.6571536</v>
      </c>
      <c r="F93" cm="1">
        <f t="array" aca="1" ref="F93" ca="1">_xll.BDP(Funds[[#This Row],[bloomberg_query]], "CUST_TRR_RETURN_HOLDING_PER", "CUST_TRR_START_DT="&amp;TEXT(WORKDAY(DATE(YEAR(TODAY())-1, 12, 31), -1),"jjjjMMtt"),"CUST_TRR_END_DT="&amp;TEXT(WORKDAY(TODAY(), -1),"jjjjMMtt"), "CUST_TRR_CRNCY=EUR")</f>
        <v>10.85608</v>
      </c>
      <c r="G93" cm="1">
        <f t="array" ref="G93">_xll.BDP(Funds[[#This Row],[bloomberg_query]],$G$1)</f>
        <v>3.8152029999999999</v>
      </c>
      <c r="H93" cm="1">
        <f t="array" ref="H93">_xll.BDP(Funds[[#This Row],[bloomberg_query]],$H$1)</f>
        <v>-2.1885829999999999</v>
      </c>
    </row>
    <row r="94" spans="1:8" x14ac:dyDescent="0.25">
      <c r="A94" t="s">
        <v>2867</v>
      </c>
      <c r="B94" s="1">
        <f>_xll.BQL(Funds[[#This Row],[bloomberg_query]],"px_last(currency=EUR).value", "showdates","false","showids","false","showheaders","false")</f>
        <v>175.1199951171875</v>
      </c>
      <c r="C94" cm="1">
        <f t="array" aca="1" ref="C94" ca="1">_xll.BDP(Funds[[#This Row],[bloomberg_query]], "CUST_TRR_RETURN_HOLDING_PER", "CUST_TRR_START_DT="&amp;TEXT(WORKDAY(TODAY(), -2),"jjjjMMtt"),"CUST_TRR_END_DT="&amp;TEXT(WORKDAY(TODAY(), -1),"jjjjMMtt"), "CUST_TRR_CRNCY=EUR")</f>
        <v>0.52843200000000001</v>
      </c>
      <c r="D94" cm="1">
        <f t="array" aca="1" ref="D94" ca="1">_xll.BDP(Funds[[#This Row],[bloomberg_query]], "CUST_TRR_RETURN_HOLDING_PER", "CUST_TRR_START_DT="&amp;TEXT(WORKDAY(TODAY(), -6),"jjjjMMtt"),"CUST_TRR_END_DT="&amp;TEXT(WORKDAY(TODAY(), -1),"jjjjMMtt"), "CUST_TRR_CRNCY=EUR")</f>
        <v>2.1835589999999998</v>
      </c>
      <c r="E94" cm="1">
        <f t="array" aca="1" ref="E94" ca="1">_xll.BDP(Funds[[#This Row],[bloomberg_query]], "CUST_TRR_RETURN_HOLDING_PER", "CUST_TRR_START_DT="&amp;TEXT(WORKDAY(EDATE(TODAY(), -1) - 2, 1),"jjjjMMtt"),"CUST_TRR_END_DT="&amp;TEXT(WORKDAY(TODAY(), -1),"jjjjMMtt"),"CUST_TRR_CRNCY=EUR")</f>
        <v>0.71354589999999996</v>
      </c>
      <c r="F94" cm="1">
        <f t="array" aca="1" ref="F94" ca="1">_xll.BDP(Funds[[#This Row],[bloomberg_query]], "CUST_TRR_RETURN_HOLDING_PER", "CUST_TRR_START_DT="&amp;TEXT(WORKDAY(DATE(YEAR(TODAY())-1, 12, 31), -1),"jjjjMMtt"),"CUST_TRR_END_DT="&amp;TEXT(WORKDAY(TODAY(), -1),"jjjjMMtt"), "CUST_TRR_CRNCY=EUR")</f>
        <v>9.1964059999999996</v>
      </c>
      <c r="G94" cm="1">
        <f t="array" ref="G94">_xll.BDP(Funds[[#This Row],[bloomberg_query]],$G$1)</f>
        <v>2.5175670000000001</v>
      </c>
      <c r="H94" cm="1">
        <f t="array" ref="H94">_xll.BDP(Funds[[#This Row],[bloomberg_query]],$H$1)</f>
        <v>-3.4193760000000002</v>
      </c>
    </row>
    <row r="95" spans="1:8" x14ac:dyDescent="0.25">
      <c r="A95" t="s">
        <v>2969</v>
      </c>
      <c r="B95" s="1" t="str">
        <f>_xll.BQL(Funds[[#This Row],[bloomberg_query]],"px_last(currency=EUR).value", "showdates","false","showids","false","showheaders","false")</f>
        <v>#N/A</v>
      </c>
      <c r="C95" t="str" cm="1">
        <f t="array" aca="1" ref="C95" ca="1">_xll.BDP(Funds[[#This Row],[bloomberg_query]], "CUST_TRR_RETURN_HOLDING_PER", "CUST_TRR_START_DT="&amp;TEXT(WORKDAY(TODAY(), -2),"jjjjMMtt"),"CUST_TRR_END_DT="&amp;TEXT(WORKDAY(TODAY(), -1),"jjjjMMtt"), "CUST_TRR_CRNCY=EUR")</f>
        <v>#N/A Invalid Security</v>
      </c>
      <c r="D95" t="str" cm="1">
        <f t="array" aca="1" ref="D95" ca="1">_xll.BDP(Funds[[#This Row],[bloomberg_query]], "CUST_TRR_RETURN_HOLDING_PER", "CUST_TRR_START_DT="&amp;TEXT(WORKDAY(TODAY(), -6),"jjjjMMtt"),"CUST_TRR_END_DT="&amp;TEXT(WORKDAY(TODAY(), -1),"jjjjMMtt"), "CUST_TRR_CRNCY=EUR")</f>
        <v>#N/A Invalid Security</v>
      </c>
      <c r="E95" t="str" cm="1">
        <f t="array" aca="1" ref="E95" ca="1">_xll.BDP(Funds[[#This Row],[bloomberg_query]], "CUST_TRR_RETURN_HOLDING_PER", "CUST_TRR_START_DT="&amp;TEXT(WORKDAY(EDATE(TODAY(), -1) - 2, 1),"jjjjMMtt"),"CUST_TRR_END_DT="&amp;TEXT(WORKDAY(TODAY(), -1),"jjjjMMtt"),"CUST_TRR_CRNCY=EUR")</f>
        <v>#N/A Invalid Security</v>
      </c>
      <c r="F95" t="str" cm="1">
        <f t="array" aca="1" ref="F95" ca="1">_xll.BDP(Funds[[#This Row],[bloomberg_query]], "CUST_TRR_RETURN_HOLDING_PER", "CUST_TRR_START_DT="&amp;TEXT(WORKDAY(DATE(YEAR(TODAY())-1, 12, 31), -1),"jjjjMMtt"),"CUST_TRR_END_DT="&amp;TEXT(WORKDAY(TODAY(), -1),"jjjjMMtt"), "CUST_TRR_CRNCY=EUR")</f>
        <v>#N/A Invalid Security</v>
      </c>
      <c r="G95" t="str" cm="1">
        <f t="array" ref="G95">_xll.BDP(Funds[[#This Row],[bloomberg_query]],$G$1)</f>
        <v>#N/A Invalid Security</v>
      </c>
      <c r="H95" t="str" cm="1">
        <f t="array" ref="H95">_xll.BDP(Funds[[#This Row],[bloomberg_query]],$H$1)</f>
        <v>#N/A Invalid Security</v>
      </c>
    </row>
    <row r="96" spans="1:8" x14ac:dyDescent="0.25">
      <c r="A96" t="s">
        <v>2866</v>
      </c>
      <c r="B96" s="1">
        <f>_xll.BQL(Funds[[#This Row],[bloomberg_query]],"px_last(currency=EUR).value", "showdates","false","showids","false","showheaders","false")</f>
        <v>63.150001525878906</v>
      </c>
      <c r="C96" cm="1">
        <f t="array" aca="1" ref="C96" ca="1">_xll.BDP(Funds[[#This Row],[bloomberg_query]], "CUST_TRR_RETURN_HOLDING_PER", "CUST_TRR_START_DT="&amp;TEXT(WORKDAY(TODAY(), -2),"jjjjMMtt"),"CUST_TRR_END_DT="&amp;TEXT(WORKDAY(TODAY(), -1),"jjjjMMtt"), "CUST_TRR_CRNCY=EUR")</f>
        <v>0.70130700000000001</v>
      </c>
      <c r="D96" cm="1">
        <f t="array" aca="1" ref="D96" ca="1">_xll.BDP(Funds[[#This Row],[bloomberg_query]], "CUST_TRR_RETURN_HOLDING_PER", "CUST_TRR_START_DT="&amp;TEXT(WORKDAY(TODAY(), -6),"jjjjMMtt"),"CUST_TRR_END_DT="&amp;TEXT(WORKDAY(TODAY(), -1),"jjjjMMtt"), "CUST_TRR_CRNCY=EUR")</f>
        <v>2.199935</v>
      </c>
      <c r="E96" cm="1">
        <f t="array" aca="1" ref="E96" ca="1">_xll.BDP(Funds[[#This Row],[bloomberg_query]], "CUST_TRR_RETURN_HOLDING_PER", "CUST_TRR_START_DT="&amp;TEXT(WORKDAY(EDATE(TODAY(), -1) - 2, 1),"jjjjMMtt"),"CUST_TRR_END_DT="&amp;TEXT(WORKDAY(TODAY(), -1),"jjjjMMtt"),"CUST_TRR_CRNCY=EUR")</f>
        <v>0.70130700000000001</v>
      </c>
      <c r="F96" cm="1">
        <f t="array" aca="1" ref="F96" ca="1">_xll.BDP(Funds[[#This Row],[bloomberg_query]], "CUST_TRR_RETURN_HOLDING_PER", "CUST_TRR_START_DT="&amp;TEXT(WORKDAY(DATE(YEAR(TODAY())-1, 12, 31), -1),"jjjjMMtt"),"CUST_TRR_END_DT="&amp;TEXT(WORKDAY(TODAY(), -1),"jjjjMMtt"), "CUST_TRR_CRNCY=EUR")</f>
        <v>9.4974000000000007</v>
      </c>
      <c r="G96" cm="1">
        <f t="array" ref="G96">_xll.BDP(Funds[[#This Row],[bloomberg_query]],$G$1)</f>
        <v>2.3701560000000002</v>
      </c>
      <c r="H96" cm="1">
        <f t="array" ref="H96">_xll.BDP(Funds[[#This Row],[bloomberg_query]],$H$1)</f>
        <v>-3.4108230000000002</v>
      </c>
    </row>
    <row r="97" spans="1:8" x14ac:dyDescent="0.25">
      <c r="A97" t="s">
        <v>2868</v>
      </c>
      <c r="B97" s="1">
        <f>_xll.BQL(Funds[[#This Row],[bloomberg_query]],"px_last(currency=EUR).value", "showdates","false","showids","false","showheaders","false")</f>
        <v>29.170000076293945</v>
      </c>
      <c r="C97" cm="1">
        <f t="array" aca="1" ref="C97" ca="1">_xll.BDP(Funds[[#This Row],[bloomberg_query]], "CUST_TRR_RETURN_HOLDING_PER", "CUST_TRR_START_DT="&amp;TEXT(WORKDAY(TODAY(), -2),"jjjjMMtt"),"CUST_TRR_END_DT="&amp;TEXT(WORKDAY(TODAY(), -1),"jjjjMMtt"), "CUST_TRR_CRNCY=EUR")</f>
        <v>0.82901559999999996</v>
      </c>
      <c r="D97" cm="1">
        <f t="array" aca="1" ref="D97" ca="1">_xll.BDP(Funds[[#This Row],[bloomberg_query]], "CUST_TRR_RETURN_HOLDING_PER", "CUST_TRR_START_DT="&amp;TEXT(WORKDAY(TODAY(), -6),"jjjjMMtt"),"CUST_TRR_END_DT="&amp;TEXT(WORKDAY(TODAY(), -1),"jjjjMMtt"), "CUST_TRR_CRNCY=EUR")</f>
        <v>2.7816900000000002</v>
      </c>
      <c r="E97" cm="1">
        <f t="array" aca="1" ref="E97" ca="1">_xll.BDP(Funds[[#This Row],[bloomberg_query]], "CUST_TRR_RETURN_HOLDING_PER", "CUST_TRR_START_DT="&amp;TEXT(WORKDAY(EDATE(TODAY(), -1) - 2, 1),"jjjjMMtt"),"CUST_TRR_END_DT="&amp;TEXT(WORKDAY(TODAY(), -1),"jjjjMMtt"),"CUST_TRR_CRNCY=EUR")</f>
        <v>1.9559899999999999</v>
      </c>
      <c r="F97" cm="1">
        <f t="array" aca="1" ref="F97" ca="1">_xll.BDP(Funds[[#This Row],[bloomberg_query]], "CUST_TRR_RETURN_HOLDING_PER", "CUST_TRR_START_DT="&amp;TEXT(WORKDAY(DATE(YEAR(TODAY())-1, 12, 31), -1),"jjjjMMtt"),"CUST_TRR_END_DT="&amp;TEXT(WORKDAY(TODAY(), -1),"jjjjMMtt"), "CUST_TRR_CRNCY=EUR")</f>
        <v>9.3947789999999998</v>
      </c>
      <c r="G97" cm="1">
        <f t="array" ref="G97">_xll.BDP(Funds[[#This Row],[bloomberg_query]],$G$1)</f>
        <v>3.7254179999999999</v>
      </c>
      <c r="H97" cm="1">
        <f t="array" ref="H97">_xll.BDP(Funds[[#This Row],[bloomberg_query]],$H$1)</f>
        <v>-2.0154529999999999</v>
      </c>
    </row>
    <row r="98" spans="1:8" x14ac:dyDescent="0.25">
      <c r="A98" t="s">
        <v>2244</v>
      </c>
      <c r="B98" s="1">
        <f>_xll.BQL(Funds[[#This Row],[bloomberg_query]],"px_last(currency=EUR).value", "showdates","false","showids","false","showheaders","false")</f>
        <v>125.88</v>
      </c>
      <c r="C98" cm="1">
        <f t="array" aca="1" ref="C98" ca="1">_xll.BDP(Funds[[#This Row],[bloomberg_query]], "CUST_TRR_RETURN_HOLDING_PER", "CUST_TRR_START_DT="&amp;TEXT(WORKDAY(TODAY(), -2),"jjjjMMtt"),"CUST_TRR_END_DT="&amp;TEXT(WORKDAY(TODAY(), -1),"jjjjMMtt"), "CUST_TRR_CRNCY=EUR")</f>
        <v>-8.7308520000000001E-2</v>
      </c>
      <c r="D98" cm="1">
        <f t="array" aca="1" ref="D98" ca="1">_xll.BDP(Funds[[#This Row],[bloomberg_query]], "CUST_TRR_RETURN_HOLDING_PER", "CUST_TRR_START_DT="&amp;TEXT(WORKDAY(TODAY(), -6),"jjjjMMtt"),"CUST_TRR_END_DT="&amp;TEXT(WORKDAY(TODAY(), -1),"jjjjMMtt"), "CUST_TRR_CRNCY=EUR")</f>
        <v>0.83306630000000004</v>
      </c>
      <c r="E98" cm="1">
        <f t="array" aca="1" ref="E98" ca="1">_xll.BDP(Funds[[#This Row],[bloomberg_query]], "CUST_TRR_RETURN_HOLDING_PER", "CUST_TRR_START_DT="&amp;TEXT(WORKDAY(EDATE(TODAY(), -1) - 2, 1),"jjjjMMtt"),"CUST_TRR_END_DT="&amp;TEXT(WORKDAY(TODAY(), -1),"jjjjMMtt"),"CUST_TRR_CRNCY=EUR")</f>
        <v>-8.7308520000000001E-2</v>
      </c>
      <c r="F98" cm="1">
        <f t="array" aca="1" ref="F98" ca="1">_xll.BDP(Funds[[#This Row],[bloomberg_query]], "CUST_TRR_RETURN_HOLDING_PER", "CUST_TRR_START_DT="&amp;TEXT(WORKDAY(DATE(YEAR(TODAY())-1, 12, 31), -1),"jjjjMMtt"),"CUST_TRR_END_DT="&amp;TEXT(WORKDAY(TODAY(), -1),"jjjjMMtt"), "CUST_TRR_CRNCY=EUR")</f>
        <v>7.2131109999999996</v>
      </c>
      <c r="G98" cm="1">
        <f t="array" ref="G98">_xll.BDP(Funds[[#This Row],[bloomberg_query]],$G$1)</f>
        <v>-6.7754579999999995E-2</v>
      </c>
      <c r="H98" cm="1">
        <f t="array" ref="H98">_xll.BDP(Funds[[#This Row],[bloomberg_query]],$H$1)</f>
        <v>-4.759023</v>
      </c>
    </row>
    <row r="99" spans="1:8" x14ac:dyDescent="0.25">
      <c r="A99" t="s">
        <v>2869</v>
      </c>
      <c r="B99" s="1">
        <f>_xll.BQL(Funds[[#This Row],[bloomberg_query]],"px_last(currency=EUR).value", "showdates","false","showids","false","showheaders","false")</f>
        <v>63.299999237060547</v>
      </c>
      <c r="C99" cm="1">
        <f t="array" aca="1" ref="C99" ca="1">_xll.BDP(Funds[[#This Row],[bloomberg_query]], "CUST_TRR_RETURN_HOLDING_PER", "CUST_TRR_START_DT="&amp;TEXT(WORKDAY(TODAY(), -2),"jjjjMMtt"),"CUST_TRR_END_DT="&amp;TEXT(WORKDAY(TODAY(), -1),"jjjjMMtt"), "CUST_TRR_CRNCY=EUR")</f>
        <v>0.64348019999999995</v>
      </c>
      <c r="D99" cm="1">
        <f t="array" aca="1" ref="D99" ca="1">_xll.BDP(Funds[[#This Row],[bloomberg_query]], "CUST_TRR_RETURN_HOLDING_PER", "CUST_TRR_START_DT="&amp;TEXT(WORKDAY(TODAY(), -6),"jjjjMMtt"),"CUST_TRR_END_DT="&amp;TEXT(WORKDAY(TODAY(), -1),"jjjjMMtt"), "CUST_TRR_CRNCY=EUR")</f>
        <v>1.819585</v>
      </c>
      <c r="E99" cm="1">
        <f t="array" aca="1" ref="E99" ca="1">_xll.BDP(Funds[[#This Row],[bloomberg_query]], "CUST_TRR_RETURN_HOLDING_PER", "CUST_TRR_START_DT="&amp;TEXT(WORKDAY(EDATE(TODAY(), -1) - 2, 1),"jjjjMMtt"),"CUST_TRR_END_DT="&amp;TEXT(WORKDAY(TODAY(), -1),"jjjjMMtt"),"CUST_TRR_CRNCY=EUR")</f>
        <v>0.95948489999999997</v>
      </c>
      <c r="F99" cm="1">
        <f t="array" aca="1" ref="F99" ca="1">_xll.BDP(Funds[[#This Row],[bloomberg_query]], "CUST_TRR_RETURN_HOLDING_PER", "CUST_TRR_START_DT="&amp;TEXT(WORKDAY(DATE(YEAR(TODAY())-1, 12, 31), -1),"jjjjMMtt"),"CUST_TRR_END_DT="&amp;TEXT(WORKDAY(TODAY(), -1),"jjjjMMtt"), "CUST_TRR_CRNCY=EUR")</f>
        <v>7.6802770000000002</v>
      </c>
      <c r="G99" cm="1">
        <f t="array" ref="G99">_xll.BDP(Funds[[#This Row],[bloomberg_query]],$G$1)</f>
        <v>2.2826559999999998</v>
      </c>
      <c r="H99" cm="1">
        <f t="array" ref="H99">_xll.BDP(Funds[[#This Row],[bloomberg_query]],$H$1)</f>
        <v>-3.5795919999999999</v>
      </c>
    </row>
    <row r="100" spans="1:8" x14ac:dyDescent="0.25">
      <c r="A100" t="s">
        <v>2970</v>
      </c>
      <c r="B100" s="1">
        <f>_xll.BQL(Funds[[#This Row],[bloomberg_query]],"px_last(currency=EUR).value", "showdates","false","showids","false","showheaders","false")</f>
        <v>103.11</v>
      </c>
      <c r="C100" cm="1">
        <f t="array" aca="1" ref="C100" ca="1">_xll.BDP(Funds[[#This Row],[bloomberg_query]], "CUST_TRR_RETURN_HOLDING_PER", "CUST_TRR_START_DT="&amp;TEXT(WORKDAY(TODAY(), -2),"jjjjMMtt"),"CUST_TRR_END_DT="&amp;TEXT(WORKDAY(TODAY(), -1),"jjjjMMtt"), "CUST_TRR_CRNCY=EUR")</f>
        <v>9.7077949999999996E-2</v>
      </c>
      <c r="D100" cm="1">
        <f t="array" aca="1" ref="D100" ca="1">_xll.BDP(Funds[[#This Row],[bloomberg_query]], "CUST_TRR_RETURN_HOLDING_PER", "CUST_TRR_START_DT="&amp;TEXT(WORKDAY(TODAY(), -6),"jjjjMMtt"),"CUST_TRR_END_DT="&amp;TEXT(WORKDAY(TODAY(), -1),"jjjjMMtt"), "CUST_TRR_CRNCY=EUR")</f>
        <v>0.3699017</v>
      </c>
      <c r="E100" cm="1">
        <f t="array" aca="1" ref="E100" ca="1">_xll.BDP(Funds[[#This Row],[bloomberg_query]], "CUST_TRR_RETURN_HOLDING_PER", "CUST_TRR_START_DT="&amp;TEXT(WORKDAY(EDATE(TODAY(), -1) - 2, 1),"jjjjMMtt"),"CUST_TRR_END_DT="&amp;TEXT(WORKDAY(TODAY(), -1),"jjjjMMtt"),"CUST_TRR_CRNCY=EUR")</f>
        <v>1.0783259999999999</v>
      </c>
      <c r="F100" cm="1">
        <f t="array" aca="1" ref="F100" ca="1">_xll.BDP(Funds[[#This Row],[bloomberg_query]], "CUST_TRR_RETURN_HOLDING_PER", "CUST_TRR_START_DT="&amp;TEXT(WORKDAY(DATE(YEAR(TODAY())-1, 12, 31), -1),"jjjjMMtt"),"CUST_TRR_END_DT="&amp;TEXT(WORKDAY(TODAY(), -1),"jjjjMMtt"), "CUST_TRR_CRNCY=EUR")</f>
        <v>1.316694</v>
      </c>
      <c r="G100" cm="1">
        <f t="array" ref="G100">_xll.BDP(Funds[[#This Row],[bloomberg_query]],$G$1)</f>
        <v>2.8469190000000002</v>
      </c>
      <c r="H100" cm="1">
        <f t="array" ref="H100">_xll.BDP(Funds[[#This Row],[bloomberg_query]],$H$1)</f>
        <v>-9.6888360000000007E-2</v>
      </c>
    </row>
    <row r="101" spans="1:8" x14ac:dyDescent="0.25">
      <c r="A101" t="s">
        <v>2870</v>
      </c>
      <c r="B101" s="1">
        <f>_xll.BQL(Funds[[#This Row],[bloomberg_query]],"px_last(currency=EUR).value", "showdates","false","showids","false","showheaders","false")</f>
        <v>126</v>
      </c>
      <c r="C101" cm="1">
        <f t="array" aca="1" ref="C101" ca="1">_xll.BDP(Funds[[#This Row],[bloomberg_query]], "CUST_TRR_RETURN_HOLDING_PER", "CUST_TRR_START_DT="&amp;TEXT(WORKDAY(TODAY(), -2),"jjjjMMtt"),"CUST_TRR_END_DT="&amp;TEXT(WORKDAY(TODAY(), -1),"jjjjMMtt"), "CUST_TRR_CRNCY=EUR")</f>
        <v>0.71988479999999999</v>
      </c>
      <c r="D101" cm="1">
        <f t="array" aca="1" ref="D101" ca="1">_xll.BDP(Funds[[#This Row],[bloomberg_query]], "CUST_TRR_RETURN_HOLDING_PER", "CUST_TRR_START_DT="&amp;TEXT(WORKDAY(TODAY(), -6),"jjjjMMtt"),"CUST_TRR_END_DT="&amp;TEXT(WORKDAY(TODAY(), -1),"jjjjMMtt"), "CUST_TRR_CRNCY=EUR")</f>
        <v>2.8758170000000001</v>
      </c>
      <c r="E101" cm="1">
        <f t="array" aca="1" ref="E101" ca="1">_xll.BDP(Funds[[#This Row],[bloomberg_query]], "CUST_TRR_RETURN_HOLDING_PER", "CUST_TRR_START_DT="&amp;TEXT(WORKDAY(EDATE(TODAY(), -1) - 2, 1),"jjjjMMtt"),"CUST_TRR_END_DT="&amp;TEXT(WORKDAY(TODAY(), -1),"jjjjMMtt"),"CUST_TRR_CRNCY=EUR")</f>
        <v>2.4742459999999999</v>
      </c>
      <c r="F101" cm="1">
        <f t="array" aca="1" ref="F101" ca="1">_xll.BDP(Funds[[#This Row],[bloomberg_query]], "CUST_TRR_RETURN_HOLDING_PER", "CUST_TRR_START_DT="&amp;TEXT(WORKDAY(DATE(YEAR(TODAY())-1, 12, 31), -1),"jjjjMMtt"),"CUST_TRR_END_DT="&amp;TEXT(WORKDAY(TODAY(), -1),"jjjjMMtt"), "CUST_TRR_CRNCY=EUR")</f>
        <v>11.55766</v>
      </c>
      <c r="G101" cm="1">
        <f t="array" ref="G101">_xll.BDP(Funds[[#This Row],[bloomberg_query]],$G$1)</f>
        <v>2.7527159999999999</v>
      </c>
      <c r="H101" cm="1">
        <f t="array" ref="H101">_xll.BDP(Funds[[#This Row],[bloomberg_query]],$H$1)</f>
        <v>-2.8826930000000002</v>
      </c>
    </row>
    <row r="102" spans="1:8" x14ac:dyDescent="0.25">
      <c r="A102" t="s">
        <v>2871</v>
      </c>
      <c r="B102" s="1">
        <f>_xll.BQL(Funds[[#This Row],[bloomberg_query]],"px_last(currency=EUR).value", "showdates","false","showids","false","showheaders","false")</f>
        <v>13.218000411987305</v>
      </c>
      <c r="C102" cm="1">
        <f t="array" aca="1" ref="C102" ca="1">_xll.BDP(Funds[[#This Row],[bloomberg_query]], "CUST_TRR_RETURN_HOLDING_PER", "CUST_TRR_START_DT="&amp;TEXT(WORKDAY(TODAY(), -2),"jjjjMMtt"),"CUST_TRR_END_DT="&amp;TEXT(WORKDAY(TODAY(), -1),"jjjjMMtt"), "CUST_TRR_CRNCY=EUR")</f>
        <v>0.77637389999999995</v>
      </c>
      <c r="D102" cm="1">
        <f t="array" aca="1" ref="D102" ca="1">_xll.BDP(Funds[[#This Row],[bloomberg_query]], "CUST_TRR_RETURN_HOLDING_PER", "CUST_TRR_START_DT="&amp;TEXT(WORKDAY(TODAY(), -6),"jjjjMMtt"),"CUST_TRR_END_DT="&amp;TEXT(WORKDAY(TODAY(), -1),"jjjjMMtt"), "CUST_TRR_CRNCY=EUR")</f>
        <v>2.0502539999999998</v>
      </c>
      <c r="E102" cm="1">
        <f t="array" aca="1" ref="E102" ca="1">_xll.BDP(Funds[[#This Row],[bloomberg_query]], "CUST_TRR_RETURN_HOLDING_PER", "CUST_TRR_START_DT="&amp;TEXT(WORKDAY(EDATE(TODAY(), -1) - 2, 1),"jjjjMMtt"),"CUST_TRR_END_DT="&amp;TEXT(WORKDAY(TODAY(), -1),"jjjjMMtt"),"CUST_TRR_CRNCY=EUR")</f>
        <v>1.022432</v>
      </c>
      <c r="F102" cm="1">
        <f t="array" aca="1" ref="F102" ca="1">_xll.BDP(Funds[[#This Row],[bloomberg_query]], "CUST_TRR_RETURN_HOLDING_PER", "CUST_TRR_START_DT="&amp;TEXT(WORKDAY(DATE(YEAR(TODAY())-1, 12, 31), -1),"jjjjMMtt"),"CUST_TRR_END_DT="&amp;TEXT(WORKDAY(TODAY(), -1),"jjjjMMtt"), "CUST_TRR_CRNCY=EUR")</f>
        <v>20.079809999999998</v>
      </c>
      <c r="G102" cm="1">
        <f t="array" ref="G102">_xll.BDP(Funds[[#This Row],[bloomberg_query]],$G$1)</f>
        <v>6.833272</v>
      </c>
      <c r="H102" cm="1">
        <f t="array" ref="H102">_xll.BDP(Funds[[#This Row],[bloomberg_query]],$H$1)</f>
        <v>-1.797917</v>
      </c>
    </row>
    <row r="103" spans="1:8" x14ac:dyDescent="0.25">
      <c r="A103" t="s">
        <v>2972</v>
      </c>
      <c r="B103" s="1">
        <f>_xll.BQL(Funds[[#This Row],[bloomberg_query]],"px_last(currency=EUR).value", "showdates","false","showids","false","showheaders","false")</f>
        <v>222.80000305175781</v>
      </c>
      <c r="C103" cm="1">
        <f t="array" aca="1" ref="C103" ca="1">_xll.BDP(Funds[[#This Row],[bloomberg_query]], "CUST_TRR_RETURN_HOLDING_PER", "CUST_TRR_START_DT="&amp;TEXT(WORKDAY(TODAY(), -2),"jjjjMMtt"),"CUST_TRR_END_DT="&amp;TEXT(WORKDAY(TODAY(), -1),"jjjjMMtt"), "CUST_TRR_CRNCY=EUR")</f>
        <v>-0.58960159999999995</v>
      </c>
      <c r="D103" cm="1">
        <f t="array" aca="1" ref="D103" ca="1">_xll.BDP(Funds[[#This Row],[bloomberg_query]], "CUST_TRR_RETURN_HOLDING_PER", "CUST_TRR_START_DT="&amp;TEXT(WORKDAY(TODAY(), -6),"jjjjMMtt"),"CUST_TRR_END_DT="&amp;TEXT(WORKDAY(TODAY(), -1),"jjjjMMtt"), "CUST_TRR_CRNCY=EUR")</f>
        <v>1.1176740000000001</v>
      </c>
      <c r="E103" cm="1">
        <f t="array" aca="1" ref="E103" ca="1">_xll.BDP(Funds[[#This Row],[bloomberg_query]], "CUST_TRR_RETURN_HOLDING_PER", "CUST_TRR_START_DT="&amp;TEXT(WORKDAY(EDATE(TODAY(), -1) - 2, 1),"jjjjMMtt"),"CUST_TRR_END_DT="&amp;TEXT(WORKDAY(TODAY(), -1),"jjjjMMtt"),"CUST_TRR_CRNCY=EUR")</f>
        <v>2.0917430000000001</v>
      </c>
      <c r="F103" cm="1">
        <f t="array" aca="1" ref="F103" ca="1">_xll.BDP(Funds[[#This Row],[bloomberg_query]], "CUST_TRR_RETURN_HOLDING_PER", "CUST_TRR_START_DT="&amp;TEXT(WORKDAY(DATE(YEAR(TODAY())-1, 12, 31), -1),"jjjjMMtt"),"CUST_TRR_END_DT="&amp;TEXT(WORKDAY(TODAY(), -1),"jjjjMMtt"), "CUST_TRR_CRNCY=EUR")</f>
        <v>23.52092</v>
      </c>
      <c r="G103" cm="1">
        <f t="array" ref="G103">_xll.BDP(Funds[[#This Row],[bloomberg_query]],$G$1)</f>
        <v>11.01843</v>
      </c>
      <c r="H103" cm="1">
        <f t="array" ref="H103">_xll.BDP(Funds[[#This Row],[bloomberg_query]],$H$1)</f>
        <v>-0.73070729999999995</v>
      </c>
    </row>
    <row r="104" spans="1:8" x14ac:dyDescent="0.25">
      <c r="A104" t="s">
        <v>2872</v>
      </c>
      <c r="B104" s="1">
        <f>_xll.BQL(Funds[[#This Row],[bloomberg_query]],"px_last(currency=EUR).value", "showdates","false","showids","false","showheaders","false")</f>
        <v>118.31999969482422</v>
      </c>
      <c r="C104" cm="1">
        <f t="array" aca="1" ref="C104" ca="1">_xll.BDP(Funds[[#This Row],[bloomberg_query]], "CUST_TRR_RETURN_HOLDING_PER", "CUST_TRR_START_DT="&amp;TEXT(WORKDAY(TODAY(), -2),"jjjjMMtt"),"CUST_TRR_END_DT="&amp;TEXT(WORKDAY(TODAY(), -1),"jjjjMMtt"), "CUST_TRR_CRNCY=EUR")</f>
        <v>0.71737839999999997</v>
      </c>
      <c r="D104" cm="1">
        <f t="array" aca="1" ref="D104" ca="1">_xll.BDP(Funds[[#This Row],[bloomberg_query]], "CUST_TRR_RETURN_HOLDING_PER", "CUST_TRR_START_DT="&amp;TEXT(WORKDAY(TODAY(), -6),"jjjjMMtt"),"CUST_TRR_END_DT="&amp;TEXT(WORKDAY(TODAY(), -1),"jjjjMMtt"), "CUST_TRR_CRNCY=EUR")</f>
        <v>3.2237010000000001</v>
      </c>
      <c r="E104" cm="1">
        <f t="array" aca="1" ref="E104" ca="1">_xll.BDP(Funds[[#This Row],[bloomberg_query]], "CUST_TRR_RETURN_HOLDING_PER", "CUST_TRR_START_DT="&amp;TEXT(WORKDAY(EDATE(TODAY(), -1) - 2, 1),"jjjjMMtt"),"CUST_TRR_END_DT="&amp;TEXT(WORKDAY(TODAY(), -1),"jjjjMMtt"),"CUST_TRR_CRNCY=EUR")</f>
        <v>1.3021940000000001</v>
      </c>
      <c r="F104" cm="1">
        <f t="array" aca="1" ref="F104" ca="1">_xll.BDP(Funds[[#This Row],[bloomberg_query]], "CUST_TRR_RETURN_HOLDING_PER", "CUST_TRR_START_DT="&amp;TEXT(WORKDAY(DATE(YEAR(TODAY())-1, 12, 31), -1),"jjjjMMtt"),"CUST_TRR_END_DT="&amp;TEXT(WORKDAY(TODAY(), -1),"jjjjMMtt"), "CUST_TRR_CRNCY=EUR")</f>
        <v>17.664269999999998</v>
      </c>
      <c r="G104" cm="1">
        <f t="array" ref="G104">_xll.BDP(Funds[[#This Row],[bloomberg_query]],$G$1)</f>
        <v>8.2425549999999994</v>
      </c>
      <c r="H104" cm="1">
        <f t="array" ref="H104">_xll.BDP(Funds[[#This Row],[bloomberg_query]],$H$1)</f>
        <v>-0.57978529999999995</v>
      </c>
    </row>
    <row r="105" spans="1:8" x14ac:dyDescent="0.25">
      <c r="A105" t="s">
        <v>2874</v>
      </c>
      <c r="B105" s="1">
        <f>_xll.BQL(Funds[[#This Row],[bloomberg_query]],"px_last(currency=EUR).value", "showdates","false","showids","false","showheaders","false")</f>
        <v>193.84209999999999</v>
      </c>
      <c r="C105" t="str" cm="1">
        <f t="array" aca="1" ref="C10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05" cm="1">
        <f t="array" aca="1" ref="D105" ca="1">_xll.BDP(Funds[[#This Row],[bloomberg_query]], "CUST_TRR_RETURN_HOLDING_PER", "CUST_TRR_START_DT="&amp;TEXT(WORKDAY(TODAY(), -6),"jjjjMMtt"),"CUST_TRR_END_DT="&amp;TEXT(WORKDAY(TODAY(), -1),"jjjjMMtt"), "CUST_TRR_CRNCY=EUR")</f>
        <v>-0.70495439999999998</v>
      </c>
      <c r="E105" cm="1">
        <f t="array" aca="1" ref="E105" ca="1">_xll.BDP(Funds[[#This Row],[bloomberg_query]], "CUST_TRR_RETURN_HOLDING_PER", "CUST_TRR_START_DT="&amp;TEXT(WORKDAY(EDATE(TODAY(), -1) - 2, 1),"jjjjMMtt"),"CUST_TRR_END_DT="&amp;TEXT(WORKDAY(TODAY(), -1),"jjjjMMtt"),"CUST_TRR_CRNCY=EUR")</f>
        <v>1.729231</v>
      </c>
      <c r="F105" cm="1">
        <f t="array" aca="1" ref="F105" ca="1">_xll.BDP(Funds[[#This Row],[bloomberg_query]], "CUST_TRR_RETURN_HOLDING_PER", "CUST_TRR_START_DT="&amp;TEXT(WORKDAY(DATE(YEAR(TODAY())-1, 12, 31), -1),"jjjjMMtt"),"CUST_TRR_END_DT="&amp;TEXT(WORKDAY(TODAY(), -1),"jjjjMMtt"), "CUST_TRR_CRNCY=EUR")</f>
        <v>7.81698</v>
      </c>
      <c r="G105" cm="1">
        <f t="array" ref="G105">_xll.BDP(Funds[[#This Row],[bloomberg_query]],$G$1)</f>
        <v>5.6927089999999998</v>
      </c>
      <c r="H105" cm="1">
        <f t="array" ref="H105">_xll.BDP(Funds[[#This Row],[bloomberg_query]],$H$1)</f>
        <v>-0.70495719999999995</v>
      </c>
    </row>
    <row r="106" spans="1:8" x14ac:dyDescent="0.25">
      <c r="A106" t="s">
        <v>2875</v>
      </c>
      <c r="B106" s="1">
        <f>_xll.BQL(Funds[[#This Row],[bloomberg_query]],"px_last(currency=EUR).value", "showdates","false","showids","false","showheaders","false")</f>
        <v>8.4820003509521484</v>
      </c>
      <c r="C106" cm="1">
        <f t="array" aca="1" ref="C106" ca="1">_xll.BDP(Funds[[#This Row],[bloomberg_query]], "CUST_TRR_RETURN_HOLDING_PER", "CUST_TRR_START_DT="&amp;TEXT(WORKDAY(TODAY(), -2),"jjjjMMtt"),"CUST_TRR_END_DT="&amp;TEXT(WORKDAY(TODAY(), -1),"jjjjMMtt"), "CUST_TRR_CRNCY=EUR")</f>
        <v>0.49663000000000002</v>
      </c>
      <c r="D106" cm="1">
        <f t="array" aca="1" ref="D106" ca="1">_xll.BDP(Funds[[#This Row],[bloomberg_query]], "CUST_TRR_RETURN_HOLDING_PER", "CUST_TRR_START_DT="&amp;TEXT(WORKDAY(TODAY(), -6),"jjjjMMtt"),"CUST_TRR_END_DT="&amp;TEXT(WORKDAY(TODAY(), -1),"jjjjMMtt"), "CUST_TRR_CRNCY=EUR")</f>
        <v>1.967606</v>
      </c>
      <c r="E106" cm="1">
        <f t="array" aca="1" ref="E106" ca="1">_xll.BDP(Funds[[#This Row],[bloomberg_query]], "CUST_TRR_RETURN_HOLDING_PER", "CUST_TRR_START_DT="&amp;TEXT(WORKDAY(EDATE(TODAY(), -1) - 2, 1),"jjjjMMtt"),"CUST_TRR_END_DT="&amp;TEXT(WORKDAY(TODAY(), -1),"jjjjMMtt"),"CUST_TRR_CRNCY=EUR")</f>
        <v>0.50851460000000004</v>
      </c>
      <c r="F106" cm="1">
        <f t="array" aca="1" ref="F106" ca="1">_xll.BDP(Funds[[#This Row],[bloomberg_query]], "CUST_TRR_RETURN_HOLDING_PER", "CUST_TRR_START_DT="&amp;TEXT(WORKDAY(DATE(YEAR(TODAY())-1, 12, 31), -1),"jjjjMMtt"),"CUST_TRR_END_DT="&amp;TEXT(WORKDAY(TODAY(), -1),"jjjjMMtt"), "CUST_TRR_CRNCY=EUR")</f>
        <v>10.837249999999999</v>
      </c>
      <c r="G106" cm="1">
        <f t="array" ref="G106">_xll.BDP(Funds[[#This Row],[bloomberg_query]],$G$1)</f>
        <v>4.1013979999999997</v>
      </c>
      <c r="H106" cm="1">
        <f t="array" ref="H106">_xll.BDP(Funds[[#This Row],[bloomberg_query]],$H$1)</f>
        <v>-1.930857</v>
      </c>
    </row>
    <row r="107" spans="1:8" x14ac:dyDescent="0.25">
      <c r="A107" t="s">
        <v>2971</v>
      </c>
      <c r="B107" s="1">
        <f>_xll.BQL(Funds[[#This Row],[bloomberg_query]],"px_last(currency=EUR).value", "showdates","false","showids","false","showheaders","false")</f>
        <v>95.13</v>
      </c>
      <c r="C107" cm="1">
        <f t="array" aca="1" ref="C107" ca="1">_xll.BDP(Funds[[#This Row],[bloomberg_query]], "CUST_TRR_RETURN_HOLDING_PER", "CUST_TRR_START_DT="&amp;TEXT(WORKDAY(TODAY(), -2),"jjjjMMtt"),"CUST_TRR_END_DT="&amp;TEXT(WORKDAY(TODAY(), -1),"jjjjMMtt"), "CUST_TRR_CRNCY=EUR")</f>
        <v>0.14738390000000001</v>
      </c>
      <c r="D107" cm="1">
        <f t="array" aca="1" ref="D107" ca="1">_xll.BDP(Funds[[#This Row],[bloomberg_query]], "CUST_TRR_RETURN_HOLDING_PER", "CUST_TRR_START_DT="&amp;TEXT(WORKDAY(TODAY(), -6),"jjjjMMtt"),"CUST_TRR_END_DT="&amp;TEXT(WORKDAY(TODAY(), -1),"jjjjMMtt"), "CUST_TRR_CRNCY=EUR")</f>
        <v>0.47528520000000002</v>
      </c>
      <c r="E107" cm="1">
        <f t="array" aca="1" ref="E107" ca="1">_xll.BDP(Funds[[#This Row],[bloomberg_query]], "CUST_TRR_RETURN_HOLDING_PER", "CUST_TRR_START_DT="&amp;TEXT(WORKDAY(EDATE(TODAY(), -1) - 2, 1),"jjjjMMtt"),"CUST_TRR_END_DT="&amp;TEXT(WORKDAY(TODAY(), -1),"jjjjMMtt"),"CUST_TRR_CRNCY=EUR")</f>
        <v>1.6672009999999999</v>
      </c>
      <c r="F107" cm="1">
        <f t="array" aca="1" ref="F107" ca="1">_xll.BDP(Funds[[#This Row],[bloomberg_query]], "CUST_TRR_RETURN_HOLDING_PER", "CUST_TRR_START_DT="&amp;TEXT(WORKDAY(DATE(YEAR(TODAY())-1, 12, 31), -1),"jjjjMMtt"),"CUST_TRR_END_DT="&amp;TEXT(WORKDAY(TODAY(), -1),"jjjjMMtt"), "CUST_TRR_CRNCY=EUR")</f>
        <v>-0.14695079999999999</v>
      </c>
      <c r="G107" cm="1">
        <f t="array" ref="G107">_xll.BDP(Funds[[#This Row],[bloomberg_query]],$G$1)</f>
        <v>3.4386049999999999</v>
      </c>
      <c r="H107" cm="1">
        <f t="array" ref="H107">_xll.BDP(Funds[[#This Row],[bloomberg_query]],$H$1)</f>
        <v>-0.62676909999999997</v>
      </c>
    </row>
    <row r="108" spans="1:8" x14ac:dyDescent="0.25">
      <c r="A108" t="s">
        <v>2873</v>
      </c>
      <c r="B108" s="1">
        <f>_xll.BQL(Funds[[#This Row],[bloomberg_query]],"px_last(currency=EUR).value", "showdates","false","showids","false","showheaders","false")</f>
        <v>17.270000457763672</v>
      </c>
      <c r="C108" cm="1">
        <f t="array" aca="1" ref="C108" ca="1">_xll.BDP(Funds[[#This Row],[bloomberg_query]], "CUST_TRR_RETURN_HOLDING_PER", "CUST_TRR_START_DT="&amp;TEXT(WORKDAY(TODAY(), -2),"jjjjMMtt"),"CUST_TRR_END_DT="&amp;TEXT(WORKDAY(TODAY(), -1),"jjjjMMtt"), "CUST_TRR_CRNCY=EUR")</f>
        <v>0.62138859999999996</v>
      </c>
      <c r="D108" cm="1">
        <f t="array" aca="1" ref="D108" ca="1">_xll.BDP(Funds[[#This Row],[bloomberg_query]], "CUST_TRR_RETURN_HOLDING_PER", "CUST_TRR_START_DT="&amp;TEXT(WORKDAY(TODAY(), -6),"jjjjMMtt"),"CUST_TRR_END_DT="&amp;TEXT(WORKDAY(TODAY(), -1),"jjjjMMtt"), "CUST_TRR_CRNCY=EUR")</f>
        <v>2.272526</v>
      </c>
      <c r="E108" cm="1">
        <f t="array" aca="1" ref="E108" ca="1">_xll.BDP(Funds[[#This Row],[bloomberg_query]], "CUST_TRR_RETURN_HOLDING_PER", "CUST_TRR_START_DT="&amp;TEXT(WORKDAY(EDATE(TODAY(), -1) - 2, 1),"jjjjMMtt"),"CUST_TRR_END_DT="&amp;TEXT(WORKDAY(TODAY(), -1),"jjjjMMtt"),"CUST_TRR_CRNCY=EUR")</f>
        <v>0.90559670000000003</v>
      </c>
      <c r="F108" cm="1">
        <f t="array" aca="1" ref="F108" ca="1">_xll.BDP(Funds[[#This Row],[bloomberg_query]], "CUST_TRR_RETURN_HOLDING_PER", "CUST_TRR_START_DT="&amp;TEXT(WORKDAY(DATE(YEAR(TODAY())-1, 12, 31), -1),"jjjjMMtt"),"CUST_TRR_END_DT="&amp;TEXT(WORKDAY(TODAY(), -1),"jjjjMMtt"), "CUST_TRR_CRNCY=EUR")</f>
        <v>15.62177</v>
      </c>
      <c r="G108" cm="1">
        <f t="array" ref="G108">_xll.BDP(Funds[[#This Row],[bloomberg_query]],$G$1)</f>
        <v>5.4973770000000002</v>
      </c>
      <c r="H108" cm="1">
        <f t="array" ref="H108">_xll.BDP(Funds[[#This Row],[bloomberg_query]],$H$1)</f>
        <v>-2.772697</v>
      </c>
    </row>
    <row r="109" spans="1:8" x14ac:dyDescent="0.25">
      <c r="A109" t="s">
        <v>2973</v>
      </c>
      <c r="B109" s="1">
        <f>_xll.BQL(Funds[[#This Row],[bloomberg_query]],"px_last(currency=EUR).value", "showdates","false","showids","false","showheaders","false")</f>
        <v>141.8800048828125</v>
      </c>
      <c r="C109" cm="1">
        <f t="array" aca="1" ref="C109" ca="1">_xll.BDP(Funds[[#This Row],[bloomberg_query]], "CUST_TRR_RETURN_HOLDING_PER", "CUST_TRR_START_DT="&amp;TEXT(WORKDAY(TODAY(), -2),"jjjjMMtt"),"CUST_TRR_END_DT="&amp;TEXT(WORKDAY(TODAY(), -1),"jjjjMMtt"), "CUST_TRR_CRNCY=EUR")</f>
        <v>-6.3382510000000003E-2</v>
      </c>
      <c r="D109" cm="1">
        <f t="array" aca="1" ref="D109" ca="1">_xll.BDP(Funds[[#This Row],[bloomberg_query]], "CUST_TRR_RETURN_HOLDING_PER", "CUST_TRR_START_DT="&amp;TEXT(WORKDAY(TODAY(), -6),"jjjjMMtt"),"CUST_TRR_END_DT="&amp;TEXT(WORKDAY(TODAY(), -1),"jjjjMMtt"), "CUST_TRR_CRNCY=EUR")</f>
        <v>1.0571570000000001E-2</v>
      </c>
      <c r="E109" cm="1">
        <f t="array" aca="1" ref="E109" ca="1">_xll.BDP(Funds[[#This Row],[bloomberg_query]], "CUST_TRR_RETURN_HOLDING_PER", "CUST_TRR_START_DT="&amp;TEXT(WORKDAY(EDATE(TODAY(), -1) - 2, 1),"jjjjMMtt"),"CUST_TRR_END_DT="&amp;TEXT(WORKDAY(TODAY(), -1),"jjjjMMtt"),"CUST_TRR_CRNCY=EUR")</f>
        <v>0.85643210000000003</v>
      </c>
      <c r="F109" cm="1">
        <f t="array" aca="1" ref="F109" ca="1">_xll.BDP(Funds[[#This Row],[bloomberg_query]], "CUST_TRR_RETURN_HOLDING_PER", "CUST_TRR_START_DT="&amp;TEXT(WORKDAY(DATE(YEAR(TODAY())-1, 12, 31), -1),"jjjjMMtt"),"CUST_TRR_END_DT="&amp;TEXT(WORKDAY(TODAY(), -1),"jjjjMMtt"), "CUST_TRR_CRNCY=EUR")</f>
        <v>2.410444</v>
      </c>
      <c r="G109" cm="1">
        <f t="array" ref="G109">_xll.BDP(Funds[[#This Row],[bloomberg_query]],$G$1)</f>
        <v>1.885027</v>
      </c>
      <c r="H109" cm="1">
        <f t="array" ref="H109">_xll.BDP(Funds[[#This Row],[bloomberg_query]],$H$1)</f>
        <v>-0.34766999999999998</v>
      </c>
    </row>
    <row r="110" spans="1:8" x14ac:dyDescent="0.25">
      <c r="A110" t="s">
        <v>2974</v>
      </c>
      <c r="B110" s="1">
        <f>_xll.BQL(Funds[[#This Row],[bloomberg_query]],"px_last(currency=EUR).value", "showdates","false","showids","false","showheaders","false")</f>
        <v>925.76</v>
      </c>
      <c r="C110" t="str" cm="1">
        <f t="array" aca="1" ref="C11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10" cm="1">
        <f t="array" aca="1" ref="D110" ca="1">_xll.BDP(Funds[[#This Row],[bloomberg_query]], "CUST_TRR_RETURN_HOLDING_PER", "CUST_TRR_START_DT="&amp;TEXT(WORKDAY(TODAY(), -6),"jjjjMMtt"),"CUST_TRR_END_DT="&amp;TEXT(WORKDAY(TODAY(), -1),"jjjjMMtt"), "CUST_TRR_CRNCY=EUR")</f>
        <v>0.12112820000000001</v>
      </c>
      <c r="E110" cm="1">
        <f t="array" aca="1" ref="E110" ca="1">_xll.BDP(Funds[[#This Row],[bloomberg_query]], "CUST_TRR_RETURN_HOLDING_PER", "CUST_TRR_START_DT="&amp;TEXT(WORKDAY(EDATE(TODAY(), -1) - 2, 1),"jjjjMMtt"),"CUST_TRR_END_DT="&amp;TEXT(WORKDAY(TODAY(), -1),"jjjjMMtt"),"CUST_TRR_CRNCY=EUR")</f>
        <v>0.73119780000000001</v>
      </c>
      <c r="F110" cm="1">
        <f t="array" aca="1" ref="F110" ca="1">_xll.BDP(Funds[[#This Row],[bloomberg_query]], "CUST_TRR_RETURN_HOLDING_PER", "CUST_TRR_START_DT="&amp;TEXT(WORKDAY(DATE(YEAR(TODAY())-1, 12, 31), -1),"jjjjMMtt"),"CUST_TRR_END_DT="&amp;TEXT(WORKDAY(TODAY(), -1),"jjjjMMtt"), "CUST_TRR_CRNCY=EUR")</f>
        <v>5.5430149999999996</v>
      </c>
      <c r="G110" cm="1">
        <f t="array" ref="G110">_xll.BDP(Funds[[#This Row],[bloomberg_query]],$G$1)</f>
        <v>3.6089560000000001</v>
      </c>
      <c r="H110" cm="1">
        <f t="array" ref="H110">_xll.BDP(Funds[[#This Row],[bloomberg_query]],$H$1)</f>
        <v>0</v>
      </c>
    </row>
    <row r="111" spans="1:8" x14ac:dyDescent="0.25">
      <c r="A111" t="s">
        <v>2876</v>
      </c>
      <c r="B111" s="1">
        <f>_xll.BQL(Funds[[#This Row],[bloomberg_query]],"px_last(currency=EUR).value", "showdates","false","showids","false","showheaders","false")</f>
        <v>118.72000122070313</v>
      </c>
      <c r="C111" cm="1">
        <f t="array" aca="1" ref="C111" ca="1">_xll.BDP(Funds[[#This Row],[bloomberg_query]], "CUST_TRR_RETURN_HOLDING_PER", "CUST_TRR_START_DT="&amp;TEXT(WORKDAY(TODAY(), -2),"jjjjMMtt"),"CUST_TRR_END_DT="&amp;TEXT(WORKDAY(TODAY(), -1),"jjjjMMtt"), "CUST_TRR_CRNCY=EUR")</f>
        <v>0.42279719999999998</v>
      </c>
      <c r="D111" cm="1">
        <f t="array" aca="1" ref="D111" ca="1">_xll.BDP(Funds[[#This Row],[bloomberg_query]], "CUST_TRR_RETURN_HOLDING_PER", "CUST_TRR_START_DT="&amp;TEXT(WORKDAY(TODAY(), -6),"jjjjMMtt"),"CUST_TRR_END_DT="&amp;TEXT(WORKDAY(TODAY(), -1),"jjjjMMtt"), "CUST_TRR_CRNCY=EUR")</f>
        <v>1.869961</v>
      </c>
      <c r="E111" cm="1">
        <f t="array" aca="1" ref="E111" ca="1">_xll.BDP(Funds[[#This Row],[bloomberg_query]], "CUST_TRR_RETURN_HOLDING_PER", "CUST_TRR_START_DT="&amp;TEXT(WORKDAY(EDATE(TODAY(), -1) - 2, 1),"jjjjMMtt"),"CUST_TRR_END_DT="&amp;TEXT(WORKDAY(TODAY(), -1),"jjjjMMtt"),"CUST_TRR_CRNCY=EUR")</f>
        <v>1.1756690000000001</v>
      </c>
      <c r="F111" cm="1">
        <f t="array" aca="1" ref="F111" ca="1">_xll.BDP(Funds[[#This Row],[bloomberg_query]], "CUST_TRR_RETURN_HOLDING_PER", "CUST_TRR_START_DT="&amp;TEXT(WORKDAY(DATE(YEAR(TODAY())-1, 12, 31), -1),"jjjjMMtt"),"CUST_TRR_END_DT="&amp;TEXT(WORKDAY(TODAY(), -1),"jjjjMMtt"), "CUST_TRR_CRNCY=EUR")</f>
        <v>10.65574</v>
      </c>
      <c r="G111" cm="1">
        <f t="array" ref="G111">_xll.BDP(Funds[[#This Row],[bloomberg_query]],$G$1)</f>
        <v>2.6976279999999999</v>
      </c>
      <c r="H111" cm="1">
        <f t="array" ref="H111">_xll.BDP(Funds[[#This Row],[bloomberg_query]],$H$1)</f>
        <v>-3.1489639999999999</v>
      </c>
    </row>
    <row r="112" spans="1:8" x14ac:dyDescent="0.25">
      <c r="A112" t="s">
        <v>2975</v>
      </c>
      <c r="B112" s="1">
        <f>_xll.BQL(Funds[[#This Row],[bloomberg_query]],"px_last(currency=EUR).value", "showdates","false","showids","false","showheaders","false")</f>
        <v>0.8</v>
      </c>
      <c r="C112" cm="1">
        <f t="array" aca="1" ref="C112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12" cm="1">
        <f t="array" aca="1" ref="D112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12" cm="1">
        <f t="array" aca="1" ref="E112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112" cm="1">
        <f t="array" aca="1" ref="F112" ca="1">_xll.BDP(Funds[[#This Row],[bloomberg_query]], "CUST_TRR_RETURN_HOLDING_PER", "CUST_TRR_START_DT="&amp;TEXT(WORKDAY(DATE(YEAR(TODAY())-1, 12, 31), -1),"jjjjMMtt"),"CUST_TRR_END_DT="&amp;TEXT(WORKDAY(TODAY(), -1),"jjjjMMtt"), "CUST_TRR_CRNCY=EUR")</f>
        <v>11.11111</v>
      </c>
      <c r="G112" cm="1">
        <f t="array" ref="G112">_xll.BDP(Funds[[#This Row],[bloomberg_query]],$G$1)</f>
        <v>2.973357</v>
      </c>
      <c r="H112" cm="1">
        <f t="array" ref="H112">_xll.BDP(Funds[[#This Row],[bloomberg_query]],$H$1)</f>
        <v>-8.0459759999999996</v>
      </c>
    </row>
    <row r="113" spans="1:8" x14ac:dyDescent="0.25">
      <c r="A113" t="s">
        <v>2976</v>
      </c>
      <c r="B113" s="1">
        <f>_xll.BQL(Funds[[#This Row],[bloomberg_query]],"px_last(currency=EUR).value", "showdates","false","showids","false","showheaders","false")</f>
        <v>11.24</v>
      </c>
      <c r="C113" cm="1">
        <f t="array" aca="1" ref="C113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13" cm="1">
        <f t="array" aca="1" ref="D113" ca="1">_xll.BDP(Funds[[#This Row],[bloomberg_query]], "CUST_TRR_RETURN_HOLDING_PER", "CUST_TRR_START_DT="&amp;TEXT(WORKDAY(TODAY(), -6),"jjjjMMtt"),"CUST_TRR_END_DT="&amp;TEXT(WORKDAY(TODAY(), -1),"jjjjMMtt"), "CUST_TRR_CRNCY=EUR")</f>
        <v>8.9047189999999998E-2</v>
      </c>
      <c r="E113" cm="1">
        <f t="array" aca="1" ref="E113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113" cm="1">
        <f t="array" aca="1" ref="F113" ca="1">_xll.BDP(Funds[[#This Row],[bloomberg_query]], "CUST_TRR_RETURN_HOLDING_PER", "CUST_TRR_START_DT="&amp;TEXT(WORKDAY(DATE(YEAR(TODAY())-1, 12, 31), -1),"jjjjMMtt"),"CUST_TRR_END_DT="&amp;TEXT(WORKDAY(TODAY(), -1),"jjjjMMtt"), "CUST_TRR_CRNCY=EUR")</f>
        <v>0.62667859999999997</v>
      </c>
      <c r="G113" cm="1">
        <f t="array" ref="G113">_xll.BDP(Funds[[#This Row],[bloomberg_query]],$G$1)</f>
        <v>6.2301550000000002E-3</v>
      </c>
      <c r="H113" cm="1">
        <f t="array" ref="H113">_xll.BDP(Funds[[#This Row],[bloomberg_query]],$H$1)</f>
        <v>-2.0052349999999999</v>
      </c>
    </row>
    <row r="114" spans="1:8" x14ac:dyDescent="0.25">
      <c r="A114" t="s">
        <v>2977</v>
      </c>
      <c r="B114" s="1">
        <f>_xll.BQL(Funds[[#This Row],[bloomberg_query]],"px_last(currency=EUR).value", "showdates","false","showids","false","showheaders","false")</f>
        <v>0.08</v>
      </c>
      <c r="C114" cm="1">
        <f t="array" aca="1" ref="C114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14" cm="1">
        <f t="array" aca="1" ref="D114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14" cm="1">
        <f t="array" aca="1" ref="E114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114" cm="1">
        <f t="array" aca="1" ref="F114" ca="1">_xll.BDP(Funds[[#This Row],[bloomberg_query]], "CUST_TRR_RETURN_HOLDING_PER", "CUST_TRR_START_DT="&amp;TEXT(WORKDAY(DATE(YEAR(TODAY())-1, 12, 31), -1),"jjjjMMtt"),"CUST_TRR_END_DT="&amp;TEXT(WORKDAY(TODAY(), -1),"jjjjMMtt"), "CUST_TRR_CRNCY=EUR")</f>
        <v>0</v>
      </c>
      <c r="G114" cm="1">
        <f t="array" ref="G114">_xll.BDP(Funds[[#This Row],[bloomberg_query]],$G$1)</f>
        <v>2.235174231118854E-6</v>
      </c>
      <c r="H114" cm="1">
        <f t="array" ref="H114">_xll.BDP(Funds[[#This Row],[bloomberg_query]],$H$1)</f>
        <v>0</v>
      </c>
    </row>
    <row r="115" spans="1:8" x14ac:dyDescent="0.25">
      <c r="A115" t="s">
        <v>2877</v>
      </c>
      <c r="B115" s="1">
        <f>_xll.BQL(Funds[[#This Row],[bloomberg_query]],"px_last(currency=EUR).value", "showdates","false","showids","false","showheaders","false")</f>
        <v>85.288002014160156</v>
      </c>
      <c r="C115" cm="1">
        <f t="array" aca="1" ref="C115" ca="1">_xll.BDP(Funds[[#This Row],[bloomberg_query]], "CUST_TRR_RETURN_HOLDING_PER", "CUST_TRR_START_DT="&amp;TEXT(WORKDAY(TODAY(), -2),"jjjjMMtt"),"CUST_TRR_END_DT="&amp;TEXT(WORKDAY(TODAY(), -1),"jjjjMMtt"), "CUST_TRR_CRNCY=EUR")</f>
        <v>0.27963359999999998</v>
      </c>
      <c r="D115" cm="1">
        <f t="array" aca="1" ref="D115" ca="1">_xll.BDP(Funds[[#This Row],[bloomberg_query]], "CUST_TRR_RETURN_HOLDING_PER", "CUST_TRR_START_DT="&amp;TEXT(WORKDAY(TODAY(), -6),"jjjjMMtt"),"CUST_TRR_END_DT="&amp;TEXT(WORKDAY(TODAY(), -1),"jjjjMMtt"), "CUST_TRR_CRNCY=EUR")</f>
        <v>1.838144</v>
      </c>
      <c r="E115" cm="1">
        <f t="array" aca="1" ref="E115" ca="1">_xll.BDP(Funds[[#This Row],[bloomberg_query]], "CUST_TRR_RETURN_HOLDING_PER", "CUST_TRR_START_DT="&amp;TEXT(WORKDAY(EDATE(TODAY(), -1) - 2, 1),"jjjjMMtt"),"CUST_TRR_END_DT="&amp;TEXT(WORKDAY(TODAY(), -1),"jjjjMMtt"),"CUST_TRR_CRNCY=EUR")</f>
        <v>1.4271849999999999</v>
      </c>
      <c r="F115" cm="1">
        <f t="array" aca="1" ref="F115" ca="1">_xll.BDP(Funds[[#This Row],[bloomberg_query]], "CUST_TRR_RETURN_HOLDING_PER", "CUST_TRR_START_DT="&amp;TEXT(WORKDAY(DATE(YEAR(TODAY())-1, 12, 31), -1),"jjjjMMtt"),"CUST_TRR_END_DT="&amp;TEXT(WORKDAY(TODAY(), -1),"jjjjMMtt"), "CUST_TRR_CRNCY=EUR")</f>
        <v>11.71096</v>
      </c>
      <c r="G115" cm="1">
        <f t="array" ref="G115">_xll.BDP(Funds[[#This Row],[bloomberg_query]],$G$1)</f>
        <v>4.3406529999999997</v>
      </c>
      <c r="H115" cm="1">
        <f t="array" ref="H115">_xll.BDP(Funds[[#This Row],[bloomberg_query]],$H$1)</f>
        <v>-1.7158910000000001</v>
      </c>
    </row>
    <row r="116" spans="1:8" x14ac:dyDescent="0.25">
      <c r="A116" t="s">
        <v>2978</v>
      </c>
      <c r="B116" s="1">
        <f>_xll.BQL(Funds[[#This Row],[bloomberg_query]],"px_last(currency=EUR).value", "showdates","false","showids","false","showheaders","false")</f>
        <v>1016.53</v>
      </c>
      <c r="C116" t="str" cm="1">
        <f t="array" aca="1" ref="C11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16" cm="1">
        <f t="array" aca="1" ref="D116" ca="1">_xll.BDP(Funds[[#This Row],[bloomberg_query]], "CUST_TRR_RETURN_HOLDING_PER", "CUST_TRR_START_DT="&amp;TEXT(WORKDAY(TODAY(), -6),"jjjjMMtt"),"CUST_TRR_END_DT="&amp;TEXT(WORKDAY(TODAY(), -1),"jjjjMMtt"), "CUST_TRR_CRNCY=EUR")</f>
        <v>1.9675159999999999E-3</v>
      </c>
      <c r="E116" cm="1">
        <f t="array" aca="1" ref="E116" ca="1">_xll.BDP(Funds[[#This Row],[bloomberg_query]], "CUST_TRR_RETURN_HOLDING_PER", "CUST_TRR_START_DT="&amp;TEXT(WORKDAY(EDATE(TODAY(), -1) - 2, 1),"jjjjMMtt"),"CUST_TRR_END_DT="&amp;TEXT(WORKDAY(TODAY(), -1),"jjjjMMtt"),"CUST_TRR_CRNCY=EUR")</f>
        <v>0.1162161</v>
      </c>
      <c r="F116" cm="1">
        <f t="array" aca="1" ref="F116" ca="1">_xll.BDP(Funds[[#This Row],[bloomberg_query]], "CUST_TRR_RETURN_HOLDING_PER", "CUST_TRR_START_DT="&amp;TEXT(WORKDAY(DATE(YEAR(TODAY())-1, 12, 31), -1),"jjjjMMtt"),"CUST_TRR_END_DT="&amp;TEXT(WORKDAY(TODAY(), -1),"jjjjMMtt"), "CUST_TRR_CRNCY=EUR")</f>
        <v>3.8101750000000001</v>
      </c>
      <c r="G116" cm="1">
        <f t="array" ref="G116">_xll.BDP(Funds[[#This Row],[bloomberg_query]],$G$1)</f>
        <v>1.5846610000000001</v>
      </c>
      <c r="H116" cm="1">
        <f t="array" ref="H116">_xll.BDP(Funds[[#This Row],[bloomberg_query]],$H$1)</f>
        <v>-2.3603200000000001E-2</v>
      </c>
    </row>
    <row r="117" spans="1:8" x14ac:dyDescent="0.25">
      <c r="A117" t="s">
        <v>2879</v>
      </c>
      <c r="B117" s="1">
        <f>_xll.BQL(Funds[[#This Row],[bloomberg_query]],"px_last(currency=EUR).value", "showdates","false","showids","false","showheaders","false")</f>
        <v>7.695000171661377</v>
      </c>
      <c r="C117" cm="1">
        <f t="array" aca="1" ref="C117" ca="1">_xll.BDP(Funds[[#This Row],[bloomberg_query]], "CUST_TRR_RETURN_HOLDING_PER", "CUST_TRR_START_DT="&amp;TEXT(WORKDAY(TODAY(), -2),"jjjjMMtt"),"CUST_TRR_END_DT="&amp;TEXT(WORKDAY(TODAY(), -1),"jjjjMMtt"), "CUST_TRR_CRNCY=EUR")</f>
        <v>0.587314</v>
      </c>
      <c r="D117" cm="1">
        <f t="array" aca="1" ref="D117" ca="1">_xll.BDP(Funds[[#This Row],[bloomberg_query]], "CUST_TRR_RETURN_HOLDING_PER", "CUST_TRR_START_DT="&amp;TEXT(WORKDAY(TODAY(), -6),"jjjjMMtt"),"CUST_TRR_END_DT="&amp;TEXT(WORKDAY(TODAY(), -1),"jjjjMMtt"), "CUST_TRR_CRNCY=EUR")</f>
        <v>2.2826810000000002</v>
      </c>
      <c r="E117" cm="1">
        <f t="array" aca="1" ref="E117" ca="1">_xll.BDP(Funds[[#This Row],[bloomberg_query]], "CUST_TRR_RETURN_HOLDING_PER", "CUST_TRR_START_DT="&amp;TEXT(WORKDAY(EDATE(TODAY(), -1) - 2, 1),"jjjjMMtt"),"CUST_TRR_END_DT="&amp;TEXT(WORKDAY(TODAY(), -1),"jjjjMMtt"),"CUST_TRR_CRNCY=EUR")</f>
        <v>0.87696339999999995</v>
      </c>
      <c r="F117" cm="1">
        <f t="array" aca="1" ref="F117" ca="1">_xll.BDP(Funds[[#This Row],[bloomberg_query]], "CUST_TRR_RETURN_HOLDING_PER", "CUST_TRR_START_DT="&amp;TEXT(WORKDAY(DATE(YEAR(TODAY())-1, 12, 31), -1),"jjjjMMtt"),"CUST_TRR_END_DT="&amp;TEXT(WORKDAY(TODAY(), -1),"jjjjMMtt"), "CUST_TRR_CRNCY=EUR")</f>
        <v>10.33644</v>
      </c>
      <c r="G117" cm="1">
        <f t="array" ref="G117">_xll.BDP(Funds[[#This Row],[bloomberg_query]],$G$1)</f>
        <v>3.364967</v>
      </c>
      <c r="H117" cm="1">
        <f t="array" ref="H117">_xll.BDP(Funds[[#This Row],[bloomberg_query]],$H$1)</f>
        <v>-2.5949360000000001</v>
      </c>
    </row>
    <row r="118" spans="1:8" x14ac:dyDescent="0.25">
      <c r="A118" t="s">
        <v>2880</v>
      </c>
      <c r="B118" s="1">
        <f>_xll.BQL(Funds[[#This Row],[bloomberg_query]],"px_last(currency=EUR).value", "showdates","false","showids","false","showheaders","false")</f>
        <v>6.879000186920166</v>
      </c>
      <c r="C118" cm="1">
        <f t="array" aca="1" ref="C118" ca="1">_xll.BDP(Funds[[#This Row],[bloomberg_query]], "CUST_TRR_RETURN_HOLDING_PER", "CUST_TRR_START_DT="&amp;TEXT(WORKDAY(TODAY(), -2),"jjjjMMtt"),"CUST_TRR_END_DT="&amp;TEXT(WORKDAY(TODAY(), -1),"jjjjMMtt"), "CUST_TRR_CRNCY=EUR")</f>
        <v>0.62737089999999995</v>
      </c>
      <c r="D118" cm="1">
        <f t="array" aca="1" ref="D118" ca="1">_xll.BDP(Funds[[#This Row],[bloomberg_query]], "CUST_TRR_RETURN_HOLDING_PER", "CUST_TRR_START_DT="&amp;TEXT(WORKDAY(TODAY(), -6),"jjjjMMtt"),"CUST_TRR_END_DT="&amp;TEXT(WORKDAY(TODAY(), -1),"jjjjMMtt"), "CUST_TRR_CRNCY=EUR")</f>
        <v>3.2517559999999999</v>
      </c>
      <c r="E118" cm="1">
        <f t="array" aca="1" ref="E118" ca="1">_xll.BDP(Funds[[#This Row],[bloomberg_query]], "CUST_TRR_RETURN_HOLDING_PER", "CUST_TRR_START_DT="&amp;TEXT(WORKDAY(EDATE(TODAY(), -1) - 2, 1),"jjjjMMtt"),"CUST_TRR_END_DT="&amp;TEXT(WORKDAY(TODAY(), -1),"jjjjMMtt"),"CUST_TRR_CRNCY=EUR")</f>
        <v>1.598393</v>
      </c>
      <c r="F118" cm="1">
        <f t="array" aca="1" ref="F118" ca="1">_xll.BDP(Funds[[#This Row],[bloomberg_query]], "CUST_TRR_RETURN_HOLDING_PER", "CUST_TRR_START_DT="&amp;TEXT(WORKDAY(DATE(YEAR(TODAY())-1, 12, 31), -1),"jjjjMMtt"),"CUST_TRR_END_DT="&amp;TEXT(WORKDAY(TODAY(), -1),"jjjjMMtt"), "CUST_TRR_CRNCY=EUR")</f>
        <v>10.128769999999999</v>
      </c>
      <c r="G118" cm="1">
        <f t="array" ref="G118">_xll.BDP(Funds[[#This Row],[bloomberg_query]],$G$1)</f>
        <v>4.828608</v>
      </c>
      <c r="H118" cm="1">
        <f t="array" ref="H118">_xll.BDP(Funds[[#This Row],[bloomberg_query]],$H$1)</f>
        <v>-1.2063710000000001</v>
      </c>
    </row>
    <row r="119" spans="1:8" x14ac:dyDescent="0.25">
      <c r="A119" t="s">
        <v>2878</v>
      </c>
      <c r="B119" s="1">
        <f>_xll.BQL(Funds[[#This Row],[bloomberg_query]],"px_last(currency=EUR).value", "showdates","false","showids","false","showheaders","false")</f>
        <v>66.80999755859375</v>
      </c>
      <c r="C119" cm="1">
        <f t="array" aca="1" ref="C119" ca="1">_xll.BDP(Funds[[#This Row],[bloomberg_query]], "CUST_TRR_RETURN_HOLDING_PER", "CUST_TRR_START_DT="&amp;TEXT(WORKDAY(TODAY(), -2),"jjjjMMtt"),"CUST_TRR_END_DT="&amp;TEXT(WORKDAY(TODAY(), -1),"jjjjMMtt"), "CUST_TRR_CRNCY=EUR")</f>
        <v>0.63119930000000002</v>
      </c>
      <c r="D119" cm="1">
        <f t="array" aca="1" ref="D119" ca="1">_xll.BDP(Funds[[#This Row],[bloomberg_query]], "CUST_TRR_RETURN_HOLDING_PER", "CUST_TRR_START_DT="&amp;TEXT(WORKDAY(TODAY(), -6),"jjjjMMtt"),"CUST_TRR_END_DT="&amp;TEXT(WORKDAY(TODAY(), -1),"jjjjMMtt"), "CUST_TRR_CRNCY=EUR")</f>
        <v>3.047091</v>
      </c>
      <c r="E119" cm="1">
        <f t="array" aca="1" ref="E119" ca="1">_xll.BDP(Funds[[#This Row],[bloomberg_query]], "CUST_TRR_RETURN_HOLDING_PER", "CUST_TRR_START_DT="&amp;TEXT(WORKDAY(EDATE(TODAY(), -1) - 2, 1),"jjjjMMtt"),"CUST_TRR_END_DT="&amp;TEXT(WORKDAY(TODAY(), -1),"jjjjMMtt"),"CUST_TRR_CRNCY=EUR")</f>
        <v>0.69172929999999999</v>
      </c>
      <c r="F119" cm="1">
        <f t="array" aca="1" ref="F119" ca="1">_xll.BDP(Funds[[#This Row],[bloomberg_query]], "CUST_TRR_RETURN_HOLDING_PER", "CUST_TRR_START_DT="&amp;TEXT(WORKDAY(DATE(YEAR(TODAY())-1, 12, 31), -1),"jjjjMMtt"),"CUST_TRR_END_DT="&amp;TEXT(WORKDAY(TODAY(), -1),"jjjjMMtt"), "CUST_TRR_CRNCY=EUR")</f>
        <v>17.432480000000002</v>
      </c>
      <c r="G119" cm="1">
        <f t="array" ref="G119">_xll.BDP(Funds[[#This Row],[bloomberg_query]],$G$1)</f>
        <v>7.9721830000000002</v>
      </c>
      <c r="H119" cm="1">
        <f t="array" ref="H119">_xll.BDP(Funds[[#This Row],[bloomberg_query]],$H$1)</f>
        <v>-1.445646</v>
      </c>
    </row>
    <row r="120" spans="1:8" x14ac:dyDescent="0.25">
      <c r="A120" t="s">
        <v>2979</v>
      </c>
      <c r="B120" s="1">
        <f>_xll.BQL(Funds[[#This Row],[bloomberg_query]],"px_last(currency=EUR).value", "showdates","false","showids","false","showheaders","false")</f>
        <v>161.74</v>
      </c>
      <c r="C120" cm="1">
        <f t="array" aca="1" ref="C120" ca="1">_xll.BDP(Funds[[#This Row],[bloomberg_query]], "CUST_TRR_RETURN_HOLDING_PER", "CUST_TRR_START_DT="&amp;TEXT(WORKDAY(TODAY(), -2),"jjjjMMtt"),"CUST_TRR_END_DT="&amp;TEXT(WORKDAY(TODAY(), -1),"jjjjMMtt"), "CUST_TRR_CRNCY=EUR")</f>
        <v>0.10521759999999999</v>
      </c>
      <c r="D120" cm="1">
        <f t="array" aca="1" ref="D120" ca="1">_xll.BDP(Funds[[#This Row],[bloomberg_query]], "CUST_TRR_RETURN_HOLDING_PER", "CUST_TRR_START_DT="&amp;TEXT(WORKDAY(TODAY(), -6),"jjjjMMtt"),"CUST_TRR_END_DT="&amp;TEXT(WORKDAY(TODAY(), -1),"jjjjMMtt"), "CUST_TRR_CRNCY=EUR")</f>
        <v>0.13514080000000001</v>
      </c>
      <c r="E120" cm="1">
        <f t="array" aca="1" ref="E120" ca="1">_xll.BDP(Funds[[#This Row],[bloomberg_query]], "CUST_TRR_RETURN_HOLDING_PER", "CUST_TRR_START_DT="&amp;TEXT(WORKDAY(EDATE(TODAY(), -1) - 2, 1),"jjjjMMtt"),"CUST_TRR_END_DT="&amp;TEXT(WORKDAY(TODAY(), -1),"jjjjMMtt"),"CUST_TRR_CRNCY=EUR")</f>
        <v>1.0900179999999999</v>
      </c>
      <c r="F120" cm="1">
        <f t="array" aca="1" ref="F120" ca="1">_xll.BDP(Funds[[#This Row],[bloomberg_query]], "CUST_TRR_RETURN_HOLDING_PER", "CUST_TRR_START_DT="&amp;TEXT(WORKDAY(DATE(YEAR(TODAY())-1, 12, 31), -1),"jjjjMMtt"),"CUST_TRR_END_DT="&amp;TEXT(WORKDAY(TODAY(), -1),"jjjjMMtt"), "CUST_TRR_CRNCY=EUR")</f>
        <v>6.882809</v>
      </c>
      <c r="G120" cm="1">
        <f t="array" ref="G120">_xll.BDP(Funds[[#This Row],[bloomberg_query]],$G$1)</f>
        <v>0.37891550000000002</v>
      </c>
      <c r="H120" cm="1">
        <f t="array" ref="H120">_xll.BDP(Funds[[#This Row],[bloomberg_query]],$H$1)</f>
        <v>-3.358028</v>
      </c>
    </row>
    <row r="121" spans="1:8" x14ac:dyDescent="0.25">
      <c r="A121" t="s">
        <v>2980</v>
      </c>
      <c r="B121" s="1">
        <f>_xll.BQL(Funds[[#This Row],[bloomberg_query]],"px_last(currency=EUR).value", "showdates","false","showids","false","showheaders","false")</f>
        <v>135.63146376344594</v>
      </c>
      <c r="C121" cm="1">
        <f t="array" aca="1" ref="C121" ca="1">_xll.BDP(Funds[[#This Row],[bloomberg_query]], "CUST_TRR_RETURN_HOLDING_PER", "CUST_TRR_START_DT="&amp;TEXT(WORKDAY(TODAY(), -2),"jjjjMMtt"),"CUST_TRR_END_DT="&amp;TEXT(WORKDAY(TODAY(), -1),"jjjjMMtt"), "CUST_TRR_CRNCY=EUR")</f>
        <v>-1.9375150000000001E-2</v>
      </c>
      <c r="D121" cm="1">
        <f t="array" aca="1" ref="D121" ca="1">_xll.BDP(Funds[[#This Row],[bloomberg_query]], "CUST_TRR_RETURN_HOLDING_PER", "CUST_TRR_START_DT="&amp;TEXT(WORKDAY(TODAY(), -6),"jjjjMMtt"),"CUST_TRR_END_DT="&amp;TEXT(WORKDAY(TODAY(), -1),"jjjjMMtt"), "CUST_TRR_CRNCY=EUR")</f>
        <v>-0.57045040000000002</v>
      </c>
      <c r="E121" cm="1">
        <f t="array" aca="1" ref="E121" ca="1">_xll.BDP(Funds[[#This Row],[bloomberg_query]], "CUST_TRR_RETURN_HOLDING_PER", "CUST_TRR_START_DT="&amp;TEXT(WORKDAY(EDATE(TODAY(), -1) - 2, 1),"jjjjMMtt"),"CUST_TRR_END_DT="&amp;TEXT(WORKDAY(TODAY(), -1),"jjjjMMtt"),"CUST_TRR_CRNCY=EUR")</f>
        <v>1.746043</v>
      </c>
      <c r="F121" cm="1">
        <f t="array" aca="1" ref="F121" ca="1">_xll.BDP(Funds[[#This Row],[bloomberg_query]], "CUST_TRR_RETURN_HOLDING_PER", "CUST_TRR_START_DT="&amp;TEXT(WORKDAY(DATE(YEAR(TODAY())-1, 12, 31), -1),"jjjjMMtt"),"CUST_TRR_END_DT="&amp;TEXT(WORKDAY(TODAY(), -1),"jjjjMMtt"), "CUST_TRR_CRNCY=EUR")</f>
        <v>4.6581630000000001</v>
      </c>
      <c r="G121" cm="1">
        <f t="array" ref="G121">_xll.BDP(Funds[[#This Row],[bloomberg_query]],$G$1)</f>
        <v>6.0292640000000004</v>
      </c>
      <c r="H121" cm="1">
        <f t="array" ref="H121">_xll.BDP(Funds[[#This Row],[bloomberg_query]],$H$1)</f>
        <v>-0.48803370000000001</v>
      </c>
    </row>
    <row r="122" spans="1:8" x14ac:dyDescent="0.25">
      <c r="A122" t="s">
        <v>2981</v>
      </c>
      <c r="B122" s="1">
        <f>_xll.BQL(Funds[[#This Row],[bloomberg_query]],"px_last(currency=EUR).value", "showdates","false","showids","false","showheaders","false")</f>
        <v>4.4961797655780629</v>
      </c>
      <c r="C122" cm="1">
        <f t="array" aca="1" ref="C122" ca="1">_xll.BDP(Funds[[#This Row],[bloomberg_query]], "CUST_TRR_RETURN_HOLDING_PER", "CUST_TRR_START_DT="&amp;TEXT(WORKDAY(TODAY(), -2),"jjjjMMtt"),"CUST_TRR_END_DT="&amp;TEXT(WORKDAY(TODAY(), -1),"jjjjMMtt"), "CUST_TRR_CRNCY=EUR")</f>
        <v>0.16978869999999999</v>
      </c>
      <c r="D122" cm="1">
        <f t="array" aca="1" ref="D122" ca="1">_xll.BDP(Funds[[#This Row],[bloomberg_query]], "CUST_TRR_RETURN_HOLDING_PER", "CUST_TRR_START_DT="&amp;TEXT(WORKDAY(TODAY(), -6),"jjjjMMtt"),"CUST_TRR_END_DT="&amp;TEXT(WORKDAY(TODAY(), -1),"jjjjMMtt"), "CUST_TRR_CRNCY=EUR")</f>
        <v>-8.0701770000000006E-2</v>
      </c>
      <c r="E122" cm="1">
        <f t="array" aca="1" ref="E122" ca="1">_xll.BDP(Funds[[#This Row],[bloomberg_query]], "CUST_TRR_RETURN_HOLDING_PER", "CUST_TRR_START_DT="&amp;TEXT(WORKDAY(EDATE(TODAY(), -1) - 2, 1),"jjjjMMtt"),"CUST_TRR_END_DT="&amp;TEXT(WORKDAY(TODAY(), -1),"jjjjMMtt"),"CUST_TRR_CRNCY=EUR")</f>
        <v>3.30078</v>
      </c>
      <c r="F122" cm="1">
        <f t="array" aca="1" ref="F122" ca="1">_xll.BDP(Funds[[#This Row],[bloomberg_query]], "CUST_TRR_RETURN_HOLDING_PER", "CUST_TRR_START_DT="&amp;TEXT(WORKDAY(DATE(YEAR(TODAY())-1, 12, 31), -1),"jjjjMMtt"),"CUST_TRR_END_DT="&amp;TEXT(WORKDAY(TODAY(), -1),"jjjjMMtt"), "CUST_TRR_CRNCY=EUR")</f>
        <v>4.4598060000000004</v>
      </c>
      <c r="G122" cm="1">
        <f t="array" ref="G122">_xll.BDP(Funds[[#This Row],[bloomberg_query]],$G$1)</f>
        <v>8.8379980000000007</v>
      </c>
      <c r="H122" cm="1">
        <f t="array" ref="H122">_xll.BDP(Funds[[#This Row],[bloomberg_query]],$H$1)</f>
        <v>-0.9505017</v>
      </c>
    </row>
    <row r="123" spans="1:8" x14ac:dyDescent="0.25">
      <c r="A123" t="s">
        <v>2982</v>
      </c>
      <c r="B123" s="1">
        <f>_xll.BQL(Funds[[#This Row],[bloomberg_query]],"px_last(currency=EUR).value", "showdates","false","showids","false","showheaders","false")</f>
        <v>0.73299998044967651</v>
      </c>
      <c r="C123" cm="1">
        <f t="array" aca="1" ref="C123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23" cm="1">
        <f t="array" aca="1" ref="D123" ca="1">_xll.BDP(Funds[[#This Row],[bloomberg_query]], "CUST_TRR_RETURN_HOLDING_PER", "CUST_TRR_START_DT="&amp;TEXT(WORKDAY(TODAY(), -6),"jjjjMMtt"),"CUST_TRR_END_DT="&amp;TEXT(WORKDAY(TODAY(), -1),"jjjjMMtt"), "CUST_TRR_CRNCY=EUR")</f>
        <v>-0.81081080000000005</v>
      </c>
      <c r="E123" cm="1">
        <f t="array" aca="1" ref="E123" ca="1">_xll.BDP(Funds[[#This Row],[bloomberg_query]], "CUST_TRR_RETURN_HOLDING_PER", "CUST_TRR_START_DT="&amp;TEXT(WORKDAY(EDATE(TODAY(), -1) - 2, 1),"jjjjMMtt"),"CUST_TRR_END_DT="&amp;TEXT(WORKDAY(TODAY(), -1),"jjjjMMtt"),"CUST_TRR_CRNCY=EUR")</f>
        <v>0.13642560000000001</v>
      </c>
      <c r="F123" cm="1">
        <f t="array" aca="1" ref="F123" ca="1">_xll.BDP(Funds[[#This Row],[bloomberg_query]], "CUST_TRR_RETURN_HOLDING_PER", "CUST_TRR_START_DT="&amp;TEXT(WORKDAY(DATE(YEAR(TODAY())-1, 12, 31), -1),"jjjjMMtt"),"CUST_TRR_END_DT="&amp;TEXT(WORKDAY(TODAY(), -1),"jjjjMMtt"), "CUST_TRR_CRNCY=EUR")</f>
        <v>15.408799999999999</v>
      </c>
      <c r="G123" cm="1">
        <f t="array" ref="G123">_xll.BDP(Funds[[#This Row],[bloomberg_query]],$G$1)</f>
        <v>2.7942390000000001</v>
      </c>
      <c r="H123" cm="1">
        <f t="array" ref="H123">_xll.BDP(Funds[[#This Row],[bloomberg_query]],$H$1)</f>
        <v>-5.4193540000000002</v>
      </c>
    </row>
    <row r="124" spans="1:8" x14ac:dyDescent="0.25">
      <c r="A124" t="s">
        <v>2984</v>
      </c>
      <c r="B124" s="1">
        <f>_xll.BQL(Funds[[#This Row],[bloomberg_query]],"px_last(currency=EUR).value", "showdates","false","showids","false","showheaders","false")</f>
        <v>74.30999755859375</v>
      </c>
      <c r="C124" cm="1">
        <f t="array" aca="1" ref="C124" ca="1">_xll.BDP(Funds[[#This Row],[bloomberg_query]], "CUST_TRR_RETURN_HOLDING_PER", "CUST_TRR_START_DT="&amp;TEXT(WORKDAY(TODAY(), -2),"jjjjMMtt"),"CUST_TRR_END_DT="&amp;TEXT(WORKDAY(TODAY(), -1),"jjjjMMtt"), "CUST_TRR_CRNCY=EUR")</f>
        <v>-0.56292719999999996</v>
      </c>
      <c r="D124" cm="1">
        <f t="array" aca="1" ref="D124" ca="1">_xll.BDP(Funds[[#This Row],[bloomberg_query]], "CUST_TRR_RETURN_HOLDING_PER", "CUST_TRR_START_DT="&amp;TEXT(WORKDAY(TODAY(), -6),"jjjjMMtt"),"CUST_TRR_END_DT="&amp;TEXT(WORKDAY(TODAY(), -1),"jjjjMMtt"), "CUST_TRR_CRNCY=EUR")</f>
        <v>1.0625260000000001</v>
      </c>
      <c r="E124" cm="1">
        <f t="array" aca="1" ref="E124" ca="1">_xll.BDP(Funds[[#This Row],[bloomberg_query]], "CUST_TRR_RETURN_HOLDING_PER", "CUST_TRR_START_DT="&amp;TEXT(WORKDAY(EDATE(TODAY(), -1) - 2, 1),"jjjjMMtt"),"CUST_TRR_END_DT="&amp;TEXT(WORKDAY(TODAY(), -1),"jjjjMMtt"),"CUST_TRR_CRNCY=EUR")</f>
        <v>2.0495190000000001</v>
      </c>
      <c r="F124" cm="1">
        <f t="array" aca="1" ref="F124" ca="1">_xll.BDP(Funds[[#This Row],[bloomberg_query]], "CUST_TRR_RETURN_HOLDING_PER", "CUST_TRR_START_DT="&amp;TEXT(WORKDAY(DATE(YEAR(TODAY())-1, 12, 31), -1),"jjjjMMtt"),"CUST_TRR_END_DT="&amp;TEXT(WORKDAY(TODAY(), -1),"jjjjMMtt"), "CUST_TRR_CRNCY=EUR")</f>
        <v>23.85643</v>
      </c>
      <c r="G124" cm="1">
        <f t="array" ref="G124">_xll.BDP(Funds[[#This Row],[bloomberg_query]],$G$1)</f>
        <v>11.10019</v>
      </c>
      <c r="H124" cm="1">
        <f t="array" ref="H124">_xll.BDP(Funds[[#This Row],[bloomberg_query]],$H$1)</f>
        <v>-0.76785009999999998</v>
      </c>
    </row>
    <row r="125" spans="1:8" x14ac:dyDescent="0.25">
      <c r="A125" t="s">
        <v>2983</v>
      </c>
      <c r="B125" s="1">
        <f>_xll.BQL(Funds[[#This Row],[bloomberg_query]],"px_last(currency=EUR).value", "showdates","false","showids","false","showheaders","false")</f>
        <v>75.191001892089844</v>
      </c>
      <c r="C125" cm="1">
        <f t="array" aca="1" ref="C125" ca="1">_xll.BDP(Funds[[#This Row],[bloomberg_query]], "CUST_TRR_RETURN_HOLDING_PER", "CUST_TRR_START_DT="&amp;TEXT(WORKDAY(TODAY(), -2),"jjjjMMtt"),"CUST_TRR_END_DT="&amp;TEXT(WORKDAY(TODAY(), -1),"jjjjMMtt"), "CUST_TRR_CRNCY=EUR")</f>
        <v>-2.259541E-2</v>
      </c>
      <c r="D125" cm="1">
        <f t="array" aca="1" ref="D125" ca="1">_xll.BDP(Funds[[#This Row],[bloomberg_query]], "CUST_TRR_RETURN_HOLDING_PER", "CUST_TRR_START_DT="&amp;TEXT(WORKDAY(TODAY(), -6),"jjjjMMtt"),"CUST_TRR_END_DT="&amp;TEXT(WORKDAY(TODAY(), -1),"jjjjMMtt"), "CUST_TRR_CRNCY=EUR")</f>
        <v>7.9830230000000002E-2</v>
      </c>
      <c r="E125" cm="1">
        <f t="array" aca="1" ref="E125" ca="1">_xll.BDP(Funds[[#This Row],[bloomberg_query]], "CUST_TRR_RETURN_HOLDING_PER", "CUST_TRR_START_DT="&amp;TEXT(WORKDAY(EDATE(TODAY(), -1) - 2, 1),"jjjjMMtt"),"CUST_TRR_END_DT="&amp;TEXT(WORKDAY(TODAY(), -1),"jjjjMMtt"),"CUST_TRR_CRNCY=EUR")</f>
        <v>0.29868460000000002</v>
      </c>
      <c r="F125" cm="1">
        <f t="array" aca="1" ref="F125" ca="1">_xll.BDP(Funds[[#This Row],[bloomberg_query]], "CUST_TRR_RETURN_HOLDING_PER", "CUST_TRR_START_DT="&amp;TEXT(WORKDAY(DATE(YEAR(TODAY())-1, 12, 31), -1),"jjjjMMtt"),"CUST_TRR_END_DT="&amp;TEXT(WORKDAY(TODAY(), -1),"jjjjMMtt"), "CUST_TRR_CRNCY=EUR")</f>
        <v>2.4320200000000001</v>
      </c>
      <c r="G125" cm="1">
        <f t="array" ref="G125">_xll.BDP(Funds[[#This Row],[bloomberg_query]],$G$1)</f>
        <v>1.064279</v>
      </c>
      <c r="H125" cm="1">
        <f t="array" ref="H125">_xll.BDP(Funds[[#This Row],[bloomberg_query]],$H$1)</f>
        <v>-0.18385409999999999</v>
      </c>
    </row>
    <row r="126" spans="1:8" x14ac:dyDescent="0.25">
      <c r="A126" t="s">
        <v>2883</v>
      </c>
      <c r="B126" s="1">
        <f>_xll.BQL(Funds[[#This Row],[bloomberg_query]],"px_last(currency=EUR).value", "showdates","false","showids","false","showheaders","false")</f>
        <v>24.782022862300437</v>
      </c>
      <c r="C126" cm="1">
        <f t="array" aca="1" ref="C126" ca="1">_xll.BDP(Funds[[#This Row],[bloomberg_query]], "CUST_TRR_RETURN_HOLDING_PER", "CUST_TRR_START_DT="&amp;TEXT(WORKDAY(TODAY(), -2),"jjjjMMtt"),"CUST_TRR_END_DT="&amp;TEXT(WORKDAY(TODAY(), -1),"jjjjMMtt"), "CUST_TRR_CRNCY=EUR")</f>
        <v>0.79786699999999999</v>
      </c>
      <c r="D126" cm="1">
        <f t="array" aca="1" ref="D126" ca="1">_xll.BDP(Funds[[#This Row],[bloomberg_query]], "CUST_TRR_RETURN_HOLDING_PER", "CUST_TRR_START_DT="&amp;TEXT(WORKDAY(TODAY(), -6),"jjjjMMtt"),"CUST_TRR_END_DT="&amp;TEXT(WORKDAY(TODAY(), -1),"jjjjMMtt"), "CUST_TRR_CRNCY=EUR")</f>
        <v>0.1094463</v>
      </c>
      <c r="E126" cm="1">
        <f t="array" aca="1" ref="E126" ca="1">_xll.BDP(Funds[[#This Row],[bloomberg_query]], "CUST_TRR_RETURN_HOLDING_PER", "CUST_TRR_START_DT="&amp;TEXT(WORKDAY(EDATE(TODAY(), -1) - 2, 1),"jjjjMMtt"),"CUST_TRR_END_DT="&amp;TEXT(WORKDAY(TODAY(), -1),"jjjjMMtt"),"CUST_TRR_CRNCY=EUR")</f>
        <v>3.644539</v>
      </c>
      <c r="F126" cm="1">
        <f t="array" aca="1" ref="F126" ca="1">_xll.BDP(Funds[[#This Row],[bloomberg_query]], "CUST_TRR_RETURN_HOLDING_PER", "CUST_TRR_START_DT="&amp;TEXT(WORKDAY(DATE(YEAR(TODAY())-1, 12, 31), -1),"jjjjMMtt"),"CUST_TRR_END_DT="&amp;TEXT(WORKDAY(TODAY(), -1),"jjjjMMtt"), "CUST_TRR_CRNCY=EUR")</f>
        <v>12.470050000000001</v>
      </c>
      <c r="G126" t="str" cm="1">
        <f t="array" ref="G126">_xll.BDP(Funds[[#This Row],[bloomberg_query]],$G$1)</f>
        <v>#N/A N/A</v>
      </c>
      <c r="H126" cm="1">
        <f t="array" ref="H126">_xll.BDP(Funds[[#This Row],[bloomberg_query]],$H$1)</f>
        <v>-0.93424439999999997</v>
      </c>
    </row>
    <row r="127" spans="1:8" x14ac:dyDescent="0.25">
      <c r="A127" t="s">
        <v>2881</v>
      </c>
      <c r="B127" s="1">
        <f>_xll.BQL(Funds[[#This Row],[bloomberg_query]],"px_last(currency=EUR).value", "showdates","false","showids","false","showheaders","false")</f>
        <v>32.099998474121094</v>
      </c>
      <c r="C127" cm="1">
        <f t="array" aca="1" ref="C127" ca="1">_xll.BDP(Funds[[#This Row],[bloomberg_query]], "CUST_TRR_RETURN_HOLDING_PER", "CUST_TRR_START_DT="&amp;TEXT(WORKDAY(TODAY(), -2),"jjjjMMtt"),"CUST_TRR_END_DT="&amp;TEXT(WORKDAY(TODAY(), -1),"jjjjMMtt"), "CUST_TRR_CRNCY=EUR")</f>
        <v>0.29604239999999998</v>
      </c>
      <c r="D127" cm="1">
        <f t="array" aca="1" ref="D127" ca="1">_xll.BDP(Funds[[#This Row],[bloomberg_query]], "CUST_TRR_RETURN_HOLDING_PER", "CUST_TRR_START_DT="&amp;TEXT(WORKDAY(TODAY(), -6),"jjjjMMtt"),"CUST_TRR_END_DT="&amp;TEXT(WORKDAY(TODAY(), -1),"jjjjMMtt"), "CUST_TRR_CRNCY=EUR")</f>
        <v>1.883507</v>
      </c>
      <c r="E127" cm="1">
        <f t="array" aca="1" ref="E127" ca="1">_xll.BDP(Funds[[#This Row],[bloomberg_query]], "CUST_TRR_RETURN_HOLDING_PER", "CUST_TRR_START_DT="&amp;TEXT(WORKDAY(EDATE(TODAY(), -1) - 2, 1),"jjjjMMtt"),"CUST_TRR_END_DT="&amp;TEXT(WORKDAY(TODAY(), -1),"jjjjMMtt"),"CUST_TRR_CRNCY=EUR")</f>
        <v>1.7044630000000001</v>
      </c>
      <c r="F127" cm="1">
        <f t="array" aca="1" ref="F127" ca="1">_xll.BDP(Funds[[#This Row],[bloomberg_query]], "CUST_TRR_RETURN_HOLDING_PER", "CUST_TRR_START_DT="&amp;TEXT(WORKDAY(DATE(YEAR(TODAY())-1, 12, 31), -1),"jjjjMMtt"),"CUST_TRR_END_DT="&amp;TEXT(WORKDAY(TODAY(), -1),"jjjjMMtt"), "CUST_TRR_CRNCY=EUR")</f>
        <v>11.93679</v>
      </c>
      <c r="G127" cm="1">
        <f t="array" ref="G127">_xll.BDP(Funds[[#This Row],[bloomberg_query]],$G$1)</f>
        <v>3.6524549999999998</v>
      </c>
      <c r="H127" cm="1">
        <f t="array" ref="H127">_xll.BDP(Funds[[#This Row],[bloomberg_query]],$H$1)</f>
        <v>-1.984737</v>
      </c>
    </row>
    <row r="128" spans="1:8" x14ac:dyDescent="0.25">
      <c r="A128" t="s">
        <v>2986</v>
      </c>
      <c r="B128" s="1">
        <f>_xll.BQL(Funds[[#This Row],[bloomberg_query]],"px_last(currency=EUR).value", "showdates","false","showids","false","showheaders","false")</f>
        <v>111.7</v>
      </c>
      <c r="C128" t="str" cm="1">
        <f t="array" aca="1" ref="C12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28" cm="1">
        <f t="array" aca="1" ref="D128" ca="1">_xll.BDP(Funds[[#This Row],[bloomberg_query]], "CUST_TRR_RETURN_HOLDING_PER", "CUST_TRR_START_DT="&amp;TEXT(WORKDAY(TODAY(), -6),"jjjjMMtt"),"CUST_TRR_END_DT="&amp;TEXT(WORKDAY(TODAY(), -1),"jjjjMMtt"), "CUST_TRR_CRNCY=EUR")</f>
        <v>1.517768</v>
      </c>
      <c r="E128" cm="1">
        <f t="array" aca="1" ref="E128" ca="1">_xll.BDP(Funds[[#This Row],[bloomberg_query]], "CUST_TRR_RETURN_HOLDING_PER", "CUST_TRR_START_DT="&amp;TEXT(WORKDAY(EDATE(TODAY(), -1) - 2, 1),"jjjjMMtt"),"CUST_TRR_END_DT="&amp;TEXT(WORKDAY(TODAY(), -1),"jjjjMMtt"),"CUST_TRR_CRNCY=EUR")</f>
        <v>0.70320950000000004</v>
      </c>
      <c r="F128" cm="1">
        <f t="array" aca="1" ref="F128" ca="1">_xll.BDP(Funds[[#This Row],[bloomberg_query]], "CUST_TRR_RETURN_HOLDING_PER", "CUST_TRR_START_DT="&amp;TEXT(WORKDAY(DATE(YEAR(TODAY())-1, 12, 31), -1),"jjjjMMtt"),"CUST_TRR_END_DT="&amp;TEXT(WORKDAY(TODAY(), -1),"jjjjMMtt"), "CUST_TRR_CRNCY=EUR")</f>
        <v>7.4968719999999998</v>
      </c>
      <c r="G128" cm="1">
        <f t="array" ref="G128">_xll.BDP(Funds[[#This Row],[bloomberg_query]],$G$1)</f>
        <v>3.7271169999999998</v>
      </c>
      <c r="H128" cm="1">
        <f t="array" ref="H128">_xll.BDP(Funds[[#This Row],[bloomberg_query]],$H$1)</f>
        <v>-0.37460379999999999</v>
      </c>
    </row>
    <row r="129" spans="1:8" x14ac:dyDescent="0.25">
      <c r="A129" t="s">
        <v>2885</v>
      </c>
      <c r="B129" s="1">
        <f>_xll.BQL(Funds[[#This Row],[bloomberg_query]],"px_last(currency=EUR).value", "showdates","false","showids","false","showheaders","false")</f>
        <v>79.870002746582031</v>
      </c>
      <c r="C129" cm="1">
        <f t="array" aca="1" ref="C129" ca="1">_xll.BDP(Funds[[#This Row],[bloomberg_query]], "CUST_TRR_RETURN_HOLDING_PER", "CUST_TRR_START_DT="&amp;TEXT(WORKDAY(TODAY(), -2),"jjjjMMtt"),"CUST_TRR_END_DT="&amp;TEXT(WORKDAY(TODAY(), -1),"jjjjMMtt"), "CUST_TRR_CRNCY=EUR")</f>
        <v>0.5274394</v>
      </c>
      <c r="D129" cm="1">
        <f t="array" aca="1" ref="D129" ca="1">_xll.BDP(Funds[[#This Row],[bloomberg_query]], "CUST_TRR_RETURN_HOLDING_PER", "CUST_TRR_START_DT="&amp;TEXT(WORKDAY(TODAY(), -6),"jjjjMMtt"),"CUST_TRR_END_DT="&amp;TEXT(WORKDAY(TODAY(), -1),"jjjjMMtt"), "CUST_TRR_CRNCY=EUR")</f>
        <v>2.7995380000000001</v>
      </c>
      <c r="E129" cm="1">
        <f t="array" aca="1" ref="E129" ca="1">_xll.BDP(Funds[[#This Row],[bloomberg_query]], "CUST_TRR_RETURN_HOLDING_PER", "CUST_TRR_START_DT="&amp;TEXT(WORKDAY(EDATE(TODAY(), -1) - 2, 1),"jjjjMMtt"),"CUST_TRR_END_DT="&amp;TEXT(WORKDAY(TODAY(), -1),"jjjjMMtt"),"CUST_TRR_CRNCY=EUR")</f>
        <v>-0.71933530000000001</v>
      </c>
      <c r="F129" cm="1">
        <f t="array" aca="1" ref="F129" ca="1">_xll.BDP(Funds[[#This Row],[bloomberg_query]], "CUST_TRR_RETURN_HOLDING_PER", "CUST_TRR_START_DT="&amp;TEXT(WORKDAY(DATE(YEAR(TODAY())-1, 12, 31), -1),"jjjjMMtt"),"CUST_TRR_END_DT="&amp;TEXT(WORKDAY(TODAY(), -1),"jjjjMMtt"), "CUST_TRR_CRNCY=EUR")</f>
        <v>21.971820000000001</v>
      </c>
      <c r="G129" cm="1">
        <f t="array" ref="G129">_xll.BDP(Funds[[#This Row],[bloomberg_query]],$G$1)</f>
        <v>5.9082970000000001</v>
      </c>
      <c r="H129" cm="1">
        <f t="array" ref="H129">_xll.BDP(Funds[[#This Row],[bloomberg_query]],$H$1)</f>
        <v>-6.5738630000000002</v>
      </c>
    </row>
    <row r="130" spans="1:8" x14ac:dyDescent="0.25">
      <c r="A130" t="s">
        <v>2985</v>
      </c>
      <c r="B130" s="1">
        <f>_xll.BQL(Funds[[#This Row],[bloomberg_query]],"px_last(currency=EUR).value", "showdates","false","showids","false","showheaders","false")</f>
        <v>4.890200138092041</v>
      </c>
      <c r="C130" cm="1">
        <f t="array" aca="1" ref="C130" ca="1">_xll.BDP(Funds[[#This Row],[bloomberg_query]], "CUST_TRR_RETURN_HOLDING_PER", "CUST_TRR_START_DT="&amp;TEXT(WORKDAY(TODAY(), -2),"jjjjMMtt"),"CUST_TRR_END_DT="&amp;TEXT(WORKDAY(TODAY(), -1),"jjjjMMtt"), "CUST_TRR_CRNCY=EUR")</f>
        <v>2.046413E-3</v>
      </c>
      <c r="D130" cm="1">
        <f t="array" aca="1" ref="D130" ca="1">_xll.BDP(Funds[[#This Row],[bloomberg_query]], "CUST_TRR_RETURN_HOLDING_PER", "CUST_TRR_START_DT="&amp;TEXT(WORKDAY(TODAY(), -6),"jjjjMMtt"),"CUST_TRR_END_DT="&amp;TEXT(WORKDAY(TODAY(), -1),"jjjjMMtt"), "CUST_TRR_CRNCY=EUR")</f>
        <v>-4.295533E-2</v>
      </c>
      <c r="E130" cm="1">
        <f t="array" aca="1" ref="E130" ca="1">_xll.BDP(Funds[[#This Row],[bloomberg_query]], "CUST_TRR_RETURN_HOLDING_PER", "CUST_TRR_START_DT="&amp;TEXT(WORKDAY(EDATE(TODAY(), -1) - 2, 1),"jjjjMMtt"),"CUST_TRR_END_DT="&amp;TEXT(WORKDAY(TODAY(), -1),"jjjjMMtt"),"CUST_TRR_CRNCY=EUR")</f>
        <v>0.82114339999999997</v>
      </c>
      <c r="F130" cm="1">
        <f t="array" aca="1" ref="F130" ca="1">_xll.BDP(Funds[[#This Row],[bloomberg_query]], "CUST_TRR_RETURN_HOLDING_PER", "CUST_TRR_START_DT="&amp;TEXT(WORKDAY(DATE(YEAR(TODAY())-1, 12, 31), -1),"jjjjMMtt"),"CUST_TRR_END_DT="&amp;TEXT(WORKDAY(TODAY(), -1),"jjjjMMtt"), "CUST_TRR_CRNCY=EUR")</f>
        <v>4.5560749999999999</v>
      </c>
      <c r="G130" cm="1">
        <f t="array" ref="G130">_xll.BDP(Funds[[#This Row],[bloomberg_query]],$G$1)</f>
        <v>0.4248458</v>
      </c>
      <c r="H130" cm="1">
        <f t="array" ref="H130">_xll.BDP(Funds[[#This Row],[bloomberg_query]],$H$1)</f>
        <v>-1.8485370000000001</v>
      </c>
    </row>
    <row r="131" spans="1:8" x14ac:dyDescent="0.25">
      <c r="A131" t="s">
        <v>2987</v>
      </c>
      <c r="B131" s="1">
        <f>_xll.BQL(Funds[[#This Row],[bloomberg_query]],"px_last(currency=EUR).value", "showdates","false","showids","false","showheaders","false")</f>
        <v>3.3636999130249023</v>
      </c>
      <c r="C131" cm="1">
        <f t="array" aca="1" ref="C131" ca="1">_xll.BDP(Funds[[#This Row],[bloomberg_query]], "CUST_TRR_RETURN_HOLDING_PER", "CUST_TRR_START_DT="&amp;TEXT(WORKDAY(TODAY(), -2),"jjjjMMtt"),"CUST_TRR_END_DT="&amp;TEXT(WORKDAY(TODAY(), -1),"jjjjMMtt"), "CUST_TRR_CRNCY=EUR")</f>
        <v>0.1838562</v>
      </c>
      <c r="D131" cm="1">
        <f t="array" aca="1" ref="D131" ca="1">_xll.BDP(Funds[[#This Row],[bloomberg_query]], "CUST_TRR_RETURN_HOLDING_PER", "CUST_TRR_START_DT="&amp;TEXT(WORKDAY(TODAY(), -6),"jjjjMMtt"),"CUST_TRR_END_DT="&amp;TEXT(WORKDAY(TODAY(), -1),"jjjjMMtt"), "CUST_TRR_CRNCY=EUR")</f>
        <v>-0.24213080000000001</v>
      </c>
      <c r="E131" cm="1">
        <f t="array" aca="1" ref="E131" ca="1">_xll.BDP(Funds[[#This Row],[bloomberg_query]], "CUST_TRR_RETURN_HOLDING_PER", "CUST_TRR_START_DT="&amp;TEXT(WORKDAY(EDATE(TODAY(), -1) - 2, 1),"jjjjMMtt"),"CUST_TRR_END_DT="&amp;TEXT(WORKDAY(TODAY(), -1),"jjjjMMtt"),"CUST_TRR_CRNCY=EUR")</f>
        <v>3.1950639999999999</v>
      </c>
      <c r="F131" cm="1">
        <f t="array" aca="1" ref="F131" ca="1">_xll.BDP(Funds[[#This Row],[bloomberg_query]], "CUST_TRR_RETURN_HOLDING_PER", "CUST_TRR_START_DT="&amp;TEXT(WORKDAY(DATE(YEAR(TODAY())-1, 12, 31), -1),"jjjjMMtt"),"CUST_TRR_END_DT="&amp;TEXT(WORKDAY(TODAY(), -1),"jjjjMMtt"), "CUST_TRR_CRNCY=EUR")</f>
        <v>4.3746970000000003</v>
      </c>
      <c r="G131" cm="1">
        <f t="array" ref="G131">_xll.BDP(Funds[[#This Row],[bloomberg_query]],$G$1)</f>
        <v>4.629651</v>
      </c>
      <c r="H131" cm="1">
        <f t="array" ref="H131">_xll.BDP(Funds[[#This Row],[bloomberg_query]],$H$1)</f>
        <v>-1.4791209999999999</v>
      </c>
    </row>
    <row r="132" spans="1:8" x14ac:dyDescent="0.25">
      <c r="A132" t="s">
        <v>2988</v>
      </c>
      <c r="B132" s="1">
        <f>_xll.BQL(Funds[[#This Row],[bloomberg_query]],"px_last(currency=EUR).value", "showdates","false","showids","false","showheaders","false")</f>
        <v>107.68</v>
      </c>
      <c r="C132" cm="1">
        <f t="array" aca="1" ref="C132" ca="1">_xll.BDP(Funds[[#This Row],[bloomberg_query]], "CUST_TRR_RETURN_HOLDING_PER", "CUST_TRR_START_DT="&amp;TEXT(WORKDAY(TODAY(), -2),"jjjjMMtt"),"CUST_TRR_END_DT="&amp;TEXT(WORKDAY(TODAY(), -1),"jjjjMMtt"), "CUST_TRR_CRNCY=EUR")</f>
        <v>8.3650890000000006E-2</v>
      </c>
      <c r="D132" cm="1">
        <f t="array" aca="1" ref="D132" ca="1">_xll.BDP(Funds[[#This Row],[bloomberg_query]], "CUST_TRR_RETURN_HOLDING_PER", "CUST_TRR_START_DT="&amp;TEXT(WORKDAY(TODAY(), -6),"jjjjMMtt"),"CUST_TRR_END_DT="&amp;TEXT(WORKDAY(TODAY(), -1),"jjjjMMtt"), "CUST_TRR_CRNCY=EUR")</f>
        <v>0.120874</v>
      </c>
      <c r="E132" cm="1">
        <f t="array" aca="1" ref="E132" ca="1">_xll.BDP(Funds[[#This Row],[bloomberg_query]], "CUST_TRR_RETURN_HOLDING_PER", "CUST_TRR_START_DT="&amp;TEXT(WORKDAY(EDATE(TODAY(), -1) - 2, 1),"jjjjMMtt"),"CUST_TRR_END_DT="&amp;TEXT(WORKDAY(TODAY(), -1),"jjjjMMtt"),"CUST_TRR_CRNCY=EUR")</f>
        <v>0.59790730000000003</v>
      </c>
      <c r="F132" cm="1">
        <f t="array" aca="1" ref="F132" ca="1">_xll.BDP(Funds[[#This Row],[bloomberg_query]], "CUST_TRR_RETURN_HOLDING_PER", "CUST_TRR_START_DT="&amp;TEXT(WORKDAY(DATE(YEAR(TODAY())-1, 12, 31), -1),"jjjjMMtt"),"CUST_TRR_END_DT="&amp;TEXT(WORKDAY(TODAY(), -1),"jjjjMMtt"), "CUST_TRR_CRNCY=EUR")</f>
        <v>3.5505960000000001</v>
      </c>
      <c r="G132" cm="1">
        <f t="array" ref="G132">_xll.BDP(Funds[[#This Row],[bloomberg_query]],$G$1)</f>
        <v>2.078878</v>
      </c>
      <c r="H132" cm="1">
        <f t="array" ref="H132">_xll.BDP(Funds[[#This Row],[bloomberg_query]],$H$1)</f>
        <v>0</v>
      </c>
    </row>
    <row r="133" spans="1:8" x14ac:dyDescent="0.25">
      <c r="A133" t="s">
        <v>2882</v>
      </c>
      <c r="B133" s="1">
        <f>_xll.BQL(Funds[[#This Row],[bloomberg_query]],"px_last(currency=EUR).value", "showdates","false","showids","false","showheaders","false")</f>
        <v>216.94999694824219</v>
      </c>
      <c r="C133" cm="1">
        <f t="array" aca="1" ref="C133" ca="1">_xll.BDP(Funds[[#This Row],[bloomberg_query]], "CUST_TRR_RETURN_HOLDING_PER", "CUST_TRR_START_DT="&amp;TEXT(WORKDAY(TODAY(), -2),"jjjjMMtt"),"CUST_TRR_END_DT="&amp;TEXT(WORKDAY(TODAY(), -1),"jjjjMMtt"), "CUST_TRR_CRNCY=EUR")</f>
        <v>0.32377430000000001</v>
      </c>
      <c r="D133" cm="1">
        <f t="array" aca="1" ref="D133" ca="1">_xll.BDP(Funds[[#This Row],[bloomberg_query]], "CUST_TRR_RETURN_HOLDING_PER", "CUST_TRR_START_DT="&amp;TEXT(WORKDAY(TODAY(), -6),"jjjjMMtt"),"CUST_TRR_END_DT="&amp;TEXT(WORKDAY(TODAY(), -1),"jjjjMMtt"), "CUST_TRR_CRNCY=EUR")</f>
        <v>0.4166667</v>
      </c>
      <c r="E133" cm="1">
        <f t="array" aca="1" ref="E133" ca="1">_xll.BDP(Funds[[#This Row],[bloomberg_query]], "CUST_TRR_RETURN_HOLDING_PER", "CUST_TRR_START_DT="&amp;TEXT(WORKDAY(EDATE(TODAY(), -1) - 2, 1),"jjjjMMtt"),"CUST_TRR_END_DT="&amp;TEXT(WORKDAY(TODAY(), -1),"jjjjMMtt"),"CUST_TRR_CRNCY=EUR")</f>
        <v>0.1226448</v>
      </c>
      <c r="F133" cm="1">
        <f t="array" aca="1" ref="F133" ca="1">_xll.BDP(Funds[[#This Row],[bloomberg_query]], "CUST_TRR_RETURN_HOLDING_PER", "CUST_TRR_START_DT="&amp;TEXT(WORKDAY(DATE(YEAR(TODAY())-1, 12, 31), -1),"jjjjMMtt"),"CUST_TRR_END_DT="&amp;TEXT(WORKDAY(TODAY(), -1),"jjjjMMtt"), "CUST_TRR_CRNCY=EUR")</f>
        <v>11.04823</v>
      </c>
      <c r="G133" cm="1">
        <f t="array" ref="G133">_xll.BDP(Funds[[#This Row],[bloomberg_query]],$G$1)</f>
        <v>5.0962870000000002</v>
      </c>
      <c r="H133" cm="1">
        <f t="array" ref="H133">_xll.BDP(Funds[[#This Row],[bloomberg_query]],$H$1)</f>
        <v>-2.908928</v>
      </c>
    </row>
    <row r="134" spans="1:8" x14ac:dyDescent="0.25">
      <c r="A134" t="s">
        <v>2888</v>
      </c>
      <c r="B134" s="1">
        <f>_xll.BQL(Funds[[#This Row],[bloomberg_query]],"px_last(currency=EUR).value", "showdates","false","showids","false","showheaders","false")</f>
        <v>6.3909997940063477</v>
      </c>
      <c r="C134" cm="1">
        <f t="array" aca="1" ref="C134" ca="1">_xll.BDP(Funds[[#This Row],[bloomberg_query]], "CUST_TRR_RETURN_HOLDING_PER", "CUST_TRR_START_DT="&amp;TEXT(WORKDAY(TODAY(), -2),"jjjjMMtt"),"CUST_TRR_END_DT="&amp;TEXT(WORKDAY(TODAY(), -1),"jjjjMMtt"), "CUST_TRR_CRNCY=EUR")</f>
        <v>0.57975549999999998</v>
      </c>
      <c r="D134" cm="1">
        <f t="array" aca="1" ref="D134" ca="1">_xll.BDP(Funds[[#This Row],[bloomberg_query]], "CUST_TRR_RETURN_HOLDING_PER", "CUST_TRR_START_DT="&amp;TEXT(WORKDAY(TODAY(), -6),"jjjjMMtt"),"CUST_TRR_END_DT="&amp;TEXT(WORKDAY(TODAY(), -1),"jjjjMMtt"), "CUST_TRR_CRNCY=EUR")</f>
        <v>2.4908190000000001</v>
      </c>
      <c r="E134" cm="1">
        <f t="array" aca="1" ref="E134" ca="1">_xll.BDP(Funds[[#This Row],[bloomberg_query]], "CUST_TRR_RETURN_HOLDING_PER", "CUST_TRR_START_DT="&amp;TEXT(WORKDAY(EDATE(TODAY(), -1) - 2, 1),"jjjjMMtt"),"CUST_TRR_END_DT="&amp;TEXT(WORKDAY(TODAY(), -1),"jjjjMMtt"),"CUST_TRR_CRNCY=EUR")</f>
        <v>1.438053</v>
      </c>
      <c r="F134" cm="1">
        <f t="array" aca="1" ref="F134" ca="1">_xll.BDP(Funds[[#This Row],[bloomberg_query]], "CUST_TRR_RETURN_HOLDING_PER", "CUST_TRR_START_DT="&amp;TEXT(WORKDAY(DATE(YEAR(TODAY())-1, 12, 31), -1),"jjjjMMtt"),"CUST_TRR_END_DT="&amp;TEXT(WORKDAY(TODAY(), -1),"jjjjMMtt"), "CUST_TRR_CRNCY=EUR")</f>
        <v>11.402290000000001</v>
      </c>
      <c r="G134" cm="1">
        <f t="array" ref="G134">_xll.BDP(Funds[[#This Row],[bloomberg_query]],$G$1)</f>
        <v>7.0902240000000001</v>
      </c>
      <c r="H134" cm="1">
        <f t="array" ref="H134">_xll.BDP(Funds[[#This Row],[bloomberg_query]],$H$1)</f>
        <v>-3.151996</v>
      </c>
    </row>
    <row r="135" spans="1:8" x14ac:dyDescent="0.25">
      <c r="A135" t="s">
        <v>2889</v>
      </c>
      <c r="B135" s="1">
        <f>_xll.BQL(Funds[[#This Row],[bloomberg_query]],"px_last(currency=EUR).value", "showdates","false","showids","false","showheaders","false")</f>
        <v>57.060675276316942</v>
      </c>
      <c r="C135" cm="1">
        <f t="array" aca="1" ref="C135" ca="1">_xll.BDP(Funds[[#This Row],[bloomberg_query]], "CUST_TRR_RETURN_HOLDING_PER", "CUST_TRR_START_DT="&amp;TEXT(WORKDAY(TODAY(), -2),"jjjjMMtt"),"CUST_TRR_END_DT="&amp;TEXT(WORKDAY(TODAY(), -1),"jjjjMMtt"), "CUST_TRR_CRNCY=EUR")</f>
        <v>2.2873489999999999</v>
      </c>
      <c r="D135" cm="1">
        <f t="array" aca="1" ref="D135" ca="1">_xll.BDP(Funds[[#This Row],[bloomberg_query]], "CUST_TRR_RETURN_HOLDING_PER", "CUST_TRR_START_DT="&amp;TEXT(WORKDAY(TODAY(), -6),"jjjjMMtt"),"CUST_TRR_END_DT="&amp;TEXT(WORKDAY(TODAY(), -1),"jjjjMMtt"), "CUST_TRR_CRNCY=EUR")</f>
        <v>5.9159309999999996</v>
      </c>
      <c r="E135" cm="1">
        <f t="array" aca="1" ref="E135" ca="1">_xll.BDP(Funds[[#This Row],[bloomberg_query]], "CUST_TRR_RETURN_HOLDING_PER", "CUST_TRR_START_DT="&amp;TEXT(WORKDAY(EDATE(TODAY(), -1) - 2, 1),"jjjjMMtt"),"CUST_TRR_END_DT="&amp;TEXT(WORKDAY(TODAY(), -1),"jjjjMMtt"),"CUST_TRR_CRNCY=EUR")</f>
        <v>2.948912</v>
      </c>
      <c r="F135" cm="1">
        <f t="array" aca="1" ref="F135" ca="1">_xll.BDP(Funds[[#This Row],[bloomberg_query]], "CUST_TRR_RETURN_HOLDING_PER", "CUST_TRR_START_DT="&amp;TEXT(WORKDAY(DATE(YEAR(TODAY())-1, 12, 31), -1),"jjjjMMtt"),"CUST_TRR_END_DT="&amp;TEXT(WORKDAY(TODAY(), -1),"jjjjMMtt"), "CUST_TRR_CRNCY=EUR")</f>
        <v>8.5536100000000008</v>
      </c>
      <c r="G135" cm="1">
        <f t="array" ref="G135">_xll.BDP(Funds[[#This Row],[bloomberg_query]],$G$1)</f>
        <v>8.2845010000000006</v>
      </c>
      <c r="H135" cm="1">
        <f t="array" ref="H135">_xll.BDP(Funds[[#This Row],[bloomberg_query]],$H$1)</f>
        <v>-3.0839699999999999</v>
      </c>
    </row>
    <row r="136" spans="1:8" x14ac:dyDescent="0.25">
      <c r="A136" t="s">
        <v>2884</v>
      </c>
      <c r="B136" s="1">
        <f>_xll.BQL(Funds[[#This Row],[bloomberg_query]],"px_last(currency=EUR).value", "showdates","false","showids","false","showheaders","false")</f>
        <v>32.923595154278701</v>
      </c>
      <c r="C136" cm="1">
        <f t="array" aca="1" ref="C136" ca="1">_xll.BDP(Funds[[#This Row],[bloomberg_query]], "CUST_TRR_RETURN_HOLDING_PER", "CUST_TRR_START_DT="&amp;TEXT(WORKDAY(TODAY(), -2),"jjjjMMtt"),"CUST_TRR_END_DT="&amp;TEXT(WORKDAY(TODAY(), -1),"jjjjMMtt"), "CUST_TRR_CRNCY=EUR")</f>
        <v>0.76267549999999995</v>
      </c>
      <c r="D136" cm="1">
        <f t="array" aca="1" ref="D136" ca="1">_xll.BDP(Funds[[#This Row],[bloomberg_query]], "CUST_TRR_RETURN_HOLDING_PER", "CUST_TRR_START_DT="&amp;TEXT(WORKDAY(TODAY(), -6),"jjjjMMtt"),"CUST_TRR_END_DT="&amp;TEXT(WORKDAY(TODAY(), -1),"jjjjMMtt"), "CUST_TRR_CRNCY=EUR")</f>
        <v>2.2551899999999998</v>
      </c>
      <c r="E136" cm="1">
        <f t="array" aca="1" ref="E136" ca="1">_xll.BDP(Funds[[#This Row],[bloomberg_query]], "CUST_TRR_RETURN_HOLDING_PER", "CUST_TRR_START_DT="&amp;TEXT(WORKDAY(EDATE(TODAY(), -1) - 2, 1),"jjjjMMtt"),"CUST_TRR_END_DT="&amp;TEXT(WORKDAY(TODAY(), -1),"jjjjMMtt"),"CUST_TRR_CRNCY=EUR")</f>
        <v>0.95362800000000003</v>
      </c>
      <c r="F136" cm="1">
        <f t="array" aca="1" ref="F136" ca="1">_xll.BDP(Funds[[#This Row],[bloomberg_query]], "CUST_TRR_RETURN_HOLDING_PER", "CUST_TRR_START_DT="&amp;TEXT(WORKDAY(DATE(YEAR(TODAY())-1, 12, 31), -1),"jjjjMMtt"),"CUST_TRR_END_DT="&amp;TEXT(WORKDAY(TODAY(), -1),"jjjjMMtt"), "CUST_TRR_CRNCY=EUR")</f>
        <v>15.697050000000001</v>
      </c>
      <c r="G136" cm="1">
        <f t="array" ref="G136">_xll.BDP(Funds[[#This Row],[bloomberg_query]],$G$1)</f>
        <v>7.6992909999999997</v>
      </c>
      <c r="H136" cm="1">
        <f t="array" ref="H136">_xll.BDP(Funds[[#This Row],[bloomberg_query]],$H$1)</f>
        <v>-0.36044530000000002</v>
      </c>
    </row>
    <row r="137" spans="1:8" x14ac:dyDescent="0.25">
      <c r="A137" t="s">
        <v>2887</v>
      </c>
      <c r="B137" s="1">
        <f>_xll.BQL(Funds[[#This Row],[bloomberg_query]],"px_last(currency=EUR).value", "showdates","false","showids","false","showheaders","false")</f>
        <v>50.590000152587891</v>
      </c>
      <c r="C137" cm="1">
        <f t="array" aca="1" ref="C137" ca="1">_xll.BDP(Funds[[#This Row],[bloomberg_query]], "CUST_TRR_RETURN_HOLDING_PER", "CUST_TRR_START_DT="&amp;TEXT(WORKDAY(TODAY(), -2),"jjjjMMtt"),"CUST_TRR_END_DT="&amp;TEXT(WORKDAY(TODAY(), -1),"jjjjMMtt"), "CUST_TRR_CRNCY=EUR")</f>
        <v>0.7152792</v>
      </c>
      <c r="D137" cm="1">
        <f t="array" aca="1" ref="D137" ca="1">_xll.BDP(Funds[[#This Row],[bloomberg_query]], "CUST_TRR_RETURN_HOLDING_PER", "CUST_TRR_START_DT="&amp;TEXT(WORKDAY(TODAY(), -6),"jjjjMMtt"),"CUST_TRR_END_DT="&amp;TEXT(WORKDAY(TODAY(), -1),"jjjjMMtt"), "CUST_TRR_CRNCY=EUR")</f>
        <v>3.2593200000000002</v>
      </c>
      <c r="E137" cm="1">
        <f t="array" aca="1" ref="E137" ca="1">_xll.BDP(Funds[[#This Row],[bloomberg_query]], "CUST_TRR_RETURN_HOLDING_PER", "CUST_TRR_START_DT="&amp;TEXT(WORKDAY(EDATE(TODAY(), -1) - 2, 1),"jjjjMMtt"),"CUST_TRR_END_DT="&amp;TEXT(WORKDAY(TODAY(), -1),"jjjjMMtt"),"CUST_TRR_CRNCY=EUR")</f>
        <v>-1.2083410000000001</v>
      </c>
      <c r="F137" cm="1">
        <f t="array" aca="1" ref="F137" ca="1">_xll.BDP(Funds[[#This Row],[bloomberg_query]], "CUST_TRR_RETURN_HOLDING_PER", "CUST_TRR_START_DT="&amp;TEXT(WORKDAY(DATE(YEAR(TODAY())-1, 12, 31), -1),"jjjjMMtt"),"CUST_TRR_END_DT="&amp;TEXT(WORKDAY(TODAY(), -1),"jjjjMMtt"), "CUST_TRR_CRNCY=EUR")</f>
        <v>16.061820000000001</v>
      </c>
      <c r="G137" cm="1">
        <f t="array" ref="G137">_xll.BDP(Funds[[#This Row],[bloomberg_query]],$G$1)</f>
        <v>4.1379349999999997</v>
      </c>
      <c r="H137" cm="1">
        <f t="array" ref="H137">_xll.BDP(Funds[[#This Row],[bloomberg_query]],$H$1)</f>
        <v>-8.6823130000000006</v>
      </c>
    </row>
    <row r="138" spans="1:8" x14ac:dyDescent="0.25">
      <c r="A138" t="s">
        <v>2886</v>
      </c>
      <c r="B138" s="1">
        <f>_xll.BQL(Funds[[#This Row],[bloomberg_query]],"px_last(currency=EUR).value", "showdates","false","showids","false","showheaders","false")</f>
        <v>5.3913730022198205</v>
      </c>
      <c r="C138" cm="1">
        <f t="array" aca="1" ref="C138" ca="1">_xll.BDP(Funds[[#This Row],[bloomberg_query]], "CUST_TRR_RETURN_HOLDING_PER", "CUST_TRR_START_DT="&amp;TEXT(WORKDAY(TODAY(), -2),"jjjjMMtt"),"CUST_TRR_END_DT="&amp;TEXT(WORKDAY(TODAY(), -1),"jjjjMMtt"), "CUST_TRR_CRNCY=EUR")</f>
        <v>0.53992629999999997</v>
      </c>
      <c r="D138" cm="1">
        <f t="array" aca="1" ref="D138" ca="1">_xll.BDP(Funds[[#This Row],[bloomberg_query]], "CUST_TRR_RETURN_HOLDING_PER", "CUST_TRR_START_DT="&amp;TEXT(WORKDAY(TODAY(), -6),"jjjjMMtt"),"CUST_TRR_END_DT="&amp;TEXT(WORKDAY(TODAY(), -1),"jjjjMMtt"), "CUST_TRR_CRNCY=EUR")</f>
        <v>2.2551230000000002</v>
      </c>
      <c r="E138" cm="1">
        <f t="array" aca="1" ref="E138" ca="1">_xll.BDP(Funds[[#This Row],[bloomberg_query]], "CUST_TRR_RETURN_HOLDING_PER", "CUST_TRR_START_DT="&amp;TEXT(WORKDAY(EDATE(TODAY(), -1) - 2, 1),"jjjjMMtt"),"CUST_TRR_END_DT="&amp;TEXT(WORKDAY(TODAY(), -1),"jjjjMMtt"),"CUST_TRR_CRNCY=EUR")</f>
        <v>0.7108717</v>
      </c>
      <c r="F138" cm="1">
        <f t="array" aca="1" ref="F138" ca="1">_xll.BDP(Funds[[#This Row],[bloomberg_query]], "CUST_TRR_RETURN_HOLDING_PER", "CUST_TRR_START_DT="&amp;TEXT(WORKDAY(DATE(YEAR(TODAY())-1, 12, 31), -1),"jjjjMMtt"),"CUST_TRR_END_DT="&amp;TEXT(WORKDAY(TODAY(), -1),"jjjjMMtt"), "CUST_TRR_CRNCY=EUR")</f>
        <v>14.013400000000001</v>
      </c>
      <c r="G138" cm="1">
        <f t="array" ref="G138">_xll.BDP(Funds[[#This Row],[bloomberg_query]],$G$1)</f>
        <v>3.6975009999999999</v>
      </c>
      <c r="H138" cm="1">
        <f t="array" ref="H138">_xll.BDP(Funds[[#This Row],[bloomberg_query]],$H$1)</f>
        <v>-2.445309</v>
      </c>
    </row>
    <row r="139" spans="1:8" x14ac:dyDescent="0.25">
      <c r="A139" t="s">
        <v>2989</v>
      </c>
      <c r="B139" s="1">
        <f>_xll.BQL(Funds[[#This Row],[bloomberg_query]],"px_last(currency=EUR).value", "showdates","false","showids","false","showheaders","false")</f>
        <v>88.65</v>
      </c>
      <c r="C139" cm="1">
        <f t="array" aca="1" ref="C139" ca="1">_xll.BDP(Funds[[#This Row],[bloomberg_query]], "CUST_TRR_RETURN_HOLDING_PER", "CUST_TRR_START_DT="&amp;TEXT(WORKDAY(TODAY(), -2),"jjjjMMtt"),"CUST_TRR_END_DT="&amp;TEXT(WORKDAY(TODAY(), -1),"jjjjMMtt"), "CUST_TRR_CRNCY=EUR")</f>
        <v>7.9024609999999995E-2</v>
      </c>
      <c r="D139" cm="1">
        <f t="array" aca="1" ref="D139" ca="1">_xll.BDP(Funds[[#This Row],[bloomberg_query]], "CUST_TRR_RETURN_HOLDING_PER", "CUST_TRR_START_DT="&amp;TEXT(WORKDAY(TODAY(), -6),"jjjjMMtt"),"CUST_TRR_END_DT="&amp;TEXT(WORKDAY(TODAY(), -1),"jjjjMMtt"), "CUST_TRR_CRNCY=EUR")</f>
        <v>0.73863639999999997</v>
      </c>
      <c r="E139" cm="1">
        <f t="array" aca="1" ref="E139" ca="1">_xll.BDP(Funds[[#This Row],[bloomberg_query]], "CUST_TRR_RETURN_HOLDING_PER", "CUST_TRR_START_DT="&amp;TEXT(WORKDAY(EDATE(TODAY(), -1) - 2, 1),"jjjjMMtt"),"CUST_TRR_END_DT="&amp;TEXT(WORKDAY(TODAY(), -1),"jjjjMMtt"),"CUST_TRR_CRNCY=EUR")</f>
        <v>1.1755310000000001</v>
      </c>
      <c r="F139" cm="1">
        <f t="array" aca="1" ref="F139" ca="1">_xll.BDP(Funds[[#This Row],[bloomberg_query]], "CUST_TRR_RETURN_HOLDING_PER", "CUST_TRR_START_DT="&amp;TEXT(WORKDAY(DATE(YEAR(TODAY())-1, 12, 31), -1),"jjjjMMtt"),"CUST_TRR_END_DT="&amp;TEXT(WORKDAY(TODAY(), -1),"jjjjMMtt"), "CUST_TRR_CRNCY=EUR")</f>
        <v>5.1379339999999996</v>
      </c>
      <c r="G139" cm="1">
        <f t="array" ref="G139">_xll.BDP(Funds[[#This Row],[bloomberg_query]],$G$1)</f>
        <v>3.5744590000000001</v>
      </c>
      <c r="H139" cm="1">
        <f t="array" ref="H139">_xll.BDP(Funds[[#This Row],[bloomberg_query]],$H$1)</f>
        <v>0</v>
      </c>
    </row>
    <row r="140" spans="1:8" x14ac:dyDescent="0.25">
      <c r="A140" t="s">
        <v>2990</v>
      </c>
      <c r="B140" s="1">
        <f>_xll.BQL(Funds[[#This Row],[bloomberg_query]],"px_last(currency=EUR).value", "showdates","false","showids","false","showheaders","false")</f>
        <v>103.40000152587891</v>
      </c>
      <c r="C140" cm="1">
        <f t="array" aca="1" ref="C140" ca="1">_xll.BDP(Funds[[#This Row],[bloomberg_query]], "CUST_TRR_RETURN_HOLDING_PER", "CUST_TRR_START_DT="&amp;TEXT(WORKDAY(TODAY(), -2),"jjjjMMtt"),"CUST_TRR_END_DT="&amp;TEXT(WORKDAY(TODAY(), -1),"jjjjMMtt"), "CUST_TRR_CRNCY=EUR")</f>
        <v>-0.30922359999999999</v>
      </c>
      <c r="D140" cm="1">
        <f t="array" aca="1" ref="D140" ca="1">_xll.BDP(Funds[[#This Row],[bloomberg_query]], "CUST_TRR_RETURN_HOLDING_PER", "CUST_TRR_START_DT="&amp;TEXT(WORKDAY(TODAY(), -6),"jjjjMMtt"),"CUST_TRR_END_DT="&amp;TEXT(WORKDAY(TODAY(), -1),"jjjjMMtt"), "CUST_TRR_CRNCY=EUR")</f>
        <v>-0.2475319</v>
      </c>
      <c r="E140" cm="1">
        <f t="array" aca="1" ref="E140" ca="1">_xll.BDP(Funds[[#This Row],[bloomberg_query]], "CUST_TRR_RETURN_HOLDING_PER", "CUST_TRR_START_DT="&amp;TEXT(WORKDAY(EDATE(TODAY(), -1) - 2, 1),"jjjjMMtt"),"CUST_TRR_END_DT="&amp;TEXT(WORKDAY(TODAY(), -1),"jjjjMMtt"),"CUST_TRR_CRNCY=EUR")</f>
        <v>0.1203404</v>
      </c>
      <c r="F140" cm="1">
        <f t="array" aca="1" ref="F140" ca="1">_xll.BDP(Funds[[#This Row],[bloomberg_query]], "CUST_TRR_RETURN_HOLDING_PER", "CUST_TRR_START_DT="&amp;TEXT(WORKDAY(DATE(YEAR(TODAY())-1, 12, 31), -1),"jjjjMMtt"),"CUST_TRR_END_DT="&amp;TEXT(WORKDAY(TODAY(), -1),"jjjjMMtt"), "CUST_TRR_CRNCY=EUR")</f>
        <v>2.704882</v>
      </c>
      <c r="G140" cm="1">
        <f t="array" ref="G140">_xll.BDP(Funds[[#This Row],[bloomberg_query]],$G$1)</f>
        <v>1.528456</v>
      </c>
      <c r="H140" cm="1">
        <f t="array" ref="H140">_xll.BDP(Funds[[#This Row],[bloomberg_query]],$H$1)</f>
        <v>-0.34407529999999997</v>
      </c>
    </row>
    <row r="141" spans="1:8" x14ac:dyDescent="0.25">
      <c r="A141" t="s">
        <v>2991</v>
      </c>
      <c r="B141" s="1">
        <f>_xll.BQL(Funds[[#This Row],[bloomberg_query]],"px_last(currency=EUR).value", "showdates","false","showids","false","showheaders","false")</f>
        <v>100.56180045008659</v>
      </c>
      <c r="C141" cm="1">
        <f t="array" aca="1" ref="C141" ca="1">_xll.BDP(Funds[[#This Row],[bloomberg_query]], "CUST_TRR_RETURN_HOLDING_PER", "CUST_TRR_START_DT="&amp;TEXT(WORKDAY(TODAY(), -2),"jjjjMMtt"),"CUST_TRR_END_DT="&amp;TEXT(WORKDAY(TODAY(), -1),"jjjjMMtt"), "CUST_TRR_CRNCY=EUR")</f>
        <v>0.1436559</v>
      </c>
      <c r="D141" cm="1">
        <f t="array" aca="1" ref="D141" ca="1">_xll.BDP(Funds[[#This Row],[bloomberg_query]], "CUST_TRR_RETURN_HOLDING_PER", "CUST_TRR_START_DT="&amp;TEXT(WORKDAY(TODAY(), -6),"jjjjMMtt"),"CUST_TRR_END_DT="&amp;TEXT(WORKDAY(TODAY(), -1),"jjjjMMtt"), "CUST_TRR_CRNCY=EUR")</f>
        <v>-0.70313190000000003</v>
      </c>
      <c r="E141" cm="1">
        <f t="array" aca="1" ref="E141" ca="1">_xll.BDP(Funds[[#This Row],[bloomberg_query]], "CUST_TRR_RETURN_HOLDING_PER", "CUST_TRR_START_DT="&amp;TEXT(WORKDAY(EDATE(TODAY(), -1) - 2, 1),"jjjjMMtt"),"CUST_TRR_END_DT="&amp;TEXT(WORKDAY(TODAY(), -1),"jjjjMMtt"),"CUST_TRR_CRNCY=EUR")</f>
        <v>-7.4183230000000003E-2</v>
      </c>
      <c r="F141" cm="1">
        <f t="array" aca="1" ref="F141" ca="1">_xll.BDP(Funds[[#This Row],[bloomberg_query]], "CUST_TRR_RETURN_HOLDING_PER", "CUST_TRR_START_DT="&amp;TEXT(WORKDAY(DATE(YEAR(TODAY())-1, 12, 31), -1),"jjjjMMtt"),"CUST_TRR_END_DT="&amp;TEXT(WORKDAY(TODAY(), -1),"jjjjMMtt"), "CUST_TRR_CRNCY=EUR")</f>
        <v>3.3488310000000001</v>
      </c>
      <c r="G141" cm="1">
        <f t="array" ref="G141">_xll.BDP(Funds[[#This Row],[bloomberg_query]],$G$1)</f>
        <v>2.0925180000000001</v>
      </c>
      <c r="H141" cm="1">
        <f t="array" ref="H141">_xll.BDP(Funds[[#This Row],[bloomberg_query]],$H$1)</f>
        <v>-0.67474769999999995</v>
      </c>
    </row>
    <row r="142" spans="1:8" x14ac:dyDescent="0.25">
      <c r="A142" t="s">
        <v>2899</v>
      </c>
      <c r="B142" s="1">
        <f>_xll.BQL(Funds[[#This Row],[bloomberg_query]],"px_last(currency=EUR).value", "showdates","false","showids","false","showheaders","false")</f>
        <v>57.5</v>
      </c>
      <c r="C142" cm="1">
        <f t="array" aca="1" ref="C142" ca="1">_xll.BDP(Funds[[#This Row],[bloomberg_query]], "CUST_TRR_RETURN_HOLDING_PER", "CUST_TRR_START_DT="&amp;TEXT(WORKDAY(TODAY(), -2),"jjjjMMtt"),"CUST_TRR_END_DT="&amp;TEXT(WORKDAY(TODAY(), -1),"jjjjMMtt"), "CUST_TRR_CRNCY=EUR")</f>
        <v>-2.6413820000000001</v>
      </c>
      <c r="D142" cm="1">
        <f t="array" aca="1" ref="D142" ca="1">_xll.BDP(Funds[[#This Row],[bloomberg_query]], "CUST_TRR_RETURN_HOLDING_PER", "CUST_TRR_START_DT="&amp;TEXT(WORKDAY(TODAY(), -6),"jjjjMMtt"),"CUST_TRR_END_DT="&amp;TEXT(WORKDAY(TODAY(), -1),"jjjjMMtt"), "CUST_TRR_CRNCY=EUR")</f>
        <v>3.2130679999999998</v>
      </c>
      <c r="E142" cm="1">
        <f t="array" aca="1" ref="E142" ca="1">_xll.BDP(Funds[[#This Row],[bloomberg_query]], "CUST_TRR_RETURN_HOLDING_PER", "CUST_TRR_START_DT="&amp;TEXT(WORKDAY(EDATE(TODAY(), -1) - 2, 1),"jjjjMMtt"),"CUST_TRR_END_DT="&amp;TEXT(WORKDAY(TODAY(), -1),"jjjjMMtt"),"CUST_TRR_CRNCY=EUR")</f>
        <v>-4.8328369999999996</v>
      </c>
      <c r="F142" cm="1">
        <f t="array" aca="1" ref="F142" ca="1">_xll.BDP(Funds[[#This Row],[bloomberg_query]], "CUST_TRR_RETURN_HOLDING_PER", "CUST_TRR_START_DT="&amp;TEXT(WORKDAY(DATE(YEAR(TODAY())-1, 12, 31), -1),"jjjjMMtt"),"CUST_TRR_END_DT="&amp;TEXT(WORKDAY(TODAY(), -1),"jjjjMMtt"), "CUST_TRR_CRNCY=EUR")</f>
        <v>-6.0303969999999998</v>
      </c>
      <c r="G142" t="str" cm="1">
        <f t="array" ref="G142">_xll.BDP(Funds[[#This Row],[bloomberg_query]],$G$1)</f>
        <v>#N/A N/A</v>
      </c>
      <c r="H142" t="str" cm="1">
        <f t="array" ref="H142">_xll.BDP(Funds[[#This Row],[bloomberg_query]],$H$1)</f>
        <v>#N/A N/A</v>
      </c>
    </row>
    <row r="143" spans="1:8" x14ac:dyDescent="0.25">
      <c r="A143" t="s">
        <v>2892</v>
      </c>
      <c r="B143" s="1">
        <f>_xll.BQL(Funds[[#This Row],[bloomberg_query]],"px_last(currency=EUR).value", "showdates","false","showids","false","showheaders","false")</f>
        <v>40.103378231604765</v>
      </c>
      <c r="C143" cm="1">
        <f t="array" aca="1" ref="C143" ca="1">_xll.BDP(Funds[[#This Row],[bloomberg_query]], "CUST_TRR_RETURN_HOLDING_PER", "CUST_TRR_START_DT="&amp;TEXT(WORKDAY(TODAY(), -2),"jjjjMMtt"),"CUST_TRR_END_DT="&amp;TEXT(WORKDAY(TODAY(), -1),"jjjjMMtt"), "CUST_TRR_CRNCY=EUR")</f>
        <v>0.45888600000000002</v>
      </c>
      <c r="D143" cm="1">
        <f t="array" aca="1" ref="D143" ca="1">_xll.BDP(Funds[[#This Row],[bloomberg_query]], "CUST_TRR_RETURN_HOLDING_PER", "CUST_TRR_START_DT="&amp;TEXT(WORKDAY(TODAY(), -6),"jjjjMMtt"),"CUST_TRR_END_DT="&amp;TEXT(WORKDAY(TODAY(), -1),"jjjjMMtt"), "CUST_TRR_CRNCY=EUR")</f>
        <v>1.9915929999999999</v>
      </c>
      <c r="E143" cm="1">
        <f t="array" aca="1" ref="E143" ca="1">_xll.BDP(Funds[[#This Row],[bloomberg_query]], "CUST_TRR_RETURN_HOLDING_PER", "CUST_TRR_START_DT="&amp;TEXT(WORKDAY(EDATE(TODAY(), -1) - 2, 1),"jjjjMMtt"),"CUST_TRR_END_DT="&amp;TEXT(WORKDAY(TODAY(), -1),"jjjjMMtt"),"CUST_TRR_CRNCY=EUR")</f>
        <v>0.50872649999999997</v>
      </c>
      <c r="F143" cm="1">
        <f t="array" aca="1" ref="F143" ca="1">_xll.BDP(Funds[[#This Row],[bloomberg_query]], "CUST_TRR_RETURN_HOLDING_PER", "CUST_TRR_START_DT="&amp;TEXT(WORKDAY(DATE(YEAR(TODAY())-1, 12, 31), -1),"jjjjMMtt"),"CUST_TRR_END_DT="&amp;TEXT(WORKDAY(TODAY(), -1),"jjjjMMtt"), "CUST_TRR_CRNCY=EUR")</f>
        <v>9.2003260000000004</v>
      </c>
      <c r="G143" cm="1">
        <f t="array" ref="G143">_xll.BDP(Funds[[#This Row],[bloomberg_query]],$G$1)</f>
        <v>0.60237240000000003</v>
      </c>
      <c r="H143" cm="1">
        <f t="array" ref="H143">_xll.BDP(Funds[[#This Row],[bloomberg_query]],$H$1)</f>
        <v>-5.3573849999999998</v>
      </c>
    </row>
    <row r="144" spans="1:8" x14ac:dyDescent="0.25">
      <c r="A144" t="s">
        <v>2890</v>
      </c>
      <c r="B144" s="1">
        <f>_xll.BQL(Funds[[#This Row],[bloomberg_query]],"px_last(currency=EUR).value", "showdates","false","showids","false","showheaders","false")</f>
        <v>84.656897166967383</v>
      </c>
      <c r="C144" cm="1">
        <f t="array" aca="1" ref="C144" ca="1">_xll.BDP(Funds[[#This Row],[bloomberg_query]], "CUST_TRR_RETURN_HOLDING_PER", "CUST_TRR_START_DT="&amp;TEXT(WORKDAY(TODAY(), -2),"jjjjMMtt"),"CUST_TRR_END_DT="&amp;TEXT(WORKDAY(TODAY(), -1),"jjjjMMtt"), "CUST_TRR_CRNCY=EUR")</f>
        <v>2.4072399999999998</v>
      </c>
      <c r="D144" cm="1">
        <f t="array" aca="1" ref="D144" ca="1">_xll.BDP(Funds[[#This Row],[bloomberg_query]], "CUST_TRR_RETURN_HOLDING_PER", "CUST_TRR_START_DT="&amp;TEXT(WORKDAY(TODAY(), -6),"jjjjMMtt"),"CUST_TRR_END_DT="&amp;TEXT(WORKDAY(TODAY(), -1),"jjjjMMtt"), "CUST_TRR_CRNCY=EUR")</f>
        <v>5.6845470000000002</v>
      </c>
      <c r="E144" cm="1">
        <f t="array" aca="1" ref="E144" ca="1">_xll.BDP(Funds[[#This Row],[bloomberg_query]], "CUST_TRR_RETURN_HOLDING_PER", "CUST_TRR_START_DT="&amp;TEXT(WORKDAY(EDATE(TODAY(), -1) - 2, 1),"jjjjMMtt"),"CUST_TRR_END_DT="&amp;TEXT(WORKDAY(TODAY(), -1),"jjjjMMtt"),"CUST_TRR_CRNCY=EUR")</f>
        <v>2.3014489999999999</v>
      </c>
      <c r="F144" cm="1">
        <f t="array" aca="1" ref="F144" ca="1">_xll.BDP(Funds[[#This Row],[bloomberg_query]], "CUST_TRR_RETURN_HOLDING_PER", "CUST_TRR_START_DT="&amp;TEXT(WORKDAY(DATE(YEAR(TODAY())-1, 12, 31), -1),"jjjjMMtt"),"CUST_TRR_END_DT="&amp;TEXT(WORKDAY(TODAY(), -1),"jjjjMMtt"), "CUST_TRR_CRNCY=EUR")</f>
        <v>6.2531929999999996</v>
      </c>
      <c r="G144" cm="1">
        <f t="array" ref="G144">_xll.BDP(Funds[[#This Row],[bloomberg_query]],$G$1)</f>
        <v>7.8607509999999996</v>
      </c>
      <c r="H144" cm="1">
        <f t="array" ref="H144">_xll.BDP(Funds[[#This Row],[bloomberg_query]],$H$1)</f>
        <v>-1.9479200000000001</v>
      </c>
    </row>
    <row r="145" spans="1:8" x14ac:dyDescent="0.25">
      <c r="A145" t="s">
        <v>2900</v>
      </c>
      <c r="B145" s="1">
        <f>_xll.BQL(Funds[[#This Row],[bloomberg_query]],"px_last(currency=EUR).value", "showdates","false","showids","false","showheaders","false")</f>
        <v>42.39325819246551</v>
      </c>
      <c r="C145" cm="1">
        <f t="array" aca="1" ref="C145" ca="1">_xll.BDP(Funds[[#This Row],[bloomberg_query]], "CUST_TRR_RETURN_HOLDING_PER", "CUST_TRR_START_DT="&amp;TEXT(WORKDAY(TODAY(), -2),"jjjjMMtt"),"CUST_TRR_END_DT="&amp;TEXT(WORKDAY(TODAY(), -1),"jjjjMMtt"), "CUST_TRR_CRNCY=EUR")</f>
        <v>-0.1684379</v>
      </c>
      <c r="D145" cm="1">
        <f t="array" aca="1" ref="D145" ca="1">_xll.BDP(Funds[[#This Row],[bloomberg_query]], "CUST_TRR_RETURN_HOLDING_PER", "CUST_TRR_START_DT="&amp;TEXT(WORKDAY(TODAY(), -6),"jjjjMMtt"),"CUST_TRR_END_DT="&amp;TEXT(WORKDAY(TODAY(), -1),"jjjjMMtt"), "CUST_TRR_CRNCY=EUR")</f>
        <v>-0.19215969999999999</v>
      </c>
      <c r="E145" cm="1">
        <f t="array" aca="1" ref="E145" ca="1">_xll.BDP(Funds[[#This Row],[bloomberg_query]], "CUST_TRR_RETURN_HOLDING_PER", "CUST_TRR_START_DT="&amp;TEXT(WORKDAY(EDATE(TODAY(), -1) - 2, 1),"jjjjMMtt"),"CUST_TRR_END_DT="&amp;TEXT(WORKDAY(TODAY(), -1),"jjjjMMtt"),"CUST_TRR_CRNCY=EUR")</f>
        <v>1.217878</v>
      </c>
      <c r="F145" cm="1">
        <f t="array" aca="1" ref="F145" ca="1">_xll.BDP(Funds[[#This Row],[bloomberg_query]], "CUST_TRR_RETURN_HOLDING_PER", "CUST_TRR_START_DT="&amp;TEXT(WORKDAY(DATE(YEAR(TODAY())-1, 12, 31), -1),"jjjjMMtt"),"CUST_TRR_END_DT="&amp;TEXT(WORKDAY(TODAY(), -1),"jjjjMMtt"), "CUST_TRR_CRNCY=EUR")</f>
        <v>14.81504</v>
      </c>
      <c r="G145" cm="1">
        <f t="array" ref="G145">_xll.BDP(Funds[[#This Row],[bloomberg_query]],$G$1)</f>
        <v>8.1607590000000005</v>
      </c>
      <c r="H145" cm="1">
        <f t="array" ref="H145">_xll.BDP(Funds[[#This Row],[bloomberg_query]],$H$1)</f>
        <v>-1.152744</v>
      </c>
    </row>
    <row r="146" spans="1:8" x14ac:dyDescent="0.25">
      <c r="A146" t="s">
        <v>2893</v>
      </c>
      <c r="B146" s="1">
        <f>_xll.BQL(Funds[[#This Row],[bloomberg_query]],"px_last(currency=EUR).value", "showdates","false","showids","false","showheaders","false")</f>
        <v>50.120329289364051</v>
      </c>
      <c r="C146" cm="1">
        <f t="array" aca="1" ref="C146" ca="1">_xll.BDP(Funds[[#This Row],[bloomberg_query]], "CUST_TRR_RETURN_HOLDING_PER", "CUST_TRR_START_DT="&amp;TEXT(WORKDAY(TODAY(), -2),"jjjjMMtt"),"CUST_TRR_END_DT="&amp;TEXT(WORKDAY(TODAY(), -1),"jjjjMMtt"), "CUST_TRR_CRNCY=EUR")</f>
        <v>-0.35152450000000002</v>
      </c>
      <c r="D146" cm="1">
        <f t="array" aca="1" ref="D146" ca="1">_xll.BDP(Funds[[#This Row],[bloomberg_query]], "CUST_TRR_RETURN_HOLDING_PER", "CUST_TRR_START_DT="&amp;TEXT(WORKDAY(TODAY(), -6),"jjjjMMtt"),"CUST_TRR_END_DT="&amp;TEXT(WORKDAY(TODAY(), -1),"jjjjMMtt"), "CUST_TRR_CRNCY=EUR")</f>
        <v>0.89674019999999999</v>
      </c>
      <c r="E146" cm="1">
        <f t="array" aca="1" ref="E146" ca="1">_xll.BDP(Funds[[#This Row],[bloomberg_query]], "CUST_TRR_RETURN_HOLDING_PER", "CUST_TRR_START_DT="&amp;TEXT(WORKDAY(EDATE(TODAY(), -1) - 2, 1),"jjjjMMtt"),"CUST_TRR_END_DT="&amp;TEXT(WORKDAY(TODAY(), -1),"jjjjMMtt"),"CUST_TRR_CRNCY=EUR")</f>
        <v>0.19359950000000001</v>
      </c>
      <c r="F146" cm="1">
        <f t="array" aca="1" ref="F146" ca="1">_xll.BDP(Funds[[#This Row],[bloomberg_query]], "CUST_TRR_RETURN_HOLDING_PER", "CUST_TRR_START_DT="&amp;TEXT(WORKDAY(DATE(YEAR(TODAY())-1, 12, 31), -1),"jjjjMMtt"),"CUST_TRR_END_DT="&amp;TEXT(WORKDAY(TODAY(), -1),"jjjjMMtt"), "CUST_TRR_CRNCY=EUR")</f>
        <v>9.1372540000000004</v>
      </c>
      <c r="G146" cm="1">
        <f t="array" ref="G146">_xll.BDP(Funds[[#This Row],[bloomberg_query]],$G$1)</f>
        <v>0.42552679999999998</v>
      </c>
      <c r="H146" cm="1">
        <f t="array" ref="H146">_xll.BDP(Funds[[#This Row],[bloomberg_query]],$H$1)</f>
        <v>-6.1487239999999996</v>
      </c>
    </row>
    <row r="147" spans="1:8" x14ac:dyDescent="0.25">
      <c r="A147" t="s">
        <v>2903</v>
      </c>
      <c r="B147" s="1">
        <f>_xll.BQL(Funds[[#This Row],[bloomberg_query]],"px_last(currency=EUR).value", "showdates","false","showids","false","showheaders","false")</f>
        <v>69.78399658203125</v>
      </c>
      <c r="C147" cm="1">
        <f t="array" aca="1" ref="C147" ca="1">_xll.BDP(Funds[[#This Row],[bloomberg_query]], "CUST_TRR_RETURN_HOLDING_PER", "CUST_TRR_START_DT="&amp;TEXT(WORKDAY(TODAY(), -2),"jjjjMMtt"),"CUST_TRR_END_DT="&amp;TEXT(WORKDAY(TODAY(), -1),"jjjjMMtt"), "CUST_TRR_CRNCY=EUR")</f>
        <v>0.62759100000000001</v>
      </c>
      <c r="D147" cm="1">
        <f t="array" aca="1" ref="D147" ca="1">_xll.BDP(Funds[[#This Row],[bloomberg_query]], "CUST_TRR_RETURN_HOLDING_PER", "CUST_TRR_START_DT="&amp;TEXT(WORKDAY(TODAY(), -6),"jjjjMMtt"),"CUST_TRR_END_DT="&amp;TEXT(WORKDAY(TODAY(), -1),"jjjjMMtt"), "CUST_TRR_CRNCY=EUR")</f>
        <v>2.216907</v>
      </c>
      <c r="E147" cm="1">
        <f t="array" aca="1" ref="E147" ca="1">_xll.BDP(Funds[[#This Row],[bloomberg_query]], "CUST_TRR_RETURN_HOLDING_PER", "CUST_TRR_START_DT="&amp;TEXT(WORKDAY(EDATE(TODAY(), -1) - 2, 1),"jjjjMMtt"),"CUST_TRR_END_DT="&amp;TEXT(WORKDAY(TODAY(), -1),"jjjjMMtt"),"CUST_TRR_CRNCY=EUR")</f>
        <v>0.77876520000000005</v>
      </c>
      <c r="F147" cm="1">
        <f t="array" aca="1" ref="F147" ca="1">_xll.BDP(Funds[[#This Row],[bloomberg_query]], "CUST_TRR_RETURN_HOLDING_PER", "CUST_TRR_START_DT="&amp;TEXT(WORKDAY(DATE(YEAR(TODAY())-1, 12, 31), -1),"jjjjMMtt"),"CUST_TRR_END_DT="&amp;TEXT(WORKDAY(TODAY(), -1),"jjjjMMtt"), "CUST_TRR_CRNCY=EUR")</f>
        <v>15.351749999999999</v>
      </c>
      <c r="G147" cm="1">
        <f t="array" ref="G147">_xll.BDP(Funds[[#This Row],[bloomberg_query]],$G$1)</f>
        <v>4.9291489999999998</v>
      </c>
      <c r="H147" cm="1">
        <f t="array" ref="H147">_xll.BDP(Funds[[#This Row],[bloomberg_query]],$H$1)</f>
        <v>-2.0548009999999999</v>
      </c>
    </row>
    <row r="148" spans="1:8" x14ac:dyDescent="0.25">
      <c r="A148" t="s">
        <v>2894</v>
      </c>
      <c r="B148" s="1">
        <f>_xll.BQL(Funds[[#This Row],[bloomberg_query]],"px_last(currency=EUR).value", "showdates","false","showids","false","showheaders","false")</f>
        <v>38.025001525878906</v>
      </c>
      <c r="C148" cm="1">
        <f t="array" aca="1" ref="C148" ca="1">_xll.BDP(Funds[[#This Row],[bloomberg_query]], "CUST_TRR_RETURN_HOLDING_PER", "CUST_TRR_START_DT="&amp;TEXT(WORKDAY(TODAY(), -2),"jjjjMMtt"),"CUST_TRR_END_DT="&amp;TEXT(WORKDAY(TODAY(), -1),"jjjjMMtt"), "CUST_TRR_CRNCY=EUR")</f>
        <v>0.59300050000000004</v>
      </c>
      <c r="D148" cm="1">
        <f t="array" aca="1" ref="D148" ca="1">_xll.BDP(Funds[[#This Row],[bloomberg_query]], "CUST_TRR_RETURN_HOLDING_PER", "CUST_TRR_START_DT="&amp;TEXT(WORKDAY(TODAY(), -6),"jjjjMMtt"),"CUST_TRR_END_DT="&amp;TEXT(WORKDAY(TODAY(), -1),"jjjjMMtt"), "CUST_TRR_CRNCY=EUR")</f>
        <v>1.9494579999999999</v>
      </c>
      <c r="E148" cm="1">
        <f t="array" aca="1" ref="E148" ca="1">_xll.BDP(Funds[[#This Row],[bloomberg_query]], "CUST_TRR_RETURN_HOLDING_PER", "CUST_TRR_START_DT="&amp;TEXT(WORKDAY(EDATE(TODAY(), -1) - 2, 1),"jjjjMMtt"),"CUST_TRR_END_DT="&amp;TEXT(WORKDAY(TODAY(), -1),"jjjjMMtt"),"CUST_TRR_CRNCY=EUR")</f>
        <v>-1.9123429999999999</v>
      </c>
      <c r="F148" cm="1">
        <f t="array" aca="1" ref="F148" ca="1">_xll.BDP(Funds[[#This Row],[bloomberg_query]], "CUST_TRR_RETURN_HOLDING_PER", "CUST_TRR_START_DT="&amp;TEXT(WORKDAY(DATE(YEAR(TODAY())-1, 12, 31), -1),"jjjjMMtt"),"CUST_TRR_END_DT="&amp;TEXT(WORKDAY(TODAY(), -1),"jjjjMMtt"), "CUST_TRR_CRNCY=EUR")</f>
        <v>8.1038669999999993</v>
      </c>
      <c r="G148" cm="1">
        <f t="array" ref="G148">_xll.BDP(Funds[[#This Row],[bloomberg_query]],$G$1)</f>
        <v>1.2446379999999999</v>
      </c>
      <c r="H148" cm="1">
        <f t="array" ref="H148">_xll.BDP(Funds[[#This Row],[bloomberg_query]],$H$1)</f>
        <v>-6.2869640000000002</v>
      </c>
    </row>
    <row r="149" spans="1:8" x14ac:dyDescent="0.25">
      <c r="A149" t="s">
        <v>2896</v>
      </c>
      <c r="B149" s="1">
        <f>_xll.BQL(Funds[[#This Row],[bloomberg_query]],"px_last(currency=EUR).value", "showdates","false","showids","false","showheaders","false")</f>
        <v>27.883147226772962</v>
      </c>
      <c r="C149" cm="1">
        <f t="array" aca="1" ref="C149" ca="1">_xll.BDP(Funds[[#This Row],[bloomberg_query]], "CUST_TRR_RETURN_HOLDING_PER", "CUST_TRR_START_DT="&amp;TEXT(WORKDAY(TODAY(), -2),"jjjjMMtt"),"CUST_TRR_END_DT="&amp;TEXT(WORKDAY(TODAY(), -1),"jjjjMMtt"), "CUST_TRR_CRNCY=EUR")</f>
        <v>0.51007899999999995</v>
      </c>
      <c r="D149" cm="1">
        <f t="array" aca="1" ref="D149" ca="1">_xll.BDP(Funds[[#This Row],[bloomberg_query]], "CUST_TRR_RETURN_HOLDING_PER", "CUST_TRR_START_DT="&amp;TEXT(WORKDAY(TODAY(), -6),"jjjjMMtt"),"CUST_TRR_END_DT="&amp;TEXT(WORKDAY(TODAY(), -1),"jjjjMMtt"), "CUST_TRR_CRNCY=EUR")</f>
        <v>3.5336560000000001</v>
      </c>
      <c r="E149" cm="1">
        <f t="array" aca="1" ref="E149" ca="1">_xll.BDP(Funds[[#This Row],[bloomberg_query]], "CUST_TRR_RETURN_HOLDING_PER", "CUST_TRR_START_DT="&amp;TEXT(WORKDAY(EDATE(TODAY(), -1) - 2, 1),"jjjjMMtt"),"CUST_TRR_END_DT="&amp;TEXT(WORKDAY(TODAY(), -1),"jjjjMMtt"),"CUST_TRR_CRNCY=EUR")</f>
        <v>-1.8563510000000001</v>
      </c>
      <c r="F149" cm="1">
        <f t="array" aca="1" ref="F149" ca="1">_xll.BDP(Funds[[#This Row],[bloomberg_query]], "CUST_TRR_RETURN_HOLDING_PER", "CUST_TRR_START_DT="&amp;TEXT(WORKDAY(DATE(YEAR(TODAY())-1, 12, 31), -1),"jjjjMMtt"),"CUST_TRR_END_DT="&amp;TEXT(WORKDAY(TODAY(), -1),"jjjjMMtt"), "CUST_TRR_CRNCY=EUR")</f>
        <v>25.03501</v>
      </c>
      <c r="G149" cm="1">
        <f t="array" ref="G149">_xll.BDP(Funds[[#This Row],[bloomberg_query]],$G$1)</f>
        <v>9.6138220000000008</v>
      </c>
      <c r="H149" cm="1">
        <f t="array" ref="H149">_xll.BDP(Funds[[#This Row],[bloomberg_query]],$H$1)</f>
        <v>-8.3333320000000004</v>
      </c>
    </row>
    <row r="150" spans="1:8" x14ac:dyDescent="0.25">
      <c r="A150" t="s">
        <v>2902</v>
      </c>
      <c r="B150" s="1">
        <f>_xll.BQL(Funds[[#This Row],[bloomberg_query]],"px_last(currency=EUR).value", "showdates","false","showids","false","showheaders","false")</f>
        <v>63.326111415275008</v>
      </c>
      <c r="C150" cm="1">
        <f t="array" aca="1" ref="C150" ca="1">_xll.BDP(Funds[[#This Row],[bloomberg_query]], "CUST_TRR_RETURN_HOLDING_PER", "CUST_TRR_START_DT="&amp;TEXT(WORKDAY(TODAY(), -2),"jjjjMMtt"),"CUST_TRR_END_DT="&amp;TEXT(WORKDAY(TODAY(), -1),"jjjjMMtt"), "CUST_TRR_CRNCY=EUR")</f>
        <v>1.238915</v>
      </c>
      <c r="D150" cm="1">
        <f t="array" aca="1" ref="D150" ca="1">_xll.BDP(Funds[[#This Row],[bloomberg_query]], "CUST_TRR_RETURN_HOLDING_PER", "CUST_TRR_START_DT="&amp;TEXT(WORKDAY(TODAY(), -6),"jjjjMMtt"),"CUST_TRR_END_DT="&amp;TEXT(WORKDAY(TODAY(), -1),"jjjjMMtt"), "CUST_TRR_CRNCY=EUR")</f>
        <v>1.8409249999999999</v>
      </c>
      <c r="E150" cm="1">
        <f t="array" aca="1" ref="E150" ca="1">_xll.BDP(Funds[[#This Row],[bloomberg_query]], "CUST_TRR_RETURN_HOLDING_PER", "CUST_TRR_START_DT="&amp;TEXT(WORKDAY(EDATE(TODAY(), -1) - 2, 1),"jjjjMMtt"),"CUST_TRR_END_DT="&amp;TEXT(WORKDAY(TODAY(), -1),"jjjjMMtt"),"CUST_TRR_CRNCY=EUR")</f>
        <v>1.8384240000000001</v>
      </c>
      <c r="F150" cm="1">
        <f t="array" aca="1" ref="F150" ca="1">_xll.BDP(Funds[[#This Row],[bloomberg_query]], "CUST_TRR_RETURN_HOLDING_PER", "CUST_TRR_START_DT="&amp;TEXT(WORKDAY(DATE(YEAR(TODAY())-1, 12, 31), -1),"jjjjMMtt"),"CUST_TRR_END_DT="&amp;TEXT(WORKDAY(TODAY(), -1),"jjjjMMtt"), "CUST_TRR_CRNCY=EUR")</f>
        <v>12.445</v>
      </c>
      <c r="G150" cm="1">
        <f t="array" ref="G150">_xll.BDP(Funds[[#This Row],[bloomberg_query]],$G$1)</f>
        <v>4.9042000000000003</v>
      </c>
      <c r="H150" cm="1">
        <f t="array" ref="H150">_xll.BDP(Funds[[#This Row],[bloomberg_query]],$H$1)</f>
        <v>-3.71305</v>
      </c>
    </row>
    <row r="151" spans="1:8" x14ac:dyDescent="0.25">
      <c r="A151" t="s">
        <v>3003</v>
      </c>
      <c r="B151" s="1">
        <f>_xll.BQL(Funds[[#This Row],[bloomberg_query]],"px_last(currency=EUR).value", "showdates","false","showids","false","showheaders","false")</f>
        <v>140.92500305175781</v>
      </c>
      <c r="C151" cm="1">
        <f t="array" aca="1" ref="C151" ca="1">_xll.BDP(Funds[[#This Row],[bloomberg_query]], "CUST_TRR_RETURN_HOLDING_PER", "CUST_TRR_START_DT="&amp;TEXT(WORKDAY(TODAY(), -2),"jjjjMMtt"),"CUST_TRR_END_DT="&amp;TEXT(WORKDAY(TODAY(), -1),"jjjjMMtt"), "CUST_TRR_CRNCY=EUR")</f>
        <v>-0.109859</v>
      </c>
      <c r="D151" cm="1">
        <f t="array" aca="1" ref="D151" ca="1">_xll.BDP(Funds[[#This Row],[bloomberg_query]], "CUST_TRR_RETURN_HOLDING_PER", "CUST_TRR_START_DT="&amp;TEXT(WORKDAY(TODAY(), -6),"jjjjMMtt"),"CUST_TRR_END_DT="&amp;TEXT(WORKDAY(TODAY(), -1),"jjjjMMtt"), "CUST_TRR_CRNCY=EUR")</f>
        <v>3.2431799999999997E-2</v>
      </c>
      <c r="E151" cm="1">
        <f t="array" aca="1" ref="E151" ca="1">_xll.BDP(Funds[[#This Row],[bloomberg_query]], "CUST_TRR_RETURN_HOLDING_PER", "CUST_TRR_START_DT="&amp;TEXT(WORKDAY(EDATE(TODAY(), -1) - 2, 1),"jjjjMMtt"),"CUST_TRR_END_DT="&amp;TEXT(WORKDAY(TODAY(), -1),"jjjjMMtt"),"CUST_TRR_CRNCY=EUR")</f>
        <v>0.58466960000000001</v>
      </c>
      <c r="F151" cm="1">
        <f t="array" aca="1" ref="F151" ca="1">_xll.BDP(Funds[[#This Row],[bloomberg_query]], "CUST_TRR_RETURN_HOLDING_PER", "CUST_TRR_START_DT="&amp;TEXT(WORKDAY(DATE(YEAR(TODAY())-1, 12, 31), -1),"jjjjMMtt"),"CUST_TRR_END_DT="&amp;TEXT(WORKDAY(TODAY(), -1),"jjjjMMtt"), "CUST_TRR_CRNCY=EUR")</f>
        <v>2.097159</v>
      </c>
      <c r="G151" cm="1">
        <f t="array" ref="G151">_xll.BDP(Funds[[#This Row],[bloomberg_query]],$G$1)</f>
        <v>1.1660510000000001E-2</v>
      </c>
      <c r="H151" cm="1">
        <f t="array" ref="H151">_xll.BDP(Funds[[#This Row],[bloomberg_query]],$H$1)</f>
        <v>-1.5783739999999999</v>
      </c>
    </row>
    <row r="152" spans="1:8" x14ac:dyDescent="0.25">
      <c r="A152" t="s">
        <v>2891</v>
      </c>
      <c r="B152" s="1">
        <f>_xll.BQL(Funds[[#This Row],[bloomberg_query]],"px_last(currency=EUR).value", "showdates","false","showids","false","showheaders","false")</f>
        <v>31.046627816661413</v>
      </c>
      <c r="C152" cm="1">
        <f t="array" aca="1" ref="C152" ca="1">_xll.BDP(Funds[[#This Row],[bloomberg_query]], "CUST_TRR_RETURN_HOLDING_PER", "CUST_TRR_START_DT="&amp;TEXT(WORKDAY(TODAY(), -2),"jjjjMMtt"),"CUST_TRR_END_DT="&amp;TEXT(WORKDAY(TODAY(), -1),"jjjjMMtt"), "CUST_TRR_CRNCY=EUR")</f>
        <v>0.51243110000000003</v>
      </c>
      <c r="D152" cm="1">
        <f t="array" aca="1" ref="D152" ca="1">_xll.BDP(Funds[[#This Row],[bloomberg_query]], "CUST_TRR_RETURN_HOLDING_PER", "CUST_TRR_START_DT="&amp;TEXT(WORKDAY(TODAY(), -6),"jjjjMMtt"),"CUST_TRR_END_DT="&amp;TEXT(WORKDAY(TODAY(), -1),"jjjjMMtt"), "CUST_TRR_CRNCY=EUR")</f>
        <v>0.67949870000000001</v>
      </c>
      <c r="E152" cm="1">
        <f t="array" aca="1" ref="E152" ca="1">_xll.BDP(Funds[[#This Row],[bloomberg_query]], "CUST_TRR_RETURN_HOLDING_PER", "CUST_TRR_START_DT="&amp;TEXT(WORKDAY(EDATE(TODAY(), -1) - 2, 1),"jjjjMMtt"),"CUST_TRR_END_DT="&amp;TEXT(WORKDAY(TODAY(), -1),"jjjjMMtt"),"CUST_TRR_CRNCY=EUR")</f>
        <v>4.5777289999999997</v>
      </c>
      <c r="F152" cm="1">
        <f t="array" aca="1" ref="F152" ca="1">_xll.BDP(Funds[[#This Row],[bloomberg_query]], "CUST_TRR_RETURN_HOLDING_PER", "CUST_TRR_START_DT="&amp;TEXT(WORKDAY(DATE(YEAR(TODAY())-1, 12, 31), -1),"jjjjMMtt"),"CUST_TRR_END_DT="&amp;TEXT(WORKDAY(TODAY(), -1),"jjjjMMtt"), "CUST_TRR_CRNCY=EUR")</f>
        <v>15.0639</v>
      </c>
      <c r="G152" cm="1">
        <f t="array" ref="G152">_xll.BDP(Funds[[#This Row],[bloomberg_query]],$G$1)</f>
        <v>8.0818379999999994</v>
      </c>
      <c r="H152" cm="1">
        <f t="array" ref="H152">_xll.BDP(Funds[[#This Row],[bloomberg_query]],$H$1)</f>
        <v>-0.38037280000000001</v>
      </c>
    </row>
    <row r="153" spans="1:8" x14ac:dyDescent="0.25">
      <c r="A153" t="s">
        <v>2898</v>
      </c>
      <c r="B153" s="1">
        <f>_xll.BQL(Funds[[#This Row],[bloomberg_query]],"px_last(currency=EUR).value", "showdates","false","showids","false","showheaders","false")</f>
        <v>182.58000183105469</v>
      </c>
      <c r="C153" cm="1">
        <f t="array" aca="1" ref="C153" ca="1">_xll.BDP(Funds[[#This Row],[bloomberg_query]], "CUST_TRR_RETURN_HOLDING_PER", "CUST_TRR_START_DT="&amp;TEXT(WORKDAY(TODAY(), -2),"jjjjMMtt"),"CUST_TRR_END_DT="&amp;TEXT(WORKDAY(TODAY(), -1),"jjjjMMtt"), "CUST_TRR_CRNCY=EUR")</f>
        <v>0.66247100000000003</v>
      </c>
      <c r="D153" cm="1">
        <f t="array" aca="1" ref="D153" ca="1">_xll.BDP(Funds[[#This Row],[bloomberg_query]], "CUST_TRR_RETURN_HOLDING_PER", "CUST_TRR_START_DT="&amp;TEXT(WORKDAY(TODAY(), -6),"jjjjMMtt"),"CUST_TRR_END_DT="&amp;TEXT(WORKDAY(TODAY(), -1),"jjjjMMtt"), "CUST_TRR_CRNCY=EUR")</f>
        <v>1.4126810000000001</v>
      </c>
      <c r="E153" cm="1">
        <f t="array" aca="1" ref="E153" ca="1">_xll.BDP(Funds[[#This Row],[bloomberg_query]], "CUST_TRR_RETURN_HOLDING_PER", "CUST_TRR_START_DT="&amp;TEXT(WORKDAY(EDATE(TODAY(), -1) - 2, 1),"jjjjMMtt"),"CUST_TRR_END_DT="&amp;TEXT(WORKDAY(TODAY(), -1),"jjjjMMtt"),"CUST_TRR_CRNCY=EUR")</f>
        <v>7.4864420000000003</v>
      </c>
      <c r="F153" cm="1">
        <f t="array" aca="1" ref="F153" ca="1">_xll.BDP(Funds[[#This Row],[bloomberg_query]], "CUST_TRR_RETURN_HOLDING_PER", "CUST_TRR_START_DT="&amp;TEXT(WORKDAY(DATE(YEAR(TODAY())-1, 12, 31), -1),"jjjjMMtt"),"CUST_TRR_END_DT="&amp;TEXT(WORKDAY(TODAY(), -1),"jjjjMMtt"), "CUST_TRR_CRNCY=EUR")</f>
        <v>10.72383</v>
      </c>
      <c r="G153" cm="1">
        <f t="array" ref="G153">_xll.BDP(Funds[[#This Row],[bloomberg_query]],$G$1)</f>
        <v>12.175990000000001</v>
      </c>
      <c r="H153" cm="1">
        <f t="array" ref="H153">_xll.BDP(Funds[[#This Row],[bloomberg_query]],$H$1)</f>
        <v>-0.22950719999999999</v>
      </c>
    </row>
    <row r="154" spans="1:8" x14ac:dyDescent="0.25">
      <c r="A154" t="s">
        <v>2897</v>
      </c>
      <c r="B154" s="1">
        <f>_xll.BQL(Funds[[#This Row],[bloomberg_query]],"px_last(currency=EUR).value", "showdates","false","showids","false","showheaders","false")</f>
        <v>32.939998626708984</v>
      </c>
      <c r="C154" cm="1">
        <f t="array" aca="1" ref="C154" ca="1">_xll.BDP(Funds[[#This Row],[bloomberg_query]], "CUST_TRR_RETURN_HOLDING_PER", "CUST_TRR_START_DT="&amp;TEXT(WORKDAY(TODAY(), -2),"jjjjMMtt"),"CUST_TRR_END_DT="&amp;TEXT(WORKDAY(TODAY(), -1),"jjjjMMtt"), "CUST_TRR_CRNCY=EUR")</f>
        <v>0.6551882</v>
      </c>
      <c r="D154" cm="1">
        <f t="array" aca="1" ref="D154" ca="1">_xll.BDP(Funds[[#This Row],[bloomberg_query]], "CUST_TRR_RETURN_HOLDING_PER", "CUST_TRR_START_DT="&amp;TEXT(WORKDAY(TODAY(), -6),"jjjjMMtt"),"CUST_TRR_END_DT="&amp;TEXT(WORKDAY(TODAY(), -1),"jjjjMMtt"), "CUST_TRR_CRNCY=EUR")</f>
        <v>1.9734130000000001</v>
      </c>
      <c r="E154" cm="1">
        <f t="array" aca="1" ref="E154" ca="1">_xll.BDP(Funds[[#This Row],[bloomberg_query]], "CUST_TRR_RETURN_HOLDING_PER", "CUST_TRR_START_DT="&amp;TEXT(WORKDAY(EDATE(TODAY(), -1) - 2, 1),"jjjjMMtt"),"CUST_TRR_END_DT="&amp;TEXT(WORKDAY(TODAY(), -1),"jjjjMMtt"),"CUST_TRR_CRNCY=EUR")</f>
        <v>1.0787739999999999</v>
      </c>
      <c r="F154" cm="1">
        <f t="array" aca="1" ref="F154" ca="1">_xll.BDP(Funds[[#This Row],[bloomberg_query]], "CUST_TRR_RETURN_HOLDING_PER", "CUST_TRR_START_DT="&amp;TEXT(WORKDAY(DATE(YEAR(TODAY())-1, 12, 31), -1),"jjjjMMtt"),"CUST_TRR_END_DT="&amp;TEXT(WORKDAY(TODAY(), -1),"jjjjMMtt"), "CUST_TRR_CRNCY=EUR")</f>
        <v>6.8552460000000002</v>
      </c>
      <c r="G154" cm="1">
        <f t="array" ref="G154">_xll.BDP(Funds[[#This Row],[bloomberg_query]],$G$1)</f>
        <v>2.0930780000000002</v>
      </c>
      <c r="H154" cm="1">
        <f t="array" ref="H154">_xll.BDP(Funds[[#This Row],[bloomberg_query]],$H$1)</f>
        <v>-3.937014</v>
      </c>
    </row>
    <row r="155" spans="1:8" x14ac:dyDescent="0.25">
      <c r="A155" t="s">
        <v>3001</v>
      </c>
      <c r="B155" s="1">
        <f>_xll.BQL(Funds[[#This Row],[bloomberg_query]],"px_last(currency=EUR).value", "showdates","false","showids","false","showheaders","false")</f>
        <v>4.9924001693725586</v>
      </c>
      <c r="C155" cm="1">
        <f t="array" aca="1" ref="C155" ca="1">_xll.BDP(Funds[[#This Row],[bloomberg_query]], "CUST_TRR_RETURN_HOLDING_PER", "CUST_TRR_START_DT="&amp;TEXT(WORKDAY(TODAY(), -2),"jjjjMMtt"),"CUST_TRR_END_DT="&amp;TEXT(WORKDAY(TODAY(), -1),"jjjjMMtt"), "CUST_TRR_CRNCY=EUR")</f>
        <v>-3.6038920000000002E-2</v>
      </c>
      <c r="D155" cm="1">
        <f t="array" aca="1" ref="D155" ca="1">_xll.BDP(Funds[[#This Row],[bloomberg_query]], "CUST_TRR_RETURN_HOLDING_PER", "CUST_TRR_START_DT="&amp;TEXT(WORKDAY(TODAY(), -6),"jjjjMMtt"),"CUST_TRR_END_DT="&amp;TEXT(WORKDAY(TODAY(), -1),"jjjjMMtt"), "CUST_TRR_CRNCY=EUR")</f>
        <v>8.2185739999999993E-2</v>
      </c>
      <c r="E155" cm="1">
        <f t="array" aca="1" ref="E155" ca="1">_xll.BDP(Funds[[#This Row],[bloomberg_query]], "CUST_TRR_RETURN_HOLDING_PER", "CUST_TRR_START_DT="&amp;TEXT(WORKDAY(EDATE(TODAY(), -1) - 2, 1),"jjjjMMtt"),"CUST_TRR_END_DT="&amp;TEXT(WORKDAY(TODAY(), -1),"jjjjMMtt"),"CUST_TRR_CRNCY=EUR")</f>
        <v>0.4688601</v>
      </c>
      <c r="F155" cm="1">
        <f t="array" aca="1" ref="F155" ca="1">_xll.BDP(Funds[[#This Row],[bloomberg_query]], "CUST_TRR_RETURN_HOLDING_PER", "CUST_TRR_START_DT="&amp;TEXT(WORKDAY(DATE(YEAR(TODAY())-1, 12, 31), -1),"jjjjMMtt"),"CUST_TRR_END_DT="&amp;TEXT(WORKDAY(TODAY(), -1),"jjjjMMtt"), "CUST_TRR_CRNCY=EUR")</f>
        <v>2.9955180000000001</v>
      </c>
      <c r="G155" cm="1">
        <f t="array" ref="G155">_xll.BDP(Funds[[#This Row],[bloomberg_query]],$G$1)</f>
        <v>1.302692</v>
      </c>
      <c r="H155" cm="1">
        <f t="array" ref="H155">_xll.BDP(Funds[[#This Row],[bloomberg_query]],$H$1)</f>
        <v>-0.13202449999999999</v>
      </c>
    </row>
    <row r="156" spans="1:8" x14ac:dyDescent="0.25">
      <c r="A156" t="s">
        <v>3002</v>
      </c>
      <c r="B156" s="1">
        <f>_xll.BQL(Funds[[#This Row],[bloomberg_query]],"px_last(currency=EUR).value", "showdates","false","showids","false","showheaders","false")</f>
        <v>971.92</v>
      </c>
      <c r="C156" t="str" cm="1">
        <f t="array" aca="1" ref="C15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56" cm="1">
        <f t="array" aca="1" ref="D156" ca="1">_xll.BDP(Funds[[#This Row],[bloomberg_query]], "CUST_TRR_RETURN_HOLDING_PER", "CUST_TRR_START_DT="&amp;TEXT(WORKDAY(TODAY(), -6),"jjjjMMtt"),"CUST_TRR_END_DT="&amp;TEXT(WORKDAY(TODAY(), -1),"jjjjMMtt"), "CUST_TRR_CRNCY=EUR")</f>
        <v>0.1969052</v>
      </c>
      <c r="E156" cm="1">
        <f t="array" aca="1" ref="E156" ca="1">_xll.BDP(Funds[[#This Row],[bloomberg_query]], "CUST_TRR_RETURN_HOLDING_PER", "CUST_TRR_START_DT="&amp;TEXT(WORKDAY(EDATE(TODAY(), -1) - 2, 1),"jjjjMMtt"),"CUST_TRR_END_DT="&amp;TEXT(WORKDAY(TODAY(), -1),"jjjjMMtt"),"CUST_TRR_CRNCY=EUR")</f>
        <v>0.59513340000000003</v>
      </c>
      <c r="F156" cm="1">
        <f t="array" aca="1" ref="F156" ca="1">_xll.BDP(Funds[[#This Row],[bloomberg_query]], "CUST_TRR_RETURN_HOLDING_PER", "CUST_TRR_START_DT="&amp;TEXT(WORKDAY(DATE(YEAR(TODAY())-1, 12, 31), -1),"jjjjMMtt"),"CUST_TRR_END_DT="&amp;TEXT(WORKDAY(TODAY(), -1),"jjjjMMtt"), "CUST_TRR_CRNCY=EUR")</f>
        <v>6.311426</v>
      </c>
      <c r="G156" cm="1">
        <f t="array" ref="G156">_xll.BDP(Funds[[#This Row],[bloomberg_query]],$G$1)</f>
        <v>2.4351560000000001</v>
      </c>
      <c r="H156" cm="1">
        <f t="array" ref="H156">_xll.BDP(Funds[[#This Row],[bloomberg_query]],$H$1)</f>
        <v>0</v>
      </c>
    </row>
    <row r="157" spans="1:8" x14ac:dyDescent="0.25">
      <c r="A157" t="s">
        <v>2997</v>
      </c>
      <c r="B157" s="1">
        <f>_xll.BQL(Funds[[#This Row],[bloomberg_query]],"px_last(currency=EUR).value", "showdates","false","showids","false","showheaders","false")</f>
        <v>1362.05</v>
      </c>
      <c r="C157" t="str" cm="1">
        <f t="array" aca="1" ref="C15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57" cm="1">
        <f t="array" aca="1" ref="D157" ca="1">_xll.BDP(Funds[[#This Row],[bloomberg_query]], "CUST_TRR_RETURN_HOLDING_PER", "CUST_TRR_START_DT="&amp;TEXT(WORKDAY(TODAY(), -6),"jjjjMMtt"),"CUST_TRR_END_DT="&amp;TEXT(WORKDAY(TODAY(), -1),"jjjjMMtt"), "CUST_TRR_CRNCY=EUR")</f>
        <v>8.8180179999999997E-2</v>
      </c>
      <c r="E157" cm="1">
        <f t="array" aca="1" ref="E157" ca="1">_xll.BDP(Funds[[#This Row],[bloomberg_query]], "CUST_TRR_RETURN_HOLDING_PER", "CUST_TRR_START_DT="&amp;TEXT(WORKDAY(EDATE(TODAY(), -1) - 2, 1),"jjjjMMtt"),"CUST_TRR_END_DT="&amp;TEXT(WORKDAY(TODAY(), -1),"jjjjMMtt"),"CUST_TRR_CRNCY=EUR")</f>
        <v>0.3921193</v>
      </c>
      <c r="F157" cm="1">
        <f t="array" aca="1" ref="F157" ca="1">_xll.BDP(Funds[[#This Row],[bloomberg_query]], "CUST_TRR_RETURN_HOLDING_PER", "CUST_TRR_START_DT="&amp;TEXT(WORKDAY(DATE(YEAR(TODAY())-1, 12, 31), -1),"jjjjMMtt"),"CUST_TRR_END_DT="&amp;TEXT(WORKDAY(TODAY(), -1),"jjjjMMtt"), "CUST_TRR_CRNCY=EUR")</f>
        <v>3.154347</v>
      </c>
      <c r="G157" cm="1">
        <f t="array" ref="G157">_xll.BDP(Funds[[#This Row],[bloomberg_query]],$G$1)</f>
        <v>1.948639</v>
      </c>
      <c r="H157" cm="1">
        <f t="array" ref="H157">_xll.BDP(Funds[[#This Row],[bloomberg_query]],$H$1)</f>
        <v>0</v>
      </c>
    </row>
    <row r="158" spans="1:8" x14ac:dyDescent="0.25">
      <c r="A158" t="s">
        <v>2992</v>
      </c>
      <c r="B158" s="1">
        <f>_xll.BQL(Funds[[#This Row],[bloomberg_query]],"px_last(currency=EUR).value", "showdates","false","showids","false","showheaders","false")</f>
        <v>101.1</v>
      </c>
      <c r="C158" cm="1">
        <f t="array" aca="1" ref="C158" ca="1">_xll.BDP(Funds[[#This Row],[bloomberg_query]], "CUST_TRR_RETURN_HOLDING_PER", "CUST_TRR_START_DT="&amp;TEXT(WORKDAY(TODAY(), -2),"jjjjMMtt"),"CUST_TRR_END_DT="&amp;TEXT(WORKDAY(TODAY(), -1),"jjjjMMtt"), "CUST_TRR_CRNCY=EUR")</f>
        <v>9.8921749999999996E-3</v>
      </c>
      <c r="D158" cm="1">
        <f t="array" aca="1" ref="D158" ca="1">_xll.BDP(Funds[[#This Row],[bloomberg_query]], "CUST_TRR_RETURN_HOLDING_PER", "CUST_TRR_START_DT="&amp;TEXT(WORKDAY(TODAY(), -6),"jjjjMMtt"),"CUST_TRR_END_DT="&amp;TEXT(WORKDAY(TODAY(), -1),"jjjjMMtt"), "CUST_TRR_CRNCY=EUR")</f>
        <v>6.9286349999999997E-2</v>
      </c>
      <c r="E158" cm="1">
        <f t="array" aca="1" ref="E158" ca="1">_xll.BDP(Funds[[#This Row],[bloomberg_query]], "CUST_TRR_RETURN_HOLDING_PER", "CUST_TRR_START_DT="&amp;TEXT(WORKDAY(EDATE(TODAY(), -1) - 2, 1),"jjjjMMtt"),"CUST_TRR_END_DT="&amp;TEXT(WORKDAY(TODAY(), -1),"jjjjMMtt"),"CUST_TRR_CRNCY=EUR")</f>
        <v>0.29761900000000002</v>
      </c>
      <c r="F158" cm="1">
        <f t="array" aca="1" ref="F158" ca="1">_xll.BDP(Funds[[#This Row],[bloomberg_query]], "CUST_TRR_RETURN_HOLDING_PER", "CUST_TRR_START_DT="&amp;TEXT(WORKDAY(DATE(YEAR(TODAY())-1, 12, 31), -1),"jjjjMMtt"),"CUST_TRR_END_DT="&amp;TEXT(WORKDAY(TODAY(), -1),"jjjjMMtt"), "CUST_TRR_CRNCY=EUR")</f>
        <v>2.8494950000000001</v>
      </c>
      <c r="G158" cm="1">
        <f t="array" ref="G158">_xll.BDP(Funds[[#This Row],[bloomberg_query]],$G$1)</f>
        <v>0.69846459999999999</v>
      </c>
      <c r="H158" cm="1">
        <f t="array" ref="H158">_xll.BDP(Funds[[#This Row],[bloomberg_query]],$H$1)</f>
        <v>-0.40390470000000001</v>
      </c>
    </row>
    <row r="159" spans="1:8" x14ac:dyDescent="0.25">
      <c r="A159" t="s">
        <v>3000</v>
      </c>
      <c r="B159" s="1">
        <f>_xll.BQL(Funds[[#This Row],[bloomberg_query]],"px_last(currency=EUR).value", "showdates","false","showids","false","showheaders","false")</f>
        <v>226.76</v>
      </c>
      <c r="C159" cm="1">
        <f t="array" aca="1" ref="C159" ca="1">_xll.BDP(Funds[[#This Row],[bloomberg_query]], "CUST_TRR_RETURN_HOLDING_PER", "CUST_TRR_START_DT="&amp;TEXT(WORKDAY(TODAY(), -2),"jjjjMMtt"),"CUST_TRR_END_DT="&amp;TEXT(WORKDAY(TODAY(), -1),"jjjjMMtt"), "CUST_TRR_CRNCY=EUR")</f>
        <v>0.56321790000000005</v>
      </c>
      <c r="D159" cm="1">
        <f t="array" aca="1" ref="D159" ca="1">_xll.BDP(Funds[[#This Row],[bloomberg_query]], "CUST_TRR_RETURN_HOLDING_PER", "CUST_TRR_START_DT="&amp;TEXT(WORKDAY(TODAY(), -6),"jjjjMMtt"),"CUST_TRR_END_DT="&amp;TEXT(WORKDAY(TODAY(), -1),"jjjjMMtt"), "CUST_TRR_CRNCY=EUR")</f>
        <v>1.9787729999999999</v>
      </c>
      <c r="E159" cm="1">
        <f t="array" aca="1" ref="E159" ca="1">_xll.BDP(Funds[[#This Row],[bloomberg_query]], "CUST_TRR_RETURN_HOLDING_PER", "CUST_TRR_START_DT="&amp;TEXT(WORKDAY(EDATE(TODAY(), -1) - 2, 1),"jjjjMMtt"),"CUST_TRR_END_DT="&amp;TEXT(WORKDAY(TODAY(), -1),"jjjjMMtt"),"CUST_TRR_CRNCY=EUR")</f>
        <v>0.53646640000000001</v>
      </c>
      <c r="F159" cm="1">
        <f t="array" aca="1" ref="F159" ca="1">_xll.BDP(Funds[[#This Row],[bloomberg_query]], "CUST_TRR_RETURN_HOLDING_PER", "CUST_TRR_START_DT="&amp;TEXT(WORKDAY(DATE(YEAR(TODAY())-1, 12, 31), -1),"jjjjMMtt"),"CUST_TRR_END_DT="&amp;TEXT(WORKDAY(TODAY(), -1),"jjjjMMtt"), "CUST_TRR_CRNCY=EUR")</f>
        <v>3.4677859999999998</v>
      </c>
      <c r="G159" cm="1">
        <f t="array" ref="G159">_xll.BDP(Funds[[#This Row],[bloomberg_query]],$G$1)</f>
        <v>2.4542320000000002</v>
      </c>
      <c r="H159" cm="1">
        <f t="array" ref="H159">_xll.BDP(Funds[[#This Row],[bloomberg_query]],$H$1)</f>
        <v>-1.374393</v>
      </c>
    </row>
    <row r="160" spans="1:8" x14ac:dyDescent="0.25">
      <c r="A160" t="s">
        <v>2901</v>
      </c>
      <c r="B160" s="1">
        <f>_xll.BQL(Funds[[#This Row],[bloomberg_query]],"px_last(currency=EUR).value", "showdates","false","showids","false","showheaders","false")</f>
        <v>7.5956955989025579</v>
      </c>
      <c r="C160" cm="1">
        <f t="array" aca="1" ref="C160" ca="1">_xll.BDP(Funds[[#This Row],[bloomberg_query]], "CUST_TRR_RETURN_HOLDING_PER", "CUST_TRR_START_DT="&amp;TEXT(WORKDAY(TODAY(), -2),"jjjjMMtt"),"CUST_TRR_END_DT="&amp;TEXT(WORKDAY(TODAY(), -1),"jjjjMMtt"), "CUST_TRR_CRNCY=EUR")</f>
        <v>1.118905</v>
      </c>
      <c r="D160" cm="1">
        <f t="array" aca="1" ref="D160" ca="1">_xll.BDP(Funds[[#This Row],[bloomberg_query]], "CUST_TRR_RETURN_HOLDING_PER", "CUST_TRR_START_DT="&amp;TEXT(WORKDAY(TODAY(), -6),"jjjjMMtt"),"CUST_TRR_END_DT="&amp;TEXT(WORKDAY(TODAY(), -1),"jjjjMMtt"), "CUST_TRR_CRNCY=EUR")</f>
        <v>5.3848539999999998</v>
      </c>
      <c r="E160" cm="1">
        <f t="array" aca="1" ref="E160" ca="1">_xll.BDP(Funds[[#This Row],[bloomberg_query]], "CUST_TRR_RETURN_HOLDING_PER", "CUST_TRR_START_DT="&amp;TEXT(WORKDAY(EDATE(TODAY(), -1) - 2, 1),"jjjjMMtt"),"CUST_TRR_END_DT="&amp;TEXT(WORKDAY(TODAY(), -1),"jjjjMMtt"),"CUST_TRR_CRNCY=EUR")</f>
        <v>1.5994679999999999</v>
      </c>
      <c r="F160" cm="1">
        <f t="array" aca="1" ref="F160" ca="1">_xll.BDP(Funds[[#This Row],[bloomberg_query]], "CUST_TRR_RETURN_HOLDING_PER", "CUST_TRR_START_DT="&amp;TEXT(WORKDAY(DATE(YEAR(TODAY())-1, 12, 31), -1),"jjjjMMtt"),"CUST_TRR_END_DT="&amp;TEXT(WORKDAY(TODAY(), -1),"jjjjMMtt"), "CUST_TRR_CRNCY=EUR")</f>
        <v>-7.3495410000000003</v>
      </c>
      <c r="G160" cm="1">
        <f t="array" ref="G160">_xll.BDP(Funds[[#This Row],[bloomberg_query]],$G$1)</f>
        <v>0.59343919999999994</v>
      </c>
      <c r="H160" cm="1">
        <f t="array" ref="H160">_xll.BDP(Funds[[#This Row],[bloomberg_query]],$H$1)</f>
        <v>-12.16587</v>
      </c>
    </row>
    <row r="161" spans="1:8" x14ac:dyDescent="0.25">
      <c r="A161" t="s">
        <v>2995</v>
      </c>
      <c r="B161" s="1">
        <f>_xll.BQL(Funds[[#This Row],[bloomberg_query]],"px_last(currency=EUR).value", "showdates","false","showids","false","showheaders","false")</f>
        <v>104.74863288044929</v>
      </c>
      <c r="C161" cm="1">
        <f t="array" aca="1" ref="C161" ca="1">_xll.BDP(Funds[[#This Row],[bloomberg_query]], "CUST_TRR_RETURN_HOLDING_PER", "CUST_TRR_START_DT="&amp;TEXT(WORKDAY(TODAY(), -2),"jjjjMMtt"),"CUST_TRR_END_DT="&amp;TEXT(WORKDAY(TODAY(), -1),"jjjjMMtt"), "CUST_TRR_CRNCY=EUR")</f>
        <v>0.10713060000000001</v>
      </c>
      <c r="D161" cm="1">
        <f t="array" aca="1" ref="D161" ca="1">_xll.BDP(Funds[[#This Row],[bloomberg_query]], "CUST_TRR_RETURN_HOLDING_PER", "CUST_TRR_START_DT="&amp;TEXT(WORKDAY(TODAY(), -6),"jjjjMMtt"),"CUST_TRR_END_DT="&amp;TEXT(WORKDAY(TODAY(), -1),"jjjjMMtt"), "CUST_TRR_CRNCY=EUR")</f>
        <v>-0.72512469999999996</v>
      </c>
      <c r="E161" cm="1">
        <f t="array" aca="1" ref="E161" ca="1">_xll.BDP(Funds[[#This Row],[bloomberg_query]], "CUST_TRR_RETURN_HOLDING_PER", "CUST_TRR_START_DT="&amp;TEXT(WORKDAY(EDATE(TODAY(), -1) - 2, 1),"jjjjMMtt"),"CUST_TRR_END_DT="&amp;TEXT(WORKDAY(TODAY(), -1),"jjjjMMtt"),"CUST_TRR_CRNCY=EUR")</f>
        <v>-1.175817E-3</v>
      </c>
      <c r="F161" cm="1">
        <f t="array" aca="1" ref="F161" ca="1">_xll.BDP(Funds[[#This Row],[bloomberg_query]], "CUST_TRR_RETURN_HOLDING_PER", "CUST_TRR_START_DT="&amp;TEXT(WORKDAY(DATE(YEAR(TODAY())-1, 12, 31), -1),"jjjjMMtt"),"CUST_TRR_END_DT="&amp;TEXT(WORKDAY(TODAY(), -1),"jjjjMMtt"), "CUST_TRR_CRNCY=EUR")</f>
        <v>3.18188</v>
      </c>
      <c r="G161" cm="1">
        <f t="array" ref="G161">_xll.BDP(Funds[[#This Row],[bloomberg_query]],$G$1)</f>
        <v>2.0409030000000001</v>
      </c>
      <c r="H161" cm="1">
        <f t="array" ref="H161">_xll.BDP(Funds[[#This Row],[bloomberg_query]],$H$1)</f>
        <v>0</v>
      </c>
    </row>
    <row r="162" spans="1:8" x14ac:dyDescent="0.25">
      <c r="A162" t="s">
        <v>2998</v>
      </c>
      <c r="B162" s="1">
        <f>_xll.BQL(Funds[[#This Row],[bloomberg_query]],"px_last(currency=EUR).value", "showdates","false","showids","false","showheaders","false")</f>
        <v>222.77753077346279</v>
      </c>
      <c r="C162" cm="1">
        <f t="array" aca="1" ref="C162" ca="1">_xll.BDP(Funds[[#This Row],[bloomberg_query]], "CUST_TRR_RETURN_HOLDING_PER", "CUST_TRR_START_DT="&amp;TEXT(WORKDAY(TODAY(), -2),"jjjjMMtt"),"CUST_TRR_END_DT="&amp;TEXT(WORKDAY(TODAY(), -1),"jjjjMMtt"), "CUST_TRR_CRNCY=EUR")</f>
        <v>-0.54140239999999995</v>
      </c>
      <c r="D162" cm="1">
        <f t="array" aca="1" ref="D162" ca="1">_xll.BDP(Funds[[#This Row],[bloomberg_query]], "CUST_TRR_RETURN_HOLDING_PER", "CUST_TRR_START_DT="&amp;TEXT(WORKDAY(TODAY(), -6),"jjjjMMtt"),"CUST_TRR_END_DT="&amp;TEXT(WORKDAY(TODAY(), -1),"jjjjMMtt"), "CUST_TRR_CRNCY=EUR")</f>
        <v>1.147864</v>
      </c>
      <c r="E162" cm="1">
        <f t="array" aca="1" ref="E162" ca="1">_xll.BDP(Funds[[#This Row],[bloomberg_query]], "CUST_TRR_RETURN_HOLDING_PER", "CUST_TRR_START_DT="&amp;TEXT(WORKDAY(EDATE(TODAY(), -1) - 2, 1),"jjjjMMtt"),"CUST_TRR_END_DT="&amp;TEXT(WORKDAY(TODAY(), -1),"jjjjMMtt"),"CUST_TRR_CRNCY=EUR")</f>
        <v>2.0545360000000001</v>
      </c>
      <c r="F162" cm="1">
        <f t="array" aca="1" ref="F162" ca="1">_xll.BDP(Funds[[#This Row],[bloomberg_query]], "CUST_TRR_RETURN_HOLDING_PER", "CUST_TRR_START_DT="&amp;TEXT(WORKDAY(DATE(YEAR(TODAY())-1, 12, 31), -1),"jjjjMMtt"),"CUST_TRR_END_DT="&amp;TEXT(WORKDAY(TODAY(), -1),"jjjjMMtt"), "CUST_TRR_CRNCY=EUR")</f>
        <v>23.473109999999998</v>
      </c>
      <c r="G162" cm="1">
        <f t="array" ref="G162">_xll.BDP(Funds[[#This Row],[bloomberg_query]],$G$1)</f>
        <v>13.884410000000001</v>
      </c>
      <c r="H162" cm="1">
        <f t="array" ref="H162">_xll.BDP(Funds[[#This Row],[bloomberg_query]],$H$1)</f>
        <v>-0.72103950000000006</v>
      </c>
    </row>
    <row r="163" spans="1:8" x14ac:dyDescent="0.25">
      <c r="A163" t="s">
        <v>2895</v>
      </c>
      <c r="B163" s="1">
        <f>_xll.BQL(Funds[[#This Row],[bloomberg_query]],"px_last(currency=EUR).value", "showdates","false","showids","false","showheaders","false")</f>
        <v>22.024999618530273</v>
      </c>
      <c r="C163" cm="1">
        <f t="array" aca="1" ref="C163" ca="1">_xll.BDP(Funds[[#This Row],[bloomberg_query]], "CUST_TRR_RETURN_HOLDING_PER", "CUST_TRR_START_DT="&amp;TEXT(WORKDAY(TODAY(), -2),"jjjjMMtt"),"CUST_TRR_END_DT="&amp;TEXT(WORKDAY(TODAY(), -1),"jjjjMMtt"), "CUST_TRR_CRNCY=EUR")</f>
        <v>-0.43044860000000001</v>
      </c>
      <c r="D163" cm="1">
        <f t="array" aca="1" ref="D163" ca="1">_xll.BDP(Funds[[#This Row],[bloomberg_query]], "CUST_TRR_RETURN_HOLDING_PER", "CUST_TRR_START_DT="&amp;TEXT(WORKDAY(TODAY(), -6),"jjjjMMtt"),"CUST_TRR_END_DT="&amp;TEXT(WORKDAY(TODAY(), -1),"jjjjMMtt"), "CUST_TRR_CRNCY=EUR")</f>
        <v>1.689033</v>
      </c>
      <c r="E163" cm="1">
        <f t="array" aca="1" ref="E163" ca="1">_xll.BDP(Funds[[#This Row],[bloomberg_query]], "CUST_TRR_RETURN_HOLDING_PER", "CUST_TRR_START_DT="&amp;TEXT(WORKDAY(EDATE(TODAY(), -1) - 2, 1),"jjjjMMtt"),"CUST_TRR_END_DT="&amp;TEXT(WORKDAY(TODAY(), -1),"jjjjMMtt"),"CUST_TRR_CRNCY=EUR")</f>
        <v>4.7925610000000001</v>
      </c>
      <c r="F163" cm="1">
        <f t="array" aca="1" ref="F163" ca="1">_xll.BDP(Funds[[#This Row],[bloomberg_query]], "CUST_TRR_RETURN_HOLDING_PER", "CUST_TRR_START_DT="&amp;TEXT(WORKDAY(DATE(YEAR(TODAY())-1, 12, 31), -1),"jjjjMMtt"),"CUST_TRR_END_DT="&amp;TEXT(WORKDAY(TODAY(), -1),"jjjjMMtt"), "CUST_TRR_CRNCY=EUR")</f>
        <v>20.49145</v>
      </c>
      <c r="G163" cm="1">
        <f t="array" ref="G163">_xll.BDP(Funds[[#This Row],[bloomberg_query]],$G$1)</f>
        <v>13.79121</v>
      </c>
      <c r="H163" cm="1">
        <f t="array" ref="H163">_xll.BDP(Funds[[#This Row],[bloomberg_query]],$H$1)</f>
        <v>-0.63163230000000004</v>
      </c>
    </row>
    <row r="164" spans="1:8" x14ac:dyDescent="0.25">
      <c r="A164" t="s">
        <v>2999</v>
      </c>
      <c r="B164" s="1">
        <f>_xll.BQL(Funds[[#This Row],[bloomberg_query]],"px_last(currency=EUR).value", "showdates","false","showids","false","showheaders","false")</f>
        <v>942.24630000000002</v>
      </c>
      <c r="C164" cm="1">
        <f t="array" aca="1" ref="C164" ca="1">_xll.BDP(Funds[[#This Row],[bloomberg_query]], "CUST_TRR_RETURN_HOLDING_PER", "CUST_TRR_START_DT="&amp;TEXT(WORKDAY(TODAY(), -2),"jjjjMMtt"),"CUST_TRR_END_DT="&amp;TEXT(WORKDAY(TODAY(), -1),"jjjjMMtt"), "CUST_TRR_CRNCY=EUR")</f>
        <v>1.2121440000000001E-2</v>
      </c>
      <c r="D164" cm="1">
        <f t="array" aca="1" ref="D164" ca="1">_xll.BDP(Funds[[#This Row],[bloomberg_query]], "CUST_TRR_RETURN_HOLDING_PER", "CUST_TRR_START_DT="&amp;TEXT(WORKDAY(TODAY(), -6),"jjjjMMtt"),"CUST_TRR_END_DT="&amp;TEXT(WORKDAY(TODAY(), -1),"jjjjMMtt"), "CUST_TRR_CRNCY=EUR")</f>
        <v>7.0689639999999998E-2</v>
      </c>
      <c r="E164" cm="1">
        <f t="array" aca="1" ref="E164" ca="1">_xll.BDP(Funds[[#This Row],[bloomberg_query]], "CUST_TRR_RETURN_HOLDING_PER", "CUST_TRR_START_DT="&amp;TEXT(WORKDAY(EDATE(TODAY(), -1) - 2, 1),"jjjjMMtt"),"CUST_TRR_END_DT="&amp;TEXT(WORKDAY(TODAY(), -1),"jjjjMMtt"),"CUST_TRR_CRNCY=EUR")</f>
        <v>0.29898740000000001</v>
      </c>
      <c r="F164" cm="1">
        <f t="array" aca="1" ref="F164" ca="1">_xll.BDP(Funds[[#This Row],[bloomberg_query]], "CUST_TRR_RETURN_HOLDING_PER", "CUST_TRR_START_DT="&amp;TEXT(WORKDAY(DATE(YEAR(TODAY())-1, 12, 31), -1),"jjjjMMtt"),"CUST_TRR_END_DT="&amp;TEXT(WORKDAY(TODAY(), -1),"jjjjMMtt"), "CUST_TRR_CRNCY=EUR")</f>
        <v>2.7823280000000001</v>
      </c>
      <c r="G164" cm="1">
        <f t="array" ref="G164">_xll.BDP(Funds[[#This Row],[bloomberg_query]],$G$1)</f>
        <v>1.393918</v>
      </c>
      <c r="H164" cm="1">
        <f t="array" ref="H164">_xll.BDP(Funds[[#This Row],[bloomberg_query]],$H$1)</f>
        <v>0</v>
      </c>
    </row>
    <row r="165" spans="1:8" x14ac:dyDescent="0.25">
      <c r="A165" t="s">
        <v>2994</v>
      </c>
      <c r="B165" s="1">
        <f>_xll.BQL(Funds[[#This Row],[bloomberg_query]],"px_last(currency=EUR).value", "showdates","false","showids","false","showheaders","false")</f>
        <v>15.043000221252441</v>
      </c>
      <c r="C165" cm="1">
        <f t="array" aca="1" ref="C165" ca="1">_xll.BDP(Funds[[#This Row],[bloomberg_query]], "CUST_TRR_RETURN_HOLDING_PER", "CUST_TRR_START_DT="&amp;TEXT(WORKDAY(TODAY(), -2),"jjjjMMtt"),"CUST_TRR_END_DT="&amp;TEXT(WORKDAY(TODAY(), -1),"jjjjMMtt"), "CUST_TRR_CRNCY=EUR")</f>
        <v>-0.15274779999999999</v>
      </c>
      <c r="D165" cm="1">
        <f t="array" aca="1" ref="D165" ca="1">_xll.BDP(Funds[[#This Row],[bloomberg_query]], "CUST_TRR_RETURN_HOLDING_PER", "CUST_TRR_START_DT="&amp;TEXT(WORKDAY(TODAY(), -6),"jjjjMMtt"),"CUST_TRR_END_DT="&amp;TEXT(WORKDAY(TODAY(), -1),"jjjjMMtt"), "CUST_TRR_CRNCY=EUR")</f>
        <v>1.6631190000000001E-2</v>
      </c>
      <c r="E165" cm="1">
        <f t="array" aca="1" ref="E165" ca="1">_xll.BDP(Funds[[#This Row],[bloomberg_query]], "CUST_TRR_RETURN_HOLDING_PER", "CUST_TRR_START_DT="&amp;TEXT(WORKDAY(EDATE(TODAY(), -1) - 2, 1),"jjjjMMtt"),"CUST_TRR_END_DT="&amp;TEXT(WORKDAY(TODAY(), -1),"jjjjMMtt"),"CUST_TRR_CRNCY=EUR")</f>
        <v>0.73348999999999998</v>
      </c>
      <c r="F165" cm="1">
        <f t="array" aca="1" ref="F165" ca="1">_xll.BDP(Funds[[#This Row],[bloomberg_query]], "CUST_TRR_RETURN_HOLDING_PER", "CUST_TRR_START_DT="&amp;TEXT(WORKDAY(DATE(YEAR(TODAY())-1, 12, 31), -1),"jjjjMMtt"),"CUST_TRR_END_DT="&amp;TEXT(WORKDAY(TODAY(), -1),"jjjjMMtt"), "CUST_TRR_CRNCY=EUR")</f>
        <v>3.72532</v>
      </c>
      <c r="G165" cm="1">
        <f t="array" ref="G165">_xll.BDP(Funds[[#This Row],[bloomberg_query]],$G$1)</f>
        <v>1.794311</v>
      </c>
      <c r="H165" cm="1">
        <f t="array" ref="H165">_xll.BDP(Funds[[#This Row],[bloomberg_query]],$H$1)</f>
        <v>-0.59801020000000005</v>
      </c>
    </row>
    <row r="166" spans="1:8" x14ac:dyDescent="0.25">
      <c r="A166" t="s">
        <v>2996</v>
      </c>
      <c r="B166" s="1">
        <f>_xll.BQL(Funds[[#This Row],[bloomberg_query]],"px_last(currency=EUR).value", "showdates","false","showids","false","showheaders","false")</f>
        <v>51.773998260498047</v>
      </c>
      <c r="C166" cm="1">
        <f t="array" aca="1" ref="C166" ca="1">_xll.BDP(Funds[[#This Row],[bloomberg_query]], "CUST_TRR_RETURN_HOLDING_PER", "CUST_TRR_START_DT="&amp;TEXT(WORKDAY(TODAY(), -2),"jjjjMMtt"),"CUST_TRR_END_DT="&amp;TEXT(WORKDAY(TODAY(), -1),"jjjjMMtt"), "CUST_TRR_CRNCY=EUR")</f>
        <v>-4.8279330000000002E-2</v>
      </c>
      <c r="D166" cm="1">
        <f t="array" aca="1" ref="D166" ca="1">_xll.BDP(Funds[[#This Row],[bloomberg_query]], "CUST_TRR_RETURN_HOLDING_PER", "CUST_TRR_START_DT="&amp;TEXT(WORKDAY(TODAY(), -6),"jjjjMMtt"),"CUST_TRR_END_DT="&amp;TEXT(WORKDAY(TODAY(), -1),"jjjjMMtt"), "CUST_TRR_CRNCY=EUR")</f>
        <v>3.2856589999999998E-2</v>
      </c>
      <c r="E166" cm="1">
        <f t="array" aca="1" ref="E166" ca="1">_xll.BDP(Funds[[#This Row],[bloomberg_query]], "CUST_TRR_RETURN_HOLDING_PER", "CUST_TRR_START_DT="&amp;TEXT(WORKDAY(EDATE(TODAY(), -1) - 2, 1),"jjjjMMtt"),"CUST_TRR_END_DT="&amp;TEXT(WORKDAY(TODAY(), -1),"jjjjMMtt"),"CUST_TRR_CRNCY=EUR")</f>
        <v>0.5204995</v>
      </c>
      <c r="F166" cm="1">
        <f t="array" aca="1" ref="F166" ca="1">_xll.BDP(Funds[[#This Row],[bloomberg_query]], "CUST_TRR_RETURN_HOLDING_PER", "CUST_TRR_START_DT="&amp;TEXT(WORKDAY(DATE(YEAR(TODAY())-1, 12, 31), -1),"jjjjMMtt"),"CUST_TRR_END_DT="&amp;TEXT(WORKDAY(TODAY(), -1),"jjjjMMtt"), "CUST_TRR_CRNCY=EUR")</f>
        <v>2.9703170000000001</v>
      </c>
      <c r="G166" cm="1">
        <f t="array" ref="G166">_xll.BDP(Funds[[#This Row],[bloomberg_query]],$G$1)</f>
        <v>2.0929229999999999</v>
      </c>
      <c r="H166" cm="1">
        <f t="array" ref="H166">_xll.BDP(Funds[[#This Row],[bloomberg_query]],$H$1)</f>
        <v>-0.1253929</v>
      </c>
    </row>
    <row r="167" spans="1:8" x14ac:dyDescent="0.25">
      <c r="A167" t="s">
        <v>2993</v>
      </c>
      <c r="B167" s="1">
        <f>_xll.BQL(Funds[[#This Row],[bloomberg_query]],"px_last(currency=EUR).value", "showdates","false","showids","false","showheaders","false")</f>
        <v>144.87</v>
      </c>
      <c r="C167" cm="1">
        <f t="array" aca="1" ref="C167" ca="1">_xll.BDP(Funds[[#This Row],[bloomberg_query]], "CUST_TRR_RETURN_HOLDING_PER", "CUST_TRR_START_DT="&amp;TEXT(WORKDAY(TODAY(), -2),"jjjjMMtt"),"CUST_TRR_END_DT="&amp;TEXT(WORKDAY(TODAY(), -1),"jjjjMMtt"), "CUST_TRR_CRNCY=EUR")</f>
        <v>0.23524529999999999</v>
      </c>
      <c r="D167" cm="1">
        <f t="array" aca="1" ref="D167" ca="1">_xll.BDP(Funds[[#This Row],[bloomberg_query]], "CUST_TRR_RETURN_HOLDING_PER", "CUST_TRR_START_DT="&amp;TEXT(WORKDAY(TODAY(), -6),"jjjjMMtt"),"CUST_TRR_END_DT="&amp;TEXT(WORKDAY(TODAY(), -1),"jjjjMMtt"), "CUST_TRR_CRNCY=EUR")</f>
        <v>0.43677199999999999</v>
      </c>
      <c r="E167" cm="1">
        <f t="array" aca="1" ref="E167" ca="1">_xll.BDP(Funds[[#This Row],[bloomberg_query]], "CUST_TRR_RETURN_HOLDING_PER", "CUST_TRR_START_DT="&amp;TEXT(WORKDAY(EDATE(TODAY(), -1) - 2, 1),"jjjjMMtt"),"CUST_TRR_END_DT="&amp;TEXT(WORKDAY(TODAY(), -1),"jjjjMMtt"),"CUST_TRR_CRNCY=EUR")</f>
        <v>1.5349029999999999</v>
      </c>
      <c r="F167" cm="1">
        <f t="array" aca="1" ref="F167" ca="1">_xll.BDP(Funds[[#This Row],[bloomberg_query]], "CUST_TRR_RETURN_HOLDING_PER", "CUST_TRR_START_DT="&amp;TEXT(WORKDAY(DATE(YEAR(TODAY())-1, 12, 31), -1),"jjjjMMtt"),"CUST_TRR_END_DT="&amp;TEXT(WORKDAY(TODAY(), -1),"jjjjMMtt"), "CUST_TRR_CRNCY=EUR")</f>
        <v>3.909052</v>
      </c>
      <c r="G167" cm="1">
        <f t="array" ref="G167">_xll.BDP(Funds[[#This Row],[bloomberg_query]],$G$1)</f>
        <v>4.0865819999999999</v>
      </c>
      <c r="H167" cm="1">
        <f t="array" ref="H167">_xll.BDP(Funds[[#This Row],[bloomberg_query]],$H$1)</f>
        <v>0</v>
      </c>
    </row>
    <row r="168" spans="1:8" x14ac:dyDescent="0.25">
      <c r="A168" t="s">
        <v>2904</v>
      </c>
      <c r="B168" s="1">
        <f>_xll.BQL(Funds[[#This Row],[bloomberg_query]],"px_last(currency=EUR).value", "showdates","false","showids","false","showheaders","false")</f>
        <v>7.6479997634887695</v>
      </c>
      <c r="C168" cm="1">
        <f t="array" aca="1" ref="C168" ca="1">_xll.BDP(Funds[[#This Row],[bloomberg_query]], "CUST_TRR_RETURN_HOLDING_PER", "CUST_TRR_START_DT="&amp;TEXT(WORKDAY(TODAY(), -2),"jjjjMMtt"),"CUST_TRR_END_DT="&amp;TEXT(WORKDAY(TODAY(), -1),"jjjjMMtt"), "CUST_TRR_CRNCY=EUR")</f>
        <v>0.72008380000000005</v>
      </c>
      <c r="D168" cm="1">
        <f t="array" aca="1" ref="D168" ca="1">_xll.BDP(Funds[[#This Row],[bloomberg_query]], "CUST_TRR_RETURN_HOLDING_PER", "CUST_TRR_START_DT="&amp;TEXT(WORKDAY(TODAY(), -6),"jjjjMMtt"),"CUST_TRR_END_DT="&amp;TEXT(WORKDAY(TODAY(), -1),"jjjjMMtt"), "CUST_TRR_CRNCY=EUR")</f>
        <v>3.150979</v>
      </c>
      <c r="E168" cm="1">
        <f t="array" aca="1" ref="E168" ca="1">_xll.BDP(Funds[[#This Row],[bloomberg_query]], "CUST_TRR_RETURN_HOLDING_PER", "CUST_TRR_START_DT="&amp;TEXT(WORKDAY(EDATE(TODAY(), -1) - 2, 1),"jjjjMMtt"),"CUST_TRR_END_DT="&amp;TEXT(WORKDAY(TODAY(), -1),"jjjjMMtt"),"CUST_TRR_CRNCY=EUR")</f>
        <v>2.8201010000000002</v>
      </c>
      <c r="F168" cm="1">
        <f t="array" aca="1" ref="F168" ca="1">_xll.BDP(Funds[[#This Row],[bloomberg_query]], "CUST_TRR_RETURN_HOLDING_PER", "CUST_TRR_START_DT="&amp;TEXT(WORKDAY(DATE(YEAR(TODAY())-1, 12, 31), -1),"jjjjMMtt"),"CUST_TRR_END_DT="&amp;TEXT(WORKDAY(TODAY(), -1),"jjjjMMtt"), "CUST_TRR_CRNCY=EUR")</f>
        <v>8.8426709999999993</v>
      </c>
      <c r="G168" cm="1">
        <f t="array" ref="G168">_xll.BDP(Funds[[#This Row],[bloomberg_query]],$G$1)</f>
        <v>5.168202</v>
      </c>
      <c r="H168" cm="1">
        <f t="array" ref="H168">_xll.BDP(Funds[[#This Row],[bloomberg_query]],$H$1)</f>
        <v>-1.2779199999999999</v>
      </c>
    </row>
    <row r="169" spans="1:8" x14ac:dyDescent="0.25">
      <c r="A169" t="s">
        <v>2905</v>
      </c>
      <c r="B169" s="1">
        <f>_xll.BQL(Funds[[#This Row],[bloomberg_query]],"px_last(currency=EUR).value", "showdates","false","showids","false","showheaders","false")</f>
        <v>11.675999641418457</v>
      </c>
      <c r="C169" cm="1">
        <f t="array" aca="1" ref="C169" ca="1">_xll.BDP(Funds[[#This Row],[bloomberg_query]], "CUST_TRR_RETURN_HOLDING_PER", "CUST_TRR_START_DT="&amp;TEXT(WORKDAY(TODAY(), -2),"jjjjMMtt"),"CUST_TRR_END_DT="&amp;TEXT(WORKDAY(TODAY(), -1),"jjjjMMtt"), "CUST_TRR_CRNCY=EUR")</f>
        <v>0.92703860000000005</v>
      </c>
      <c r="D169" cm="1">
        <f t="array" aca="1" ref="D169" ca="1">_xll.BDP(Funds[[#This Row],[bloomberg_query]], "CUST_TRR_RETURN_HOLDING_PER", "CUST_TRR_START_DT="&amp;TEXT(WORKDAY(TODAY(), -6),"jjjjMMtt"),"CUST_TRR_END_DT="&amp;TEXT(WORKDAY(TODAY(), -1),"jjjjMMtt"), "CUST_TRR_CRNCY=EUR")</f>
        <v>3.2127810000000001</v>
      </c>
      <c r="E169" cm="1">
        <f t="array" aca="1" ref="E169" ca="1">_xll.BDP(Funds[[#This Row],[bloomberg_query]], "CUST_TRR_RETURN_HOLDING_PER", "CUST_TRR_START_DT="&amp;TEXT(WORKDAY(EDATE(TODAY(), -1) - 2, 1),"jjjjMMtt"),"CUST_TRR_END_DT="&amp;TEXT(WORKDAY(TODAY(), -1),"jjjjMMtt"),"CUST_TRR_CRNCY=EUR")</f>
        <v>-0.52453470000000002</v>
      </c>
      <c r="F169" cm="1">
        <f t="array" aca="1" ref="F169" ca="1">_xll.BDP(Funds[[#This Row],[bloomberg_query]], "CUST_TRR_RETURN_HOLDING_PER", "CUST_TRR_START_DT="&amp;TEXT(WORKDAY(DATE(YEAR(TODAY())-1, 12, 31), -1),"jjjjMMtt"),"CUST_TRR_END_DT="&amp;TEXT(WORKDAY(TODAY(), -1),"jjjjMMtt"), "CUST_TRR_CRNCY=EUR")</f>
        <v>-1.0102709999999999</v>
      </c>
      <c r="G169" cm="1">
        <f t="array" ref="G169">_xll.BDP(Funds[[#This Row],[bloomberg_query]],$G$1)</f>
        <v>-2.8575300000000001</v>
      </c>
      <c r="H169" cm="1">
        <f t="array" ref="H169">_xll.BDP(Funds[[#This Row],[bloomberg_query]],$H$1)</f>
        <v>-8.9235579999999999</v>
      </c>
    </row>
    <row r="170" spans="1:8" x14ac:dyDescent="0.25">
      <c r="A170" t="s">
        <v>2907</v>
      </c>
      <c r="B170" s="1">
        <f>_xll.BQL(Funds[[#This Row],[bloomberg_query]],"px_last(currency=EUR).value", "showdates","false","showids","false","showheaders","false")</f>
        <v>43.040000915527344</v>
      </c>
      <c r="C170" cm="1">
        <f t="array" aca="1" ref="C170" ca="1">_xll.BDP(Funds[[#This Row],[bloomberg_query]], "CUST_TRR_RETURN_HOLDING_PER", "CUST_TRR_START_DT="&amp;TEXT(WORKDAY(TODAY(), -2),"jjjjMMtt"),"CUST_TRR_END_DT="&amp;TEXT(WORKDAY(TODAY(), -1),"jjjjMMtt"), "CUST_TRR_CRNCY=EUR")</f>
        <v>0.11592860000000001</v>
      </c>
      <c r="D170" cm="1">
        <f t="array" aca="1" ref="D170" ca="1">_xll.BDP(Funds[[#This Row],[bloomberg_query]], "CUST_TRR_RETURN_HOLDING_PER", "CUST_TRR_START_DT="&amp;TEXT(WORKDAY(TODAY(), -6),"jjjjMMtt"),"CUST_TRR_END_DT="&amp;TEXT(WORKDAY(TODAY(), -1),"jjjjMMtt"), "CUST_TRR_CRNCY=EUR")</f>
        <v>0.71137030000000001</v>
      </c>
      <c r="E170" cm="1">
        <f t="array" aca="1" ref="E170" ca="1">_xll.BDP(Funds[[#This Row],[bloomberg_query]], "CUST_TRR_RETURN_HOLDING_PER", "CUST_TRR_START_DT="&amp;TEXT(WORKDAY(EDATE(TODAY(), -1) - 2, 1),"jjjjMMtt"),"CUST_TRR_END_DT="&amp;TEXT(WORKDAY(TODAY(), -1),"jjjjMMtt"),"CUST_TRR_CRNCY=EUR")</f>
        <v>2.2253790000000002</v>
      </c>
      <c r="F170" cm="1">
        <f t="array" aca="1" ref="F170" ca="1">_xll.BDP(Funds[[#This Row],[bloomberg_query]], "CUST_TRR_RETURN_HOLDING_PER", "CUST_TRR_START_DT="&amp;TEXT(WORKDAY(DATE(YEAR(TODAY())-1, 12, 31), -1),"jjjjMMtt"),"CUST_TRR_END_DT="&amp;TEXT(WORKDAY(TODAY(), -1),"jjjjMMtt"), "CUST_TRR_CRNCY=EUR")</f>
        <v>20.715679999999999</v>
      </c>
      <c r="G170" cm="1">
        <f t="array" ref="G170">_xll.BDP(Funds[[#This Row],[bloomberg_query]],$G$1)</f>
        <v>8.0634589999999999</v>
      </c>
      <c r="H170" cm="1">
        <f t="array" ref="H170">_xll.BDP(Funds[[#This Row],[bloomberg_query]],$H$1)</f>
        <v>-1.824816</v>
      </c>
    </row>
    <row r="171" spans="1:8" x14ac:dyDescent="0.25">
      <c r="A171" t="s">
        <v>2906</v>
      </c>
      <c r="B171" s="1">
        <f>_xll.BQL(Funds[[#This Row],[bloomberg_query]],"px_last(currency=EUR).value", "showdates","false","showids","false","showheaders","false")</f>
        <v>23.684999465942383</v>
      </c>
      <c r="C171" cm="1">
        <f t="array" aca="1" ref="C171" ca="1">_xll.BDP(Funds[[#This Row],[bloomberg_query]], "CUST_TRR_RETURN_HOLDING_PER", "CUST_TRR_START_DT="&amp;TEXT(WORKDAY(TODAY(), -2),"jjjjMMtt"),"CUST_TRR_END_DT="&amp;TEXT(WORKDAY(TODAY(), -1),"jjjjMMtt"), "CUST_TRR_CRNCY=EUR")</f>
        <v>2.0337519999999998</v>
      </c>
      <c r="D171" cm="1">
        <f t="array" aca="1" ref="D171" ca="1">_xll.BDP(Funds[[#This Row],[bloomberg_query]], "CUST_TRR_RETURN_HOLDING_PER", "CUST_TRR_START_DT="&amp;TEXT(WORKDAY(TODAY(), -6),"jjjjMMtt"),"CUST_TRR_END_DT="&amp;TEXT(WORKDAY(TODAY(), -1),"jjjjMMtt"), "CUST_TRR_CRNCY=EUR")</f>
        <v>-0.9035512</v>
      </c>
      <c r="E171" cm="1">
        <f t="array" aca="1" ref="E171" ca="1">_xll.BDP(Funds[[#This Row],[bloomberg_query]], "CUST_TRR_RETURN_HOLDING_PER", "CUST_TRR_START_DT="&amp;TEXT(WORKDAY(EDATE(TODAY(), -1) - 2, 1),"jjjjMMtt"),"CUST_TRR_END_DT="&amp;TEXT(WORKDAY(TODAY(), -1),"jjjjMMtt"),"CUST_TRR_CRNCY=EUR")</f>
        <v>-0.42229729999999999</v>
      </c>
      <c r="F171" cm="1">
        <f t="array" aca="1" ref="F171" ca="1">_xll.BDP(Funds[[#This Row],[bloomberg_query]], "CUST_TRR_RETURN_HOLDING_PER", "CUST_TRR_START_DT="&amp;TEXT(WORKDAY(DATE(YEAR(TODAY())-1, 12, 31), -1),"jjjjMMtt"),"CUST_TRR_END_DT="&amp;TEXT(WORKDAY(TODAY(), -1),"jjjjMMtt"), "CUST_TRR_CRNCY=EUR")</f>
        <v>-4.9959709999999999</v>
      </c>
      <c r="G171" cm="1">
        <f t="array" ref="G171">_xll.BDP(Funds[[#This Row],[bloomberg_query]],$G$1)</f>
        <v>-4.557734</v>
      </c>
      <c r="H171" cm="1">
        <f t="array" ref="H171">_xll.BDP(Funds[[#This Row],[bloomberg_query]],$H$1)</f>
        <v>-16.60211</v>
      </c>
    </row>
    <row r="172" spans="1:8" x14ac:dyDescent="0.25">
      <c r="A172" t="s">
        <v>2908</v>
      </c>
      <c r="B172" s="1">
        <f>_xll.BQL(Funds[[#This Row],[bloomberg_query]],"px_last(currency=EUR).value", "showdates","false","showids","false","showheaders","false")</f>
        <v>163.44999999999999</v>
      </c>
      <c r="C172" cm="1">
        <f t="array" aca="1" ref="C172" ca="1">_xll.BDP(Funds[[#This Row],[bloomberg_query]], "CUST_TRR_RETURN_HOLDING_PER", "CUST_TRR_START_DT="&amp;TEXT(WORKDAY(TODAY(), -2),"jjjjMMtt"),"CUST_TRR_END_DT="&amp;TEXT(WORKDAY(TODAY(), -1),"jjjjMMtt"), "CUST_TRR_CRNCY=EUR")</f>
        <v>-0.1588174</v>
      </c>
      <c r="D172" cm="1">
        <f t="array" aca="1" ref="D172" ca="1">_xll.BDP(Funds[[#This Row],[bloomberg_query]], "CUST_TRR_RETURN_HOLDING_PER", "CUST_TRR_START_DT="&amp;TEXT(WORKDAY(TODAY(), -6),"jjjjMMtt"),"CUST_TRR_END_DT="&amp;TEXT(WORKDAY(TODAY(), -1),"jjjjMMtt"), "CUST_TRR_CRNCY=EUR")</f>
        <v>2.0032450000000002</v>
      </c>
      <c r="E172" cm="1">
        <f t="array" aca="1" ref="E172" ca="1">_xll.BDP(Funds[[#This Row],[bloomberg_query]], "CUST_TRR_RETURN_HOLDING_PER", "CUST_TRR_START_DT="&amp;TEXT(WORKDAY(EDATE(TODAY(), -1) - 2, 1),"jjjjMMtt"),"CUST_TRR_END_DT="&amp;TEXT(WORKDAY(TODAY(), -1),"jjjjMMtt"),"CUST_TRR_CRNCY=EUR")</f>
        <v>1.521739</v>
      </c>
      <c r="F172" cm="1">
        <f t="array" aca="1" ref="F172" ca="1">_xll.BDP(Funds[[#This Row],[bloomberg_query]], "CUST_TRR_RETURN_HOLDING_PER", "CUST_TRR_START_DT="&amp;TEXT(WORKDAY(DATE(YEAR(TODAY())-1, 12, 31), -1),"jjjjMMtt"),"CUST_TRR_END_DT="&amp;TEXT(WORKDAY(TODAY(), -1),"jjjjMMtt"), "CUST_TRR_CRNCY=EUR")</f>
        <v>13.15724</v>
      </c>
      <c r="G172" cm="1">
        <f t="array" ref="G172">_xll.BDP(Funds[[#This Row],[bloomberg_query]],$G$1)</f>
        <v>5.3542769999999997</v>
      </c>
      <c r="H172" cm="1">
        <f t="array" ref="H172">_xll.BDP(Funds[[#This Row],[bloomberg_query]],$H$1)</f>
        <v>-1.2685029999999999</v>
      </c>
    </row>
    <row r="173" spans="1:8" x14ac:dyDescent="0.25">
      <c r="A173" t="s">
        <v>3004</v>
      </c>
      <c r="B173" s="1">
        <f>_xll.BQL(Funds[[#This Row],[bloomberg_query]],"px_last(currency=EUR).value", "showdates","false","showids","false","showheaders","false")</f>
        <v>120.38</v>
      </c>
      <c r="C173" t="str" cm="1">
        <f t="array" aca="1" ref="C17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3" cm="1">
        <f t="array" aca="1" ref="D173" ca="1">_xll.BDP(Funds[[#This Row],[bloomberg_query]], "CUST_TRR_RETURN_HOLDING_PER", "CUST_TRR_START_DT="&amp;TEXT(WORKDAY(TODAY(), -6),"jjjjMMtt"),"CUST_TRR_END_DT="&amp;TEXT(WORKDAY(TODAY(), -1),"jjjjMMtt"), "CUST_TRR_CRNCY=EUR")</f>
        <v>0.3919607</v>
      </c>
      <c r="E173" cm="1">
        <f t="array" aca="1" ref="E173" ca="1">_xll.BDP(Funds[[#This Row],[bloomberg_query]], "CUST_TRR_RETURN_HOLDING_PER", "CUST_TRR_START_DT="&amp;TEXT(WORKDAY(EDATE(TODAY(), -1) - 2, 1),"jjjjMMtt"),"CUST_TRR_END_DT="&amp;TEXT(WORKDAY(TODAY(), -1),"jjjjMMtt"),"CUST_TRR_CRNCY=EUR")</f>
        <v>1.6980649999999999</v>
      </c>
      <c r="F173" cm="1">
        <f t="array" aca="1" ref="F173" ca="1">_xll.BDP(Funds[[#This Row],[bloomberg_query]], "CUST_TRR_RETURN_HOLDING_PER", "CUST_TRR_START_DT="&amp;TEXT(WORKDAY(DATE(YEAR(TODAY())-1, 12, 31), -1),"jjjjMMtt"),"CUST_TRR_END_DT="&amp;TEXT(WORKDAY(TODAY(), -1),"jjjjMMtt"), "CUST_TRR_CRNCY=EUR")</f>
        <v>9.525976</v>
      </c>
      <c r="G173" t="str" cm="1">
        <f t="array" ref="G173">_xll.BDP(Funds[[#This Row],[bloomberg_query]],$G$1)</f>
        <v>#N/A N/A</v>
      </c>
      <c r="H173" cm="1">
        <f t="array" ref="H173">_xll.BDP(Funds[[#This Row],[bloomberg_query]],$H$1)</f>
        <v>0</v>
      </c>
    </row>
    <row r="174" spans="1:8" x14ac:dyDescent="0.25">
      <c r="A174" t="s">
        <v>2240</v>
      </c>
      <c r="B174" s="1">
        <f>_xll.BQL(Funds[[#This Row],[bloomberg_query]],"px_last(currency=EUR).value", "showdates","false","showids","false","showheaders","false")</f>
        <v>364.56</v>
      </c>
      <c r="C174" cm="1">
        <f t="array" aca="1" ref="C174" ca="1">_xll.BDP(Funds[[#This Row],[bloomberg_query]], "CUST_TRR_RETURN_HOLDING_PER", "CUST_TRR_START_DT="&amp;TEXT(WORKDAY(TODAY(), -2),"jjjjMMtt"),"CUST_TRR_END_DT="&amp;TEXT(WORKDAY(TODAY(), -1),"jjjjMMtt"), "CUST_TRR_CRNCY=EUR")</f>
        <v>-0.37166589999999999</v>
      </c>
      <c r="D174" cm="1">
        <f t="array" aca="1" ref="D174" ca="1">_xll.BDP(Funds[[#This Row],[bloomberg_query]], "CUST_TRR_RETURN_HOLDING_PER", "CUST_TRR_START_DT="&amp;TEXT(WORKDAY(TODAY(), -6),"jjjjMMtt"),"CUST_TRR_END_DT="&amp;TEXT(WORKDAY(TODAY(), -1),"jjjjMMtt"), "CUST_TRR_CRNCY=EUR")</f>
        <v>5.9397880000000001</v>
      </c>
      <c r="E174" cm="1">
        <f t="array" aca="1" ref="E174" ca="1">_xll.BDP(Funds[[#This Row],[bloomberg_query]], "CUST_TRR_RETURN_HOLDING_PER", "CUST_TRR_START_DT="&amp;TEXT(WORKDAY(EDATE(TODAY(), -1) - 2, 1),"jjjjMMtt"),"CUST_TRR_END_DT="&amp;TEXT(WORKDAY(TODAY(), -1),"jjjjMMtt"),"CUST_TRR_CRNCY=EUR")</f>
        <v>1.387769</v>
      </c>
      <c r="F174" cm="1">
        <f t="array" aca="1" ref="F174" ca="1">_xll.BDP(Funds[[#This Row],[bloomberg_query]], "CUST_TRR_RETURN_HOLDING_PER", "CUST_TRR_START_DT="&amp;TEXT(WORKDAY(DATE(YEAR(TODAY())-1, 12, 31), -1),"jjjjMMtt"),"CUST_TRR_END_DT="&amp;TEXT(WORKDAY(TODAY(), -1),"jjjjMMtt"), "CUST_TRR_CRNCY=EUR")</f>
        <v>21.12433</v>
      </c>
      <c r="G174" cm="1">
        <f t="array" ref="G174">_xll.BDP(Funds[[#This Row],[bloomberg_query]],$G$1)</f>
        <v>8.3648640000000007</v>
      </c>
      <c r="H174" cm="1">
        <f t="array" ref="H174">_xll.BDP(Funds[[#This Row],[bloomberg_query]],$H$1)</f>
        <v>-7.0711170000000001</v>
      </c>
    </row>
    <row r="175" spans="1:8" x14ac:dyDescent="0.25">
      <c r="A175" t="s">
        <v>2239</v>
      </c>
      <c r="B175" s="1">
        <f>_xll.BQL(Funds[[#This Row],[bloomberg_query]],"px_last(currency=EUR).value", "showdates","false","showids","false","showheaders","false")</f>
        <v>11.85</v>
      </c>
      <c r="C175" t="str" cm="1">
        <f t="array" aca="1" ref="C17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5" cm="1">
        <f t="array" aca="1" ref="D175" ca="1">_xll.BDP(Funds[[#This Row],[bloomberg_query]], "CUST_TRR_RETURN_HOLDING_PER", "CUST_TRR_START_DT="&amp;TEXT(WORKDAY(TODAY(), -6),"jjjjMMtt"),"CUST_TRR_END_DT="&amp;TEXT(WORKDAY(TODAY(), -1),"jjjjMMtt"), "CUST_TRR_CRNCY=EUR")</f>
        <v>0.67969409999999997</v>
      </c>
      <c r="E175" cm="1">
        <f t="array" aca="1" ref="E175" ca="1">_xll.BDP(Funds[[#This Row],[bloomberg_query]], "CUST_TRR_RETURN_HOLDING_PER", "CUST_TRR_START_DT="&amp;TEXT(WORKDAY(EDATE(TODAY(), -1) - 2, 1),"jjjjMMtt"),"CUST_TRR_END_DT="&amp;TEXT(WORKDAY(TODAY(), -1),"jjjjMMtt"),"CUST_TRR_CRNCY=EUR")</f>
        <v>-2.7093600000000002</v>
      </c>
      <c r="F175" cm="1">
        <f t="array" aca="1" ref="F175" ca="1">_xll.BDP(Funds[[#This Row],[bloomberg_query]], "CUST_TRR_RETURN_HOLDING_PER", "CUST_TRR_START_DT="&amp;TEXT(WORKDAY(DATE(YEAR(TODAY())-1, 12, 31), -1),"jjjjMMtt"),"CUST_TRR_END_DT="&amp;TEXT(WORKDAY(TODAY(), -1),"jjjjMMtt"), "CUST_TRR_CRNCY=EUR")</f>
        <v>10.85126</v>
      </c>
      <c r="G175" cm="1">
        <f t="array" ref="G175">_xll.BDP(Funds[[#This Row],[bloomberg_query]],$G$1)</f>
        <v>3.6890550000000002</v>
      </c>
      <c r="H175" cm="1">
        <f t="array" ref="H175">_xll.BDP(Funds[[#This Row],[bloomberg_query]],$H$1)</f>
        <v>-6.3241050000000003</v>
      </c>
    </row>
    <row r="176" spans="1:8" x14ac:dyDescent="0.25">
      <c r="A176" t="s">
        <v>2242</v>
      </c>
      <c r="B176" s="1">
        <f>_xll.BQL(Funds[[#This Row],[bloomberg_query]],"px_last(currency=EUR).value", "showdates","false","showids","false","showheaders","false")</f>
        <v>169.16000366210938</v>
      </c>
      <c r="C176" cm="1">
        <f t="array" aca="1" ref="C176" ca="1">_xll.BDP(Funds[[#This Row],[bloomberg_query]], "CUST_TRR_RETURN_HOLDING_PER", "CUST_TRR_START_DT="&amp;TEXT(WORKDAY(TODAY(), -2),"jjjjMMtt"),"CUST_TRR_END_DT="&amp;TEXT(WORKDAY(TODAY(), -1),"jjjjMMtt"), "CUST_TRR_CRNCY=EUR")</f>
        <v>1.4989809999999999</v>
      </c>
      <c r="D176" cm="1">
        <f t="array" aca="1" ref="D176" ca="1">_xll.BDP(Funds[[#This Row],[bloomberg_query]], "CUST_TRR_RETURN_HOLDING_PER", "CUST_TRR_START_DT="&amp;TEXT(WORKDAY(TODAY(), -6),"jjjjMMtt"),"CUST_TRR_END_DT="&amp;TEXT(WORKDAY(TODAY(), -1),"jjjjMMtt"), "CUST_TRR_CRNCY=EUR")</f>
        <v>3.6365859999999999</v>
      </c>
      <c r="E176" cm="1">
        <f t="array" aca="1" ref="E176" ca="1">_xll.BDP(Funds[[#This Row],[bloomberg_query]], "CUST_TRR_RETURN_HOLDING_PER", "CUST_TRR_START_DT="&amp;TEXT(WORKDAY(EDATE(TODAY(), -1) - 2, 1),"jjjjMMtt"),"CUST_TRR_END_DT="&amp;TEXT(WORKDAY(TODAY(), -1),"jjjjMMtt"),"CUST_TRR_CRNCY=EUR")</f>
        <v>3.05613</v>
      </c>
      <c r="F176" cm="1">
        <f t="array" aca="1" ref="F176" ca="1">_xll.BDP(Funds[[#This Row],[bloomberg_query]], "CUST_TRR_RETURN_HOLDING_PER", "CUST_TRR_START_DT="&amp;TEXT(WORKDAY(DATE(YEAR(TODAY())-1, 12, 31), -1),"jjjjMMtt"),"CUST_TRR_END_DT="&amp;TEXT(WORKDAY(TODAY(), -1),"jjjjMMtt"), "CUST_TRR_CRNCY=EUR")</f>
        <v>10.33764</v>
      </c>
      <c r="G176" cm="1">
        <f t="array" ref="G176">_xll.BDP(Funds[[#This Row],[bloomberg_query]],$G$1)</f>
        <v>5.3772549999999999</v>
      </c>
      <c r="H176" cm="1">
        <f t="array" ref="H176">_xll.BDP(Funds[[#This Row],[bloomberg_query]],$H$1)</f>
        <v>-1.3299110000000001</v>
      </c>
    </row>
    <row r="177" spans="1:8" x14ac:dyDescent="0.25">
      <c r="A177" t="s">
        <v>3005</v>
      </c>
      <c r="B177" s="1">
        <f>_xll.BQL(Funds[[#This Row],[bloomberg_query]],"px_last(currency=EUR).value", "showdates","false","showids","false","showheaders","false")</f>
        <v>103.74</v>
      </c>
      <c r="C177" t="str" cm="1">
        <f t="array" aca="1" ref="C17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7" cm="1">
        <f t="array" aca="1" ref="D177" ca="1">_xll.BDP(Funds[[#This Row],[bloomberg_query]], "CUST_TRR_RETURN_HOLDING_PER", "CUST_TRR_START_DT="&amp;TEXT(WORKDAY(TODAY(), -6),"jjjjMMtt"),"CUST_TRR_END_DT="&amp;TEXT(WORKDAY(TODAY(), -1),"jjjjMMtt"), "CUST_TRR_CRNCY=EUR")</f>
        <v>0.56223339999999999</v>
      </c>
      <c r="E177" cm="1">
        <f t="array" aca="1" ref="E177" ca="1">_xll.BDP(Funds[[#This Row],[bloomberg_query]], "CUST_TRR_RETURN_HOLDING_PER", "CUST_TRR_START_DT="&amp;TEXT(WORKDAY(EDATE(TODAY(), -1) - 2, 1),"jjjjMMtt"),"CUST_TRR_END_DT="&amp;TEXT(WORKDAY(TODAY(), -1),"jjjjMMtt"),"CUST_TRR_CRNCY=EUR")</f>
        <v>0.67934779999999995</v>
      </c>
      <c r="F177" cm="1">
        <f t="array" aca="1" ref="F177" ca="1">_xll.BDP(Funds[[#This Row],[bloomberg_query]], "CUST_TRR_RETURN_HOLDING_PER", "CUST_TRR_START_DT="&amp;TEXT(WORKDAY(DATE(YEAR(TODAY())-1, 12, 31), -1),"jjjjMMtt"),"CUST_TRR_END_DT="&amp;TEXT(WORKDAY(TODAY(), -1),"jjjjMMtt"), "CUST_TRR_CRNCY=EUR")</f>
        <v>3.2341530000000001</v>
      </c>
      <c r="G177" cm="1">
        <f t="array" ref="G177">_xll.BDP(Funds[[#This Row],[bloomberg_query]],$G$1)</f>
        <v>2.6338159999999999</v>
      </c>
      <c r="H177" cm="1">
        <f t="array" ref="H177">_xll.BDP(Funds[[#This Row],[bloomberg_query]],$H$1)</f>
        <v>-4.817714E-2</v>
      </c>
    </row>
    <row r="178" spans="1:8" x14ac:dyDescent="0.25">
      <c r="A178" t="s">
        <v>2245</v>
      </c>
      <c r="B178" s="1">
        <f>_xll.BQL(Funds[[#This Row],[bloomberg_query]],"px_last(currency=EUR).value", "showdates","false","showids","false","showheaders","false")</f>
        <v>114.02</v>
      </c>
      <c r="C178" cm="1">
        <f t="array" aca="1" ref="C178" ca="1">_xll.BDP(Funds[[#This Row],[bloomberg_query]], "CUST_TRR_RETURN_HOLDING_PER", "CUST_TRR_START_DT="&amp;TEXT(WORKDAY(TODAY(), -2),"jjjjMMtt"),"CUST_TRR_END_DT="&amp;TEXT(WORKDAY(TODAY(), -1),"jjjjMMtt"), "CUST_TRR_CRNCY=EUR")</f>
        <v>-1.9604470000000001</v>
      </c>
      <c r="D178" cm="1">
        <f t="array" aca="1" ref="D178" ca="1">_xll.BDP(Funds[[#This Row],[bloomberg_query]], "CUST_TRR_RETURN_HOLDING_PER", "CUST_TRR_START_DT="&amp;TEXT(WORKDAY(TODAY(), -6),"jjjjMMtt"),"CUST_TRR_END_DT="&amp;TEXT(WORKDAY(TODAY(), -1),"jjjjMMtt"), "CUST_TRR_CRNCY=EUR")</f>
        <v>2.4162400000000002</v>
      </c>
      <c r="E178" cm="1">
        <f t="array" aca="1" ref="E178" ca="1">_xll.BDP(Funds[[#This Row],[bloomberg_query]], "CUST_TRR_RETURN_HOLDING_PER", "CUST_TRR_START_DT="&amp;TEXT(WORKDAY(EDATE(TODAY(), -1) - 2, 1),"jjjjMMtt"),"CUST_TRR_END_DT="&amp;TEXT(WORKDAY(TODAY(), -1),"jjjjMMtt"),"CUST_TRR_CRNCY=EUR")</f>
        <v>5.0585089999999999</v>
      </c>
      <c r="F178" cm="1">
        <f t="array" aca="1" ref="F178" ca="1">_xll.BDP(Funds[[#This Row],[bloomberg_query]], "CUST_TRR_RETURN_HOLDING_PER", "CUST_TRR_START_DT="&amp;TEXT(WORKDAY(DATE(YEAR(TODAY())-1, 12, 31), -1),"jjjjMMtt"),"CUST_TRR_END_DT="&amp;TEXT(WORKDAY(TODAY(), -1),"jjjjMMtt"), "CUST_TRR_CRNCY=EUR")</f>
        <v>-7.3911629999999997</v>
      </c>
      <c r="G178" cm="1">
        <f t="array" ref="G178">_xll.BDP(Funds[[#This Row],[bloomberg_query]],$G$1)</f>
        <v>-4.7063090000000001</v>
      </c>
      <c r="H178" cm="1">
        <f t="array" ref="H178">_xll.BDP(Funds[[#This Row],[bloomberg_query]],$H$1)</f>
        <v>-24.435020000000002</v>
      </c>
    </row>
    <row r="179" spans="1:8" x14ac:dyDescent="0.25">
      <c r="A179" t="s">
        <v>2243</v>
      </c>
      <c r="B179" s="1">
        <f>_xll.BQL(Funds[[#This Row],[bloomberg_query]],"px_last(currency=EUR).value", "showdates","false","showids","false","showheaders","false")</f>
        <v>46.559944399595267</v>
      </c>
      <c r="C179" cm="1">
        <f t="array" aca="1" ref="C179" ca="1">_xll.BDP(Funds[[#This Row],[bloomberg_query]], "CUST_TRR_RETURN_HOLDING_PER", "CUST_TRR_START_DT="&amp;TEXT(WORKDAY(TODAY(), -2),"jjjjMMtt"),"CUST_TRR_END_DT="&amp;TEXT(WORKDAY(TODAY(), -1),"jjjjMMtt"), "CUST_TRR_CRNCY=EUR")</f>
        <v>0.30306260000000002</v>
      </c>
      <c r="D179" cm="1">
        <f t="array" aca="1" ref="D179" ca="1">_xll.BDP(Funds[[#This Row],[bloomberg_query]], "CUST_TRR_RETURN_HOLDING_PER", "CUST_TRR_START_DT="&amp;TEXT(WORKDAY(TODAY(), -6),"jjjjMMtt"),"CUST_TRR_END_DT="&amp;TEXT(WORKDAY(TODAY(), -1),"jjjjMMtt"), "CUST_TRR_CRNCY=EUR")</f>
        <v>1.245614</v>
      </c>
      <c r="E179" cm="1">
        <f t="array" aca="1" ref="E179" ca="1">_xll.BDP(Funds[[#This Row],[bloomberg_query]], "CUST_TRR_RETURN_HOLDING_PER", "CUST_TRR_START_DT="&amp;TEXT(WORKDAY(EDATE(TODAY(), -1) - 2, 1),"jjjjMMtt"),"CUST_TRR_END_DT="&amp;TEXT(WORKDAY(TODAY(), -1),"jjjjMMtt"),"CUST_TRR_CRNCY=EUR")</f>
        <v>4.2468300000000001</v>
      </c>
      <c r="F179" cm="1">
        <f t="array" aca="1" ref="F179" ca="1">_xll.BDP(Funds[[#This Row],[bloomberg_query]], "CUST_TRR_RETURN_HOLDING_PER", "CUST_TRR_START_DT="&amp;TEXT(WORKDAY(DATE(YEAR(TODAY())-1, 12, 31), -1),"jjjjMMtt"),"CUST_TRR_END_DT="&amp;TEXT(WORKDAY(TODAY(), -1),"jjjjMMtt"), "CUST_TRR_CRNCY=EUR")</f>
        <v>25.429569999999998</v>
      </c>
      <c r="G179" cm="1">
        <f t="array" ref="G179">_xll.BDP(Funds[[#This Row],[bloomberg_query]],$G$1)</f>
        <v>16.509350000000001</v>
      </c>
      <c r="H179" cm="1">
        <f t="array" ref="H179">_xll.BDP(Funds[[#This Row],[bloomberg_query]],$H$1)</f>
        <v>0.21293190000000001</v>
      </c>
    </row>
    <row r="180" spans="1:8" x14ac:dyDescent="0.25">
      <c r="A180" t="s">
        <v>2909</v>
      </c>
      <c r="B180" s="1">
        <f>_xll.BQL(Funds[[#This Row],[bloomberg_query]],"px_last(currency=EUR).value", "showdates","false","showids","false","showheaders","false")</f>
        <v>49.570999145507813</v>
      </c>
      <c r="C180" cm="1">
        <f t="array" aca="1" ref="C180" ca="1">_xll.BDP(Funds[[#This Row],[bloomberg_query]], "CUST_TRR_RETURN_HOLDING_PER", "CUST_TRR_START_DT="&amp;TEXT(WORKDAY(TODAY(), -2),"jjjjMMtt"),"CUST_TRR_END_DT="&amp;TEXT(WORKDAY(TODAY(), -1),"jjjjMMtt"), "CUST_TRR_CRNCY=EUR")</f>
        <v>0.52739409999999998</v>
      </c>
      <c r="D180" cm="1">
        <f t="array" aca="1" ref="D180" ca="1">_xll.BDP(Funds[[#This Row],[bloomberg_query]], "CUST_TRR_RETURN_HOLDING_PER", "CUST_TRR_START_DT="&amp;TEXT(WORKDAY(TODAY(), -6),"jjjjMMtt"),"CUST_TRR_END_DT="&amp;TEXT(WORKDAY(TODAY(), -1),"jjjjMMtt"), "CUST_TRR_CRNCY=EUR")</f>
        <v>2.1266509999999998</v>
      </c>
      <c r="E180" cm="1">
        <f t="array" aca="1" ref="E180" ca="1">_xll.BDP(Funds[[#This Row],[bloomberg_query]], "CUST_TRR_RETURN_HOLDING_PER", "CUST_TRR_START_DT="&amp;TEXT(WORKDAY(EDATE(TODAY(), -1) - 2, 1),"jjjjMMtt"),"CUST_TRR_END_DT="&amp;TEXT(WORKDAY(TODAY(), -1),"jjjjMMtt"),"CUST_TRR_CRNCY=EUR")</f>
        <v>-1.606179</v>
      </c>
      <c r="F180" cm="1">
        <f t="array" aca="1" ref="F180" ca="1">_xll.BDP(Funds[[#This Row],[bloomberg_query]], "CUST_TRR_RETURN_HOLDING_PER", "CUST_TRR_START_DT="&amp;TEXT(WORKDAY(DATE(YEAR(TODAY())-1, 12, 31), -1),"jjjjMMtt"),"CUST_TRR_END_DT="&amp;TEXT(WORKDAY(TODAY(), -1),"jjjjMMtt"), "CUST_TRR_CRNCY=EUR")</f>
        <v>8.2878120000000006</v>
      </c>
      <c r="G180" cm="1">
        <f t="array" ref="G180">_xll.BDP(Funds[[#This Row],[bloomberg_query]],$G$1)</f>
        <v>2.8354279999999998</v>
      </c>
      <c r="H180" cm="1">
        <f t="array" ref="H180">_xll.BDP(Funds[[#This Row],[bloomberg_query]],$H$1)</f>
        <v>-5.4962429999999998</v>
      </c>
    </row>
    <row r="181" spans="1:8" x14ac:dyDescent="0.25">
      <c r="A181" t="s">
        <v>2910</v>
      </c>
      <c r="B181" s="1">
        <f>_xll.BQL(Funds[[#This Row],[bloomberg_query]],"px_last(currency=EUR).value", "showdates","false","showids","false","showheaders","false")</f>
        <v>367.24</v>
      </c>
      <c r="C181" cm="1">
        <f t="array" aca="1" ref="C181" ca="1">_xll.BDP(Funds[[#This Row],[bloomberg_query]], "CUST_TRR_RETURN_HOLDING_PER", "CUST_TRR_START_DT="&amp;TEXT(WORKDAY(TODAY(), -2),"jjjjMMtt"),"CUST_TRR_END_DT="&amp;TEXT(WORKDAY(TODAY(), -1),"jjjjMMtt"), "CUST_TRR_CRNCY=EUR")</f>
        <v>0.99554480000000001</v>
      </c>
      <c r="D181" cm="1">
        <f t="array" aca="1" ref="D181" ca="1">_xll.BDP(Funds[[#This Row],[bloomberg_query]], "CUST_TRR_RETURN_HOLDING_PER", "CUST_TRR_START_DT="&amp;TEXT(WORKDAY(TODAY(), -6),"jjjjMMtt"),"CUST_TRR_END_DT="&amp;TEXT(WORKDAY(TODAY(), -1),"jjjjMMtt"), "CUST_TRR_CRNCY=EUR")</f>
        <v>0.713032</v>
      </c>
      <c r="E181" cm="1">
        <f t="array" aca="1" ref="E181" ca="1">_xll.BDP(Funds[[#This Row],[bloomberg_query]], "CUST_TRR_RETURN_HOLDING_PER", "CUST_TRR_START_DT="&amp;TEXT(WORKDAY(EDATE(TODAY(), -1) - 2, 1),"jjjjMMtt"),"CUST_TRR_END_DT="&amp;TEXT(WORKDAY(TODAY(), -1),"jjjjMMtt"),"CUST_TRR_CRNCY=EUR")</f>
        <v>-2.9492600000000002</v>
      </c>
      <c r="F181" cm="1">
        <f t="array" aca="1" ref="F181" ca="1">_xll.BDP(Funds[[#This Row],[bloomberg_query]], "CUST_TRR_RETURN_HOLDING_PER", "CUST_TRR_START_DT="&amp;TEXT(WORKDAY(DATE(YEAR(TODAY())-1, 12, 31), -1),"jjjjMMtt"),"CUST_TRR_END_DT="&amp;TEXT(WORKDAY(TODAY(), -1),"jjjjMMtt"), "CUST_TRR_CRNCY=EUR")</f>
        <v>3.4129309999999999</v>
      </c>
      <c r="G181" cm="1">
        <f t="array" ref="G181">_xll.BDP(Funds[[#This Row],[bloomberg_query]],$G$1)</f>
        <v>-0.20480039999999999</v>
      </c>
      <c r="H181" cm="1">
        <f t="array" ref="H181">_xll.BDP(Funds[[#This Row],[bloomberg_query]],$H$1)</f>
        <v>-10.20149</v>
      </c>
    </row>
    <row r="182" spans="1:8" x14ac:dyDescent="0.25">
      <c r="A182" t="s">
        <v>3006</v>
      </c>
      <c r="B182" s="1">
        <f>_xll.BQL(Funds[[#This Row],[bloomberg_query]],"px_last(currency=EUR).value", "showdates","false","showids","false","showheaders","false")</f>
        <v>85.64</v>
      </c>
      <c r="C182" t="str" cm="1">
        <f t="array" aca="1" ref="C18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2" cm="1">
        <f t="array" aca="1" ref="D182" ca="1">_xll.BDP(Funds[[#This Row],[bloomberg_query]], "CUST_TRR_RETURN_HOLDING_PER", "CUST_TRR_START_DT="&amp;TEXT(WORKDAY(TODAY(), -6),"jjjjMMtt"),"CUST_TRR_END_DT="&amp;TEXT(WORKDAY(TODAY(), -1),"jjjjMMtt"), "CUST_TRR_CRNCY=EUR")</f>
        <v>0.30452099999999999</v>
      </c>
      <c r="E182" cm="1">
        <f t="array" aca="1" ref="E182" ca="1">_xll.BDP(Funds[[#This Row],[bloomberg_query]], "CUST_TRR_RETURN_HOLDING_PER", "CUST_TRR_START_DT="&amp;TEXT(WORKDAY(EDATE(TODAY(), -1) - 2, 1),"jjjjMMtt"),"CUST_TRR_END_DT="&amp;TEXT(WORKDAY(TODAY(), -1),"jjjjMMtt"),"CUST_TRR_CRNCY=EUR")</f>
        <v>0.36329539999999999</v>
      </c>
      <c r="F182" cm="1">
        <f t="array" aca="1" ref="F182" ca="1">_xll.BDP(Funds[[#This Row],[bloomberg_query]], "CUST_TRR_RETURN_HOLDING_PER", "CUST_TRR_START_DT="&amp;TEXT(WORKDAY(DATE(YEAR(TODAY())-1, 12, 31), -1),"jjjjMMtt"),"CUST_TRR_END_DT="&amp;TEXT(WORKDAY(TODAY(), -1),"jjjjMMtt"), "CUST_TRR_CRNCY=EUR")</f>
        <v>2.171319</v>
      </c>
      <c r="G182" cm="1">
        <f t="array" ref="G182">_xll.BDP(Funds[[#This Row],[bloomberg_query]],$G$1)</f>
        <v>1.3339430000000001</v>
      </c>
      <c r="H182" cm="1">
        <f t="array" ref="H182">_xll.BDP(Funds[[#This Row],[bloomberg_query]],$H$1)</f>
        <v>-1.2339979999999999</v>
      </c>
    </row>
    <row r="183" spans="1:8" x14ac:dyDescent="0.25">
      <c r="A183" t="s">
        <v>2911</v>
      </c>
      <c r="B183" s="1">
        <f>_xll.BQL(Funds[[#This Row],[bloomberg_query]],"px_last(currency=EUR).value", "showdates","false","showids","false","showheaders","false")</f>
        <v>64.435997009277344</v>
      </c>
      <c r="C183" cm="1">
        <f t="array" aca="1" ref="C183" ca="1">_xll.BDP(Funds[[#This Row],[bloomberg_query]], "CUST_TRR_RETURN_HOLDING_PER", "CUST_TRR_START_DT="&amp;TEXT(WORKDAY(TODAY(), -2),"jjjjMMtt"),"CUST_TRR_END_DT="&amp;TEXT(WORKDAY(TODAY(), -1),"jjjjMMtt"), "CUST_TRR_CRNCY=EUR")</f>
        <v>0.60247550000000005</v>
      </c>
      <c r="D183" cm="1">
        <f t="array" aca="1" ref="D183" ca="1">_xll.BDP(Funds[[#This Row],[bloomberg_query]], "CUST_TRR_RETURN_HOLDING_PER", "CUST_TRR_START_DT="&amp;TEXT(WORKDAY(TODAY(), -6),"jjjjMMtt"),"CUST_TRR_END_DT="&amp;TEXT(WORKDAY(TODAY(), -1),"jjjjMMtt"), "CUST_TRR_CRNCY=EUR")</f>
        <v>2.1765319999999999</v>
      </c>
      <c r="E183" cm="1">
        <f t="array" aca="1" ref="E183" ca="1">_xll.BDP(Funds[[#This Row],[bloomberg_query]], "CUST_TRR_RETURN_HOLDING_PER", "CUST_TRR_START_DT="&amp;TEXT(WORKDAY(EDATE(TODAY(), -1) - 2, 1),"jjjjMMtt"),"CUST_TRR_END_DT="&amp;TEXT(WORKDAY(TODAY(), -1),"jjjjMMtt"),"CUST_TRR_CRNCY=EUR")</f>
        <v>-1.56837</v>
      </c>
      <c r="F183" cm="1">
        <f t="array" aca="1" ref="F183" ca="1">_xll.BDP(Funds[[#This Row],[bloomberg_query]], "CUST_TRR_RETURN_HOLDING_PER", "CUST_TRR_START_DT="&amp;TEXT(WORKDAY(DATE(YEAR(TODAY())-1, 12, 31), -1),"jjjjMMtt"),"CUST_TRR_END_DT="&amp;TEXT(WORKDAY(TODAY(), -1),"jjjjMMtt"), "CUST_TRR_CRNCY=EUR")</f>
        <v>8.3368350000000007</v>
      </c>
      <c r="G183" cm="1">
        <f t="array" ref="G183">_xll.BDP(Funds[[#This Row],[bloomberg_query]],$G$1)</f>
        <v>2.9185479999999999</v>
      </c>
      <c r="H183" cm="1">
        <f t="array" ref="H183">_xll.BDP(Funds[[#This Row],[bloomberg_query]],$H$1)</f>
        <v>-5.276008</v>
      </c>
    </row>
    <row r="184" spans="1:8" x14ac:dyDescent="0.25">
      <c r="A184" t="s">
        <v>2912</v>
      </c>
      <c r="B184" s="1">
        <f>_xll.BQL(Funds[[#This Row],[bloomberg_query]],"px_last(currency=EUR).value", "showdates","false","showids","false","showheaders","false")</f>
        <v>134.75</v>
      </c>
      <c r="C184" cm="1">
        <f t="array" aca="1" ref="C184" ca="1">_xll.BDP(Funds[[#This Row],[bloomberg_query]], "CUST_TRR_RETURN_HOLDING_PER", "CUST_TRR_START_DT="&amp;TEXT(WORKDAY(TODAY(), -2),"jjjjMMtt"),"CUST_TRR_END_DT="&amp;TEXT(WORKDAY(TODAY(), -1),"jjjjMMtt"), "CUST_TRR_CRNCY=EUR")</f>
        <v>-0.2073613</v>
      </c>
      <c r="D184" cm="1">
        <f t="array" aca="1" ref="D184" ca="1">_xll.BDP(Funds[[#This Row],[bloomberg_query]], "CUST_TRR_RETURN_HOLDING_PER", "CUST_TRR_START_DT="&amp;TEXT(WORKDAY(TODAY(), -6),"jjjjMMtt"),"CUST_TRR_END_DT="&amp;TEXT(WORKDAY(TODAY(), -1),"jjjjMMtt"), "CUST_TRR_CRNCY=EUR")</f>
        <v>1.4301839999999999</v>
      </c>
      <c r="E184" cm="1">
        <f t="array" aca="1" ref="E184" ca="1">_xll.BDP(Funds[[#This Row],[bloomberg_query]], "CUST_TRR_RETURN_HOLDING_PER", "CUST_TRR_START_DT="&amp;TEXT(WORKDAY(EDATE(TODAY(), -1) - 2, 1),"jjjjMMtt"),"CUST_TRR_END_DT="&amp;TEXT(WORKDAY(TODAY(), -1),"jjjjMMtt"),"CUST_TRR_CRNCY=EUR")</f>
        <v>8.9133180000000006E-2</v>
      </c>
      <c r="F184" cm="1">
        <f t="array" aca="1" ref="F184" ca="1">_xll.BDP(Funds[[#This Row],[bloomberg_query]], "CUST_TRR_RETURN_HOLDING_PER", "CUST_TRR_START_DT="&amp;TEXT(WORKDAY(DATE(YEAR(TODAY())-1, 12, 31), -1),"jjjjMMtt"),"CUST_TRR_END_DT="&amp;TEXT(WORKDAY(TODAY(), -1),"jjjjMMtt"), "CUST_TRR_CRNCY=EUR")</f>
        <v>11.55725</v>
      </c>
      <c r="G184" cm="1">
        <f t="array" ref="G184">_xll.BDP(Funds[[#This Row],[bloomberg_query]],$G$1)</f>
        <v>3.6230739999999999</v>
      </c>
      <c r="H184" cm="1">
        <f t="array" ref="H184">_xll.BDP(Funds[[#This Row],[bloomberg_query]],$H$1)</f>
        <v>-2.8618809999999999</v>
      </c>
    </row>
    <row r="185" spans="1:8" x14ac:dyDescent="0.25">
      <c r="A185" t="s">
        <v>3007</v>
      </c>
      <c r="B185" s="1">
        <f>_xll.BQL(Funds[[#This Row],[bloomberg_query]],"px_last(currency=EUR).value", "showdates","false","showids","false","showheaders","false")</f>
        <v>74.583149103999133</v>
      </c>
      <c r="C185" cm="1">
        <f t="array" aca="1" ref="C185" ca="1">_xll.BDP(Funds[[#This Row],[bloomberg_query]], "CUST_TRR_RETURN_HOLDING_PER", "CUST_TRR_START_DT="&amp;TEXT(WORKDAY(TODAY(), -2),"jjjjMMtt"),"CUST_TRR_END_DT="&amp;TEXT(WORKDAY(TODAY(), -1),"jjjjMMtt"), "CUST_TRR_CRNCY=EUR")</f>
        <v>0.1732882</v>
      </c>
      <c r="D185" cm="1">
        <f t="array" aca="1" ref="D185" ca="1">_xll.BDP(Funds[[#This Row],[bloomberg_query]], "CUST_TRR_RETURN_HOLDING_PER", "CUST_TRR_START_DT="&amp;TEXT(WORKDAY(TODAY(), -6),"jjjjMMtt"),"CUST_TRR_END_DT="&amp;TEXT(WORKDAY(TODAY(), -1),"jjjjMMtt"), "CUST_TRR_CRNCY=EUR")</f>
        <v>3.269552</v>
      </c>
      <c r="E185" cm="1">
        <f t="array" aca="1" ref="E185" ca="1">_xll.BDP(Funds[[#This Row],[bloomberg_query]], "CUST_TRR_RETURN_HOLDING_PER", "CUST_TRR_START_DT="&amp;TEXT(WORKDAY(EDATE(TODAY(), -1) - 2, 1),"jjjjMMtt"),"CUST_TRR_END_DT="&amp;TEXT(WORKDAY(TODAY(), -1),"jjjjMMtt"),"CUST_TRR_CRNCY=EUR")</f>
        <v>3.7813870000000001</v>
      </c>
      <c r="F185" cm="1">
        <f t="array" aca="1" ref="F185" ca="1">_xll.BDP(Funds[[#This Row],[bloomberg_query]], "CUST_TRR_RETURN_HOLDING_PER", "CUST_TRR_START_DT="&amp;TEXT(WORKDAY(DATE(YEAR(TODAY())-1, 12, 31), -1),"jjjjMMtt"),"CUST_TRR_END_DT="&amp;TEXT(WORKDAY(TODAY(), -1),"jjjjMMtt"), "CUST_TRR_CRNCY=EUR")</f>
        <v>19.150390000000002</v>
      </c>
      <c r="G185" cm="1">
        <f t="array" ref="G185">_xll.BDP(Funds[[#This Row],[bloomberg_query]],$G$1)</f>
        <v>11.88509</v>
      </c>
      <c r="H185" cm="1">
        <f t="array" ref="H185">_xll.BDP(Funds[[#This Row],[bloomberg_query]],$H$1)</f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950A-8158-4B28-82FB-5B6CC2E9F0C3}">
  <sheetPr>
    <tabColor rgb="FFFF0000"/>
  </sheetPr>
  <dimension ref="A1:M357"/>
  <sheetViews>
    <sheetView topLeftCell="A28" workbookViewId="0">
      <selection activeCell="G48" sqref="G48"/>
    </sheetView>
  </sheetViews>
  <sheetFormatPr defaultColWidth="9.140625" defaultRowHeight="15" x14ac:dyDescent="0.25"/>
  <cols>
    <col min="1" max="1" width="19.28515625" bestFit="1" customWidth="1"/>
    <col min="2" max="2" width="16.28515625" bestFit="1" customWidth="1"/>
    <col min="3" max="7" width="22.5703125" bestFit="1" customWidth="1"/>
    <col min="8" max="8" width="27.85546875" bestFit="1" customWidth="1"/>
    <col min="9" max="9" width="25.5703125" bestFit="1" customWidth="1"/>
    <col min="10" max="10" width="13.7109375" customWidth="1"/>
    <col min="11" max="11" width="10.140625" bestFit="1" customWidth="1"/>
    <col min="12" max="12" width="10" customWidth="1"/>
    <col min="13" max="13" width="12.140625" customWidth="1"/>
    <col min="14" max="14" width="26.28515625" customWidth="1"/>
  </cols>
  <sheetData>
    <row r="1" spans="1:13" x14ac:dyDescent="0.25">
      <c r="A1" t="s">
        <v>0</v>
      </c>
      <c r="B1" t="s">
        <v>2273</v>
      </c>
      <c r="C1" t="s">
        <v>204</v>
      </c>
      <c r="D1" t="s">
        <v>253</v>
      </c>
      <c r="E1" t="s">
        <v>229</v>
      </c>
      <c r="F1" t="s">
        <v>230</v>
      </c>
      <c r="G1" t="s">
        <v>231</v>
      </c>
      <c r="H1" t="s">
        <v>2361</v>
      </c>
      <c r="I1" t="s">
        <v>2362</v>
      </c>
    </row>
    <row r="2" spans="1:13" x14ac:dyDescent="0.25">
      <c r="A2" t="s">
        <v>130</v>
      </c>
      <c r="B2" t="s">
        <v>2378</v>
      </c>
      <c r="C2" s="1">
        <f>_xll.BQL(Stocks[[#This Row],[bloomberg_query]],"px_last(currency=EUR).value","showdates","false","showids","false","showheaders","false","cols"=1)</f>
        <v>546.05042214946809</v>
      </c>
      <c r="D2" cm="1">
        <f t="array" aca="1" ref="D2" ca="1">_xll.BDP(Stocks[[#This Row],[bloomberg_query]], "CUST_TRR_RETURN_HOLDING_PER", "CUST_TRR_START_DT="&amp;TEXT(WORKDAY(TODAY(), -2),"jjjjMMtt"),"CUST_TRR_END_DT="&amp;TEXT(WORKDAY(TODAY(), -1),"jjjjMMtt"), "CUST_TRR_CRNCY=EUR")</f>
        <v>0.11951199999999999</v>
      </c>
      <c r="E2" cm="1">
        <f t="array" aca="1" ref="E2" ca="1">_xll.BDP(Stocks[[#This Row],[bloomberg_query]], "CUST_TRR_RETURN_HOLDING_PER", "CUST_TRR_START_DT="&amp;TEXT(WORKDAY(TODAY(), -6),"jjjjMMtt"),"CUST_TRR_END_DT="&amp;TEXT(WORKDAY(TODAY(), -1),"jjjjMMtt"), "CUST_TRR_CRNCY=EUR")</f>
        <v>2.334902</v>
      </c>
      <c r="F2" cm="1">
        <f t="array" aca="1" ref="F2" ca="1">_xll.BDP(Stocks[[#This Row],[bloomberg_query]], "CUST_TRR_RETURN_HOLDING_PER", "CUST_TRR_START_DT="&amp;TEXT(WORKDAY(EDATE(TODAY(), -1) - 2, 1),"jjjjMMtt"),"CUST_TRR_END_DT="&amp;TEXT(WORKDAY(TODAY(), -1),"jjjjMMtt"),"CUST_TRR_CRNCY=EUR")</f>
        <v>7.8591300000000004</v>
      </c>
      <c r="G2" cm="1">
        <f t="array" aca="1" ref="G2" ca="1">_xll.BDP(Stocks[[#This Row],[bloomberg_query]], "CUST_TRR_RETURN_HOLDING_PER", "CUST_TRR_START_DT="&amp;TEXT(WORKDAY(DATE(YEAR(TODAY())-1, 12, 31), -1),"jjjjMMtt"),"CUST_TRR_END_DT="&amp;TEXT(WORKDAY(TODAY(), -1),"jjjjMMtt"), "CUST_TRR_CRNCY=EUR")</f>
        <v>21.790970000000002</v>
      </c>
      <c r="H2" cm="1">
        <f t="array" ref="H2">_xll.BDP(A2,$H$1)</f>
        <v>10.40259</v>
      </c>
      <c r="I2" cm="1">
        <f t="array" ref="I2">_xll.BDP(A2,$I$1)</f>
        <v>-0.42702099999999998</v>
      </c>
    </row>
    <row r="3" spans="1:13" x14ac:dyDescent="0.25">
      <c r="A3" t="s">
        <v>2379</v>
      </c>
      <c r="B3" t="s">
        <v>2380</v>
      </c>
      <c r="C3" s="1" t="str">
        <f>_xll.BQL(Stocks[[#This Row],[bloomberg_query]],"px_last(currency=EUR).value","showdates","false","showids","false","showheaders","false","cols"=1)</f>
        <v>#N/A</v>
      </c>
      <c r="D3" t="str" cm="1">
        <f t="array" aca="1" ref="D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" t="str" cm="1">
        <f t="array" aca="1" ref="E3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3" t="str" cm="1">
        <f t="array" aca="1" ref="F3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G3" t="str" cm="1">
        <f t="array" aca="1" ref="G3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3" t="str" cm="1">
        <f t="array" ref="H3">_xll.BDP(A3,$H$1)</f>
        <v>#N/A N/A</v>
      </c>
      <c r="I3" t="str" cm="1">
        <f t="array" ref="I3">_xll.BDP(A3,$I$1)</f>
        <v>#N/A N/A</v>
      </c>
      <c r="J3" s="13"/>
      <c r="K3" s="13"/>
      <c r="L3" s="13"/>
      <c r="M3" s="13"/>
    </row>
    <row r="4" spans="1:13" x14ac:dyDescent="0.25">
      <c r="A4" t="s">
        <v>153</v>
      </c>
      <c r="B4" t="s">
        <v>2381</v>
      </c>
      <c r="C4" s="1">
        <f>_xll.BQL(Stocks[[#This Row],[bloomberg_query]],"px_last(currency=EUR).value","showdates","false","showids","false","showheaders","false","cols"=1)</f>
        <v>120.61138510057664</v>
      </c>
      <c r="D4" cm="1">
        <f t="array" aca="1" ref="D4" ca="1">_xll.BDP(Stocks[[#This Row],[bloomberg_query]], "CUST_TRR_RETURN_HOLDING_PER", "CUST_TRR_START_DT="&amp;TEXT(WORKDAY(TODAY(), -2),"jjjjMMtt"),"CUST_TRR_END_DT="&amp;TEXT(WORKDAY(TODAY(), -1),"jjjjMMtt"), "CUST_TRR_CRNCY=EUR")</f>
        <v>0.117201</v>
      </c>
      <c r="E4" cm="1">
        <f t="array" aca="1" ref="E4" ca="1">_xll.BDP(Stocks[[#This Row],[bloomberg_query]], "CUST_TRR_RETURN_HOLDING_PER", "CUST_TRR_START_DT="&amp;TEXT(WORKDAY(TODAY(), -6),"jjjjMMtt"),"CUST_TRR_END_DT="&amp;TEXT(WORKDAY(TODAY(), -1),"jjjjMMtt"), "CUST_TRR_CRNCY=EUR")</f>
        <v>7.4017939999999998</v>
      </c>
      <c r="F4" cm="1">
        <f t="array" aca="1" ref="F4" ca="1">_xll.BDP(Stocks[[#This Row],[bloomberg_query]], "CUST_TRR_RETURN_HOLDING_PER", "CUST_TRR_START_DT="&amp;TEXT(WORKDAY(EDATE(TODAY(), -1) - 2, 1),"jjjjMMtt"),"CUST_TRR_END_DT="&amp;TEXT(WORKDAY(TODAY(), -1),"jjjjMMtt"),"CUST_TRR_CRNCY=EUR")</f>
        <v>0.78700720000000002</v>
      </c>
      <c r="G4" cm="1">
        <f t="array" aca="1" ref="G4" ca="1">_xll.BDP(Stocks[[#This Row],[bloomberg_query]], "CUST_TRR_RETURN_HOLDING_PER", "CUST_TRR_START_DT="&amp;TEXT(WORKDAY(DATE(YEAR(TODAY())-1, 12, 31), -1),"jjjjMMtt"),"CUST_TRR_END_DT="&amp;TEXT(WORKDAY(TODAY(), -1),"jjjjMMtt"), "CUST_TRR_CRNCY=EUR")</f>
        <v>145.2098</v>
      </c>
      <c r="H4" cm="1">
        <f t="array" ref="H4">_xll.BDP(A4,$H$1)</f>
        <v>37.811500000000002</v>
      </c>
      <c r="I4" cm="1">
        <f t="array" ref="I4">_xll.BDP(A4,$I$1)</f>
        <v>-7.4074070000000001</v>
      </c>
      <c r="J4" s="13"/>
    </row>
    <row r="5" spans="1:13" x14ac:dyDescent="0.25">
      <c r="A5" t="s">
        <v>180</v>
      </c>
      <c r="B5" t="s">
        <v>2336</v>
      </c>
      <c r="C5" s="1">
        <f>_xll.BQL(Stocks[[#This Row],[bloomberg_query]],"px_last(currency=EUR).value","showdates","false","showids","false","showheaders","false","cols"=1)</f>
        <v>119.03049336075782</v>
      </c>
      <c r="D5" cm="1">
        <f t="array" aca="1" ref="D5" ca="1">_xll.BDP(Stocks[[#This Row],[bloomberg_query]], "CUST_TRR_RETURN_HOLDING_PER", "CUST_TRR_START_DT="&amp;TEXT(WORKDAY(TODAY(), -2),"jjjjMMtt"),"CUST_TRR_END_DT="&amp;TEXT(WORKDAY(TODAY(), -1),"jjjjMMtt"), "CUST_TRR_CRNCY=EUR")</f>
        <v>-1.5539270000000001</v>
      </c>
      <c r="E5" cm="1">
        <f t="array" aca="1" ref="E5" ca="1">_xll.BDP(Stocks[[#This Row],[bloomberg_query]], "CUST_TRR_RETURN_HOLDING_PER", "CUST_TRR_START_DT="&amp;TEXT(WORKDAY(TODAY(), -6),"jjjjMMtt"),"CUST_TRR_END_DT="&amp;TEXT(WORKDAY(TODAY(), -1),"jjjjMMtt"), "CUST_TRR_CRNCY=EUR")</f>
        <v>-1.230397</v>
      </c>
      <c r="F5" cm="1">
        <f t="array" aca="1" ref="F5" ca="1">_xll.BDP(Stocks[[#This Row],[bloomberg_query]], "CUST_TRR_RETURN_HOLDING_PER", "CUST_TRR_START_DT="&amp;TEXT(WORKDAY(EDATE(TODAY(), -1) - 2, 1),"jjjjMMtt"),"CUST_TRR_END_DT="&amp;TEXT(WORKDAY(TODAY(), -1),"jjjjMMtt"),"CUST_TRR_CRNCY=EUR")</f>
        <v>-3.0866479999999998</v>
      </c>
      <c r="G5" cm="1">
        <f t="array" aca="1" ref="G5" ca="1">_xll.BDP(Stocks[[#This Row],[bloomberg_query]], "CUST_TRR_RETURN_HOLDING_PER", "CUST_TRR_START_DT="&amp;TEXT(WORKDAY(DATE(YEAR(TODAY())-1, 12, 31), -1),"jjjjMMtt"),"CUST_TRR_END_DT="&amp;TEXT(WORKDAY(TODAY(), -1),"jjjjMMtt"), "CUST_TRR_CRNCY=EUR")</f>
        <v>2.2965429999999998</v>
      </c>
      <c r="H5" cm="1">
        <f t="array" ref="H5">_xll.BDP(A5,$H$1)</f>
        <v>-1.2746250316139704</v>
      </c>
      <c r="I5" cm="1">
        <f t="array" ref="I5">_xll.BDP(A5,$I$1)</f>
        <v>-7.5768094105813102</v>
      </c>
    </row>
    <row r="6" spans="1:13" x14ac:dyDescent="0.25">
      <c r="A6" t="s">
        <v>2382</v>
      </c>
      <c r="B6" t="s">
        <v>2383</v>
      </c>
      <c r="C6" s="1">
        <f>_xll.BQL(Stocks[[#This Row],[bloomberg_query]],"px_last(currency=EUR).value","showdates","false","showids","false","showheaders","false","cols"=1)</f>
        <v>447.94860143570435</v>
      </c>
      <c r="D6" cm="1">
        <f t="array" aca="1" ref="D6" ca="1">_xll.BDP(Stocks[[#This Row],[bloomberg_query]], "CUST_TRR_RETURN_HOLDING_PER", "CUST_TRR_START_DT="&amp;TEXT(WORKDAY(TODAY(), -2),"jjjjMMtt"),"CUST_TRR_END_DT="&amp;TEXT(WORKDAY(TODAY(), -1),"jjjjMMtt"), "CUST_TRR_CRNCY=EUR")</f>
        <v>-1.247099</v>
      </c>
      <c r="E6" cm="1">
        <f t="array" aca="1" ref="E6" ca="1">_xll.BDP(Stocks[[#This Row],[bloomberg_query]], "CUST_TRR_RETURN_HOLDING_PER", "CUST_TRR_START_DT="&amp;TEXT(WORKDAY(TODAY(), -6),"jjjjMMtt"),"CUST_TRR_END_DT="&amp;TEXT(WORKDAY(TODAY(), -1),"jjjjMMtt"), "CUST_TRR_CRNCY=EUR")</f>
        <v>-0.87467499999999998</v>
      </c>
      <c r="F6" cm="1">
        <f t="array" aca="1" ref="F6" ca="1">_xll.BDP(Stocks[[#This Row],[bloomberg_query]], "CUST_TRR_RETURN_HOLDING_PER", "CUST_TRR_START_DT="&amp;TEXT(WORKDAY(EDATE(TODAY(), -1) - 2, 1),"jjjjMMtt"),"CUST_TRR_END_DT="&amp;TEXT(WORKDAY(TODAY(), -1),"jjjjMMtt"),"CUST_TRR_CRNCY=EUR")</f>
        <v>3.9146909999999999</v>
      </c>
      <c r="G6" cm="1">
        <f t="array" aca="1" ref="G6" ca="1">_xll.BDP(Stocks[[#This Row],[bloomberg_query]], "CUST_TRR_RETURN_HOLDING_PER", "CUST_TRR_START_DT="&amp;TEXT(WORKDAY(DATE(YEAR(TODAY())-1, 12, 31), -1),"jjjjMMtt"),"CUST_TRR_END_DT="&amp;TEXT(WORKDAY(TODAY(), -1),"jjjjMMtt"), "CUST_TRR_CRNCY=EUR")</f>
        <v>37.949579999999997</v>
      </c>
      <c r="H6" cm="1">
        <f t="array" ref="H6">_xll.BDP(A6,$H$1)</f>
        <v>16.227440000000001</v>
      </c>
      <c r="I6" cm="1">
        <f t="array" ref="I6">_xll.BDP(A6,$I$1)</f>
        <v>-3.218391</v>
      </c>
      <c r="J6" s="13"/>
    </row>
    <row r="7" spans="1:13" x14ac:dyDescent="0.25">
      <c r="A7" t="s">
        <v>164</v>
      </c>
      <c r="B7" t="s">
        <v>2384</v>
      </c>
      <c r="C7" s="1">
        <f>_xll.BQL(Stocks[[#This Row],[bloomberg_query]],"px_last(currency=EUR).value","showdates","false","showids","false","showheaders","false","cols"=1)</f>
        <v>119.74098893880843</v>
      </c>
      <c r="D7" cm="1">
        <f t="array" aca="1" ref="D7" ca="1">_xll.BDP(Stocks[[#This Row],[bloomberg_query]], "CUST_TRR_RETURN_HOLDING_PER", "CUST_TRR_START_DT="&amp;TEXT(WORKDAY(TODAY(), -2),"jjjjMMtt"),"CUST_TRR_END_DT="&amp;TEXT(WORKDAY(TODAY(), -1),"jjjjMMtt"), "CUST_TRR_CRNCY=EUR")</f>
        <v>0.3537515</v>
      </c>
      <c r="E7" cm="1">
        <f t="array" aca="1" ref="E7" ca="1">_xll.BDP(Stocks[[#This Row],[bloomberg_query]], "CUST_TRR_RETURN_HOLDING_PER", "CUST_TRR_START_DT="&amp;TEXT(WORKDAY(TODAY(), -6),"jjjjMMtt"),"CUST_TRR_END_DT="&amp;TEXT(WORKDAY(TODAY(), -1),"jjjjMMtt"), "CUST_TRR_CRNCY=EUR")</f>
        <v>1.7088190000000001</v>
      </c>
      <c r="F7" cm="1">
        <f t="array" aca="1" ref="F7" ca="1">_xll.BDP(Stocks[[#This Row],[bloomberg_query]], "CUST_TRR_RETURN_HOLDING_PER", "CUST_TRR_START_DT="&amp;TEXT(WORKDAY(EDATE(TODAY(), -1) - 2, 1),"jjjjMMtt"),"CUST_TRR_END_DT="&amp;TEXT(WORKDAY(TODAY(), -1),"jjjjMMtt"),"CUST_TRR_CRNCY=EUR")</f>
        <v>-1.0633220000000001</v>
      </c>
      <c r="G7" cm="1">
        <f t="array" aca="1" ref="G7" ca="1">_xll.BDP(Stocks[[#This Row],[bloomberg_query]], "CUST_TRR_RETURN_HOLDING_PER", "CUST_TRR_START_DT="&amp;TEXT(WORKDAY(DATE(YEAR(TODAY())-1, 12, 31), -1),"jjjjMMtt"),"CUST_TRR_END_DT="&amp;TEXT(WORKDAY(TODAY(), -1),"jjjjMMtt"), "CUST_TRR_CRNCY=EUR")</f>
        <v>16.789439999999999</v>
      </c>
      <c r="H7" cm="1">
        <f t="array" ref="H7">_xll.BDP(A7,$H$1)</f>
        <v>4.0283051660099218</v>
      </c>
      <c r="I7" cm="1">
        <f t="array" ref="I7">_xll.BDP(A7,$I$1)</f>
        <v>-8.8550387327250295</v>
      </c>
    </row>
    <row r="8" spans="1:13" x14ac:dyDescent="0.25">
      <c r="A8" t="s">
        <v>2385</v>
      </c>
      <c r="B8" t="s">
        <v>2386</v>
      </c>
      <c r="C8" s="1">
        <f>_xll.BQL(Stocks[[#This Row],[bloomberg_query]],"px_last(currency=EUR).value","showdates","false","showids","false","showheaders","false","cols"=1)</f>
        <v>62.400001525878906</v>
      </c>
      <c r="D8" cm="1">
        <f t="array" aca="1" ref="D8" ca="1">_xll.BDP(Stocks[[#This Row],[bloomberg_query]], "CUST_TRR_RETURN_HOLDING_PER", "CUST_TRR_START_DT="&amp;TEXT(WORKDAY(TODAY(), -2),"jjjjMMtt"),"CUST_TRR_END_DT="&amp;TEXT(WORKDAY(TODAY(), -1),"jjjjMMtt"), "CUST_TRR_CRNCY=EUR")</f>
        <v>-0.32154339999999998</v>
      </c>
      <c r="E8" cm="1">
        <f t="array" aca="1" ref="E8" ca="1">_xll.BDP(Stocks[[#This Row],[bloomberg_query]], "CUST_TRR_RETURN_HOLDING_PER", "CUST_TRR_START_DT="&amp;TEXT(WORKDAY(TODAY(), -6),"jjjjMMtt"),"CUST_TRR_END_DT="&amp;TEXT(WORKDAY(TODAY(), -1),"jjjjMMtt"), "CUST_TRR_CRNCY=EUR")</f>
        <v>11.11111</v>
      </c>
      <c r="F8" cm="1">
        <f t="array" aca="1" ref="F8" ca="1">_xll.BDP(Stocks[[#This Row],[bloomberg_query]], "CUST_TRR_RETURN_HOLDING_PER", "CUST_TRR_START_DT="&amp;TEXT(WORKDAY(EDATE(TODAY(), -1) - 2, 1),"jjjjMMtt"),"CUST_TRR_END_DT="&amp;TEXT(WORKDAY(TODAY(), -1),"jjjjMMtt"),"CUST_TRR_CRNCY=EUR")</f>
        <v>19.691120000000002</v>
      </c>
      <c r="G8" cm="1">
        <f t="array" aca="1" ref="G8" ca="1">_xll.BDP(Stocks[[#This Row],[bloomberg_query]], "CUST_TRR_RETURN_HOLDING_PER", "CUST_TRR_START_DT="&amp;TEXT(WORKDAY(DATE(YEAR(TODAY())-1, 12, 31), -1),"jjjjMMtt"),"CUST_TRR_END_DT="&amp;TEXT(WORKDAY(TODAY(), -1),"jjjjMMtt"), "CUST_TRR_CRNCY=EUR")</f>
        <v>-23.267330000000001</v>
      </c>
      <c r="H8" cm="1">
        <f t="array" ref="H8">_xll.BDP(A8,$H$1)</f>
        <v>-6.1428330000000004</v>
      </c>
      <c r="I8" cm="1">
        <f t="array" ref="I8">_xll.BDP(A8,$I$1)</f>
        <v>-38.522170000000003</v>
      </c>
    </row>
    <row r="9" spans="1:13" x14ac:dyDescent="0.25">
      <c r="A9" t="s">
        <v>2387</v>
      </c>
      <c r="B9" t="s">
        <v>2388</v>
      </c>
      <c r="C9" s="1">
        <f>_xll.BQL(Stocks[[#This Row],[bloomberg_query]],"px_last(currency=EUR).value","showdates","false","showids","false","showheaders","false","cols"=1)</f>
        <v>178.89199421525001</v>
      </c>
      <c r="D9" cm="1">
        <f t="array" aca="1" ref="D9" ca="1">_xll.BDP(Stocks[[#This Row],[bloomberg_query]], "CUST_TRR_RETURN_HOLDING_PER", "CUST_TRR_START_DT="&amp;TEXT(WORKDAY(TODAY(), -2),"jjjjMMtt"),"CUST_TRR_END_DT="&amp;TEXT(WORKDAY(TODAY(), -1),"jjjjMMtt"), "CUST_TRR_CRNCY=EUR")</f>
        <v>2.0236239999999999</v>
      </c>
      <c r="E9" cm="1">
        <f t="array" aca="1" ref="E9" ca="1">_xll.BDP(Stocks[[#This Row],[bloomberg_query]], "CUST_TRR_RETURN_HOLDING_PER", "CUST_TRR_START_DT="&amp;TEXT(WORKDAY(TODAY(), -6),"jjjjMMtt"),"CUST_TRR_END_DT="&amp;TEXT(WORKDAY(TODAY(), -1),"jjjjMMtt"), "CUST_TRR_CRNCY=EUR")</f>
        <v>2.9025569999999998</v>
      </c>
      <c r="F9" cm="1">
        <f t="array" aca="1" ref="F9" ca="1">_xll.BDP(Stocks[[#This Row],[bloomberg_query]], "CUST_TRR_RETURN_HOLDING_PER", "CUST_TRR_START_DT="&amp;TEXT(WORKDAY(EDATE(TODAY(), -1) - 2, 1),"jjjjMMtt"),"CUST_TRR_END_DT="&amp;TEXT(WORKDAY(TODAY(), -1),"jjjjMMtt"),"CUST_TRR_CRNCY=EUR")</f>
        <v>6.1639059999999999</v>
      </c>
      <c r="G9" cm="1">
        <f t="array" aca="1" ref="G9" ca="1">_xll.BDP(Stocks[[#This Row],[bloomberg_query]], "CUST_TRR_RETURN_HOLDING_PER", "CUST_TRR_START_DT="&amp;TEXT(WORKDAY(DATE(YEAR(TODAY())-1, 12, 31), -1),"jjjjMMtt"),"CUST_TRR_END_DT="&amp;TEXT(WORKDAY(TODAY(), -1),"jjjjMMtt"), "CUST_TRR_CRNCY=EUR")</f>
        <v>-4.4172799999999999</v>
      </c>
      <c r="H9" cm="1">
        <f t="array" ref="H9">_xll.BDP(A9,$H$1)</f>
        <v>2.4943458726115236E-2</v>
      </c>
      <c r="I9" cm="1">
        <f t="array" ref="I9">_xll.BDP(A9,$I$1)</f>
        <v>-9.3886662760679958</v>
      </c>
    </row>
    <row r="10" spans="1:13" x14ac:dyDescent="0.25">
      <c r="A10" t="s">
        <v>2389</v>
      </c>
      <c r="B10" t="s">
        <v>2390</v>
      </c>
      <c r="C10" s="1">
        <f>_xll.BQL(Stocks[[#This Row],[bloomberg_query]],"px_last(currency=EUR).value","showdates","false","showids","false","showheaders","false","cols"=1)</f>
        <v>55.504057500993483</v>
      </c>
      <c r="D10" cm="1">
        <f t="array" aca="1" ref="D10" ca="1">_xll.BDP(Stocks[[#This Row],[bloomberg_query]], "CUST_TRR_RETURN_HOLDING_PER", "CUST_TRR_START_DT="&amp;TEXT(WORKDAY(TODAY(), -2),"jjjjMMtt"),"CUST_TRR_END_DT="&amp;TEXT(WORKDAY(TODAY(), -1),"jjjjMMtt"), "CUST_TRR_CRNCY=EUR")</f>
        <v>-0.7291666</v>
      </c>
      <c r="E10" cm="1">
        <f t="array" aca="1" ref="E10" ca="1">_xll.BDP(Stocks[[#This Row],[bloomberg_query]], "CUST_TRR_RETURN_HOLDING_PER", "CUST_TRR_START_DT="&amp;TEXT(WORKDAY(TODAY(), -6),"jjjjMMtt"),"CUST_TRR_END_DT="&amp;TEXT(WORKDAY(TODAY(), -1),"jjjjMMtt"), "CUST_TRR_CRNCY=EUR")</f>
        <v>3.0777779999999999</v>
      </c>
      <c r="F10" cm="1">
        <f t="array" aca="1" ref="F10" ca="1">_xll.BDP(Stocks[[#This Row],[bloomberg_query]], "CUST_TRR_RETURN_HOLDING_PER", "CUST_TRR_START_DT="&amp;TEXT(WORKDAY(EDATE(TODAY(), -1) - 2, 1),"jjjjMMtt"),"CUST_TRR_END_DT="&amp;TEXT(WORKDAY(TODAY(), -1),"jjjjMMtt"),"CUST_TRR_CRNCY=EUR")</f>
        <v>1.9198900000000001</v>
      </c>
      <c r="G10" cm="1">
        <f t="array" aca="1" ref="G10" ca="1">_xll.BDP(Stocks[[#This Row],[bloomberg_query]], "CUST_TRR_RETURN_HOLDING_PER", "CUST_TRR_START_DT="&amp;TEXT(WORKDAY(DATE(YEAR(TODAY())-1, 12, 31), -1),"jjjjMMtt"),"CUST_TRR_END_DT="&amp;TEXT(WORKDAY(TODAY(), -1),"jjjjMMtt"), "CUST_TRR_CRNCY=EUR")</f>
        <v>25.117180000000001</v>
      </c>
      <c r="H10" cm="1">
        <f t="array" ref="H10">_xll.BDP(A10,$H$1)</f>
        <v>18.819310000000002</v>
      </c>
      <c r="I10" cm="1">
        <f t="array" ref="I10">_xll.BDP(A10,$I$1)</f>
        <v>-2.6675979999999999</v>
      </c>
    </row>
    <row r="11" spans="1:13" x14ac:dyDescent="0.25">
      <c r="A11" t="s">
        <v>2391</v>
      </c>
      <c r="B11" t="s">
        <v>2392</v>
      </c>
      <c r="C11" s="1">
        <f>_xll.BQL(Stocks[[#This Row],[bloomberg_query]],"px_last(currency=EUR).value","showdates","false","showids","false","showheaders","false","cols"=1)</f>
        <v>4.7109315406062109</v>
      </c>
      <c r="D11" cm="1">
        <f t="array" aca="1" ref="D11" ca="1">_xll.BDP(Stocks[[#This Row],[bloomberg_query]], "CUST_TRR_RETURN_HOLDING_PER", "CUST_TRR_START_DT="&amp;TEXT(WORKDAY(TODAY(), -2),"jjjjMMtt"),"CUST_TRR_END_DT="&amp;TEXT(WORKDAY(TODAY(), -1),"jjjjMMtt"), "CUST_TRR_CRNCY=EUR")</f>
        <v>2.8331949999999999</v>
      </c>
      <c r="E11" cm="1">
        <f t="array" aca="1" ref="E11" ca="1">_xll.BDP(Stocks[[#This Row],[bloomberg_query]], "CUST_TRR_RETURN_HOLDING_PER", "CUST_TRR_START_DT="&amp;TEXT(WORKDAY(TODAY(), -6),"jjjjMMtt"),"CUST_TRR_END_DT="&amp;TEXT(WORKDAY(TODAY(), -1),"jjjjMMtt"), "CUST_TRR_CRNCY=EUR")</f>
        <v>8.6489259999999994</v>
      </c>
      <c r="F11" cm="1">
        <f t="array" aca="1" ref="F11" ca="1">_xll.BDP(Stocks[[#This Row],[bloomberg_query]], "CUST_TRR_RETURN_HOLDING_PER", "CUST_TRR_START_DT="&amp;TEXT(WORKDAY(EDATE(TODAY(), -1) - 2, 1),"jjjjMMtt"),"CUST_TRR_END_DT="&amp;TEXT(WORKDAY(TODAY(), -1),"jjjjMMtt"),"CUST_TRR_CRNCY=EUR")</f>
        <v>4.5266219999999997</v>
      </c>
      <c r="G11" cm="1">
        <f t="array" aca="1" ref="G11" ca="1">_xll.BDP(Stocks[[#This Row],[bloomberg_query]], "CUST_TRR_RETURN_HOLDING_PER", "CUST_TRR_START_DT="&amp;TEXT(WORKDAY(DATE(YEAR(TODAY())-1, 12, 31), -1),"jjjjMMtt"),"CUST_TRR_END_DT="&amp;TEXT(WORKDAY(TODAY(), -1),"jjjjMMtt"), "CUST_TRR_CRNCY=EUR")</f>
        <v>-41.677900000000001</v>
      </c>
      <c r="H11" cm="1">
        <f t="array" ref="H11">_xll.BDP(A11,$H$1)</f>
        <v>-7.2067709999999998</v>
      </c>
      <c r="I11" cm="1">
        <f t="array" ref="I11">_xll.BDP(A11,$I$1)</f>
        <v>-45.412089999999999</v>
      </c>
    </row>
    <row r="12" spans="1:13" x14ac:dyDescent="0.25">
      <c r="A12" t="s">
        <v>134</v>
      </c>
      <c r="B12" t="s">
        <v>2341</v>
      </c>
      <c r="C12" s="1">
        <f>_xll.BQL(Stocks[[#This Row],[bloomberg_query]],"px_last(currency=EUR).value","showdates","false","showids","false","showheaders","false","cols"=1)</f>
        <v>182.67830609321595</v>
      </c>
      <c r="D12" cm="1">
        <f t="array" aca="1" ref="D12" ca="1">_xll.BDP(Stocks[[#This Row],[bloomberg_query]], "CUST_TRR_RETURN_HOLDING_PER", "CUST_TRR_START_DT="&amp;TEXT(WORKDAY(TODAY(), -2),"jjjjMMtt"),"CUST_TRR_END_DT="&amp;TEXT(WORKDAY(TODAY(), -1),"jjjjMMtt"), "CUST_TRR_CRNCY=EUR")</f>
        <v>-2.4084639999999999</v>
      </c>
      <c r="E12" cm="1">
        <f t="array" aca="1" ref="E12" ca="1">_xll.BDP(Stocks[[#This Row],[bloomberg_query]], "CUST_TRR_RETURN_HOLDING_PER", "CUST_TRR_START_DT="&amp;TEXT(WORKDAY(TODAY(), -6),"jjjjMMtt"),"CUST_TRR_END_DT="&amp;TEXT(WORKDAY(TODAY(), -1),"jjjjMMtt"), "CUST_TRR_CRNCY=EUR")</f>
        <v>-2.9217879999999998</v>
      </c>
      <c r="F12" cm="1">
        <f t="array" aca="1" ref="F12" ca="1">_xll.BDP(Stocks[[#This Row],[bloomberg_query]], "CUST_TRR_RETURN_HOLDING_PER", "CUST_TRR_START_DT="&amp;TEXT(WORKDAY(EDATE(TODAY(), -1) - 2, 1),"jjjjMMtt"),"CUST_TRR_END_DT="&amp;TEXT(WORKDAY(TODAY(), -1),"jjjjMMtt"),"CUST_TRR_CRNCY=EUR")</f>
        <v>-1.7246440000000001</v>
      </c>
      <c r="G12" cm="1">
        <f t="array" aca="1" ref="G12" ca="1">_xll.BDP(Stocks[[#This Row],[bloomberg_query]], "CUST_TRR_RETURN_HOLDING_PER", "CUST_TRR_START_DT="&amp;TEXT(WORKDAY(DATE(YEAR(TODAY())-1, 12, 31), -1),"jjjjMMtt"),"CUST_TRR_END_DT="&amp;TEXT(WORKDAY(TODAY(), -1),"jjjjMMtt"), "CUST_TRR_CRNCY=EUR")</f>
        <v>14.08619</v>
      </c>
      <c r="H12" cm="1">
        <f t="array" ref="H12">_xll.BDP(A12,$H$1)</f>
        <v>0.87282542554876563</v>
      </c>
      <c r="I12" cm="1">
        <f t="array" ref="I12">_xll.BDP(A12,$I$1)</f>
        <v>-9.6642252152415526</v>
      </c>
    </row>
    <row r="13" spans="1:13" x14ac:dyDescent="0.25">
      <c r="A13" t="s">
        <v>28</v>
      </c>
      <c r="B13" t="s">
        <v>2305</v>
      </c>
      <c r="C13" s="1">
        <f>_xll.BQL(Stocks[[#This Row],[bloomberg_query]],"px_last(currency=EUR).value","showdates","false","showids","false","showheaders","false","cols"=1)</f>
        <v>157.64999389648438</v>
      </c>
      <c r="D13" cm="1">
        <f t="array" aca="1" ref="D13" ca="1">_xll.BDP(Stocks[[#This Row],[bloomberg_query]], "CUST_TRR_RETURN_HOLDING_PER", "CUST_TRR_START_DT="&amp;TEXT(WORKDAY(TODAY(), -2),"jjjjMMtt"),"CUST_TRR_END_DT="&amp;TEXT(WORKDAY(TODAY(), -1),"jjjjMMtt"), "CUST_TRR_CRNCY=EUR")</f>
        <v>0.50745320000000005</v>
      </c>
      <c r="E13" cm="1">
        <f t="array" aca="1" ref="E13" ca="1">_xll.BDP(Stocks[[#This Row],[bloomberg_query]], "CUST_TRR_RETURN_HOLDING_PER", "CUST_TRR_START_DT="&amp;TEXT(WORKDAY(TODAY(), -6),"jjjjMMtt"),"CUST_TRR_END_DT="&amp;TEXT(WORKDAY(TODAY(), -1),"jjjjMMtt"), "CUST_TRR_CRNCY=EUR")</f>
        <v>4.0722490000000002</v>
      </c>
      <c r="F13" cm="1">
        <f t="array" aca="1" ref="F13" ca="1">_xll.BDP(Stocks[[#This Row],[bloomberg_query]], "CUST_TRR_RETURN_HOLDING_PER", "CUST_TRR_START_DT="&amp;TEXT(WORKDAY(EDATE(TODAY(), -1) - 2, 1),"jjjjMMtt"),"CUST_TRR_END_DT="&amp;TEXT(WORKDAY(TODAY(), -1),"jjjjMMtt"),"CUST_TRR_CRNCY=EUR")</f>
        <v>5.4459350000000004</v>
      </c>
      <c r="G13" cm="1">
        <f t="array" aca="1" ref="G13" ca="1">_xll.BDP(Stocks[[#This Row],[bloomberg_query]], "CUST_TRR_RETURN_HOLDING_PER", "CUST_TRR_START_DT="&amp;TEXT(WORKDAY(DATE(YEAR(TODAY())-1, 12, 31), -1),"jjjjMMtt"),"CUST_TRR_END_DT="&amp;TEXT(WORKDAY(TODAY(), -1),"jjjjMMtt"), "CUST_TRR_CRNCY=EUR")</f>
        <v>24.94434</v>
      </c>
      <c r="H13" cm="1">
        <f t="array" ref="H13">_xll.BDP(A13,$H$1)</f>
        <v>8.7471969999999999</v>
      </c>
      <c r="I13" cm="1">
        <f t="array" ref="I13">_xll.BDP(A13,$I$1)</f>
        <v>-0.91138410000000003</v>
      </c>
    </row>
    <row r="14" spans="1:13" x14ac:dyDescent="0.25">
      <c r="A14" t="s">
        <v>2393</v>
      </c>
      <c r="B14" t="s">
        <v>2394</v>
      </c>
      <c r="C14" s="1">
        <f>_xll.BQL(Stocks[[#This Row],[bloomberg_query]],"px_last(currency=EUR).value","showdates","false","showids","false","showheaders","false","cols"=1)</f>
        <v>7.2399997711181641</v>
      </c>
      <c r="D14" cm="1">
        <f t="array" aca="1" ref="D14" ca="1">_xll.BDP(Stocks[[#This Row],[bloomberg_query]], "CUST_TRR_RETURN_HOLDING_PER", "CUST_TRR_START_DT="&amp;TEXT(WORKDAY(TODAY(), -2),"jjjjMMtt"),"CUST_TRR_END_DT="&amp;TEXT(WORKDAY(TODAY(), -1),"jjjjMMtt"), "CUST_TRR_CRNCY=EUR")</f>
        <v>1.0781670000000001</v>
      </c>
      <c r="E14" cm="1">
        <f t="array" aca="1" ref="E14" ca="1">_xll.BDP(Stocks[[#This Row],[bloomberg_query]], "CUST_TRR_RETURN_HOLDING_PER", "CUST_TRR_START_DT="&amp;TEXT(WORKDAY(TODAY(), -6),"jjjjMMtt"),"CUST_TRR_END_DT="&amp;TEXT(WORKDAY(TODAY(), -1),"jjjjMMtt"), "CUST_TRR_CRNCY=EUR")</f>
        <v>3.5911599999999999</v>
      </c>
      <c r="F14" cm="1">
        <f t="array" aca="1" ref="F14" ca="1">_xll.BDP(Stocks[[#This Row],[bloomberg_query]], "CUST_TRR_RETURN_HOLDING_PER", "CUST_TRR_START_DT="&amp;TEXT(WORKDAY(EDATE(TODAY(), -1) - 2, 1),"jjjjMMtt"),"CUST_TRR_END_DT="&amp;TEXT(WORKDAY(TODAY(), -1),"jjjjMMtt"),"CUST_TRR_CRNCY=EUR")</f>
        <v>-6.4837899999999999</v>
      </c>
      <c r="G14" cm="1">
        <f t="array" aca="1" ref="G14" ca="1">_xll.BDP(Stocks[[#This Row],[bloomberg_query]], "CUST_TRR_RETURN_HOLDING_PER", "CUST_TRR_START_DT="&amp;TEXT(WORKDAY(DATE(YEAR(TODAY())-1, 12, 31), -1),"jjjjMMtt"),"CUST_TRR_END_DT="&amp;TEXT(WORKDAY(TODAY(), -1),"jjjjMMtt"), "CUST_TRR_CRNCY=EUR")</f>
        <v>-15.15837</v>
      </c>
      <c r="H14" cm="1">
        <f t="array" ref="H14">_xll.BDP(A14,$H$1)</f>
        <v>-9.3731229999999996</v>
      </c>
      <c r="I14" cm="1">
        <f t="array" ref="I14">_xll.BDP(A14,$I$1)</f>
        <v>-22.814499999999999</v>
      </c>
    </row>
    <row r="15" spans="1:13" x14ac:dyDescent="0.25">
      <c r="A15" t="s">
        <v>2395</v>
      </c>
      <c r="B15" t="s">
        <v>2396</v>
      </c>
      <c r="C15" s="1">
        <f>_xll.BQL(Stocks[[#This Row],[bloomberg_query]],"px_last(currency=EUR).value","showdates","false","showids","false","showheaders","false","cols"=1)</f>
        <v>4139.0025168287166</v>
      </c>
      <c r="D15" cm="1">
        <f t="array" aca="1" ref="D15" ca="1">_xll.BDP(Stocks[[#This Row],[bloomberg_query]], "CUST_TRR_RETURN_HOLDING_PER", "CUST_TRR_START_DT="&amp;TEXT(WORKDAY(TODAY(), -2),"jjjjMMtt"),"CUST_TRR_END_DT="&amp;TEXT(WORKDAY(TODAY(), -1),"jjjjMMtt"), "CUST_TRR_CRNCY=EUR")</f>
        <v>8.0705559999999998</v>
      </c>
      <c r="E15" cm="1">
        <f t="array" aca="1" ref="E15" ca="1">_xll.BDP(Stocks[[#This Row],[bloomberg_query]], "CUST_TRR_RETURN_HOLDING_PER", "CUST_TRR_START_DT="&amp;TEXT(WORKDAY(TODAY(), -6),"jjjjMMtt"),"CUST_TRR_END_DT="&amp;TEXT(WORKDAY(TODAY(), -1),"jjjjMMtt"), "CUST_TRR_CRNCY=EUR")</f>
        <v>-0.88432310000000003</v>
      </c>
      <c r="F15" cm="1">
        <f t="array" aca="1" ref="F15" ca="1">_xll.BDP(Stocks[[#This Row],[bloomberg_query]], "CUST_TRR_RETURN_HOLDING_PER", "CUST_TRR_START_DT="&amp;TEXT(WORKDAY(EDATE(TODAY(), -1) - 2, 1),"jjjjMMtt"),"CUST_TRR_END_DT="&amp;TEXT(WORKDAY(TODAY(), -1),"jjjjMMtt"),"CUST_TRR_CRNCY=EUR")</f>
        <v>-2.811493</v>
      </c>
      <c r="G15" cm="1">
        <f t="array" aca="1" ref="G15" ca="1">_xll.BDP(Stocks[[#This Row],[bloomberg_query]], "CUST_TRR_RETURN_HOLDING_PER", "CUST_TRR_START_DT="&amp;TEXT(WORKDAY(DATE(YEAR(TODAY())-1, 12, 31), -1),"jjjjMMtt"),"CUST_TRR_END_DT="&amp;TEXT(WORKDAY(TODAY(), -1),"jjjjMMtt"), "CUST_TRR_CRNCY=EUR")</f>
        <v>10.45673</v>
      </c>
      <c r="H15" t="str" cm="1">
        <f t="array" ref="H15">_xll.BDP(A15,$H$1)</f>
        <v>#N/A N/A</v>
      </c>
      <c r="I15" cm="1">
        <f t="array" ref="I15">_xll.BDP(A15,$I$1)</f>
        <v>-8.4705879999999993</v>
      </c>
    </row>
    <row r="16" spans="1:13" x14ac:dyDescent="0.25">
      <c r="A16" t="s">
        <v>2397</v>
      </c>
      <c r="B16" t="s">
        <v>2398</v>
      </c>
      <c r="C16" s="1">
        <f>_xll.BQL(Stocks[[#This Row],[bloomberg_query]],"px_last(currency=EUR).value","showdates","false","showids","false","showheaders","false","cols"=1)</f>
        <v>223.14957319736482</v>
      </c>
      <c r="D16" cm="1">
        <f t="array" aca="1" ref="D16" ca="1">_xll.BDP(Stocks[[#This Row],[bloomberg_query]], "CUST_TRR_RETURN_HOLDING_PER", "CUST_TRR_START_DT="&amp;TEXT(WORKDAY(TODAY(), -2),"jjjjMMtt"),"CUST_TRR_END_DT="&amp;TEXT(WORKDAY(TODAY(), -1),"jjjjMMtt"), "CUST_TRR_CRNCY=EUR")</f>
        <v>-0.34783520000000001</v>
      </c>
      <c r="E16" cm="1">
        <f t="array" aca="1" ref="E16" ca="1">_xll.BDP(Stocks[[#This Row],[bloomberg_query]], "CUST_TRR_RETURN_HOLDING_PER", "CUST_TRR_START_DT="&amp;TEXT(WORKDAY(TODAY(), -6),"jjjjMMtt"),"CUST_TRR_END_DT="&amp;TEXT(WORKDAY(TODAY(), -1),"jjjjMMtt"), "CUST_TRR_CRNCY=EUR")</f>
        <v>-3.7221090000000001</v>
      </c>
      <c r="F16" cm="1">
        <f t="array" aca="1" ref="F16" ca="1">_xll.BDP(Stocks[[#This Row],[bloomberg_query]], "CUST_TRR_RETURN_HOLDING_PER", "CUST_TRR_START_DT="&amp;TEXT(WORKDAY(EDATE(TODAY(), -1) - 2, 1),"jjjjMMtt"),"CUST_TRR_END_DT="&amp;TEXT(WORKDAY(TODAY(), -1),"jjjjMMtt"),"CUST_TRR_CRNCY=EUR")</f>
        <v>6.2269860000000001</v>
      </c>
      <c r="G16" cm="1">
        <f t="array" aca="1" ref="G16" ca="1">_xll.BDP(Stocks[[#This Row],[bloomberg_query]], "CUST_TRR_RETURN_HOLDING_PER", "CUST_TRR_START_DT="&amp;TEXT(WORKDAY(DATE(YEAR(TODAY())-1, 12, 31), -1),"jjjjMMtt"),"CUST_TRR_END_DT="&amp;TEXT(WORKDAY(TODAY(), -1),"jjjjMMtt"), "CUST_TRR_CRNCY=EUR")</f>
        <v>-10.565569999999999</v>
      </c>
      <c r="H16" cm="1">
        <f t="array" ref="H16">_xll.BDP(A16,$H$1)</f>
        <v>-3.014004190831463</v>
      </c>
      <c r="I16" cm="1">
        <f t="array" ref="I16">_xll.BDP(A16,$I$1)</f>
        <v>-20.254553115727468</v>
      </c>
    </row>
    <row r="17" spans="1:9" x14ac:dyDescent="0.25">
      <c r="A17" t="s">
        <v>8</v>
      </c>
      <c r="B17" t="s">
        <v>2286</v>
      </c>
      <c r="C17" s="1">
        <f>_xll.BQL(Stocks[[#This Row],[bloomberg_query]],"px_last(currency=EUR).value","showdates","false","showids","false","showheaders","false","cols"=1)</f>
        <v>432.82671125650404</v>
      </c>
      <c r="D17" cm="1">
        <f t="array" aca="1" ref="D17" ca="1">_xll.BDP(Stocks[[#This Row],[bloomberg_query]], "CUST_TRR_RETURN_HOLDING_PER", "CUST_TRR_START_DT="&amp;TEXT(WORKDAY(TODAY(), -2),"jjjjMMtt"),"CUST_TRR_END_DT="&amp;TEXT(WORKDAY(TODAY(), -1),"jjjjMMtt"), "CUST_TRR_CRNCY=EUR")</f>
        <v>-1.5808500000000001</v>
      </c>
      <c r="E17" cm="1">
        <f t="array" aca="1" ref="E17" ca="1">_xll.BDP(Stocks[[#This Row],[bloomberg_query]], "CUST_TRR_RETURN_HOLDING_PER", "CUST_TRR_START_DT="&amp;TEXT(WORKDAY(TODAY(), -6),"jjjjMMtt"),"CUST_TRR_END_DT="&amp;TEXT(WORKDAY(TODAY(), -1),"jjjjMMtt"), "CUST_TRR_CRNCY=EUR")</f>
        <v>1.380266</v>
      </c>
      <c r="F17" cm="1">
        <f t="array" aca="1" ref="F17" ca="1">_xll.BDP(Stocks[[#This Row],[bloomberg_query]], "CUST_TRR_RETURN_HOLDING_PER", "CUST_TRR_START_DT="&amp;TEXT(WORKDAY(EDATE(TODAY(), -1) - 2, 1),"jjjjMMtt"),"CUST_TRR_END_DT="&amp;TEXT(WORKDAY(TODAY(), -1),"jjjjMMtt"),"CUST_TRR_CRNCY=EUR")</f>
        <v>-1.7903290000000001</v>
      </c>
      <c r="G17" cm="1">
        <f t="array" aca="1" ref="G17" ca="1">_xll.BDP(Stocks[[#This Row],[bloomberg_query]], "CUST_TRR_RETURN_HOLDING_PER", "CUST_TRR_START_DT="&amp;TEXT(WORKDAY(DATE(YEAR(TODAY())-1, 12, 31), -1),"jjjjMMtt"),"CUST_TRR_END_DT="&amp;TEXT(WORKDAY(TODAY(), -1),"jjjjMMtt"), "CUST_TRR_CRNCY=EUR")</f>
        <v>17.692609999999998</v>
      </c>
      <c r="H17" cm="1">
        <f t="array" ref="H17">_xll.BDP(A17,$H$1)</f>
        <v>9.7100190195051663</v>
      </c>
      <c r="I17" cm="1">
        <f t="array" ref="I17">_xll.BDP(A17,$I$1)</f>
        <v>-5.6981594193946101</v>
      </c>
    </row>
    <row r="18" spans="1:9" x14ac:dyDescent="0.25">
      <c r="A18" t="s">
        <v>2399</v>
      </c>
      <c r="B18" t="s">
        <v>2400</v>
      </c>
      <c r="C18" s="1">
        <f>_xll.BQL(Stocks[[#This Row],[bloomberg_query]],"px_last(currency=EUR).value","showdates","false","showids","false","showheaders","false","cols"=1)</f>
        <v>78.505264567136777</v>
      </c>
      <c r="D18" cm="1">
        <f t="array" aca="1" ref="D18" ca="1">_xll.BDP(Stocks[[#This Row],[bloomberg_query]], "CUST_TRR_RETURN_HOLDING_PER", "CUST_TRR_START_DT="&amp;TEXT(WORKDAY(TODAY(), -2),"jjjjMMtt"),"CUST_TRR_END_DT="&amp;TEXT(WORKDAY(TODAY(), -1),"jjjjMMtt"), "CUST_TRR_CRNCY=EUR")</f>
        <v>0.46387099999999998</v>
      </c>
      <c r="E18" cm="1">
        <f t="array" aca="1" ref="E18" ca="1">_xll.BDP(Stocks[[#This Row],[bloomberg_query]], "CUST_TRR_RETURN_HOLDING_PER", "CUST_TRR_START_DT="&amp;TEXT(WORKDAY(TODAY(), -6),"jjjjMMtt"),"CUST_TRR_END_DT="&amp;TEXT(WORKDAY(TODAY(), -1),"jjjjMMtt"), "CUST_TRR_CRNCY=EUR")</f>
        <v>14.737690000000001</v>
      </c>
      <c r="F18" cm="1">
        <f t="array" aca="1" ref="F18" ca="1">_xll.BDP(Stocks[[#This Row],[bloomberg_query]], "CUST_TRR_RETURN_HOLDING_PER", "CUST_TRR_START_DT="&amp;TEXT(WORKDAY(EDATE(TODAY(), -1) - 2, 1),"jjjjMMtt"),"CUST_TRR_END_DT="&amp;TEXT(WORKDAY(TODAY(), -1),"jjjjMMtt"),"CUST_TRR_CRNCY=EUR")</f>
        <v>10.24546</v>
      </c>
      <c r="G18" cm="1">
        <f t="array" aca="1" ref="G18" ca="1">_xll.BDP(Stocks[[#This Row],[bloomberg_query]], "CUST_TRR_RETURN_HOLDING_PER", "CUST_TRR_START_DT="&amp;TEXT(WORKDAY(DATE(YEAR(TODAY())-1, 12, 31), -1),"jjjjMMtt"),"CUST_TRR_END_DT="&amp;TEXT(WORKDAY(TODAY(), -1),"jjjjMMtt"), "CUST_TRR_CRNCY=EUR")</f>
        <v>81.002619999999993</v>
      </c>
      <c r="H18" cm="1">
        <f t="array" ref="H18">_xll.BDP(A18,$H$1)</f>
        <v>16.394658853630194</v>
      </c>
      <c r="I18" cm="1">
        <f t="array" ref="I18">_xll.BDP(A18,$I$1)</f>
        <v>-20.115893057155038</v>
      </c>
    </row>
    <row r="19" spans="1:9" x14ac:dyDescent="0.25">
      <c r="A19" t="s">
        <v>2401</v>
      </c>
      <c r="B19" t="s">
        <v>2402</v>
      </c>
      <c r="C19" s="1">
        <f>_xll.BQL(Stocks[[#This Row],[bloomberg_query]],"px_last(currency=EUR).value","showdates","false","showids","false","showheaders","false","cols"=1)</f>
        <v>56.605812256336208</v>
      </c>
      <c r="D19" cm="1">
        <f t="array" aca="1" ref="D19" ca="1">_xll.BDP(Stocks[[#This Row],[bloomberg_query]], "CUST_TRR_RETURN_HOLDING_PER", "CUST_TRR_START_DT="&amp;TEXT(WORKDAY(TODAY(), -2),"jjjjMMtt"),"CUST_TRR_END_DT="&amp;TEXT(WORKDAY(TODAY(), -1),"jjjjMMtt"), "CUST_TRR_CRNCY=EUR")</f>
        <v>-6.1153380000000004</v>
      </c>
      <c r="E19" cm="1">
        <f t="array" aca="1" ref="E19" ca="1">_xll.BDP(Stocks[[#This Row],[bloomberg_query]], "CUST_TRR_RETURN_HOLDING_PER", "CUST_TRR_START_DT="&amp;TEXT(WORKDAY(TODAY(), -6),"jjjjMMtt"),"CUST_TRR_END_DT="&amp;TEXT(WORKDAY(TODAY(), -1),"jjjjMMtt"), "CUST_TRR_CRNCY=EUR")</f>
        <v>14.216340000000001</v>
      </c>
      <c r="F19" cm="1">
        <f t="array" aca="1" ref="F19" ca="1">_xll.BDP(Stocks[[#This Row],[bloomberg_query]], "CUST_TRR_RETURN_HOLDING_PER", "CUST_TRR_START_DT="&amp;TEXT(WORKDAY(EDATE(TODAY(), -1) - 2, 1),"jjjjMMtt"),"CUST_TRR_END_DT="&amp;TEXT(WORKDAY(TODAY(), -1),"jjjjMMtt"),"CUST_TRR_CRNCY=EUR")</f>
        <v>-5.9203409999999996</v>
      </c>
      <c r="G19" cm="1">
        <f t="array" aca="1" ref="G19" ca="1">_xll.BDP(Stocks[[#This Row],[bloomberg_query]], "CUST_TRR_RETURN_HOLDING_PER", "CUST_TRR_START_DT="&amp;TEXT(WORKDAY(DATE(YEAR(TODAY())-1, 12, 31), -1),"jjjjMMtt"),"CUST_TRR_END_DT="&amp;TEXT(WORKDAY(TODAY(), -1),"jjjjMMtt"), "CUST_TRR_CRNCY=EUR")</f>
        <v>236.53229999999999</v>
      </c>
      <c r="H19" cm="1">
        <f t="array" ref="H19">_xll.BDP(A19,$H$1)</f>
        <v>21.123709815977126</v>
      </c>
      <c r="I19" cm="1">
        <f t="array" ref="I19">_xll.BDP(A19,$I$1)</f>
        <v>-36.68645376914025</v>
      </c>
    </row>
    <row r="20" spans="1:9" x14ac:dyDescent="0.25">
      <c r="A20" t="s">
        <v>85</v>
      </c>
      <c r="B20" t="s">
        <v>2327</v>
      </c>
      <c r="C20" s="1">
        <f>_xll.BQL(Stocks[[#This Row],[bloomberg_query]],"px_last(currency=EUR).value","showdates","false","showids","false","showheaders","false","cols"=1)</f>
        <v>30.340000152587891</v>
      </c>
      <c r="D20" cm="1">
        <f t="array" aca="1" ref="D20" ca="1">_xll.BDP(Stocks[[#This Row],[bloomberg_query]], "CUST_TRR_RETURN_HOLDING_PER", "CUST_TRR_START_DT="&amp;TEXT(WORKDAY(TODAY(), -2),"jjjjMMtt"),"CUST_TRR_END_DT="&amp;TEXT(WORKDAY(TODAY(), -1),"jjjjMMtt"), "CUST_TRR_CRNCY=EUR")</f>
        <v>0.39840639999999999</v>
      </c>
      <c r="E20" cm="1">
        <f t="array" aca="1" ref="E20" ca="1">_xll.BDP(Stocks[[#This Row],[bloomberg_query]], "CUST_TRR_RETURN_HOLDING_PER", "CUST_TRR_START_DT="&amp;TEXT(WORKDAY(TODAY(), -6),"jjjjMMtt"),"CUST_TRR_END_DT="&amp;TEXT(WORKDAY(TODAY(), -1),"jjjjMMtt"), "CUST_TRR_CRNCY=EUR")</f>
        <v>2.473738</v>
      </c>
      <c r="F20" cm="1">
        <f t="array" aca="1" ref="F20" ca="1">_xll.BDP(Stocks[[#This Row],[bloomberg_query]], "CUST_TRR_RETURN_HOLDING_PER", "CUST_TRR_START_DT="&amp;TEXT(WORKDAY(EDATE(TODAY(), -1) - 2, 1),"jjjjMMtt"),"CUST_TRR_END_DT="&amp;TEXT(WORKDAY(TODAY(), -1),"jjjjMMtt"),"CUST_TRR_CRNCY=EUR")</f>
        <v>5.3291539999999999</v>
      </c>
      <c r="G20" cm="1">
        <f t="array" aca="1" ref="G20" ca="1">_xll.BDP(Stocks[[#This Row],[bloomberg_query]], "CUST_TRR_RETURN_HOLDING_PER", "CUST_TRR_START_DT="&amp;TEXT(WORKDAY(DATE(YEAR(TODAY())-1, 12, 31), -1),"jjjjMMtt"),"CUST_TRR_END_DT="&amp;TEXT(WORKDAY(TODAY(), -1),"jjjjMMtt"), "CUST_TRR_CRNCY=EUR")</f>
        <v>10.3949</v>
      </c>
      <c r="H20" cm="1">
        <f t="array" ref="H20">_xll.BDP(A20,$H$1)</f>
        <v>3.7231269999999999</v>
      </c>
      <c r="I20" cm="1">
        <f t="array" ref="I20">_xll.BDP(A20,$I$1)</f>
        <v>-3.9873419999999999</v>
      </c>
    </row>
    <row r="21" spans="1:9" x14ac:dyDescent="0.25">
      <c r="A21" t="s">
        <v>2403</v>
      </c>
      <c r="B21" t="s">
        <v>2404</v>
      </c>
      <c r="C21" s="1">
        <f>_xll.BQL(Stocks[[#This Row],[bloomberg_query]],"px_last(currency=EUR).value","showdates","false","showids","false","showheaders","false","cols"=1)</f>
        <v>16.899999999999999</v>
      </c>
      <c r="D21" cm="1">
        <f t="array" aca="1" ref="D21" ca="1">_xll.BDP(Stocks[[#This Row],[bloomberg_query]], "CUST_TRR_RETURN_HOLDING_PER", "CUST_TRR_START_DT="&amp;TEXT(WORKDAY(TODAY(), -2),"jjjjMMtt"),"CUST_TRR_END_DT="&amp;TEXT(WORKDAY(TODAY(), -1),"jjjjMMtt"), "CUST_TRR_CRNCY=EUR")</f>
        <v>0.2967359</v>
      </c>
      <c r="E21" cm="1">
        <f t="array" aca="1" ref="E21" ca="1">_xll.BDP(Stocks[[#This Row],[bloomberg_query]], "CUST_TRR_RETURN_HOLDING_PER", "CUST_TRR_START_DT="&amp;TEXT(WORKDAY(TODAY(), -6),"jjjjMMtt"),"CUST_TRR_END_DT="&amp;TEXT(WORKDAY(TODAY(), -1),"jjjjMMtt"), "CUST_TRR_CRNCY=EUR")</f>
        <v>1.197605</v>
      </c>
      <c r="F21" cm="1">
        <f t="array" aca="1" ref="F21" ca="1">_xll.BDP(Stocks[[#This Row],[bloomberg_query]], "CUST_TRR_RETURN_HOLDING_PER", "CUST_TRR_START_DT="&amp;TEXT(WORKDAY(EDATE(TODAY(), -1) - 2, 1),"jjjjMMtt"),"CUST_TRR_END_DT="&amp;TEXT(WORKDAY(TODAY(), -1),"jjjjMMtt"),"CUST_TRR_CRNCY=EUR")</f>
        <v>1.5015019999999999</v>
      </c>
      <c r="G21" cm="1">
        <f t="array" aca="1" ref="G21" ca="1">_xll.BDP(Stocks[[#This Row],[bloomberg_query]], "CUST_TRR_RETURN_HOLDING_PER", "CUST_TRR_START_DT="&amp;TEXT(WORKDAY(DATE(YEAR(TODAY())-1, 12, 31), -1),"jjjjMMtt"),"CUST_TRR_END_DT="&amp;TEXT(WORKDAY(TODAY(), -1),"jjjjMMtt"), "CUST_TRR_CRNCY=EUR")</f>
        <v>-0.28530460000000002</v>
      </c>
      <c r="H21" cm="1">
        <f t="array" ref="H21">_xll.BDP(A21,$H$1)</f>
        <v>-3.0810490000000001</v>
      </c>
      <c r="I21" cm="1">
        <f t="array" ref="I21">_xll.BDP(A21,$I$1)</f>
        <v>-12.435230000000001</v>
      </c>
    </row>
    <row r="22" spans="1:9" x14ac:dyDescent="0.25">
      <c r="A22" t="s">
        <v>2405</v>
      </c>
      <c r="B22" t="s">
        <v>2406</v>
      </c>
      <c r="C22" s="1">
        <f>_xll.BQL(Stocks[[#This Row],[bloomberg_query]],"px_last(currency=EUR).value","showdates","false","showids","false","showheaders","false","cols"=1)</f>
        <v>22.5</v>
      </c>
      <c r="D22" cm="1">
        <f t="array" aca="1" ref="D22" ca="1">_xll.BDP(Stocks[[#This Row],[bloomberg_query]], "CUST_TRR_RETURN_HOLDING_PER", "CUST_TRR_START_DT="&amp;TEXT(WORKDAY(TODAY(), -2),"jjjjMMtt"),"CUST_TRR_END_DT="&amp;TEXT(WORKDAY(TODAY(), -1),"jjjjMMtt"), "CUST_TRR_CRNCY=EUR")</f>
        <v>1.573034</v>
      </c>
      <c r="E22" cm="1">
        <f t="array" aca="1" ref="E22" ca="1">_xll.BDP(Stocks[[#This Row],[bloomberg_query]], "CUST_TRR_RETURN_HOLDING_PER", "CUST_TRR_START_DT="&amp;TEXT(WORKDAY(TODAY(), -6),"jjjjMMtt"),"CUST_TRR_END_DT="&amp;TEXT(WORKDAY(TODAY(), -1),"jjjjMMtt"), "CUST_TRR_CRNCY=EUR")</f>
        <v>0.89285709999999996</v>
      </c>
      <c r="F22" cm="1">
        <f t="array" aca="1" ref="F22" ca="1">_xll.BDP(Stocks[[#This Row],[bloomberg_query]], "CUST_TRR_RETURN_HOLDING_PER", "CUST_TRR_START_DT="&amp;TEXT(WORKDAY(EDATE(TODAY(), -1) - 2, 1),"jjjjMMtt"),"CUST_TRR_END_DT="&amp;TEXT(WORKDAY(TODAY(), -1),"jjjjMMtt"),"CUST_TRR_CRNCY=EUR")</f>
        <v>5.6074770000000003</v>
      </c>
      <c r="G22" cm="1">
        <f t="array" aca="1" ref="G22" ca="1">_xll.BDP(Stocks[[#This Row],[bloomberg_query]], "CUST_TRR_RETURN_HOLDING_PER", "CUST_TRR_START_DT="&amp;TEXT(WORKDAY(DATE(YEAR(TODAY())-1, 12, 31), -1),"jjjjMMtt"),"CUST_TRR_END_DT="&amp;TEXT(WORKDAY(TODAY(), -1),"jjjjMMtt"), "CUST_TRR_CRNCY=EUR")</f>
        <v>46.881189999999997</v>
      </c>
      <c r="H22" cm="1">
        <f t="array" ref="H22">_xll.BDP(A22,$H$1)</f>
        <v>32.381369999999997</v>
      </c>
      <c r="I22" cm="1">
        <f t="array" ref="I22">_xll.BDP(A22,$I$1)</f>
        <v>-2.597404</v>
      </c>
    </row>
    <row r="23" spans="1:9" x14ac:dyDescent="0.25">
      <c r="A23" t="s">
        <v>2407</v>
      </c>
      <c r="B23" t="s">
        <v>2408</v>
      </c>
      <c r="C23" s="1">
        <f>_xll.BQL(Stocks[[#This Row],[bloomberg_query]],"px_last(currency=EUR).value","showdates","false","showids","false","showheaders","false","cols"=1)</f>
        <v>193.1828483104706</v>
      </c>
      <c r="D23" cm="1">
        <f t="array" aca="1" ref="D23" ca="1">_xll.BDP(Stocks[[#This Row],[bloomberg_query]], "CUST_TRR_RETURN_HOLDING_PER", "CUST_TRR_START_DT="&amp;TEXT(WORKDAY(TODAY(), -2),"jjjjMMtt"),"CUST_TRR_END_DT="&amp;TEXT(WORKDAY(TODAY(), -1),"jjjjMMtt"), "CUST_TRR_CRNCY=EUR")</f>
        <v>-0.93849150000000003</v>
      </c>
      <c r="E23" cm="1">
        <f t="array" aca="1" ref="E23" ca="1">_xll.BDP(Stocks[[#This Row],[bloomberg_query]], "CUST_TRR_RETURN_HOLDING_PER", "CUST_TRR_START_DT="&amp;TEXT(WORKDAY(TODAY(), -6),"jjjjMMtt"),"CUST_TRR_END_DT="&amp;TEXT(WORKDAY(TODAY(), -1),"jjjjMMtt"), "CUST_TRR_CRNCY=EUR")</f>
        <v>-3.9962469999999999</v>
      </c>
      <c r="F23" cm="1">
        <f t="array" aca="1" ref="F23" ca="1">_xll.BDP(Stocks[[#This Row],[bloomberg_query]], "CUST_TRR_RETURN_HOLDING_PER", "CUST_TRR_START_DT="&amp;TEXT(WORKDAY(EDATE(TODAY(), -1) - 2, 1),"jjjjMMtt"),"CUST_TRR_END_DT="&amp;TEXT(WORKDAY(TODAY(), -1),"jjjjMMtt"),"CUST_TRR_CRNCY=EUR")</f>
        <v>10.11462</v>
      </c>
      <c r="G23" cm="1">
        <f t="array" aca="1" ref="G23" ca="1">_xll.BDP(Stocks[[#This Row],[bloomberg_query]], "CUST_TRR_RETURN_HOLDING_PER", "CUST_TRR_START_DT="&amp;TEXT(WORKDAY(DATE(YEAR(TODAY())-1, 12, 31), -1),"jjjjMMtt"),"CUST_TRR_END_DT="&amp;TEXT(WORKDAY(TODAY(), -1),"jjjjMMtt"), "CUST_TRR_CRNCY=EUR")</f>
        <v>11.02094</v>
      </c>
      <c r="H23" cm="1">
        <f t="array" ref="H23">_xll.BDP(A23,$H$1)</f>
        <v>6.7647484434806753</v>
      </c>
      <c r="I23" cm="1">
        <f t="array" ref="I23">_xll.BDP(A23,$I$1)</f>
        <v>-9.3288271059995704</v>
      </c>
    </row>
    <row r="24" spans="1:9" x14ac:dyDescent="0.25">
      <c r="A24" t="s">
        <v>2409</v>
      </c>
      <c r="B24" t="s">
        <v>2410</v>
      </c>
      <c r="C24" s="1">
        <f>_xll.BQL(Stocks[[#This Row],[bloomberg_query]],"px_last(currency=EUR).value","showdates","false","showids","false","showheaders","false","cols"=1)</f>
        <v>9.5152445769309999</v>
      </c>
      <c r="D24" cm="1">
        <f t="array" aca="1" ref="D24" ca="1">_xll.BDP(Stocks[[#This Row],[bloomberg_query]], "CUST_TRR_RETURN_HOLDING_PER", "CUST_TRR_START_DT="&amp;TEXT(WORKDAY(TODAY(), -2),"jjjjMMtt"),"CUST_TRR_END_DT="&amp;TEXT(WORKDAY(TODAY(), -1),"jjjjMMtt"), "CUST_TRR_CRNCY=EUR")</f>
        <v>-4.5732799999999999E-3</v>
      </c>
      <c r="E24" cm="1">
        <f t="array" aca="1" ref="E24" ca="1">_xll.BDP(Stocks[[#This Row],[bloomberg_query]], "CUST_TRR_RETURN_HOLDING_PER", "CUST_TRR_START_DT="&amp;TEXT(WORKDAY(TODAY(), -6),"jjjjMMtt"),"CUST_TRR_END_DT="&amp;TEXT(WORKDAY(TODAY(), -1),"jjjjMMtt"), "CUST_TRR_CRNCY=EUR")</f>
        <v>5.8775000000000004</v>
      </c>
      <c r="F24" cm="1">
        <f t="array" aca="1" ref="F24" ca="1">_xll.BDP(Stocks[[#This Row],[bloomberg_query]], "CUST_TRR_RETURN_HOLDING_PER", "CUST_TRR_START_DT="&amp;TEXT(WORKDAY(EDATE(TODAY(), -1) - 2, 1),"jjjjMMtt"),"CUST_TRR_END_DT="&amp;TEXT(WORKDAY(TODAY(), -1),"jjjjMMtt"),"CUST_TRR_CRNCY=EUR")</f>
        <v>0.25862839999999998</v>
      </c>
      <c r="G24" cm="1">
        <f t="array" aca="1" ref="G24" ca="1">_xll.BDP(Stocks[[#This Row],[bloomberg_query]], "CUST_TRR_RETURN_HOLDING_PER", "CUST_TRR_START_DT="&amp;TEXT(WORKDAY(DATE(YEAR(TODAY())-1, 12, 31), -1),"jjjjMMtt"),"CUST_TRR_END_DT="&amp;TEXT(WORKDAY(TODAY(), -1),"jjjjMMtt"), "CUST_TRR_CRNCY=EUR")</f>
        <v>-28.072199999999999</v>
      </c>
      <c r="H24" cm="1">
        <f t="array" ref="H24">_xll.BDP(A24,$H$1)</f>
        <v>-14.911068115574988</v>
      </c>
      <c r="I24" cm="1">
        <f t="array" ref="I24">_xll.BDP(A24,$I$1)</f>
        <v>-34.203980261788345</v>
      </c>
    </row>
    <row r="25" spans="1:9" x14ac:dyDescent="0.25">
      <c r="A25" t="s">
        <v>68</v>
      </c>
      <c r="B25" t="s">
        <v>2280</v>
      </c>
      <c r="C25" s="1">
        <f>_xll.BQL(Stocks[[#This Row],[bloomberg_query]],"px_last(currency=EUR).value","showdates","false","showids","false","showheaders","false","cols"=1)</f>
        <v>426.98757313070206</v>
      </c>
      <c r="D25" cm="1">
        <f t="array" aca="1" ref="D25" ca="1">_xll.BDP(Stocks[[#This Row],[bloomberg_query]], "CUST_TRR_RETURN_HOLDING_PER", "CUST_TRR_START_DT="&amp;TEXT(WORKDAY(TODAY(), -2),"jjjjMMtt"),"CUST_TRR_END_DT="&amp;TEXT(WORKDAY(TODAY(), -1),"jjjjMMtt"), "CUST_TRR_CRNCY=EUR")</f>
        <v>0.64429910000000001</v>
      </c>
      <c r="E25" cm="1">
        <f t="array" aca="1" ref="E25" ca="1">_xll.BDP(Stocks[[#This Row],[bloomberg_query]], "CUST_TRR_RETURN_HOLDING_PER", "CUST_TRR_START_DT="&amp;TEXT(WORKDAY(TODAY(), -6),"jjjjMMtt"),"CUST_TRR_END_DT="&amp;TEXT(WORKDAY(TODAY(), -1),"jjjjMMtt"), "CUST_TRR_CRNCY=EUR")</f>
        <v>1.547391</v>
      </c>
      <c r="F25" cm="1">
        <f t="array" aca="1" ref="F25" ca="1">_xll.BDP(Stocks[[#This Row],[bloomberg_query]], "CUST_TRR_RETURN_HOLDING_PER", "CUST_TRR_START_DT="&amp;TEXT(WORKDAY(EDATE(TODAY(), -1) - 2, 1),"jjjjMMtt"),"CUST_TRR_END_DT="&amp;TEXT(WORKDAY(TODAY(), -1),"jjjjMMtt"),"CUST_TRR_CRNCY=EUR")</f>
        <v>-5.164593</v>
      </c>
      <c r="G25" cm="1">
        <f t="array" aca="1" ref="G25" ca="1">_xll.BDP(Stocks[[#This Row],[bloomberg_query]], "CUST_TRR_RETURN_HOLDING_PER", "CUST_TRR_START_DT="&amp;TEXT(WORKDAY(DATE(YEAR(TODAY())-1, 12, 31), -1),"jjjjMMtt"),"CUST_TRR_END_DT="&amp;TEXT(WORKDAY(TODAY(), -1),"jjjjMMtt"), "CUST_TRR_CRNCY=EUR")</f>
        <v>-3.833853</v>
      </c>
      <c r="H25" cm="1">
        <f t="array" ref="H25">_xll.BDP(A25,$H$1)</f>
        <v>-10.07696</v>
      </c>
      <c r="I25" cm="1">
        <f t="array" ref="I25">_xll.BDP(A25,$I$1)</f>
        <v>-23.996210000000001</v>
      </c>
    </row>
    <row r="26" spans="1:9" x14ac:dyDescent="0.25">
      <c r="A26" t="s">
        <v>48</v>
      </c>
      <c r="B26" t="s">
        <v>2411</v>
      </c>
      <c r="C26" s="1">
        <f>_xll.BQL(Stocks[[#This Row],[bloomberg_query]],"px_last(currency=EUR).value","showdates","false","showids","false","showheaders","false","cols"=1)</f>
        <v>262.21783637523652</v>
      </c>
      <c r="D26" cm="1">
        <f t="array" aca="1" ref="D26" ca="1">_xll.BDP(Stocks[[#This Row],[bloomberg_query]], "CUST_TRR_RETURN_HOLDING_PER", "CUST_TRR_START_DT="&amp;TEXT(WORKDAY(TODAY(), -2),"jjjjMMtt"),"CUST_TRR_END_DT="&amp;TEXT(WORKDAY(TODAY(), -1),"jjjjMMtt"), "CUST_TRR_CRNCY=EUR")</f>
        <v>0.46207310000000001</v>
      </c>
      <c r="E26" cm="1">
        <f t="array" aca="1" ref="E26" ca="1">_xll.BDP(Stocks[[#This Row],[bloomberg_query]], "CUST_TRR_RETURN_HOLDING_PER", "CUST_TRR_START_DT="&amp;TEXT(WORKDAY(TODAY(), -6),"jjjjMMtt"),"CUST_TRR_END_DT="&amp;TEXT(WORKDAY(TODAY(), -1),"jjjjMMtt"), "CUST_TRR_CRNCY=EUR")</f>
        <v>1.334411</v>
      </c>
      <c r="F26" cm="1">
        <f t="array" aca="1" ref="F26" ca="1">_xll.BDP(Stocks[[#This Row],[bloomberg_query]], "CUST_TRR_RETURN_HOLDING_PER", "CUST_TRR_START_DT="&amp;TEXT(WORKDAY(EDATE(TODAY(), -1) - 2, 1),"jjjjMMtt"),"CUST_TRR_END_DT="&amp;TEXT(WORKDAY(TODAY(), -1),"jjjjMMtt"),"CUST_TRR_CRNCY=EUR")</f>
        <v>8.9728790000000007</v>
      </c>
      <c r="G26" cm="1">
        <f t="array" aca="1" ref="G26" ca="1">_xll.BDP(Stocks[[#This Row],[bloomberg_query]], "CUST_TRR_RETURN_HOLDING_PER", "CUST_TRR_START_DT="&amp;TEXT(WORKDAY(DATE(YEAR(TODAY())-1, 12, 31), -1),"jjjjMMtt"),"CUST_TRR_END_DT="&amp;TEXT(WORKDAY(TODAY(), -1),"jjjjMMtt"), "CUST_TRR_CRNCY=EUR")</f>
        <v>12.07516</v>
      </c>
      <c r="H26" cm="1">
        <f t="array" ref="H26">_xll.BDP(A26,$H$1)</f>
        <v>7.3566278165579684</v>
      </c>
      <c r="I26" cm="1">
        <f t="array" ref="I26">_xll.BDP(A26,$I$1)</f>
        <v>-0.51523858732992078</v>
      </c>
    </row>
    <row r="27" spans="1:9" x14ac:dyDescent="0.25">
      <c r="A27" t="s">
        <v>2412</v>
      </c>
      <c r="B27" t="s">
        <v>2413</v>
      </c>
      <c r="C27" s="1">
        <f>_xll.BQL(Stocks[[#This Row],[bloomberg_query]],"px_last(currency=EUR).value","showdates","false","showids","false","showheaders","false","cols"=1)</f>
        <v>50.5</v>
      </c>
      <c r="D27" cm="1">
        <f t="array" aca="1" ref="D27" ca="1">_xll.BDP(Stocks[[#This Row],[bloomberg_query]], "CUST_TRR_RETURN_HOLDING_PER", "CUST_TRR_START_DT="&amp;TEXT(WORKDAY(TODAY(), -2),"jjjjMMtt"),"CUST_TRR_END_DT="&amp;TEXT(WORKDAY(TODAY(), -1),"jjjjMMtt"), "CUST_TRR_CRNCY=EUR")</f>
        <v>1.814516</v>
      </c>
      <c r="E27" cm="1">
        <f t="array" aca="1" ref="E27" ca="1">_xll.BDP(Stocks[[#This Row],[bloomberg_query]], "CUST_TRR_RETURN_HOLDING_PER", "CUST_TRR_START_DT="&amp;TEXT(WORKDAY(TODAY(), -6),"jjjjMMtt"),"CUST_TRR_END_DT="&amp;TEXT(WORKDAY(TODAY(), -1),"jjjjMMtt"), "CUST_TRR_CRNCY=EUR")</f>
        <v>3.909465</v>
      </c>
      <c r="F27" cm="1">
        <f t="array" aca="1" ref="F27" ca="1">_xll.BDP(Stocks[[#This Row],[bloomberg_query]], "CUST_TRR_RETURN_HOLDING_PER", "CUST_TRR_START_DT="&amp;TEXT(WORKDAY(EDATE(TODAY(), -1) - 2, 1),"jjjjMMtt"),"CUST_TRR_END_DT="&amp;TEXT(WORKDAY(TODAY(), -1),"jjjjMMtt"),"CUST_TRR_CRNCY=EUR")</f>
        <v>6.0924370000000003</v>
      </c>
      <c r="G27" cm="1">
        <f t="array" aca="1" ref="G27" ca="1">_xll.BDP(Stocks[[#This Row],[bloomberg_query]], "CUST_TRR_RETURN_HOLDING_PER", "CUST_TRR_START_DT="&amp;TEXT(WORKDAY(DATE(YEAR(TODAY())-1, 12, 31), -1),"jjjjMMtt"),"CUST_TRR_END_DT="&amp;TEXT(WORKDAY(TODAY(), -1),"jjjjMMtt"), "CUST_TRR_CRNCY=EUR")</f>
        <v>17.03471</v>
      </c>
      <c r="H27" cm="1">
        <f t="array" ref="H27">_xll.BDP(A27,$H$1)</f>
        <v>4.1591440000000004</v>
      </c>
      <c r="I27" cm="1">
        <f t="array" ref="I27">_xll.BDP(A27,$I$1)</f>
        <v>-6.4814809999999996</v>
      </c>
    </row>
    <row r="28" spans="1:9" x14ac:dyDescent="0.25">
      <c r="A28" t="s">
        <v>2414</v>
      </c>
      <c r="B28" t="s">
        <v>2415</v>
      </c>
      <c r="C28" s="1">
        <f>_xll.BQL(Stocks[[#This Row],[bloomberg_query]],"px_last(currency=EUR).value","showdates","false","showids","false","showheaders","false","cols"=1)</f>
        <v>310.29770169496533</v>
      </c>
      <c r="D28" cm="1">
        <f t="array" aca="1" ref="D28" ca="1">_xll.BDP(Stocks[[#This Row],[bloomberg_query]], "CUST_TRR_RETURN_HOLDING_PER", "CUST_TRR_START_DT="&amp;TEXT(WORKDAY(TODAY(), -2),"jjjjMMtt"),"CUST_TRR_END_DT="&amp;TEXT(WORKDAY(TODAY(), -1),"jjjjMMtt"), "CUST_TRR_CRNCY=EUR")</f>
        <v>0.1015457</v>
      </c>
      <c r="E28" cm="1">
        <f t="array" aca="1" ref="E28" ca="1">_xll.BDP(Stocks[[#This Row],[bloomberg_query]], "CUST_TRR_RETURN_HOLDING_PER", "CUST_TRR_START_DT="&amp;TEXT(WORKDAY(TODAY(), -6),"jjjjMMtt"),"CUST_TRR_END_DT="&amp;TEXT(WORKDAY(TODAY(), -1),"jjjjMMtt"), "CUST_TRR_CRNCY=EUR")</f>
        <v>-8.6060960000000006E-2</v>
      </c>
      <c r="F28" cm="1">
        <f t="array" aca="1" ref="F28" ca="1">_xll.BDP(Stocks[[#This Row],[bloomberg_query]], "CUST_TRR_RETURN_HOLDING_PER", "CUST_TRR_START_DT="&amp;TEXT(WORKDAY(EDATE(TODAY(), -1) - 2, 1),"jjjjMMtt"),"CUST_TRR_END_DT="&amp;TEXT(WORKDAY(TODAY(), -1),"jjjjMMtt"),"CUST_TRR_CRNCY=EUR")</f>
        <v>-1.421862</v>
      </c>
      <c r="G28" cm="1">
        <f t="array" aca="1" ref="G28" ca="1">_xll.BDP(Stocks[[#This Row],[bloomberg_query]], "CUST_TRR_RETURN_HOLDING_PER", "CUST_TRR_START_DT="&amp;TEXT(WORKDAY(DATE(YEAR(TODAY())-1, 12, 31), -1),"jjjjMMtt"),"CUST_TRR_END_DT="&amp;TEXT(WORKDAY(TODAY(), -1),"jjjjMMtt"), "CUST_TRR_CRNCY=EUR")</f>
        <v>56.129600000000003</v>
      </c>
      <c r="H28" cm="1">
        <f t="array" ref="H28">_xll.BDP(A28,$H$1)</f>
        <v>28.207773969239515</v>
      </c>
      <c r="I28" cm="1">
        <f t="array" ref="I28">_xll.BDP(A28,$I$1)</f>
        <v>-5.5283269663474357</v>
      </c>
    </row>
    <row r="29" spans="1:9" x14ac:dyDescent="0.25">
      <c r="A29" t="s">
        <v>2416</v>
      </c>
      <c r="B29" t="s">
        <v>2417</v>
      </c>
      <c r="C29" s="1">
        <f>_xll.BQL(Stocks[[#This Row],[bloomberg_query]],"px_last(currency=EUR).value","showdates","false","showids","false","showheaders","false","cols"=1)</f>
        <v>11.547801547050476</v>
      </c>
      <c r="D29" cm="1">
        <f t="array" aca="1" ref="D29" ca="1">_xll.BDP(Stocks[[#This Row],[bloomberg_query]], "CUST_TRR_RETURN_HOLDING_PER", "CUST_TRR_START_DT="&amp;TEXT(WORKDAY(TODAY(), -2),"jjjjMMtt"),"CUST_TRR_END_DT="&amp;TEXT(WORKDAY(TODAY(), -1),"jjjjMMtt"), "CUST_TRR_CRNCY=EUR")</f>
        <v>-2.6397849999999998</v>
      </c>
      <c r="E29" cm="1">
        <f t="array" aca="1" ref="E29" ca="1">_xll.BDP(Stocks[[#This Row],[bloomberg_query]], "CUST_TRR_RETURN_HOLDING_PER", "CUST_TRR_START_DT="&amp;TEXT(WORKDAY(TODAY(), -6),"jjjjMMtt"),"CUST_TRR_END_DT="&amp;TEXT(WORKDAY(TODAY(), -1),"jjjjMMtt"), "CUST_TRR_CRNCY=EUR")</f>
        <v>-5.113556</v>
      </c>
      <c r="F29" cm="1">
        <f t="array" aca="1" ref="F29" ca="1">_xll.BDP(Stocks[[#This Row],[bloomberg_query]], "CUST_TRR_RETURN_HOLDING_PER", "CUST_TRR_START_DT="&amp;TEXT(WORKDAY(EDATE(TODAY(), -1) - 2, 1),"jjjjMMtt"),"CUST_TRR_END_DT="&amp;TEXT(WORKDAY(TODAY(), -1),"jjjjMMtt"),"CUST_TRR_CRNCY=EUR")</f>
        <v>-13.12476</v>
      </c>
      <c r="G29" cm="1">
        <f t="array" aca="1" ref="G29" ca="1">_xll.BDP(Stocks[[#This Row],[bloomberg_query]], "CUST_TRR_RETURN_HOLDING_PER", "CUST_TRR_START_DT="&amp;TEXT(WORKDAY(DATE(YEAR(TODAY())-1, 12, 31), -1),"jjjjMMtt"),"CUST_TRR_END_DT="&amp;TEXT(WORKDAY(TODAY(), -1),"jjjjMMtt"), "CUST_TRR_CRNCY=EUR")</f>
        <v>-14.82342</v>
      </c>
      <c r="H29" cm="1">
        <f t="array" ref="H29">_xll.BDP(A29,$H$1)</f>
        <v>-15.225840696396892</v>
      </c>
      <c r="I29" cm="1">
        <f t="array" ref="I29">_xll.BDP(A29,$I$1)</f>
        <v>-37.971016041814977</v>
      </c>
    </row>
    <row r="30" spans="1:9" x14ac:dyDescent="0.25">
      <c r="A30" t="s">
        <v>2418</v>
      </c>
      <c r="B30" t="s">
        <v>2419</v>
      </c>
      <c r="C30" s="1">
        <f>_xll.BQL(Stocks[[#This Row],[bloomberg_query]],"px_last(currency=EUR).value","showdates","false","showids","false","showheaders","false","cols"=1)</f>
        <v>9.3983275830745683</v>
      </c>
      <c r="D30" cm="1">
        <f t="array" aca="1" ref="D30" ca="1">_xll.BDP(Stocks[[#This Row],[bloomberg_query]], "CUST_TRR_RETURN_HOLDING_PER", "CUST_TRR_START_DT="&amp;TEXT(WORKDAY(TODAY(), -2),"jjjjMMtt"),"CUST_TRR_END_DT="&amp;TEXT(WORKDAY(TODAY(), -1),"jjjjMMtt"), "CUST_TRR_CRNCY=EUR")</f>
        <v>3.3537430000000001</v>
      </c>
      <c r="E30" cm="1">
        <f t="array" aca="1" ref="E30" ca="1">_xll.BDP(Stocks[[#This Row],[bloomberg_query]], "CUST_TRR_RETURN_HOLDING_PER", "CUST_TRR_START_DT="&amp;TEXT(WORKDAY(TODAY(), -6),"jjjjMMtt"),"CUST_TRR_END_DT="&amp;TEXT(WORKDAY(TODAY(), -1),"jjjjMMtt"), "CUST_TRR_CRNCY=EUR")</f>
        <v>13.386609999999999</v>
      </c>
      <c r="F30" cm="1">
        <f t="array" aca="1" ref="F30" ca="1">_xll.BDP(Stocks[[#This Row],[bloomberg_query]], "CUST_TRR_RETURN_HOLDING_PER", "CUST_TRR_START_DT="&amp;TEXT(WORKDAY(EDATE(TODAY(), -1) - 2, 1),"jjjjMMtt"),"CUST_TRR_END_DT="&amp;TEXT(WORKDAY(TODAY(), -1),"jjjjMMtt"),"CUST_TRR_CRNCY=EUR")</f>
        <v>7.5176439999999998</v>
      </c>
      <c r="G30" cm="1">
        <f t="array" aca="1" ref="G30" ca="1">_xll.BDP(Stocks[[#This Row],[bloomberg_query]], "CUST_TRR_RETURN_HOLDING_PER", "CUST_TRR_START_DT="&amp;TEXT(WORKDAY(DATE(YEAR(TODAY())-1, 12, 31), -1),"jjjjMMtt"),"CUST_TRR_END_DT="&amp;TEXT(WORKDAY(TODAY(), -1),"jjjjMMtt"), "CUST_TRR_CRNCY=EUR")</f>
        <v>-30.07189</v>
      </c>
      <c r="H30" cm="1">
        <f t="array" ref="H30">_xll.BDP(A30,$H$1)</f>
        <v>-13.755749652527808</v>
      </c>
      <c r="I30" cm="1">
        <f t="array" ref="I30">_xll.BDP(A30,$I$1)</f>
        <v>-36.124697925420342</v>
      </c>
    </row>
    <row r="31" spans="1:9" x14ac:dyDescent="0.25">
      <c r="A31" t="s">
        <v>1</v>
      </c>
      <c r="B31" t="s">
        <v>2292</v>
      </c>
      <c r="C31" s="1">
        <f>_xll.BQL(Stocks[[#This Row],[bloomberg_query]],"px_last(currency=EUR).value","showdates","false","showids","false","showheaders","false","cols"=1)</f>
        <v>58.584358407766587</v>
      </c>
      <c r="D31" cm="1">
        <f t="array" aca="1" ref="D31" ca="1">_xll.BDP(Stocks[[#This Row],[bloomberg_query]], "CUST_TRR_RETURN_HOLDING_PER", "CUST_TRR_START_DT="&amp;TEXT(WORKDAY(TODAY(), -2),"jjjjMMtt"),"CUST_TRR_END_DT="&amp;TEXT(WORKDAY(TODAY(), -1),"jjjjMMtt"), "CUST_TRR_CRNCY=EUR")</f>
        <v>-0.54330250000000002</v>
      </c>
      <c r="E31" cm="1">
        <f t="array" aca="1" ref="E31" ca="1">_xll.BDP(Stocks[[#This Row],[bloomberg_query]], "CUST_TRR_RETURN_HOLDING_PER", "CUST_TRR_START_DT="&amp;TEXT(WORKDAY(TODAY(), -6),"jjjjMMtt"),"CUST_TRR_END_DT="&amp;TEXT(WORKDAY(TODAY(), -1),"jjjjMMtt"), "CUST_TRR_CRNCY=EUR")</f>
        <v>-1.4025890000000001</v>
      </c>
      <c r="F31" cm="1">
        <f t="array" aca="1" ref="F31" ca="1">_xll.BDP(Stocks[[#This Row],[bloomberg_query]], "CUST_TRR_RETURN_HOLDING_PER", "CUST_TRR_START_DT="&amp;TEXT(WORKDAY(EDATE(TODAY(), -1) - 2, 1),"jjjjMMtt"),"CUST_TRR_END_DT="&amp;TEXT(WORKDAY(TODAY(), -1),"jjjjMMtt"),"CUST_TRR_CRNCY=EUR")</f>
        <v>5.2519619999999998</v>
      </c>
      <c r="G31" cm="1">
        <f t="array" aca="1" ref="G31" ca="1">_xll.BDP(Stocks[[#This Row],[bloomberg_query]], "CUST_TRR_RETURN_HOLDING_PER", "CUST_TRR_START_DT="&amp;TEXT(WORKDAY(DATE(YEAR(TODAY())-1, 12, 31), -1),"jjjjMMtt"),"CUST_TRR_END_DT="&amp;TEXT(WORKDAY(TODAY(), -1),"jjjjMMtt"), "CUST_TRR_CRNCY=EUR")</f>
        <v>36.691429999999997</v>
      </c>
      <c r="H31" cm="1">
        <f t="array" ref="H31">_xll.BDP(A31,$H$1)</f>
        <v>17.861070000000002</v>
      </c>
      <c r="I31" cm="1">
        <f t="array" ref="I31">_xll.BDP(A31,$I$1)</f>
        <v>-1.8275729999999999</v>
      </c>
    </row>
    <row r="32" spans="1:9" x14ac:dyDescent="0.25">
      <c r="A32" t="s">
        <v>78</v>
      </c>
      <c r="B32" t="s">
        <v>2298</v>
      </c>
      <c r="C32" s="1">
        <f>_xll.BQL(Stocks[[#This Row],[bloomberg_query]],"px_last(currency=EUR).value","showdates","false","showids","false","showheaders","false","cols"=1)</f>
        <v>37.595001220703125</v>
      </c>
      <c r="D32" cm="1">
        <f t="array" aca="1" ref="D32" ca="1">_xll.BDP(Stocks[[#This Row],[bloomberg_query]], "CUST_TRR_RETURN_HOLDING_PER", "CUST_TRR_START_DT="&amp;TEXT(WORKDAY(TODAY(), -2),"jjjjMMtt"),"CUST_TRR_END_DT="&amp;TEXT(WORKDAY(TODAY(), -1),"jjjjMMtt"), "CUST_TRR_CRNCY=EUR")</f>
        <v>0.97035039999999995</v>
      </c>
      <c r="E32" cm="1">
        <f t="array" aca="1" ref="E32" ca="1">_xll.BDP(Stocks[[#This Row],[bloomberg_query]], "CUST_TRR_RETURN_HOLDING_PER", "CUST_TRR_START_DT="&amp;TEXT(WORKDAY(TODAY(), -6),"jjjjMMtt"),"CUST_TRR_END_DT="&amp;TEXT(WORKDAY(TODAY(), -1),"jjjjMMtt"), "CUST_TRR_CRNCY=EUR")</f>
        <v>3.8392240000000002</v>
      </c>
      <c r="F32" cm="1">
        <f t="array" aca="1" ref="F32" ca="1">_xll.BDP(Stocks[[#This Row],[bloomberg_query]], "CUST_TRR_RETURN_HOLDING_PER", "CUST_TRR_START_DT="&amp;TEXT(WORKDAY(EDATE(TODAY(), -1) - 2, 1),"jjjjMMtt"),"CUST_TRR_END_DT="&amp;TEXT(WORKDAY(TODAY(), -1),"jjjjMMtt"),"CUST_TRR_CRNCY=EUR")</f>
        <v>2.15435</v>
      </c>
      <c r="G32" cm="1">
        <f t="array" aca="1" ref="G32" ca="1">_xll.BDP(Stocks[[#This Row],[bloomberg_query]], "CUST_TRR_RETURN_HOLDING_PER", "CUST_TRR_START_DT="&amp;TEXT(WORKDAY(DATE(YEAR(TODAY())-1, 12, 31), -1),"jjjjMMtt"),"CUST_TRR_END_DT="&amp;TEXT(WORKDAY(TODAY(), -1),"jjjjMMtt"), "CUST_TRR_CRNCY=EUR")</f>
        <v>60.548769999999998</v>
      </c>
      <c r="H32" cm="1">
        <f t="array" ref="H32">_xll.BDP(A32,$H$1)</f>
        <v>14.5258</v>
      </c>
      <c r="I32" cm="1">
        <f t="array" ref="I32">_xll.BDP(A32,$I$1)</f>
        <v>-4.4622450000000002</v>
      </c>
    </row>
    <row r="33" spans="1:9" x14ac:dyDescent="0.25">
      <c r="A33" t="s">
        <v>157</v>
      </c>
      <c r="B33" t="s">
        <v>2420</v>
      </c>
      <c r="C33" s="1">
        <f>_xll.BQL(Stocks[[#This Row],[bloomberg_query]],"px_last(currency=EUR).value","showdates","false","showids","false","showheaders","false","cols"=1)</f>
        <v>159.05000305175781</v>
      </c>
      <c r="D33" cm="1">
        <f t="array" aca="1" ref="D33" ca="1">_xll.BDP(Stocks[[#This Row],[bloomberg_query]], "CUST_TRR_RETURN_HOLDING_PER", "CUST_TRR_START_DT="&amp;TEXT(WORKDAY(TODAY(), -2),"jjjjMMtt"),"CUST_TRR_END_DT="&amp;TEXT(WORKDAY(TODAY(), -1),"jjjjMMtt"), "CUST_TRR_CRNCY=EUR")</f>
        <v>-3.4052899999999999</v>
      </c>
      <c r="E33" cm="1">
        <f t="array" aca="1" ref="E33" ca="1">_xll.BDP(Stocks[[#This Row],[bloomberg_query]], "CUST_TRR_RETURN_HOLDING_PER", "CUST_TRR_START_DT="&amp;TEXT(WORKDAY(TODAY(), -6),"jjjjMMtt"),"CUST_TRR_END_DT="&amp;TEXT(WORKDAY(TODAY(), -1),"jjjjMMtt"), "CUST_TRR_CRNCY=EUR")</f>
        <v>-1.335404</v>
      </c>
      <c r="F33" cm="1">
        <f t="array" aca="1" ref="F33" ca="1">_xll.BDP(Stocks[[#This Row],[bloomberg_query]], "CUST_TRR_RETURN_HOLDING_PER", "CUST_TRR_START_DT="&amp;TEXT(WORKDAY(EDATE(TODAY(), -1) - 2, 1),"jjjjMMtt"),"CUST_TRR_END_DT="&amp;TEXT(WORKDAY(TODAY(), -1),"jjjjMMtt"),"CUST_TRR_CRNCY=EUR")</f>
        <v>2.948801</v>
      </c>
      <c r="G33" cm="1">
        <f t="array" aca="1" ref="G33" ca="1">_xll.BDP(Stocks[[#This Row],[bloomberg_query]], "CUST_TRR_RETURN_HOLDING_PER", "CUST_TRR_START_DT="&amp;TEXT(WORKDAY(DATE(YEAR(TODAY())-1, 12, 31), -1),"jjjjMMtt"),"CUST_TRR_END_DT="&amp;TEXT(WORKDAY(TODAY(), -1),"jjjjMMtt"), "CUST_TRR_CRNCY=EUR")</f>
        <v>103.5292</v>
      </c>
      <c r="H33" cm="1">
        <f t="array" ref="H33">_xll.BDP(A33,$H$1)</f>
        <v>32.80706</v>
      </c>
      <c r="I33" cm="1">
        <f t="array" ref="I33">_xll.BDP(A33,$I$1)</f>
        <v>-4.8444919999999998</v>
      </c>
    </row>
    <row r="34" spans="1:9" x14ac:dyDescent="0.25">
      <c r="A34" t="s">
        <v>194</v>
      </c>
      <c r="B34" t="s">
        <v>2421</v>
      </c>
      <c r="C34" s="1">
        <f>_xll.BQL(Stocks[[#This Row],[bloomberg_query]],"px_last(currency=EUR).value","showdates","false","showids","false","showheaders","false","cols"=1)</f>
        <v>26.855635624013964</v>
      </c>
      <c r="D34" cm="1">
        <f t="array" aca="1" ref="D34" ca="1">_xll.BDP(Stocks[[#This Row],[bloomberg_query]], "CUST_TRR_RETURN_HOLDING_PER", "CUST_TRR_START_DT="&amp;TEXT(WORKDAY(TODAY(), -2),"jjjjMMtt"),"CUST_TRR_END_DT="&amp;TEXT(WORKDAY(TODAY(), -1),"jjjjMMtt"), "CUST_TRR_CRNCY=EUR")</f>
        <v>1.0005170000000001</v>
      </c>
      <c r="E34" cm="1">
        <f t="array" aca="1" ref="E34" ca="1">_xll.BDP(Stocks[[#This Row],[bloomberg_query]], "CUST_TRR_RETURN_HOLDING_PER", "CUST_TRR_START_DT="&amp;TEXT(WORKDAY(TODAY(), -6),"jjjjMMtt"),"CUST_TRR_END_DT="&amp;TEXT(WORKDAY(TODAY(), -1),"jjjjMMtt"), "CUST_TRR_CRNCY=EUR")</f>
        <v>3.96095</v>
      </c>
      <c r="F34" cm="1">
        <f t="array" aca="1" ref="F34" ca="1">_xll.BDP(Stocks[[#This Row],[bloomberg_query]], "CUST_TRR_RETURN_HOLDING_PER", "CUST_TRR_START_DT="&amp;TEXT(WORKDAY(EDATE(TODAY(), -1) - 2, 1),"jjjjMMtt"),"CUST_TRR_END_DT="&amp;TEXT(WORKDAY(TODAY(), -1),"jjjjMMtt"),"CUST_TRR_CRNCY=EUR")</f>
        <v>-1.79894</v>
      </c>
      <c r="G34" cm="1">
        <f t="array" aca="1" ref="G34" ca="1">_xll.BDP(Stocks[[#This Row],[bloomberg_query]], "CUST_TRR_RETURN_HOLDING_PER", "CUST_TRR_START_DT="&amp;TEXT(WORKDAY(DATE(YEAR(TODAY())-1, 12, 31), -1),"jjjjMMtt"),"CUST_TRR_END_DT="&amp;TEXT(WORKDAY(TODAY(), -1),"jjjjMMtt"), "CUST_TRR_CRNCY=EUR")</f>
        <v>-1.6554199999999999</v>
      </c>
      <c r="H34" cm="1">
        <f t="array" ref="H34">_xll.BDP(A34,$H$1)</f>
        <v>-3.035317</v>
      </c>
      <c r="I34" cm="1">
        <f t="array" ref="I34">_xll.BDP(A34,$I$1)</f>
        <v>-12.30021</v>
      </c>
    </row>
    <row r="35" spans="1:9" x14ac:dyDescent="0.25">
      <c r="A35" t="s">
        <v>2422</v>
      </c>
      <c r="B35" t="s">
        <v>2423</v>
      </c>
      <c r="C35" s="1">
        <f>_xll.BQL(Stocks[[#This Row],[bloomberg_query]],"px_last(currency=EUR).value","showdates","false","showids","false","showheaders","false","cols"=1)</f>
        <v>65.455529329776766</v>
      </c>
      <c r="D35" cm="1">
        <f t="array" aca="1" ref="D35" ca="1">_xll.BDP(Stocks[[#This Row],[bloomberg_query]], "CUST_TRR_RETURN_HOLDING_PER", "CUST_TRR_START_DT="&amp;TEXT(WORKDAY(TODAY(), -2),"jjjjMMtt"),"CUST_TRR_END_DT="&amp;TEXT(WORKDAY(TODAY(), -1),"jjjjMMtt"), "CUST_TRR_CRNCY=EUR")</f>
        <v>1.85327</v>
      </c>
      <c r="E35" cm="1">
        <f t="array" aca="1" ref="E35" ca="1">_xll.BDP(Stocks[[#This Row],[bloomberg_query]], "CUST_TRR_RETURN_HOLDING_PER", "CUST_TRR_START_DT="&amp;TEXT(WORKDAY(TODAY(), -6),"jjjjMMtt"),"CUST_TRR_END_DT="&amp;TEXT(WORKDAY(TODAY(), -1),"jjjjMMtt"), "CUST_TRR_CRNCY=EUR")</f>
        <v>4.6206870000000002</v>
      </c>
      <c r="F35" cm="1">
        <f t="array" aca="1" ref="F35" ca="1">_xll.BDP(Stocks[[#This Row],[bloomberg_query]], "CUST_TRR_RETURN_HOLDING_PER", "CUST_TRR_START_DT="&amp;TEXT(WORKDAY(EDATE(TODAY(), -1) - 2, 1),"jjjjMMtt"),"CUST_TRR_END_DT="&amp;TEXT(WORKDAY(TODAY(), -1),"jjjjMMtt"),"CUST_TRR_CRNCY=EUR")</f>
        <v>-2.2843719999999998</v>
      </c>
      <c r="G35" cm="1">
        <f t="array" aca="1" ref="G35" ca="1">_xll.BDP(Stocks[[#This Row],[bloomberg_query]], "CUST_TRR_RETURN_HOLDING_PER", "CUST_TRR_START_DT="&amp;TEXT(WORKDAY(DATE(YEAR(TODAY())-1, 12, 31), -1),"jjjjMMtt"),"CUST_TRR_END_DT="&amp;TEXT(WORKDAY(TODAY(), -1),"jjjjMMtt"), "CUST_TRR_CRNCY=EUR")</f>
        <v>17.622219999999999</v>
      </c>
      <c r="H35" cm="1">
        <f t="array" ref="H35">_xll.BDP(A35,$H$1)</f>
        <v>4.9799872211560974</v>
      </c>
      <c r="I35" cm="1">
        <f t="array" ref="I35">_xll.BDP(A35,$I$1)</f>
        <v>-11.395179790482372</v>
      </c>
    </row>
    <row r="36" spans="1:9" x14ac:dyDescent="0.25">
      <c r="A36" t="s">
        <v>2424</v>
      </c>
      <c r="B36" t="s">
        <v>2425</v>
      </c>
      <c r="C36" s="1">
        <f>_xll.BQL(Stocks[[#This Row],[bloomberg_query]],"px_last(currency=EUR).value","showdates","false","showids","false","showheaders","false","cols"=1)</f>
        <v>27.600000381469727</v>
      </c>
      <c r="D36" cm="1">
        <f t="array" aca="1" ref="D36" ca="1">_xll.BDP(Stocks[[#This Row],[bloomberg_query]], "CUST_TRR_RETURN_HOLDING_PER", "CUST_TRR_START_DT="&amp;TEXT(WORKDAY(TODAY(), -2),"jjjjMMtt"),"CUST_TRR_END_DT="&amp;TEXT(WORKDAY(TODAY(), -1),"jjjjMMtt"), "CUST_TRR_CRNCY=EUR")</f>
        <v>2.9795159999999998</v>
      </c>
      <c r="E36" cm="1">
        <f t="array" aca="1" ref="E36" ca="1">_xll.BDP(Stocks[[#This Row],[bloomberg_query]], "CUST_TRR_RETURN_HOLDING_PER", "CUST_TRR_START_DT="&amp;TEXT(WORKDAY(TODAY(), -6),"jjjjMMtt"),"CUST_TRR_END_DT="&amp;TEXT(WORKDAY(TODAY(), -1),"jjjjMMtt"), "CUST_TRR_CRNCY=EUR")</f>
        <v>8.4313730000000007</v>
      </c>
      <c r="F36" cm="1">
        <f t="array" aca="1" ref="F36" ca="1">_xll.BDP(Stocks[[#This Row],[bloomberg_query]], "CUST_TRR_RETURN_HOLDING_PER", "CUST_TRR_START_DT="&amp;TEXT(WORKDAY(EDATE(TODAY(), -1) - 2, 1),"jjjjMMtt"),"CUST_TRR_END_DT="&amp;TEXT(WORKDAY(TODAY(), -1),"jjjjMMtt"),"CUST_TRR_CRNCY=EUR")</f>
        <v>11.49194</v>
      </c>
      <c r="G36" cm="1">
        <f t="array" aca="1" ref="G36" ca="1">_xll.BDP(Stocks[[#This Row],[bloomberg_query]], "CUST_TRR_RETURN_HOLDING_PER", "CUST_TRR_START_DT="&amp;TEXT(WORKDAY(DATE(YEAR(TODAY())-1, 12, 31), -1),"jjjjMMtt"),"CUST_TRR_END_DT="&amp;TEXT(WORKDAY(TODAY(), -1),"jjjjMMtt"), "CUST_TRR_CRNCY=EUR")</f>
        <v>40.934910000000002</v>
      </c>
      <c r="H36" cm="1">
        <f t="array" ref="H36">_xll.BDP(A36,$H$1)</f>
        <v>21.894400000000001</v>
      </c>
      <c r="I36" cm="1">
        <f t="array" ref="I36">_xll.BDP(A36,$I$1)</f>
        <v>-3.1578930000000001</v>
      </c>
    </row>
    <row r="37" spans="1:9" x14ac:dyDescent="0.25">
      <c r="A37" t="s">
        <v>2426</v>
      </c>
      <c r="B37" t="s">
        <v>2427</v>
      </c>
      <c r="C37" s="1">
        <f>_xll.BQL(Stocks[[#This Row],[bloomberg_query]],"px_last(currency=EUR).value","showdates","false","showids","false","showheaders","false","cols"=1)</f>
        <v>17.308641382280737</v>
      </c>
      <c r="D37" cm="1">
        <f t="array" aca="1" ref="D37" ca="1">_xll.BDP(Stocks[[#This Row],[bloomberg_query]], "CUST_TRR_RETURN_HOLDING_PER", "CUST_TRR_START_DT="&amp;TEXT(WORKDAY(TODAY(), -2),"jjjjMMtt"),"CUST_TRR_END_DT="&amp;TEXT(WORKDAY(TODAY(), -1),"jjjjMMtt"), "CUST_TRR_CRNCY=EUR")</f>
        <v>1.0404519999999999</v>
      </c>
      <c r="E37" cm="1">
        <f t="array" aca="1" ref="E37" ca="1">_xll.BDP(Stocks[[#This Row],[bloomberg_query]], "CUST_TRR_RETURN_HOLDING_PER", "CUST_TRR_START_DT="&amp;TEXT(WORKDAY(TODAY(), -6),"jjjjMMtt"),"CUST_TRR_END_DT="&amp;TEXT(WORKDAY(TODAY(), -1),"jjjjMMtt"), "CUST_TRR_CRNCY=EUR")</f>
        <v>4.0150329999999999</v>
      </c>
      <c r="F37" cm="1">
        <f t="array" aca="1" ref="F37" ca="1">_xll.BDP(Stocks[[#This Row],[bloomberg_query]], "CUST_TRR_RETURN_HOLDING_PER", "CUST_TRR_START_DT="&amp;TEXT(WORKDAY(EDATE(TODAY(), -1) - 2, 1),"jjjjMMtt"),"CUST_TRR_END_DT="&amp;TEXT(WORKDAY(TODAY(), -1),"jjjjMMtt"),"CUST_TRR_CRNCY=EUR")</f>
        <v>5.1098549999999996</v>
      </c>
      <c r="G37" cm="1">
        <f t="array" aca="1" ref="G37" ca="1">_xll.BDP(Stocks[[#This Row],[bloomberg_query]], "CUST_TRR_RETURN_HOLDING_PER", "CUST_TRR_START_DT="&amp;TEXT(WORKDAY(DATE(YEAR(TODAY())-1, 12, 31), -1),"jjjjMMtt"),"CUST_TRR_END_DT="&amp;TEXT(WORKDAY(TODAY(), -1),"jjjjMMtt"), "CUST_TRR_CRNCY=EUR")</f>
        <v>72.99436</v>
      </c>
      <c r="H37" cm="1">
        <f t="array" ref="H37">_xll.BDP(A37,$H$1)</f>
        <v>37.700609999999998</v>
      </c>
      <c r="I37" cm="1">
        <f t="array" ref="I37">_xll.BDP(A37,$I$1)</f>
        <v>-2.5325899999999999</v>
      </c>
    </row>
    <row r="38" spans="1:9" x14ac:dyDescent="0.25">
      <c r="A38" t="s">
        <v>2428</v>
      </c>
      <c r="B38" t="s">
        <v>2429</v>
      </c>
      <c r="C38" s="1">
        <f>_xll.BQL(Stocks[[#This Row],[bloomberg_query]],"px_last(currency=EUR).value","showdates","false","showids","false","showheaders","false","cols"=1)</f>
        <v>41.694398732185363</v>
      </c>
      <c r="D38" cm="1">
        <f t="array" aca="1" ref="D38" ca="1">_xll.BDP(Stocks[[#This Row],[bloomberg_query]], "CUST_TRR_RETURN_HOLDING_PER", "CUST_TRR_START_DT="&amp;TEXT(WORKDAY(TODAY(), -2),"jjjjMMtt"),"CUST_TRR_END_DT="&amp;TEXT(WORKDAY(TODAY(), -1),"jjjjMMtt"), "CUST_TRR_CRNCY=EUR")</f>
        <v>-0.42554429999999999</v>
      </c>
      <c r="E38" cm="1">
        <f t="array" aca="1" ref="E38" ca="1">_xll.BDP(Stocks[[#This Row],[bloomberg_query]], "CUST_TRR_RETURN_HOLDING_PER", "CUST_TRR_START_DT="&amp;TEXT(WORKDAY(TODAY(), -6),"jjjjMMtt"),"CUST_TRR_END_DT="&amp;TEXT(WORKDAY(TODAY(), -1),"jjjjMMtt"), "CUST_TRR_CRNCY=EUR")</f>
        <v>-0.91290199999999999</v>
      </c>
      <c r="F38" cm="1">
        <f t="array" aca="1" ref="F38" ca="1">_xll.BDP(Stocks[[#This Row],[bloomberg_query]], "CUST_TRR_RETURN_HOLDING_PER", "CUST_TRR_START_DT="&amp;TEXT(WORKDAY(EDATE(TODAY(), -1) - 2, 1),"jjjjMMtt"),"CUST_TRR_END_DT="&amp;TEXT(WORKDAY(TODAY(), -1),"jjjjMMtt"),"CUST_TRR_CRNCY=EUR")</f>
        <v>-0.81974230000000003</v>
      </c>
      <c r="G38" cm="1">
        <f t="array" aca="1" ref="G38" ca="1">_xll.BDP(Stocks[[#This Row],[bloomberg_query]], "CUST_TRR_RETURN_HOLDING_PER", "CUST_TRR_START_DT="&amp;TEXT(WORKDAY(DATE(YEAR(TODAY())-1, 12, 31), -1),"jjjjMMtt"),"CUST_TRR_END_DT="&amp;TEXT(WORKDAY(TODAY(), -1),"jjjjMMtt"), "CUST_TRR_CRNCY=EUR")</f>
        <v>38.73592</v>
      </c>
      <c r="H38" cm="1">
        <f t="array" ref="H38">_xll.BDP(A38,$H$1)</f>
        <v>18.813327314942043</v>
      </c>
      <c r="I38" cm="1">
        <f t="array" ref="I38">_xll.BDP(A38,$I$1)</f>
        <v>-3.9409895701679964</v>
      </c>
    </row>
    <row r="39" spans="1:9" x14ac:dyDescent="0.25">
      <c r="A39" t="s">
        <v>52</v>
      </c>
      <c r="B39" t="s">
        <v>2283</v>
      </c>
      <c r="C39" s="1">
        <f>_xll.BQL(Stocks[[#This Row],[bloomberg_query]],"px_last(currency=EUR).value","showdates","false","showids","false","showheaders","false","cols"=1)</f>
        <v>61.479999542236328</v>
      </c>
      <c r="D39" cm="1">
        <f t="array" aca="1" ref="D39" ca="1">_xll.BDP(Stocks[[#This Row],[bloomberg_query]], "CUST_TRR_RETURN_HOLDING_PER", "CUST_TRR_START_DT="&amp;TEXT(WORKDAY(TODAY(), -2),"jjjjMMtt"),"CUST_TRR_END_DT="&amp;TEXT(WORKDAY(TODAY(), -1),"jjjjMMtt"), "CUST_TRR_CRNCY=EUR")</f>
        <v>0.29402149999999999</v>
      </c>
      <c r="E39" cm="1">
        <f t="array" aca="1" ref="E39" ca="1">_xll.BDP(Stocks[[#This Row],[bloomberg_query]], "CUST_TRR_RETURN_HOLDING_PER", "CUST_TRR_START_DT="&amp;TEXT(WORKDAY(TODAY(), -6),"jjjjMMtt"),"CUST_TRR_END_DT="&amp;TEXT(WORKDAY(TODAY(), -1),"jjjjMMtt"), "CUST_TRR_CRNCY=EUR")</f>
        <v>2.5555370000000002</v>
      </c>
      <c r="F39" cm="1">
        <f t="array" aca="1" ref="F39" ca="1">_xll.BDP(Stocks[[#This Row],[bloomberg_query]], "CUST_TRR_RETURN_HOLDING_PER", "CUST_TRR_START_DT="&amp;TEXT(WORKDAY(EDATE(TODAY(), -1) - 2, 1),"jjjjMMtt"),"CUST_TRR_END_DT="&amp;TEXT(WORKDAY(TODAY(), -1),"jjjjMMtt"),"CUST_TRR_CRNCY=EUR")</f>
        <v>-2.4157660000000001</v>
      </c>
      <c r="G39" cm="1">
        <f t="array" aca="1" ref="G39" ca="1">_xll.BDP(Stocks[[#This Row],[bloomberg_query]], "CUST_TRR_RETURN_HOLDING_PER", "CUST_TRR_START_DT="&amp;TEXT(WORKDAY(DATE(YEAR(TODAY())-1, 12, 31), -1),"jjjjMMtt"),"CUST_TRR_END_DT="&amp;TEXT(WORKDAY(TODAY(), -1),"jjjjMMtt"), "CUST_TRR_CRNCY=EUR")</f>
        <v>3.3511030000000002</v>
      </c>
      <c r="H39" cm="1">
        <f t="array" ref="H39">_xll.BDP(A39,$H$1)</f>
        <v>-2.013198</v>
      </c>
      <c r="I39" cm="1">
        <f t="array" ref="I39">_xll.BDP(A39,$I$1)</f>
        <v>-12.29496</v>
      </c>
    </row>
    <row r="40" spans="1:9" x14ac:dyDescent="0.25">
      <c r="A40" t="s">
        <v>10</v>
      </c>
      <c r="B40" t="s">
        <v>2430</v>
      </c>
      <c r="C40" s="1">
        <f>_xll.BQL(Stocks[[#This Row],[bloomberg_query]],"px_last(currency=EUR).value","showdates","false","showids","false","showheaders","false","cols"=1)</f>
        <v>336.90081460475926</v>
      </c>
      <c r="D40" cm="1">
        <f t="array" aca="1" ref="D40" ca="1">_xll.BDP(Stocks[[#This Row],[bloomberg_query]], "CUST_TRR_RETURN_HOLDING_PER", "CUST_TRR_START_DT="&amp;TEXT(WORKDAY(TODAY(), -2),"jjjjMMtt"),"CUST_TRR_END_DT="&amp;TEXT(WORKDAY(TODAY(), -1),"jjjjMMtt"), "CUST_TRR_CRNCY=EUR")</f>
        <v>1.639219</v>
      </c>
      <c r="E40" cm="1">
        <f t="array" aca="1" ref="E40" ca="1">_xll.BDP(Stocks[[#This Row],[bloomberg_query]], "CUST_TRR_RETURN_HOLDING_PER", "CUST_TRR_START_DT="&amp;TEXT(WORKDAY(TODAY(), -6),"jjjjMMtt"),"CUST_TRR_END_DT="&amp;TEXT(WORKDAY(TODAY(), -1),"jjjjMMtt"), "CUST_TRR_CRNCY=EUR")</f>
        <v>7.3297689999999998</v>
      </c>
      <c r="F40" cm="1">
        <f t="array" aca="1" ref="F40" ca="1">_xll.BDP(Stocks[[#This Row],[bloomberg_query]], "CUST_TRR_RETURN_HOLDING_PER", "CUST_TRR_START_DT="&amp;TEXT(WORKDAY(EDATE(TODAY(), -1) - 2, 1),"jjjjMMtt"),"CUST_TRR_END_DT="&amp;TEXT(WORKDAY(TODAY(), -1),"jjjjMMtt"),"CUST_TRR_CRNCY=EUR")</f>
        <v>7.7832229999999996</v>
      </c>
      <c r="G40" cm="1">
        <f t="array" aca="1" ref="G40" ca="1">_xll.BDP(Stocks[[#This Row],[bloomberg_query]], "CUST_TRR_RETURN_HOLDING_PER", "CUST_TRR_START_DT="&amp;TEXT(WORKDAY(DATE(YEAR(TODAY())-1, 12, 31), -1),"jjjjMMtt"),"CUST_TRR_END_DT="&amp;TEXT(WORKDAY(TODAY(), -1),"jjjjMMtt"), "CUST_TRR_CRNCY=EUR")</f>
        <v>54.062800000000003</v>
      </c>
      <c r="H40" cm="1">
        <f t="array" ref="H40">_xll.BDP(A40,$H$1)</f>
        <v>24.206114130984719</v>
      </c>
      <c r="I40" cm="1">
        <f t="array" ref="I40">_xll.BDP(A40,$I$1)</f>
        <v>-1.601386804230626E-2</v>
      </c>
    </row>
    <row r="41" spans="1:9" x14ac:dyDescent="0.25">
      <c r="A41" t="s">
        <v>13</v>
      </c>
      <c r="B41" t="s">
        <v>2431</v>
      </c>
      <c r="C41" s="1">
        <f>_xll.BQL(Stocks[[#This Row],[bloomberg_query]],"px_last(currency=EUR).value","showdates","false","showids","false","showheaders","false","cols"=1)</f>
        <v>204.93750300049783</v>
      </c>
      <c r="D41" cm="1">
        <f t="array" aca="1" ref="D41" ca="1">_xll.BDP(Stocks[[#This Row],[bloomberg_query]], "CUST_TRR_RETURN_HOLDING_PER", "CUST_TRR_START_DT="&amp;TEXT(WORKDAY(TODAY(), -2),"jjjjMMtt"),"CUST_TRR_END_DT="&amp;TEXT(WORKDAY(TODAY(), -1),"jjjjMMtt"), "CUST_TRR_CRNCY=EUR")</f>
        <v>0.57101469999999999</v>
      </c>
      <c r="E41" cm="1">
        <f t="array" aca="1" ref="E41" ca="1">_xll.BDP(Stocks[[#This Row],[bloomberg_query]], "CUST_TRR_RETURN_HOLDING_PER", "CUST_TRR_START_DT="&amp;TEXT(WORKDAY(TODAY(), -6),"jjjjMMtt"),"CUST_TRR_END_DT="&amp;TEXT(WORKDAY(TODAY(), -1),"jjjjMMtt"), "CUST_TRR_CRNCY=EUR")</f>
        <v>-8.1980559999999994E-2</v>
      </c>
      <c r="F41" cm="1">
        <f t="array" aca="1" ref="F41" ca="1">_xll.BDP(Stocks[[#This Row],[bloomberg_query]], "CUST_TRR_RETURN_HOLDING_PER", "CUST_TRR_START_DT="&amp;TEXT(WORKDAY(EDATE(TODAY(), -1) - 2, 1),"jjjjMMtt"),"CUST_TRR_END_DT="&amp;TEXT(WORKDAY(TODAY(), -1),"jjjjMMtt"),"CUST_TRR_CRNCY=EUR")</f>
        <v>1.8982540000000001</v>
      </c>
      <c r="G41" cm="1">
        <f t="array" aca="1" ref="G41" ca="1">_xll.BDP(Stocks[[#This Row],[bloomberg_query]], "CUST_TRR_RETURN_HOLDING_PER", "CUST_TRR_START_DT="&amp;TEXT(WORKDAY(DATE(YEAR(TODAY())-1, 12, 31), -1),"jjjjMMtt"),"CUST_TRR_END_DT="&amp;TEXT(WORKDAY(TODAY(), -1),"jjjjMMtt"), "CUST_TRR_CRNCY=EUR")</f>
        <v>-8.7480469999999997</v>
      </c>
      <c r="H41" cm="1">
        <f t="array" ref="H41">_xll.BDP(A41,$H$1)</f>
        <v>12.641562526611882</v>
      </c>
      <c r="I41" cm="1">
        <f t="array" ref="I41">_xll.BDP(A41,$I$1)</f>
        <v>-16.814514215356315</v>
      </c>
    </row>
    <row r="42" spans="1:9" x14ac:dyDescent="0.25">
      <c r="A42" t="s">
        <v>117</v>
      </c>
      <c r="B42" t="s">
        <v>2432</v>
      </c>
      <c r="C42" s="1">
        <f>_xll.BQL(Stocks[[#This Row],[bloomberg_query]],"px_last(currency=EUR).value","showdates","false","showids","false","showheaders","false","cols"=1)</f>
        <v>8.1579999923706055</v>
      </c>
      <c r="D42" cm="1">
        <f t="array" aca="1" ref="D42" ca="1">_xll.BDP(Stocks[[#This Row],[bloomberg_query]], "CUST_TRR_RETURN_HOLDING_PER", "CUST_TRR_START_DT="&amp;TEXT(WORKDAY(TODAY(), -2),"jjjjMMtt"),"CUST_TRR_END_DT="&amp;TEXT(WORKDAY(TODAY(), -1),"jjjjMMtt"), "CUST_TRR_CRNCY=EUR")</f>
        <v>7.3673870000000002E-2</v>
      </c>
      <c r="E42" cm="1">
        <f t="array" aca="1" ref="E42" ca="1">_xll.BDP(Stocks[[#This Row],[bloomberg_query]], "CUST_TRR_RETURN_HOLDING_PER", "CUST_TRR_START_DT="&amp;TEXT(WORKDAY(TODAY(), -6),"jjjjMMtt"),"CUST_TRR_END_DT="&amp;TEXT(WORKDAY(TODAY(), -1),"jjjjMMtt"), "CUST_TRR_CRNCY=EUR")</f>
        <v>0.51800690000000005</v>
      </c>
      <c r="F42" cm="1">
        <f t="array" aca="1" ref="F42" ca="1">_xll.BDP(Stocks[[#This Row],[bloomberg_query]], "CUST_TRR_RETURN_HOLDING_PER", "CUST_TRR_START_DT="&amp;TEXT(WORKDAY(EDATE(TODAY(), -1) - 2, 1),"jjjjMMtt"),"CUST_TRR_END_DT="&amp;TEXT(WORKDAY(TODAY(), -1),"jjjjMMtt"),"CUST_TRR_CRNCY=EUR")</f>
        <v>6.1197920000000003</v>
      </c>
      <c r="G42" cm="1">
        <f t="array" aca="1" ref="G42" ca="1">_xll.BDP(Stocks[[#This Row],[bloomberg_query]], "CUST_TRR_RETURN_HOLDING_PER", "CUST_TRR_START_DT="&amp;TEXT(WORKDAY(DATE(YEAR(TODAY())-1, 12, 31), -1),"jjjjMMtt"),"CUST_TRR_END_DT="&amp;TEXT(WORKDAY(TODAY(), -1),"jjjjMMtt"), "CUST_TRR_CRNCY=EUR")</f>
        <v>11.155290000000001</v>
      </c>
      <c r="H42" cm="1">
        <f t="array" ref="H42">_xll.BDP(A42,$H$1)</f>
        <v>7.28592</v>
      </c>
      <c r="I42" cm="1">
        <f t="array" ref="I42">_xll.BDP(A42,$I$1)</f>
        <v>-0.68175989999999997</v>
      </c>
    </row>
    <row r="43" spans="1:9" x14ac:dyDescent="0.25">
      <c r="A43" t="s">
        <v>2433</v>
      </c>
      <c r="B43" t="s">
        <v>2434</v>
      </c>
      <c r="C43" s="1">
        <f>_xll.BQL(Stocks[[#This Row],[bloomberg_query]],"px_last(currency=EUR).value","showdates","false","showids","false","showheaders","false","cols"=1)</f>
        <v>1.2328557819521904</v>
      </c>
      <c r="D43" cm="1">
        <f t="array" aca="1" ref="D43" ca="1">_xll.BDP(Stocks[[#This Row],[bloomberg_query]], "CUST_TRR_RETURN_HOLDING_PER", "CUST_TRR_START_DT="&amp;TEXT(WORKDAY(TODAY(), -2),"jjjjMMtt"),"CUST_TRR_END_DT="&amp;TEXT(WORKDAY(TODAY(), -1),"jjjjMMtt"), "CUST_TRR_CRNCY=EUR")</f>
        <v>-0.47392220000000002</v>
      </c>
      <c r="E43" cm="1">
        <f t="array" aca="1" ref="E43" ca="1">_xll.BDP(Stocks[[#This Row],[bloomberg_query]], "CUST_TRR_RETURN_HOLDING_PER", "CUST_TRR_START_DT="&amp;TEXT(WORKDAY(TODAY(), -6),"jjjjMMtt"),"CUST_TRR_END_DT="&amp;TEXT(WORKDAY(TODAY(), -1),"jjjjMMtt"), "CUST_TRR_CRNCY=EUR")</f>
        <v>-1.6660170000000001</v>
      </c>
      <c r="F43" cm="1">
        <f t="array" aca="1" ref="F43" ca="1">_xll.BDP(Stocks[[#This Row],[bloomberg_query]], "CUST_TRR_RETURN_HOLDING_PER", "CUST_TRR_START_DT="&amp;TEXT(WORKDAY(EDATE(TODAY(), -1) - 2, 1),"jjjjMMtt"),"CUST_TRR_END_DT="&amp;TEXT(WORKDAY(TODAY(), -1),"jjjjMMtt"),"CUST_TRR_CRNCY=EUR")</f>
        <v>3.3442270000000001</v>
      </c>
      <c r="G43" cm="1">
        <f t="array" aca="1" ref="G43" ca="1">_xll.BDP(Stocks[[#This Row],[bloomberg_query]], "CUST_TRR_RETURN_HOLDING_PER", "CUST_TRR_START_DT="&amp;TEXT(WORKDAY(DATE(YEAR(TODAY())-1, 12, 31), -1),"jjjjMMtt"),"CUST_TRR_END_DT="&amp;TEXT(WORKDAY(TODAY(), -1),"jjjjMMtt"), "CUST_TRR_CRNCY=EUR")</f>
        <v>-1.5655509999999999</v>
      </c>
      <c r="H43" cm="1">
        <f t="array" ref="H43">_xll.BDP(A43,$H$1)</f>
        <v>1.697567</v>
      </c>
      <c r="I43" cm="1">
        <f t="array" ref="I43">_xll.BDP(A43,$I$1)</f>
        <v>-9.8786839999999998</v>
      </c>
    </row>
    <row r="44" spans="1:9" x14ac:dyDescent="0.25">
      <c r="A44" t="s">
        <v>2435</v>
      </c>
      <c r="B44" t="s">
        <v>2436</v>
      </c>
      <c r="C44" s="1">
        <f>_xll.BQL(Stocks[[#This Row],[bloomberg_query]],"px_last(currency=EUR).value","showdates","false","showids","false","showheaders","false","cols"=1)</f>
        <v>5.2455642645561946</v>
      </c>
      <c r="D44" cm="1">
        <f t="array" aca="1" ref="D44" ca="1">_xll.BDP(Stocks[[#This Row],[bloomberg_query]], "CUST_TRR_RETURN_HOLDING_PER", "CUST_TRR_START_DT="&amp;TEXT(WORKDAY(TODAY(), -2),"jjjjMMtt"),"CUST_TRR_END_DT="&amp;TEXT(WORKDAY(TODAY(), -1),"jjjjMMtt"), "CUST_TRR_CRNCY=EUR")</f>
        <v>-0.84163209999999999</v>
      </c>
      <c r="E44" cm="1">
        <f t="array" aca="1" ref="E44" ca="1">_xll.BDP(Stocks[[#This Row],[bloomberg_query]], "CUST_TRR_RETURN_HOLDING_PER", "CUST_TRR_START_DT="&amp;TEXT(WORKDAY(TODAY(), -6),"jjjjMMtt"),"CUST_TRR_END_DT="&amp;TEXT(WORKDAY(TODAY(), -1),"jjjjMMtt"), "CUST_TRR_CRNCY=EUR")</f>
        <v>-6.9766329999999996</v>
      </c>
      <c r="F44" cm="1">
        <f t="array" aca="1" ref="F44" ca="1">_xll.BDP(Stocks[[#This Row],[bloomberg_query]], "CUST_TRR_RETURN_HOLDING_PER", "CUST_TRR_START_DT="&amp;TEXT(WORKDAY(EDATE(TODAY(), -1) - 2, 1),"jjjjMMtt"),"CUST_TRR_END_DT="&amp;TEXT(WORKDAY(TODAY(), -1),"jjjjMMtt"),"CUST_TRR_CRNCY=EUR")</f>
        <v>-7.423019</v>
      </c>
      <c r="G44" cm="1">
        <f t="array" aca="1" ref="G44" ca="1">_xll.BDP(Stocks[[#This Row],[bloomberg_query]], "CUST_TRR_RETURN_HOLDING_PER", "CUST_TRR_START_DT="&amp;TEXT(WORKDAY(DATE(YEAR(TODAY())-1, 12, 31), -1),"jjjjMMtt"),"CUST_TRR_END_DT="&amp;TEXT(WORKDAY(TODAY(), -1),"jjjjMMtt"), "CUST_TRR_CRNCY=EUR")</f>
        <v>33.924340000000001</v>
      </c>
      <c r="H44" cm="1">
        <f t="array" ref="H44">_xll.BDP(A44,$H$1)</f>
        <v>12.84212</v>
      </c>
      <c r="I44" cm="1">
        <f t="array" ref="I44">_xll.BDP(A44,$I$1)</f>
        <v>-8.9506169999999994</v>
      </c>
    </row>
    <row r="45" spans="1:9" x14ac:dyDescent="0.25">
      <c r="A45" t="s">
        <v>16</v>
      </c>
      <c r="B45" t="s">
        <v>2437</v>
      </c>
      <c r="C45" s="1">
        <f>_xll.BQL(Stocks[[#This Row],[bloomberg_query]],"px_last(currency=EUR).value","showdates","false","showids","false","showheaders","false","cols"=1)</f>
        <v>13.187239106788859</v>
      </c>
      <c r="D45" cm="1">
        <f t="array" aca="1" ref="D45" ca="1">_xll.BDP(Stocks[[#This Row],[bloomberg_query]], "CUST_TRR_RETURN_HOLDING_PER", "CUST_TRR_START_DT="&amp;TEXT(WORKDAY(TODAY(), -2),"jjjjMMtt"),"CUST_TRR_END_DT="&amp;TEXT(WORKDAY(TODAY(), -1),"jjjjMMtt"), "CUST_TRR_CRNCY=EUR")</f>
        <v>6.1415050000000002E-3</v>
      </c>
      <c r="E45" cm="1">
        <f t="array" aca="1" ref="E45" ca="1">_xll.BDP(Stocks[[#This Row],[bloomberg_query]], "CUST_TRR_RETURN_HOLDING_PER", "CUST_TRR_START_DT="&amp;TEXT(WORKDAY(TODAY(), -6),"jjjjMMtt"),"CUST_TRR_END_DT="&amp;TEXT(WORKDAY(TODAY(), -1),"jjjjMMtt"), "CUST_TRR_CRNCY=EUR")</f>
        <v>2.350848</v>
      </c>
      <c r="F45" cm="1">
        <f t="array" aca="1" ref="F45" ca="1">_xll.BDP(Stocks[[#This Row],[bloomberg_query]], "CUST_TRR_RETURN_HOLDING_PER", "CUST_TRR_START_DT="&amp;TEXT(WORKDAY(EDATE(TODAY(), -1) - 2, 1),"jjjjMMtt"),"CUST_TRR_END_DT="&amp;TEXT(WORKDAY(TODAY(), -1),"jjjjMMtt"),"CUST_TRR_CRNCY=EUR")</f>
        <v>-0.3621376</v>
      </c>
      <c r="G45" cm="1">
        <f t="array" aca="1" ref="G45" ca="1">_xll.BDP(Stocks[[#This Row],[bloomberg_query]], "CUST_TRR_RETURN_HOLDING_PER", "CUST_TRR_START_DT="&amp;TEXT(WORKDAY(DATE(YEAR(TODAY())-1, 12, 31), -1),"jjjjMMtt"),"CUST_TRR_END_DT="&amp;TEXT(WORKDAY(TODAY(), -1),"jjjjMMtt"), "CUST_TRR_CRNCY=EUR")</f>
        <v>22.24146</v>
      </c>
      <c r="H45" cm="1">
        <f t="array" ref="H45">_xll.BDP(A45,$H$1)</f>
        <v>12.31912</v>
      </c>
      <c r="I45" cm="1">
        <f t="array" ref="I45">_xll.BDP(A45,$I$1)</f>
        <v>-14.50549</v>
      </c>
    </row>
    <row r="46" spans="1:9" x14ac:dyDescent="0.25">
      <c r="A46" t="s">
        <v>2438</v>
      </c>
      <c r="B46" t="s">
        <v>2439</v>
      </c>
      <c r="C46" s="1">
        <f>_xll.BQL(Stocks[[#This Row],[bloomberg_query]],"px_last(currency=EUR).value","showdates","false","showids","false","showheaders","false","cols"=1)</f>
        <v>11.755000114440918</v>
      </c>
      <c r="D46" cm="1">
        <f t="array" aca="1" ref="D46" ca="1">_xll.BDP(Stocks[[#This Row],[bloomberg_query]], "CUST_TRR_RETURN_HOLDING_PER", "CUST_TRR_START_DT="&amp;TEXT(WORKDAY(TODAY(), -2),"jjjjMMtt"),"CUST_TRR_END_DT="&amp;TEXT(WORKDAY(TODAY(), -1),"jjjjMMtt"), "CUST_TRR_CRNCY=EUR")</f>
        <v>1.5105740000000001</v>
      </c>
      <c r="E46" cm="1">
        <f t="array" aca="1" ref="E46" ca="1">_xll.BDP(Stocks[[#This Row],[bloomberg_query]], "CUST_TRR_RETURN_HOLDING_PER", "CUST_TRR_START_DT="&amp;TEXT(WORKDAY(TODAY(), -6),"jjjjMMtt"),"CUST_TRR_END_DT="&amp;TEXT(WORKDAY(TODAY(), -1),"jjjjMMtt"), "CUST_TRR_CRNCY=EUR")</f>
        <v>3.067485</v>
      </c>
      <c r="F46" cm="1">
        <f t="array" aca="1" ref="F46" ca="1">_xll.BDP(Stocks[[#This Row],[bloomberg_query]], "CUST_TRR_RETURN_HOLDING_PER", "CUST_TRR_START_DT="&amp;TEXT(WORKDAY(EDATE(TODAY(), -1) - 2, 1),"jjjjMMtt"),"CUST_TRR_END_DT="&amp;TEXT(WORKDAY(TODAY(), -1),"jjjjMMtt"),"CUST_TRR_CRNCY=EUR")</f>
        <v>-4.5841779999999996</v>
      </c>
      <c r="G46" cm="1">
        <f t="array" aca="1" ref="G46" ca="1">_xll.BDP(Stocks[[#This Row],[bloomberg_query]], "CUST_TRR_RETURN_HOLDING_PER", "CUST_TRR_START_DT="&amp;TEXT(WORKDAY(DATE(YEAR(TODAY())-1, 12, 31), -1),"jjjjMMtt"),"CUST_TRR_END_DT="&amp;TEXT(WORKDAY(TODAY(), -1),"jjjjMMtt"), "CUST_TRR_CRNCY=EUR")</f>
        <v>-16.358460000000001</v>
      </c>
      <c r="H46" cm="1">
        <f t="array" ref="H46">_xll.BDP(A46,$H$1)</f>
        <v>-6.9235300000000004</v>
      </c>
      <c r="I46" cm="1">
        <f t="array" ref="I46">_xll.BDP(A46,$I$1)</f>
        <v>-27.86131</v>
      </c>
    </row>
    <row r="47" spans="1:9" x14ac:dyDescent="0.25">
      <c r="A47" t="s">
        <v>156</v>
      </c>
      <c r="B47" t="s">
        <v>2440</v>
      </c>
      <c r="C47" s="1">
        <f>_xll.BQL(Stocks[[#This Row],[bloomberg_query]],"px_last(currency=EUR).value","showdates","false","showids","false","showheaders","false","cols"=1)</f>
        <v>549.05119676470758</v>
      </c>
      <c r="D47" cm="1">
        <f t="array" aca="1" ref="D47" ca="1">_xll.BDP(Stocks[[#This Row],[bloomberg_query]], "CUST_TRR_RETURN_HOLDING_PER", "CUST_TRR_START_DT="&amp;TEXT(WORKDAY(TODAY(), -2),"jjjjMMtt"),"CUST_TRR_END_DT="&amp;TEXT(WORKDAY(TODAY(), -1),"jjjjMMtt"), "CUST_TRR_CRNCY=EUR")</f>
        <v>-0.50654129999999997</v>
      </c>
      <c r="E47" cm="1">
        <f t="array" aca="1" ref="E47" ca="1">_xll.BDP(Stocks[[#This Row],[bloomberg_query]], "CUST_TRR_RETURN_HOLDING_PER", "CUST_TRR_START_DT="&amp;TEXT(WORKDAY(TODAY(), -6),"jjjjMMtt"),"CUST_TRR_END_DT="&amp;TEXT(WORKDAY(TODAY(), -1),"jjjjMMtt"), "CUST_TRR_CRNCY=EUR")</f>
        <v>-2.9453209999999999</v>
      </c>
      <c r="F47" cm="1">
        <f t="array" aca="1" ref="F47" ca="1">_xll.BDP(Stocks[[#This Row],[bloomberg_query]], "CUST_TRR_RETURN_HOLDING_PER", "CUST_TRR_START_DT="&amp;TEXT(WORKDAY(EDATE(TODAY(), -1) - 2, 1),"jjjjMMtt"),"CUST_TRR_END_DT="&amp;TEXT(WORKDAY(TODAY(), -1),"jjjjMMtt"),"CUST_TRR_CRNCY=EUR")</f>
        <v>0.1328503</v>
      </c>
      <c r="G47" cm="1">
        <f t="array" aca="1" ref="G47" ca="1">_xll.BDP(Stocks[[#This Row],[bloomberg_query]], "CUST_TRR_RETURN_HOLDING_PER", "CUST_TRR_START_DT="&amp;TEXT(WORKDAY(DATE(YEAR(TODAY())-1, 12, 31), -1),"jjjjMMtt"),"CUST_TRR_END_DT="&amp;TEXT(WORKDAY(TODAY(), -1),"jjjjMMtt"), "CUST_TRR_CRNCY=EUR")</f>
        <v>14.67365</v>
      </c>
      <c r="H47" cm="1">
        <f t="array" ref="H47">_xll.BDP(A47,$H$1)</f>
        <v>7.6305352188940025</v>
      </c>
      <c r="I47" cm="1">
        <f t="array" ref="I47">_xll.BDP(A47,$I$1)</f>
        <v>-2.7696398218132736</v>
      </c>
    </row>
    <row r="48" spans="1:9" x14ac:dyDescent="0.25">
      <c r="A48" t="s">
        <v>2441</v>
      </c>
      <c r="B48" t="s">
        <v>2442</v>
      </c>
      <c r="C48" s="1">
        <f>_xll.BQL(Stocks[[#This Row],[bloomberg_query]],"px_last(currency=EUR).value","showdates","false","showids","false","showheaders","false","cols"=1)</f>
        <v>116.6561790239811</v>
      </c>
      <c r="D48" cm="1">
        <f t="array" aca="1" ref="D48" ca="1">_xll.BDP(Stocks[[#This Row],[bloomberg_query]], "CUST_TRR_RETURN_HOLDING_PER", "CUST_TRR_START_DT="&amp;TEXT(WORKDAY(TODAY(), -2),"jjjjMMtt"),"CUST_TRR_END_DT="&amp;TEXT(WORKDAY(TODAY(), -1),"jjjjMMtt"), "CUST_TRR_CRNCY=EUR")</f>
        <v>1.44293</v>
      </c>
      <c r="E48" cm="1">
        <f t="array" aca="1" ref="E48" ca="1">_xll.BDP(Stocks[[#This Row],[bloomberg_query]], "CUST_TRR_RETURN_HOLDING_PER", "CUST_TRR_START_DT="&amp;TEXT(WORKDAY(TODAY(), -6),"jjjjMMtt"),"CUST_TRR_END_DT="&amp;TEXT(WORKDAY(TODAY(), -1),"jjjjMMtt"), "CUST_TRR_CRNCY=EUR")</f>
        <v>2.605702</v>
      </c>
      <c r="F48" cm="1">
        <f t="array" aca="1" ref="F48" ca="1">_xll.BDP(Stocks[[#This Row],[bloomberg_query]], "CUST_TRR_RETURN_HOLDING_PER", "CUST_TRR_START_DT="&amp;TEXT(WORKDAY(EDATE(TODAY(), -1) - 2, 1),"jjjjMMtt"),"CUST_TRR_END_DT="&amp;TEXT(WORKDAY(TODAY(), -1),"jjjjMMtt"),"CUST_TRR_CRNCY=EUR")</f>
        <v>-3.4868839999999999</v>
      </c>
      <c r="G48" cm="1">
        <f t="array" aca="1" ref="G48" ca="1">_xll.BDP(Stocks[[#This Row],[bloomberg_query]], "CUST_TRR_RETURN_HOLDING_PER", "CUST_TRR_START_DT="&amp;TEXT(WORKDAY(DATE(YEAR(TODAY())-1, 12, 31), -1),"jjjjMMtt"),"CUST_TRR_END_DT="&amp;TEXT(WORKDAY(TODAY(), -1),"jjjjMMtt"), "CUST_TRR_CRNCY=EUR")</f>
        <v>19.289819999999999</v>
      </c>
      <c r="H48" cm="1">
        <f t="array" ref="H48">_xll.BDP(A48,$H$1)</f>
        <v>8.4807759562890404</v>
      </c>
      <c r="I48" cm="1">
        <f t="array" ref="I48">_xll.BDP(A48,$I$1)</f>
        <v>-20.523265060136207</v>
      </c>
    </row>
    <row r="49" spans="1:9" x14ac:dyDescent="0.25">
      <c r="A49" t="s">
        <v>15</v>
      </c>
      <c r="B49" t="s">
        <v>2443</v>
      </c>
      <c r="C49" s="1">
        <f>_xll.BQL(Stocks[[#This Row],[bloomberg_query]],"px_last(currency=EUR).value","showdates","false","showids","false","showheaders","false","cols"=1)</f>
        <v>11.449845847888056</v>
      </c>
      <c r="D49" cm="1">
        <f t="array" aca="1" ref="D49" ca="1">_xll.BDP(Stocks[[#This Row],[bloomberg_query]], "CUST_TRR_RETURN_HOLDING_PER", "CUST_TRR_START_DT="&amp;TEXT(WORKDAY(TODAY(), -2),"jjjjMMtt"),"CUST_TRR_END_DT="&amp;TEXT(WORKDAY(TODAY(), -1),"jjjjMMtt"), "CUST_TRR_CRNCY=EUR")</f>
        <v>-0.31964239999999999</v>
      </c>
      <c r="E49" cm="1">
        <f t="array" aca="1" ref="E49" ca="1">_xll.BDP(Stocks[[#This Row],[bloomberg_query]], "CUST_TRR_RETURN_HOLDING_PER", "CUST_TRR_START_DT="&amp;TEXT(WORKDAY(TODAY(), -6),"jjjjMMtt"),"CUST_TRR_END_DT="&amp;TEXT(WORKDAY(TODAY(), -1),"jjjjMMtt"), "CUST_TRR_CRNCY=EUR")</f>
        <v>0.31197009999999997</v>
      </c>
      <c r="F49" cm="1">
        <f t="array" aca="1" ref="F49" ca="1">_xll.BDP(Stocks[[#This Row],[bloomberg_query]], "CUST_TRR_RETURN_HOLDING_PER", "CUST_TRR_START_DT="&amp;TEXT(WORKDAY(EDATE(TODAY(), -1) - 2, 1),"jjjjMMtt"),"CUST_TRR_END_DT="&amp;TEXT(WORKDAY(TODAY(), -1),"jjjjMMtt"),"CUST_TRR_CRNCY=EUR")</f>
        <v>3.7820260000000001</v>
      </c>
      <c r="G49" cm="1">
        <f t="array" aca="1" ref="G49" ca="1">_xll.BDP(Stocks[[#This Row],[bloomberg_query]], "CUST_TRR_RETURN_HOLDING_PER", "CUST_TRR_START_DT="&amp;TEXT(WORKDAY(DATE(YEAR(TODAY())-1, 12, 31), -1),"jjjjMMtt"),"CUST_TRR_END_DT="&amp;TEXT(WORKDAY(TODAY(), -1),"jjjjMMtt"), "CUST_TRR_CRNCY=EUR")</f>
        <v>14.274150000000001</v>
      </c>
      <c r="H49" cm="1">
        <f t="array" ref="H49">_xll.BDP(A49,$H$1)</f>
        <v>9.9462270000000004</v>
      </c>
      <c r="I49" cm="1">
        <f t="array" ref="I49">_xll.BDP(A49,$I$1)</f>
        <v>-1.0980970000000001</v>
      </c>
    </row>
    <row r="50" spans="1:9" x14ac:dyDescent="0.25">
      <c r="A50" t="s">
        <v>190</v>
      </c>
      <c r="B50" t="s">
        <v>2444</v>
      </c>
      <c r="C50" s="1">
        <f>_xll.BQL(Stocks[[#This Row],[bloomberg_query]],"px_last(currency=EUR).value","showdates","false","showids","false","showheaders","false","cols"=1)</f>
        <v>1237.0267630755902</v>
      </c>
      <c r="D50" cm="1">
        <f t="array" aca="1" ref="D50" ca="1">_xll.BDP(Stocks[[#This Row],[bloomberg_query]], "CUST_TRR_RETURN_HOLDING_PER", "CUST_TRR_START_DT="&amp;TEXT(WORKDAY(TODAY(), -2),"jjjjMMtt"),"CUST_TRR_END_DT="&amp;TEXT(WORKDAY(TODAY(), -1),"jjjjMMtt"), "CUST_TRR_CRNCY=EUR")</f>
        <v>0.27438489999999999</v>
      </c>
      <c r="E50" cm="1">
        <f t="array" aca="1" ref="E50" ca="1">_xll.BDP(Stocks[[#This Row],[bloomberg_query]], "CUST_TRR_RETURN_HOLDING_PER", "CUST_TRR_START_DT="&amp;TEXT(WORKDAY(TODAY(), -6),"jjjjMMtt"),"CUST_TRR_END_DT="&amp;TEXT(WORKDAY(TODAY(), -1),"jjjjMMtt"), "CUST_TRR_CRNCY=EUR")</f>
        <v>4.0678549999999998</v>
      </c>
      <c r="F50" cm="1">
        <f t="array" aca="1" ref="F50" ca="1">_xll.BDP(Stocks[[#This Row],[bloomberg_query]], "CUST_TRR_RETURN_HOLDING_PER", "CUST_TRR_START_DT="&amp;TEXT(WORKDAY(EDATE(TODAY(), -1) - 2, 1),"jjjjMMtt"),"CUST_TRR_END_DT="&amp;TEXT(WORKDAY(TODAY(), -1),"jjjjMMtt"),"CUST_TRR_CRNCY=EUR")</f>
        <v>4.7119359999999997</v>
      </c>
      <c r="G50" cm="1">
        <f t="array" aca="1" ref="G50" ca="1">_xll.BDP(Stocks[[#This Row],[bloomberg_query]], "CUST_TRR_RETURN_HOLDING_PER", "CUST_TRR_START_DT="&amp;TEXT(WORKDAY(DATE(YEAR(TODAY())-1, 12, 31), -1),"jjjjMMtt"),"CUST_TRR_END_DT="&amp;TEXT(WORKDAY(TODAY(), -1),"jjjjMMtt"), "CUST_TRR_CRNCY=EUR")</f>
        <v>35.29522</v>
      </c>
      <c r="H50" cm="1">
        <f t="array" ref="H50">_xll.BDP(A50,$H$1)</f>
        <v>14.257050433196151</v>
      </c>
      <c r="I50" cm="1">
        <f t="array" ref="I50">_xll.BDP(A50,$I$1)</f>
        <v>-0.73468773590814829</v>
      </c>
    </row>
    <row r="51" spans="1:9" x14ac:dyDescent="0.25">
      <c r="A51" t="s">
        <v>2445</v>
      </c>
      <c r="B51" t="s">
        <v>2446</v>
      </c>
      <c r="C51" s="1">
        <f>_xll.BQL(Stocks[[#This Row],[bloomberg_query]],"px_last(currency=EUR).value","showdates","false","showids","false","showheaders","false","cols"=1)</f>
        <v>31.855384018421173</v>
      </c>
      <c r="D51" cm="1">
        <f t="array" aca="1" ref="D51" ca="1">_xll.BDP(Stocks[[#This Row],[bloomberg_query]], "CUST_TRR_RETURN_HOLDING_PER", "CUST_TRR_START_DT="&amp;TEXT(WORKDAY(TODAY(), -2),"jjjjMMtt"),"CUST_TRR_END_DT="&amp;TEXT(WORKDAY(TODAY(), -1),"jjjjMMtt"), "CUST_TRR_CRNCY=EUR")</f>
        <v>-0.30411450000000001</v>
      </c>
      <c r="E51" cm="1">
        <f t="array" aca="1" ref="E51" ca="1">_xll.BDP(Stocks[[#This Row],[bloomberg_query]], "CUST_TRR_RETURN_HOLDING_PER", "CUST_TRR_START_DT="&amp;TEXT(WORKDAY(TODAY(), -6),"jjjjMMtt"),"CUST_TRR_END_DT="&amp;TEXT(WORKDAY(TODAY(), -1),"jjjjMMtt"), "CUST_TRR_CRNCY=EUR")</f>
        <v>-9.7226110000000006</v>
      </c>
      <c r="F51" cm="1">
        <f t="array" aca="1" ref="F51" ca="1">_xll.BDP(Stocks[[#This Row],[bloomberg_query]], "CUST_TRR_RETURN_HOLDING_PER", "CUST_TRR_START_DT="&amp;TEXT(WORKDAY(EDATE(TODAY(), -1) - 2, 1),"jjjjMMtt"),"CUST_TRR_END_DT="&amp;TEXT(WORKDAY(TODAY(), -1),"jjjjMMtt"),"CUST_TRR_CRNCY=EUR")</f>
        <v>-4.554513</v>
      </c>
      <c r="G51" cm="1">
        <f t="array" aca="1" ref="G51" ca="1">_xll.BDP(Stocks[[#This Row],[bloomberg_query]], "CUST_TRR_RETURN_HOLDING_PER", "CUST_TRR_START_DT="&amp;TEXT(WORKDAY(DATE(YEAR(TODAY())-1, 12, 31), -1),"jjjjMMtt"),"CUST_TRR_END_DT="&amp;TEXT(WORKDAY(TODAY(), -1),"jjjjMMtt"), "CUST_TRR_CRNCY=EUR")</f>
        <v>-3.4389129999999999</v>
      </c>
      <c r="H51" cm="1">
        <f t="array" ref="H51">_xll.BDP(A51,$H$1)</f>
        <v>-14.222748097131818</v>
      </c>
      <c r="I51" cm="1">
        <f t="array" ref="I51">_xll.BDP(A51,$I$1)</f>
        <v>-34.132966687319119</v>
      </c>
    </row>
    <row r="52" spans="1:9" x14ac:dyDescent="0.25">
      <c r="A52" t="s">
        <v>54</v>
      </c>
      <c r="B52" t="s">
        <v>2276</v>
      </c>
      <c r="C52" s="1">
        <f>_xll.BQL(Stocks[[#This Row],[bloomberg_query]],"px_last(currency=EUR).value","showdates","false","showids","false","showheaders","false","cols"=1)</f>
        <v>229</v>
      </c>
      <c r="D52" cm="1">
        <f t="array" aca="1" ref="D52" ca="1">_xll.BDP(Stocks[[#This Row],[bloomberg_query]], "CUST_TRR_RETURN_HOLDING_PER", "CUST_TRR_START_DT="&amp;TEXT(WORKDAY(TODAY(), -2),"jjjjMMtt"),"CUST_TRR_END_DT="&amp;TEXT(WORKDAY(TODAY(), -1),"jjjjMMtt"), "CUST_TRR_CRNCY=EUR")</f>
        <v>1.4087609999999999</v>
      </c>
      <c r="E52" cm="1">
        <f t="array" aca="1" ref="E52" ca="1">_xll.BDP(Stocks[[#This Row],[bloomberg_query]], "CUST_TRR_RETURN_HOLDING_PER", "CUST_TRR_START_DT="&amp;TEXT(WORKDAY(TODAY(), -6),"jjjjMMtt"),"CUST_TRR_END_DT="&amp;TEXT(WORKDAY(TODAY(), -1),"jjjjMMtt"), "CUST_TRR_CRNCY=EUR")</f>
        <v>4.7521599999999999</v>
      </c>
      <c r="F52" cm="1">
        <f t="array" aca="1" ref="F52" ca="1">_xll.BDP(Stocks[[#This Row],[bloomberg_query]], "CUST_TRR_RETURN_HOLDING_PER", "CUST_TRR_START_DT="&amp;TEXT(WORKDAY(EDATE(TODAY(), -1) - 2, 1),"jjjjMMtt"),"CUST_TRR_END_DT="&amp;TEXT(WORKDAY(TODAY(), -1),"jjjjMMtt"),"CUST_TRR_CRNCY=EUR")</f>
        <v>2.9497209999999998</v>
      </c>
      <c r="G52" cm="1">
        <f t="array" aca="1" ref="G52" ca="1">_xll.BDP(Stocks[[#This Row],[bloomberg_query]], "CUST_TRR_RETURN_HOLDING_PER", "CUST_TRR_START_DT="&amp;TEXT(WORKDAY(DATE(YEAR(TODAY())-1, 12, 31), -1),"jjjjMMtt"),"CUST_TRR_END_DT="&amp;TEXT(WORKDAY(TODAY(), -1),"jjjjMMtt"), "CUST_TRR_CRNCY=EUR")</f>
        <v>28.625070000000001</v>
      </c>
      <c r="H52" cm="1">
        <f t="array" ref="H52">_xll.BDP(A52,$H$1)</f>
        <v>8.874117</v>
      </c>
      <c r="I52" cm="1">
        <f t="array" ref="I52">_xll.BDP(A52,$I$1)</f>
        <v>-4.1840999999999999</v>
      </c>
    </row>
    <row r="53" spans="1:9" x14ac:dyDescent="0.25">
      <c r="A53" t="s">
        <v>2447</v>
      </c>
      <c r="B53" t="s">
        <v>2448</v>
      </c>
      <c r="C53" s="1">
        <f>_xll.BQL(Stocks[[#This Row],[bloomberg_query]],"px_last(currency=EUR).value","showdates","false","showids","false","showheaders","false","cols"=1)</f>
        <v>33.506143386562556</v>
      </c>
      <c r="D53" cm="1">
        <f t="array" aca="1" ref="D53" ca="1">_xll.BDP(Stocks[[#This Row],[bloomberg_query]], "CUST_TRR_RETURN_HOLDING_PER", "CUST_TRR_START_DT="&amp;TEXT(WORKDAY(TODAY(), -2),"jjjjMMtt"),"CUST_TRR_END_DT="&amp;TEXT(WORKDAY(TODAY(), -1),"jjjjMMtt"), "CUST_TRR_CRNCY=EUR")</f>
        <v>1.5587070000000001</v>
      </c>
      <c r="E53" cm="1">
        <f t="array" aca="1" ref="E53" ca="1">_xll.BDP(Stocks[[#This Row],[bloomberg_query]], "CUST_TRR_RETURN_HOLDING_PER", "CUST_TRR_START_DT="&amp;TEXT(WORKDAY(TODAY(), -6),"jjjjMMtt"),"CUST_TRR_END_DT="&amp;TEXT(WORKDAY(TODAY(), -1),"jjjjMMtt"), "CUST_TRR_CRNCY=EUR")</f>
        <v>2.3987430000000001</v>
      </c>
      <c r="F53" cm="1">
        <f t="array" aca="1" ref="F53" ca="1">_xll.BDP(Stocks[[#This Row],[bloomberg_query]], "CUST_TRR_RETURN_HOLDING_PER", "CUST_TRR_START_DT="&amp;TEXT(WORKDAY(EDATE(TODAY(), -1) - 2, 1),"jjjjMMtt"),"CUST_TRR_END_DT="&amp;TEXT(WORKDAY(TODAY(), -1),"jjjjMMtt"),"CUST_TRR_CRNCY=EUR")</f>
        <v>-9.2718509999999998</v>
      </c>
      <c r="G53" cm="1">
        <f t="array" aca="1" ref="G53" ca="1">_xll.BDP(Stocks[[#This Row],[bloomberg_query]], "CUST_TRR_RETURN_HOLDING_PER", "CUST_TRR_START_DT="&amp;TEXT(WORKDAY(DATE(YEAR(TODAY())-1, 12, 31), -1),"jjjjMMtt"),"CUST_TRR_END_DT="&amp;TEXT(WORKDAY(TODAY(), -1),"jjjjMMtt"), "CUST_TRR_CRNCY=EUR")</f>
        <v>19.122579999999999</v>
      </c>
      <c r="H53" cm="1">
        <f t="array" ref="H53">_xll.BDP(A53,$H$1)</f>
        <v>2.2421229999999999</v>
      </c>
      <c r="I53" cm="1">
        <f t="array" ref="I53">_xll.BDP(A53,$I$1)</f>
        <v>-11.618980000000001</v>
      </c>
    </row>
    <row r="54" spans="1:9" x14ac:dyDescent="0.25">
      <c r="A54" t="s">
        <v>2449</v>
      </c>
      <c r="B54" t="s">
        <v>2450</v>
      </c>
      <c r="C54" s="1">
        <f>_xll.BQL(Stocks[[#This Row],[bloomberg_query]],"px_last(currency=EUR).value","showdates","false","showids","false","showheaders","false","cols"=1)</f>
        <v>115.6</v>
      </c>
      <c r="D54" cm="1">
        <f t="array" aca="1" ref="D54" ca="1">_xll.BDP(Stocks[[#This Row],[bloomberg_query]], "CUST_TRR_RETURN_HOLDING_PER", "CUST_TRR_START_DT="&amp;TEXT(WORKDAY(TODAY(), -2),"jjjjMMtt"),"CUST_TRR_END_DT="&amp;TEXT(WORKDAY(TODAY(), -1),"jjjjMMtt"), "CUST_TRR_CRNCY=EUR")</f>
        <v>-1.867572</v>
      </c>
      <c r="E54" cm="1">
        <f t="array" aca="1" ref="E54" ca="1">_xll.BDP(Stocks[[#This Row],[bloomberg_query]], "CUST_TRR_RETURN_HOLDING_PER", "CUST_TRR_START_DT="&amp;TEXT(WORKDAY(TODAY(), -6),"jjjjMMtt"),"CUST_TRR_END_DT="&amp;TEXT(WORKDAY(TODAY(), -1),"jjjjMMtt"), "CUST_TRR_CRNCY=EUR")</f>
        <v>-0.51635109999999995</v>
      </c>
      <c r="F54" cm="1">
        <f t="array" aca="1" ref="F54" ca="1">_xll.BDP(Stocks[[#This Row],[bloomberg_query]], "CUST_TRR_RETURN_HOLDING_PER", "CUST_TRR_START_DT="&amp;TEXT(WORKDAY(EDATE(TODAY(), -1) - 2, 1),"jjjjMMtt"),"CUST_TRR_END_DT="&amp;TEXT(WORKDAY(TODAY(), -1),"jjjjMMtt"),"CUST_TRR_CRNCY=EUR")</f>
        <v>-6.6235869999999997</v>
      </c>
      <c r="G54" cm="1">
        <f t="array" aca="1" ref="G54" ca="1">_xll.BDP(Stocks[[#This Row],[bloomberg_query]], "CUST_TRR_RETURN_HOLDING_PER", "CUST_TRR_START_DT="&amp;TEXT(WORKDAY(DATE(YEAR(TODAY())-1, 12, 31), -1),"jjjjMMtt"),"CUST_TRR_END_DT="&amp;TEXT(WORKDAY(TODAY(), -1),"jjjjMMtt"), "CUST_TRR_CRNCY=EUR")</f>
        <v>-14.8047</v>
      </c>
      <c r="H54" cm="1">
        <f t="array" ref="H54">_xll.BDP(A54,$H$1)</f>
        <v>-18.913989999999998</v>
      </c>
      <c r="I54" cm="1">
        <f t="array" ref="I54">_xll.BDP(A54,$I$1)</f>
        <v>-32.013820000000003</v>
      </c>
    </row>
    <row r="55" spans="1:9" x14ac:dyDescent="0.25">
      <c r="A55" t="s">
        <v>2451</v>
      </c>
      <c r="B55" t="s">
        <v>2452</v>
      </c>
      <c r="C55" s="1">
        <f>_xll.BQL(Stocks[[#This Row],[bloomberg_query]],"px_last(currency=EUR).value","showdates","false","showids","false","showheaders","false","cols"=1)</f>
        <v>71.086464492454482</v>
      </c>
      <c r="D55" cm="1">
        <f t="array" aca="1" ref="D55" ca="1">_xll.BDP(Stocks[[#This Row],[bloomberg_query]], "CUST_TRR_RETURN_HOLDING_PER", "CUST_TRR_START_DT="&amp;TEXT(WORKDAY(TODAY(), -2),"jjjjMMtt"),"CUST_TRR_END_DT="&amp;TEXT(WORKDAY(TODAY(), -1),"jjjjMMtt"), "CUST_TRR_CRNCY=EUR")</f>
        <v>-0.15701570000000001</v>
      </c>
      <c r="E55" cm="1">
        <f t="array" aca="1" ref="E55" ca="1">_xll.BDP(Stocks[[#This Row],[bloomberg_query]], "CUST_TRR_RETURN_HOLDING_PER", "CUST_TRR_START_DT="&amp;TEXT(WORKDAY(TODAY(), -6),"jjjjMMtt"),"CUST_TRR_END_DT="&amp;TEXT(WORKDAY(TODAY(), -1),"jjjjMMtt"), "CUST_TRR_CRNCY=EUR")</f>
        <v>2.0366270000000002</v>
      </c>
      <c r="F55" cm="1">
        <f t="array" aca="1" ref="F55" ca="1">_xll.BDP(Stocks[[#This Row],[bloomberg_query]], "CUST_TRR_RETURN_HOLDING_PER", "CUST_TRR_START_DT="&amp;TEXT(WORKDAY(EDATE(TODAY(), -1) - 2, 1),"jjjjMMtt"),"CUST_TRR_END_DT="&amp;TEXT(WORKDAY(TODAY(), -1),"jjjjMMtt"),"CUST_TRR_CRNCY=EUR")</f>
        <v>-4.3815090000000003</v>
      </c>
      <c r="G55" cm="1">
        <f t="array" aca="1" ref="G55" ca="1">_xll.BDP(Stocks[[#This Row],[bloomberg_query]], "CUST_TRR_RETURN_HOLDING_PER", "CUST_TRR_START_DT="&amp;TEXT(WORKDAY(DATE(YEAR(TODAY())-1, 12, 31), -1),"jjjjMMtt"),"CUST_TRR_END_DT="&amp;TEXT(WORKDAY(TODAY(), -1),"jjjjMMtt"), "CUST_TRR_CRNCY=EUR")</f>
        <v>-1.997061</v>
      </c>
      <c r="H55" cm="1">
        <f t="array" ref="H55">_xll.BDP(A55,$H$1)</f>
        <v>-3.2084929999999998</v>
      </c>
      <c r="I55" cm="1">
        <f t="array" ref="I55">_xll.BDP(A55,$I$1)</f>
        <v>-12.31133</v>
      </c>
    </row>
    <row r="56" spans="1:9" x14ac:dyDescent="0.25">
      <c r="A56" t="s">
        <v>2453</v>
      </c>
      <c r="B56" t="s">
        <v>2454</v>
      </c>
      <c r="C56" s="1">
        <f>_xll.BQL(Stocks[[#This Row],[bloomberg_query]],"px_last(currency=EUR).value","showdates","false","showids","false","showheaders","false","cols"=1)</f>
        <v>25.245000839233398</v>
      </c>
      <c r="D56" cm="1">
        <f t="array" aca="1" ref="D56" ca="1">_xll.BDP(Stocks[[#This Row],[bloomberg_query]], "CUST_TRR_RETURN_HOLDING_PER", "CUST_TRR_START_DT="&amp;TEXT(WORKDAY(TODAY(), -2),"jjjjMMtt"),"CUST_TRR_END_DT="&amp;TEXT(WORKDAY(TODAY(), -1),"jjjjMMtt"), "CUST_TRR_CRNCY=EUR")</f>
        <v>2.732021</v>
      </c>
      <c r="E56" cm="1">
        <f t="array" aca="1" ref="E56" ca="1">_xll.BDP(Stocks[[#This Row],[bloomberg_query]], "CUST_TRR_RETURN_HOLDING_PER", "CUST_TRR_START_DT="&amp;TEXT(WORKDAY(TODAY(), -6),"jjjjMMtt"),"CUST_TRR_END_DT="&amp;TEXT(WORKDAY(TODAY(), -1),"jjjjMMtt"), "CUST_TRR_CRNCY=EUR")</f>
        <v>1.488391</v>
      </c>
      <c r="F56" cm="1">
        <f t="array" aca="1" ref="F56" ca="1">_xll.BDP(Stocks[[#This Row],[bloomberg_query]], "CUST_TRR_RETURN_HOLDING_PER", "CUST_TRR_START_DT="&amp;TEXT(WORKDAY(EDATE(TODAY(), -1) - 2, 1),"jjjjMMtt"),"CUST_TRR_END_DT="&amp;TEXT(WORKDAY(TODAY(), -1),"jjjjMMtt"),"CUST_TRR_CRNCY=EUR")</f>
        <v>-8.4169049999999999</v>
      </c>
      <c r="G56" cm="1">
        <f t="array" aca="1" ref="G56" ca="1">_xll.BDP(Stocks[[#This Row],[bloomberg_query]], "CUST_TRR_RETURN_HOLDING_PER", "CUST_TRR_START_DT="&amp;TEXT(WORKDAY(DATE(YEAR(TODAY())-1, 12, 31), -1),"jjjjMMtt"),"CUST_TRR_END_DT="&amp;TEXT(WORKDAY(TODAY(), -1),"jjjjMMtt"), "CUST_TRR_CRNCY=EUR")</f>
        <v>-43.283630000000002</v>
      </c>
      <c r="H56" cm="1">
        <f t="array" ref="H56">_xll.BDP(A56,$H$1)</f>
        <v>-33.360230000000001</v>
      </c>
      <c r="I56" cm="1">
        <f t="array" ref="I56">_xll.BDP(A56,$I$1)</f>
        <v>-46.33135</v>
      </c>
    </row>
    <row r="57" spans="1:9" x14ac:dyDescent="0.25">
      <c r="A57" t="s">
        <v>7</v>
      </c>
      <c r="B57" t="s">
        <v>2455</v>
      </c>
      <c r="C57" s="1">
        <f>_xll.BQL(Stocks[[#This Row],[bloomberg_query]],"px_last(currency=EUR).value","showdates","false","showids","false","showheaders","false","cols"=1)</f>
        <v>133.42697221746471</v>
      </c>
      <c r="D57" cm="1">
        <f t="array" aca="1" ref="D57" ca="1">_xll.BDP(Stocks[[#This Row],[bloomberg_query]], "CUST_TRR_RETURN_HOLDING_PER", "CUST_TRR_START_DT="&amp;TEXT(WORKDAY(TODAY(), -2),"jjjjMMtt"),"CUST_TRR_END_DT="&amp;TEXT(WORKDAY(TODAY(), -1),"jjjjMMtt"), "CUST_TRR_CRNCY=EUR")</f>
        <v>2.6853609999999999</v>
      </c>
      <c r="E57" cm="1">
        <f t="array" aca="1" ref="E57" ca="1">_xll.BDP(Stocks[[#This Row],[bloomberg_query]], "CUST_TRR_RETURN_HOLDING_PER", "CUST_TRR_START_DT="&amp;TEXT(WORKDAY(TODAY(), -6),"jjjjMMtt"),"CUST_TRR_END_DT="&amp;TEXT(WORKDAY(TODAY(), -1),"jjjjMMtt"), "CUST_TRR_CRNCY=EUR")</f>
        <v>6.6660959999999996</v>
      </c>
      <c r="F57" cm="1">
        <f t="array" aca="1" ref="F57" ca="1">_xll.BDP(Stocks[[#This Row],[bloomberg_query]], "CUST_TRR_RETURN_HOLDING_PER", "CUST_TRR_START_DT="&amp;TEXT(WORKDAY(EDATE(TODAY(), -1) - 2, 1),"jjjjMMtt"),"CUST_TRR_END_DT="&amp;TEXT(WORKDAY(TODAY(), -1),"jjjjMMtt"),"CUST_TRR_CRNCY=EUR")</f>
        <v>1.1327229999999999</v>
      </c>
      <c r="G57" cm="1">
        <f t="array" aca="1" ref="G57" ca="1">_xll.BDP(Stocks[[#This Row],[bloomberg_query]], "CUST_TRR_RETURN_HOLDING_PER", "CUST_TRR_START_DT="&amp;TEXT(WORKDAY(DATE(YEAR(TODAY())-1, 12, 31), -1),"jjjjMMtt"),"CUST_TRR_END_DT="&amp;TEXT(WORKDAY(TODAY(), -1),"jjjjMMtt"), "CUST_TRR_CRNCY=EUR")</f>
        <v>-7.4014800000000003</v>
      </c>
      <c r="H57" cm="1">
        <f t="array" ref="H57">_xll.BDP(A57,$H$1)</f>
        <v>-1.161046</v>
      </c>
      <c r="I57" cm="1">
        <f t="array" ref="I57">_xll.BDP(A57,$I$1)</f>
        <v>-16.99098</v>
      </c>
    </row>
    <row r="58" spans="1:9" x14ac:dyDescent="0.25">
      <c r="A58" t="s">
        <v>2456</v>
      </c>
      <c r="B58" t="s">
        <v>2457</v>
      </c>
      <c r="C58" s="1">
        <f>_xll.BQL(Stocks[[#This Row],[bloomberg_query]],"px_last(currency=EUR).value","showdates","false","showids","false","showheaders","false","cols"=1)</f>
        <v>13.580358517169952</v>
      </c>
      <c r="D58" cm="1">
        <f t="array" aca="1" ref="D58" ca="1">_xll.BDP(Stocks[[#This Row],[bloomberg_query]], "CUST_TRR_RETURN_HOLDING_PER", "CUST_TRR_START_DT="&amp;TEXT(WORKDAY(TODAY(), -2),"jjjjMMtt"),"CUST_TRR_END_DT="&amp;TEXT(WORKDAY(TODAY(), -1),"jjjjMMtt"), "CUST_TRR_CRNCY=EUR")</f>
        <v>-0.50308759999999997</v>
      </c>
      <c r="E58" cm="1">
        <f t="array" aca="1" ref="E58" ca="1">_xll.BDP(Stocks[[#This Row],[bloomberg_query]], "CUST_TRR_RETURN_HOLDING_PER", "CUST_TRR_START_DT="&amp;TEXT(WORKDAY(TODAY(), -6),"jjjjMMtt"),"CUST_TRR_END_DT="&amp;TEXT(WORKDAY(TODAY(), -1),"jjjjMMtt"), "CUST_TRR_CRNCY=EUR")</f>
        <v>-1.089423</v>
      </c>
      <c r="F58" cm="1">
        <f t="array" aca="1" ref="F58" ca="1">_xll.BDP(Stocks[[#This Row],[bloomberg_query]], "CUST_TRR_RETURN_HOLDING_PER", "CUST_TRR_START_DT="&amp;TEXT(WORKDAY(EDATE(TODAY(), -1) - 2, 1),"jjjjMMtt"),"CUST_TRR_END_DT="&amp;TEXT(WORKDAY(TODAY(), -1),"jjjjMMtt"),"CUST_TRR_CRNCY=EUR")</f>
        <v>-7.6802390000000003</v>
      </c>
      <c r="G58" cm="1">
        <f t="array" aca="1" ref="G58" ca="1">_xll.BDP(Stocks[[#This Row],[bloomberg_query]], "CUST_TRR_RETURN_HOLDING_PER", "CUST_TRR_START_DT="&amp;TEXT(WORKDAY(DATE(YEAR(TODAY())-1, 12, 31), -1),"jjjjMMtt"),"CUST_TRR_END_DT="&amp;TEXT(WORKDAY(TODAY(), -1),"jjjjMMtt"), "CUST_TRR_CRNCY=EUR")</f>
        <v>-31.242329999999999</v>
      </c>
      <c r="H58" cm="1">
        <f t="array" ref="H58">_xll.BDP(A58,$H$1)</f>
        <v>-31.494110919892726</v>
      </c>
      <c r="I58" cm="1">
        <f t="array" ref="I58">_xll.BDP(A58,$I$1)</f>
        <v>-48.830903882233279</v>
      </c>
    </row>
    <row r="59" spans="1:9" x14ac:dyDescent="0.25">
      <c r="A59" t="s">
        <v>132</v>
      </c>
      <c r="B59" t="s">
        <v>2458</v>
      </c>
      <c r="C59" s="1">
        <f>_xll.BQL(Stocks[[#This Row],[bloomberg_query]],"px_last(currency=EUR).value","showdates","false","showids","false","showheaders","false","cols"=1)</f>
        <v>240.80000305175781</v>
      </c>
      <c r="D59" cm="1">
        <f t="array" aca="1" ref="D59" ca="1">_xll.BDP(Stocks[[#This Row],[bloomberg_query]], "CUST_TRR_RETURN_HOLDING_PER", "CUST_TRR_START_DT="&amp;TEXT(WORKDAY(TODAY(), -2),"jjjjMMtt"),"CUST_TRR_END_DT="&amp;TEXT(WORKDAY(TODAY(), -1),"jjjjMMtt"), "CUST_TRR_CRNCY=EUR")</f>
        <v>2.0833330000000001</v>
      </c>
      <c r="E59" cm="1">
        <f t="array" aca="1" ref="E59" ca="1">_xll.BDP(Stocks[[#This Row],[bloomberg_query]], "CUST_TRR_RETURN_HOLDING_PER", "CUST_TRR_START_DT="&amp;TEXT(WORKDAY(TODAY(), -6),"jjjjMMtt"),"CUST_TRR_END_DT="&amp;TEXT(WORKDAY(TODAY(), -1),"jjjjMMtt"), "CUST_TRR_CRNCY=EUR")</f>
        <v>-2.468153</v>
      </c>
      <c r="F59" cm="1">
        <f t="array" aca="1" ref="F59" ca="1">_xll.BDP(Stocks[[#This Row],[bloomberg_query]], "CUST_TRR_RETURN_HOLDING_PER", "CUST_TRR_START_DT="&amp;TEXT(WORKDAY(EDATE(TODAY(), -1) - 2, 1),"jjjjMMtt"),"CUST_TRR_END_DT="&amp;TEXT(WORKDAY(TODAY(), -1),"jjjjMMtt"),"CUST_TRR_CRNCY=EUR")</f>
        <v>1.491301</v>
      </c>
      <c r="G59" cm="1">
        <f t="array" aca="1" ref="G59" ca="1">_xll.BDP(Stocks[[#This Row],[bloomberg_query]], "CUST_TRR_RETURN_HOLDING_PER", "CUST_TRR_START_DT="&amp;TEXT(WORKDAY(DATE(YEAR(TODAY())-1, 12, 31), -1),"jjjjMMtt"),"CUST_TRR_END_DT="&amp;TEXT(WORKDAY(TODAY(), -1),"jjjjMMtt"), "CUST_TRR_CRNCY=EUR")</f>
        <v>-26.317869999999999</v>
      </c>
      <c r="H59" cm="1">
        <f t="array" ref="H59">_xll.BDP(A59,$H$1)</f>
        <v>-16.50413</v>
      </c>
      <c r="I59" cm="1">
        <f t="array" ref="I59">_xll.BDP(A59,$I$1)</f>
        <v>-37.242640000000002</v>
      </c>
    </row>
    <row r="60" spans="1:9" x14ac:dyDescent="0.25">
      <c r="A60" t="s">
        <v>115</v>
      </c>
      <c r="B60" t="s">
        <v>2459</v>
      </c>
      <c r="C60" s="1">
        <f>_xll.BQL(Stocks[[#This Row],[bloomberg_query]],"px_last(currency=EUR).value","showdates","false","showids","false","showheaders","false","cols"=1)</f>
        <v>4.6129999160766602</v>
      </c>
      <c r="D60" cm="1">
        <f t="array" aca="1" ref="D60" ca="1">_xll.BDP(Stocks[[#This Row],[bloomberg_query]], "CUST_TRR_RETURN_HOLDING_PER", "CUST_TRR_START_DT="&amp;TEXT(WORKDAY(TODAY(), -2),"jjjjMMtt"),"CUST_TRR_END_DT="&amp;TEXT(WORKDAY(TODAY(), -1),"jjjjMMtt"), "CUST_TRR_CRNCY=EUR")</f>
        <v>0.13040640000000001</v>
      </c>
      <c r="E60" cm="1">
        <f t="array" aca="1" ref="E60" ca="1">_xll.BDP(Stocks[[#This Row],[bloomberg_query]], "CUST_TRR_RETURN_HOLDING_PER", "CUST_TRR_START_DT="&amp;TEXT(WORKDAY(TODAY(), -6),"jjjjMMtt"),"CUST_TRR_END_DT="&amp;TEXT(WORKDAY(TODAY(), -1),"jjjjMMtt"), "CUST_TRR_CRNCY=EUR")</f>
        <v>0.63346440000000004</v>
      </c>
      <c r="F60" cm="1">
        <f t="array" aca="1" ref="F60" ca="1">_xll.BDP(Stocks[[#This Row],[bloomberg_query]], "CUST_TRR_RETURN_HOLDING_PER", "CUST_TRR_START_DT="&amp;TEXT(WORKDAY(EDATE(TODAY(), -1) - 2, 1),"jjjjMMtt"),"CUST_TRR_END_DT="&amp;TEXT(WORKDAY(TODAY(), -1),"jjjjMMtt"),"CUST_TRR_CRNCY=EUR")</f>
        <v>4.4908140000000003</v>
      </c>
      <c r="G60" cm="1">
        <f t="array" aca="1" ref="G60" ca="1">_xll.BDP(Stocks[[#This Row],[bloomberg_query]], "CUST_TRR_RETURN_HOLDING_PER", "CUST_TRR_START_DT="&amp;TEXT(WORKDAY(DATE(YEAR(TODAY())-1, 12, 31), -1),"jjjjMMtt"),"CUST_TRR_END_DT="&amp;TEXT(WORKDAY(TODAY(), -1),"jjjjMMtt"), "CUST_TRR_CRNCY=EUR")</f>
        <v>5.5199910000000001</v>
      </c>
      <c r="H60" cm="1">
        <f t="array" ref="H60">_xll.BDP(A60,$H$1)</f>
        <v>4.1067090000000004</v>
      </c>
      <c r="I60" cm="1">
        <f t="array" ref="I60">_xll.BDP(A60,$I$1)</f>
        <v>-6.0309699999999999</v>
      </c>
    </row>
    <row r="61" spans="1:9" x14ac:dyDescent="0.25">
      <c r="A61" t="s">
        <v>14</v>
      </c>
      <c r="B61" t="s">
        <v>2460</v>
      </c>
      <c r="C61" s="1">
        <f>_xll.BQL(Stocks[[#This Row],[bloomberg_query]],"px_last(currency=EUR).value","showdates","false","showids","false","showheaders","false","cols"=1)</f>
        <v>123.58487111703651</v>
      </c>
      <c r="D61" cm="1">
        <f t="array" aca="1" ref="D61" ca="1">_xll.BDP(Stocks[[#This Row],[bloomberg_query]], "CUST_TRR_RETURN_HOLDING_PER", "CUST_TRR_START_DT="&amp;TEXT(WORKDAY(TODAY(), -2),"jjjjMMtt"),"CUST_TRR_END_DT="&amp;TEXT(WORKDAY(TODAY(), -1),"jjjjMMtt"), "CUST_TRR_CRNCY=EUR")</f>
        <v>-0.33374399999999999</v>
      </c>
      <c r="E61" cm="1">
        <f t="array" aca="1" ref="E61" ca="1">_xll.BDP(Stocks[[#This Row],[bloomberg_query]], "CUST_TRR_RETURN_HOLDING_PER", "CUST_TRR_START_DT="&amp;TEXT(WORKDAY(TODAY(), -6),"jjjjMMtt"),"CUST_TRR_END_DT="&amp;TEXT(WORKDAY(TODAY(), -1),"jjjjMMtt"), "CUST_TRR_CRNCY=EUR")</f>
        <v>-0.3269069</v>
      </c>
      <c r="F61" cm="1">
        <f t="array" aca="1" ref="F61" ca="1">_xll.BDP(Stocks[[#This Row],[bloomberg_query]], "CUST_TRR_RETURN_HOLDING_PER", "CUST_TRR_START_DT="&amp;TEXT(WORKDAY(EDATE(TODAY(), -1) - 2, 1),"jjjjMMtt"),"CUST_TRR_END_DT="&amp;TEXT(WORKDAY(TODAY(), -1),"jjjjMMtt"),"CUST_TRR_CRNCY=EUR")</f>
        <v>7.0230670000000002</v>
      </c>
      <c r="G61" cm="1">
        <f t="array" aca="1" ref="G61" ca="1">_xll.BDP(Stocks[[#This Row],[bloomberg_query]], "CUST_TRR_RETURN_HOLDING_PER", "CUST_TRR_START_DT="&amp;TEXT(WORKDAY(DATE(YEAR(TODAY())-1, 12, 31), -1),"jjjjMMtt"),"CUST_TRR_END_DT="&amp;TEXT(WORKDAY(TODAY(), -1),"jjjjMMtt"), "CUST_TRR_CRNCY=EUR")</f>
        <v>28.568010000000001</v>
      </c>
      <c r="H61" cm="1">
        <f t="array" ref="H61">_xll.BDP(A61,$H$1)</f>
        <v>9.3018560000000008</v>
      </c>
      <c r="I61" cm="1">
        <f t="array" ref="I61">_xll.BDP(A61,$I$1)</f>
        <v>-1.817415</v>
      </c>
    </row>
    <row r="62" spans="1:9" x14ac:dyDescent="0.25">
      <c r="A62" t="s">
        <v>2461</v>
      </c>
      <c r="B62" t="s">
        <v>2462</v>
      </c>
      <c r="C62" s="1">
        <f>_xll.BQL(Stocks[[#This Row],[bloomberg_query]],"px_last(currency=EUR).value","showdates","false","showids","false","showheaders","false","cols"=1)</f>
        <v>60.554009202718731</v>
      </c>
      <c r="D62" cm="1">
        <f t="array" aca="1" ref="D62" ca="1">_xll.BDP(Stocks[[#This Row],[bloomberg_query]], "CUST_TRR_RETURN_HOLDING_PER", "CUST_TRR_START_DT="&amp;TEXT(WORKDAY(TODAY(), -2),"jjjjMMtt"),"CUST_TRR_END_DT="&amp;TEXT(WORKDAY(TODAY(), -1),"jjjjMMtt"), "CUST_TRR_CRNCY=EUR")</f>
        <v>2.4483990000000002</v>
      </c>
      <c r="E62" cm="1">
        <f t="array" aca="1" ref="E62" ca="1">_xll.BDP(Stocks[[#This Row],[bloomberg_query]], "CUST_TRR_RETURN_HOLDING_PER", "CUST_TRR_START_DT="&amp;TEXT(WORKDAY(TODAY(), -6),"jjjjMMtt"),"CUST_TRR_END_DT="&amp;TEXT(WORKDAY(TODAY(), -1),"jjjjMMtt"), "CUST_TRR_CRNCY=EUR")</f>
        <v>8.8038229999999995</v>
      </c>
      <c r="F62" cm="1">
        <f t="array" aca="1" ref="F62" ca="1">_xll.BDP(Stocks[[#This Row],[bloomberg_query]], "CUST_TRR_RETURN_HOLDING_PER", "CUST_TRR_START_DT="&amp;TEXT(WORKDAY(EDATE(TODAY(), -1) - 2, 1),"jjjjMMtt"),"CUST_TRR_END_DT="&amp;TEXT(WORKDAY(TODAY(), -1),"jjjjMMtt"),"CUST_TRR_CRNCY=EUR")</f>
        <v>0.26541540000000002</v>
      </c>
      <c r="G62" cm="1">
        <f t="array" aca="1" ref="G62" ca="1">_xll.BDP(Stocks[[#This Row],[bloomberg_query]], "CUST_TRR_RETURN_HOLDING_PER", "CUST_TRR_START_DT="&amp;TEXT(WORKDAY(DATE(YEAR(TODAY())-1, 12, 31), -1),"jjjjMMtt"),"CUST_TRR_END_DT="&amp;TEXT(WORKDAY(TODAY(), -1),"jjjjMMtt"), "CUST_TRR_CRNCY=EUR")</f>
        <v>-13.38467</v>
      </c>
      <c r="H62" cm="1">
        <f t="array" ref="H62">_xll.BDP(A62,$H$1)</f>
        <v>-2.8894480108798097</v>
      </c>
      <c r="I62" cm="1">
        <f t="array" ref="I62">_xll.BDP(A62,$I$1)</f>
        <v>-23.051426478794642</v>
      </c>
    </row>
    <row r="63" spans="1:9" x14ac:dyDescent="0.25">
      <c r="A63" t="s">
        <v>193</v>
      </c>
      <c r="B63" t="s">
        <v>2463</v>
      </c>
      <c r="C63" s="1">
        <f>_xll.BQL(Stocks[[#This Row],[bloomberg_query]],"px_last(currency=EUR).value","showdates","false","showids","false","showheaders","false","cols"=1)</f>
        <v>469.80845577478408</v>
      </c>
      <c r="D63" cm="1">
        <f t="array" aca="1" ref="D63" ca="1">_xll.BDP(Stocks[[#This Row],[bloomberg_query]], "CUST_TRR_RETURN_HOLDING_PER", "CUST_TRR_START_DT="&amp;TEXT(WORKDAY(TODAY(), -2),"jjjjMMtt"),"CUST_TRR_END_DT="&amp;TEXT(WORKDAY(TODAY(), -1),"jjjjMMtt"), "CUST_TRR_CRNCY=EUR")</f>
        <v>-0.85899530000000002</v>
      </c>
      <c r="E63" cm="1">
        <f t="array" aca="1" ref="E63" ca="1">_xll.BDP(Stocks[[#This Row],[bloomberg_query]], "CUST_TRR_RETURN_HOLDING_PER", "CUST_TRR_START_DT="&amp;TEXT(WORKDAY(TODAY(), -6),"jjjjMMtt"),"CUST_TRR_END_DT="&amp;TEXT(WORKDAY(TODAY(), -1),"jjjjMMtt"), "CUST_TRR_CRNCY=EUR")</f>
        <v>-0.36392269999999999</v>
      </c>
      <c r="F63" cm="1">
        <f t="array" aca="1" ref="F63" ca="1">_xll.BDP(Stocks[[#This Row],[bloomberg_query]], "CUST_TRR_RETURN_HOLDING_PER", "CUST_TRR_START_DT="&amp;TEXT(WORKDAY(EDATE(TODAY(), -1) - 2, 1),"jjjjMMtt"),"CUST_TRR_END_DT="&amp;TEXT(WORKDAY(TODAY(), -1),"jjjjMMtt"),"CUST_TRR_CRNCY=EUR")</f>
        <v>5.1362579999999998</v>
      </c>
      <c r="G63" cm="1">
        <f t="array" aca="1" ref="G63" ca="1">_xll.BDP(Stocks[[#This Row],[bloomberg_query]], "CUST_TRR_RETURN_HOLDING_PER", "CUST_TRR_START_DT="&amp;TEXT(WORKDAY(DATE(YEAR(TODAY())-1, 12, 31), -1),"jjjjMMtt"),"CUST_TRR_END_DT="&amp;TEXT(WORKDAY(TODAY(), -1),"jjjjMMtt"), "CUST_TRR_CRNCY=EUR")</f>
        <v>18.71031</v>
      </c>
      <c r="H63" cm="1">
        <f t="array" ref="H63">_xll.BDP(A63,$H$1)</f>
        <v>16.731695158409742</v>
      </c>
      <c r="I63" cm="1">
        <f t="array" ref="I63">_xll.BDP(A63,$I$1)</f>
        <v>-1.0643930146188447</v>
      </c>
    </row>
    <row r="64" spans="1:9" x14ac:dyDescent="0.25">
      <c r="A64" t="s">
        <v>119</v>
      </c>
      <c r="B64" t="s">
        <v>2343</v>
      </c>
      <c r="C64" s="1">
        <f>_xll.BQL(Stocks[[#This Row],[bloomberg_query]],"px_last(currency=EUR).value","showdates","false","showids","false","showheaders","false","cols"=1)</f>
        <v>316.86244189888401</v>
      </c>
      <c r="D64" cm="1">
        <f t="array" aca="1" ref="D64" ca="1">_xll.BDP(Stocks[[#This Row],[bloomberg_query]], "CUST_TRR_RETURN_HOLDING_PER", "CUST_TRR_START_DT="&amp;TEXT(WORKDAY(TODAY(), -2),"jjjjMMtt"),"CUST_TRR_END_DT="&amp;TEXT(WORKDAY(TODAY(), -1),"jjjjMMtt"), "CUST_TRR_CRNCY=EUR")</f>
        <v>-0.60243670000000005</v>
      </c>
      <c r="E64" cm="1">
        <f t="array" aca="1" ref="E64" ca="1">_xll.BDP(Stocks[[#This Row],[bloomberg_query]], "CUST_TRR_RETURN_HOLDING_PER", "CUST_TRR_START_DT="&amp;TEXT(WORKDAY(TODAY(), -6),"jjjjMMtt"),"CUST_TRR_END_DT="&amp;TEXT(WORKDAY(TODAY(), -1),"jjjjMMtt"), "CUST_TRR_CRNCY=EUR")</f>
        <v>0.71070580000000005</v>
      </c>
      <c r="F64" cm="1">
        <f t="array" aca="1" ref="F64" ca="1">_xll.BDP(Stocks[[#This Row],[bloomberg_query]], "CUST_TRR_RETURN_HOLDING_PER", "CUST_TRR_START_DT="&amp;TEXT(WORKDAY(EDATE(TODAY(), -1) - 2, 1),"jjjjMMtt"),"CUST_TRR_END_DT="&amp;TEXT(WORKDAY(TODAY(), -1),"jjjjMMtt"),"CUST_TRR_CRNCY=EUR")</f>
        <v>4.6222079999999997</v>
      </c>
      <c r="G64" cm="1">
        <f t="array" aca="1" ref="G64" ca="1">_xll.BDP(Stocks[[#This Row],[bloomberg_query]], "CUST_TRR_RETURN_HOLDING_PER", "CUST_TRR_START_DT="&amp;TEXT(WORKDAY(DATE(YEAR(TODAY())-1, 12, 31), -1),"jjjjMMtt"),"CUST_TRR_END_DT="&amp;TEXT(WORKDAY(TODAY(), -1),"jjjjMMtt"), "CUST_TRR_CRNCY=EUR")</f>
        <v>10.22151</v>
      </c>
      <c r="H64" cm="1">
        <f t="array" ref="H64">_xll.BDP(A64,$H$1)</f>
        <v>7.8406510000000003</v>
      </c>
      <c r="I64" cm="1">
        <f t="array" ref="I64">_xll.BDP(A64,$I$1)</f>
        <v>-3.12602</v>
      </c>
    </row>
    <row r="65" spans="1:9" x14ac:dyDescent="0.25">
      <c r="A65" t="s">
        <v>2464</v>
      </c>
      <c r="B65" t="s">
        <v>2465</v>
      </c>
      <c r="C65" s="1">
        <f>_xll.BQL(Stocks[[#This Row],[bloomberg_query]],"px_last(currency=EUR).value","showdates","false","showids","false","showheaders","false","cols"=1)</f>
        <v>81.437183028459543</v>
      </c>
      <c r="D65" cm="1">
        <f t="array" aca="1" ref="D65" ca="1">_xll.BDP(Stocks[[#This Row],[bloomberg_query]], "CUST_TRR_RETURN_HOLDING_PER", "CUST_TRR_START_DT="&amp;TEXT(WORKDAY(TODAY(), -2),"jjjjMMtt"),"CUST_TRR_END_DT="&amp;TEXT(WORKDAY(TODAY(), -1),"jjjjMMtt"), "CUST_TRR_CRNCY=EUR")</f>
        <v>-2.661969</v>
      </c>
      <c r="E65" cm="1">
        <f t="array" aca="1" ref="E65" ca="1">_xll.BDP(Stocks[[#This Row],[bloomberg_query]], "CUST_TRR_RETURN_HOLDING_PER", "CUST_TRR_START_DT="&amp;TEXT(WORKDAY(TODAY(), -6),"jjjjMMtt"),"CUST_TRR_END_DT="&amp;TEXT(WORKDAY(TODAY(), -1),"jjjjMMtt"), "CUST_TRR_CRNCY=EUR")</f>
        <v>-3.4192499999999999</v>
      </c>
      <c r="F65" cm="1">
        <f t="array" aca="1" ref="F65" ca="1">_xll.BDP(Stocks[[#This Row],[bloomberg_query]], "CUST_TRR_RETURN_HOLDING_PER", "CUST_TRR_START_DT="&amp;TEXT(WORKDAY(EDATE(TODAY(), -1) - 2, 1),"jjjjMMtt"),"CUST_TRR_END_DT="&amp;TEXT(WORKDAY(TODAY(), -1),"jjjjMMtt"),"CUST_TRR_CRNCY=EUR")</f>
        <v>-1.38487</v>
      </c>
      <c r="G65" cm="1">
        <f t="array" aca="1" ref="G65" ca="1">_xll.BDP(Stocks[[#This Row],[bloomberg_query]], "CUST_TRR_RETURN_HOLDING_PER", "CUST_TRR_START_DT="&amp;TEXT(WORKDAY(DATE(YEAR(TODAY())-1, 12, 31), -1),"jjjjMMtt"),"CUST_TRR_END_DT="&amp;TEXT(WORKDAY(TODAY(), -1),"jjjjMMtt"), "CUST_TRR_CRNCY=EUR")</f>
        <v>-4.530157</v>
      </c>
      <c r="H65" cm="1">
        <f t="array" ref="H65">_xll.BDP(A65,$H$1)</f>
        <v>2.340319728305869</v>
      </c>
      <c r="I65" cm="1">
        <f t="array" ref="I65">_xll.BDP(A65,$I$1)</f>
        <v>-10.239883508036238</v>
      </c>
    </row>
    <row r="66" spans="1:9" x14ac:dyDescent="0.25">
      <c r="A66" t="s">
        <v>2466</v>
      </c>
      <c r="B66" t="s">
        <v>2467</v>
      </c>
      <c r="C66" s="1">
        <f>_xll.BQL(Stocks[[#This Row],[bloomberg_query]],"px_last(currency=EUR).value","showdates","false","showids","false","showheaders","false","cols"=1)</f>
        <v>45.564301037995619</v>
      </c>
      <c r="D66" cm="1">
        <f t="array" aca="1" ref="D66" ca="1">_xll.BDP(Stocks[[#This Row],[bloomberg_query]], "CUST_TRR_RETURN_HOLDING_PER", "CUST_TRR_START_DT="&amp;TEXT(WORKDAY(TODAY(), -2),"jjjjMMtt"),"CUST_TRR_END_DT="&amp;TEXT(WORKDAY(TODAY(), -1),"jjjjMMtt"), "CUST_TRR_CRNCY=EUR")</f>
        <v>2.3819780000000002</v>
      </c>
      <c r="E66" cm="1">
        <f t="array" aca="1" ref="E66" ca="1">_xll.BDP(Stocks[[#This Row],[bloomberg_query]], "CUST_TRR_RETURN_HOLDING_PER", "CUST_TRR_START_DT="&amp;TEXT(WORKDAY(TODAY(), -6),"jjjjMMtt"),"CUST_TRR_END_DT="&amp;TEXT(WORKDAY(TODAY(), -1),"jjjjMMtt"), "CUST_TRR_CRNCY=EUR")</f>
        <v>5.6819949999999997</v>
      </c>
      <c r="F66" cm="1">
        <f t="array" aca="1" ref="F66" ca="1">_xll.BDP(Stocks[[#This Row],[bloomberg_query]], "CUST_TRR_RETURN_HOLDING_PER", "CUST_TRR_START_DT="&amp;TEXT(WORKDAY(EDATE(TODAY(), -1) - 2, 1),"jjjjMMtt"),"CUST_TRR_END_DT="&amp;TEXT(WORKDAY(TODAY(), -1),"jjjjMMtt"),"CUST_TRR_CRNCY=EUR")</f>
        <v>1.6800809999999999E-2</v>
      </c>
      <c r="G66" cm="1">
        <f t="array" aca="1" ref="G66" ca="1">_xll.BDP(Stocks[[#This Row],[bloomberg_query]], "CUST_TRR_RETURN_HOLDING_PER", "CUST_TRR_START_DT="&amp;TEXT(WORKDAY(DATE(YEAR(TODAY())-1, 12, 31), -1),"jjjjMMtt"),"CUST_TRR_END_DT="&amp;TEXT(WORKDAY(TODAY(), -1),"jjjjMMtt"), "CUST_TRR_CRNCY=EUR")</f>
        <v>-19.147580000000001</v>
      </c>
      <c r="H66" cm="1">
        <f t="array" ref="H66">_xll.BDP(A66,$H$1)</f>
        <v>-6.8958659999999998</v>
      </c>
      <c r="I66" cm="1">
        <f t="array" ref="I66">_xll.BDP(A66,$I$1)</f>
        <v>-31.86373</v>
      </c>
    </row>
    <row r="67" spans="1:9" x14ac:dyDescent="0.25">
      <c r="A67" t="s">
        <v>102</v>
      </c>
      <c r="B67" t="s">
        <v>2321</v>
      </c>
      <c r="C67" s="1">
        <f>_xll.BQL(Stocks[[#This Row],[bloomberg_query]],"px_last(currency=EUR).value","showdates","false","showids","false","showheaders","false","cols"=1)</f>
        <v>451.7043089568615</v>
      </c>
      <c r="D67" cm="1">
        <f t="array" aca="1" ref="D67" ca="1">_xll.BDP(Stocks[[#This Row],[bloomberg_query]], "CUST_TRR_RETURN_HOLDING_PER", "CUST_TRR_START_DT="&amp;TEXT(WORKDAY(TODAY(), -2),"jjjjMMtt"),"CUST_TRR_END_DT="&amp;TEXT(WORKDAY(TODAY(), -1),"jjjjMMtt"), "CUST_TRR_CRNCY=EUR")</f>
        <v>0.82871519999999999</v>
      </c>
      <c r="E67" cm="1">
        <f t="array" aca="1" ref="E67" ca="1">_xll.BDP(Stocks[[#This Row],[bloomberg_query]], "CUST_TRR_RETURN_HOLDING_PER", "CUST_TRR_START_DT="&amp;TEXT(WORKDAY(TODAY(), -6),"jjjjMMtt"),"CUST_TRR_END_DT="&amp;TEXT(WORKDAY(TODAY(), -1),"jjjjMMtt"), "CUST_TRR_CRNCY=EUR")</f>
        <v>7.0020069999999999</v>
      </c>
      <c r="F67" cm="1">
        <f t="array" aca="1" ref="F67" ca="1">_xll.BDP(Stocks[[#This Row],[bloomberg_query]], "CUST_TRR_RETURN_HOLDING_PER", "CUST_TRR_START_DT="&amp;TEXT(WORKDAY(EDATE(TODAY(), -1) - 2, 1),"jjjjMMtt"),"CUST_TRR_END_DT="&amp;TEXT(WORKDAY(TODAY(), -1),"jjjjMMtt"),"CUST_TRR_CRNCY=EUR")</f>
        <v>-10.390639999999999</v>
      </c>
      <c r="G67" cm="1">
        <f t="array" aca="1" ref="G67" ca="1">_xll.BDP(Stocks[[#This Row],[bloomberg_query]], "CUST_TRR_RETURN_HOLDING_PER", "CUST_TRR_START_DT="&amp;TEXT(WORKDAY(DATE(YEAR(TODAY())-1, 12, 31), -1),"jjjjMMtt"),"CUST_TRR_END_DT="&amp;TEXT(WORKDAY(TODAY(), -1),"jjjjMMtt"), "CUST_TRR_CRNCY=EUR")</f>
        <v>-2.9411649999999998</v>
      </c>
      <c r="H67" cm="1">
        <f t="array" ref="H67">_xll.BDP(A67,$H$1)</f>
        <v>-8.9648382077425968</v>
      </c>
      <c r="I67" cm="1">
        <f t="array" ref="I67">_xll.BDP(A67,$I$1)</f>
        <v>-20.197975134406907</v>
      </c>
    </row>
    <row r="68" spans="1:9" x14ac:dyDescent="0.25">
      <c r="A68" t="s">
        <v>2468</v>
      </c>
      <c r="B68" t="s">
        <v>2469</v>
      </c>
      <c r="C68" s="1">
        <f>_xll.BQL(Stocks[[#This Row],[bloomberg_query]],"px_last(currency=EUR).value","showdates","false","showids","false","showheaders","false","cols"=1)</f>
        <v>3826.1656927437575</v>
      </c>
      <c r="D68" cm="1">
        <f t="array" aca="1" ref="D68" ca="1">_xll.BDP(Stocks[[#This Row],[bloomberg_query]], "CUST_TRR_RETURN_HOLDING_PER", "CUST_TRR_START_DT="&amp;TEXT(WORKDAY(TODAY(), -2),"jjjjMMtt"),"CUST_TRR_END_DT="&amp;TEXT(WORKDAY(TODAY(), -1),"jjjjMMtt"), "CUST_TRR_CRNCY=EUR")</f>
        <v>-7.5652700000000003E-2</v>
      </c>
      <c r="E68" cm="1">
        <f t="array" aca="1" ref="E68" ca="1">_xll.BDP(Stocks[[#This Row],[bloomberg_query]], "CUST_TRR_RETURN_HOLDING_PER", "CUST_TRR_START_DT="&amp;TEXT(WORKDAY(TODAY(), -6),"jjjjMMtt"),"CUST_TRR_END_DT="&amp;TEXT(WORKDAY(TODAY(), -1),"jjjjMMtt"), "CUST_TRR_CRNCY=EUR")</f>
        <v>-1.577278</v>
      </c>
      <c r="F68" cm="1">
        <f t="array" aca="1" ref="F68" ca="1">_xll.BDP(Stocks[[#This Row],[bloomberg_query]], "CUST_TRR_RETURN_HOLDING_PER", "CUST_TRR_START_DT="&amp;TEXT(WORKDAY(EDATE(TODAY(), -1) - 2, 1),"jjjjMMtt"),"CUST_TRR_END_DT="&amp;TEXT(WORKDAY(TODAY(), -1),"jjjjMMtt"),"CUST_TRR_CRNCY=EUR")</f>
        <v>-3.5194260000000002</v>
      </c>
      <c r="G68" cm="1">
        <f t="array" aca="1" ref="G68" ca="1">_xll.BDP(Stocks[[#This Row],[bloomberg_query]], "CUST_TRR_RETURN_HOLDING_PER", "CUST_TRR_START_DT="&amp;TEXT(WORKDAY(DATE(YEAR(TODAY())-1, 12, 31), -1),"jjjjMMtt"),"CUST_TRR_END_DT="&amp;TEXT(WORKDAY(TODAY(), -1),"jjjjMMtt"), "CUST_TRR_CRNCY=EUR")</f>
        <v>-17.38233</v>
      </c>
      <c r="H68" cm="1">
        <f t="array" ref="H68">_xll.BDP(A68,$H$1)</f>
        <v>-8.2931069999999991</v>
      </c>
      <c r="I68" cm="1">
        <f t="array" ref="I68">_xll.BDP(A68,$I$1)</f>
        <v>-22.580649999999999</v>
      </c>
    </row>
    <row r="69" spans="1:9" x14ac:dyDescent="0.25">
      <c r="A69" t="s">
        <v>2470</v>
      </c>
      <c r="B69" t="s">
        <v>2471</v>
      </c>
      <c r="C69" s="1">
        <f>_xll.BQL(Stocks[[#This Row],[bloomberg_query]],"px_last(currency=EUR).value","showdates","false","showids","false","showheaders","false","cols"=1)</f>
        <v>57.299999237060547</v>
      </c>
      <c r="D69" cm="1">
        <f t="array" aca="1" ref="D69" ca="1">_xll.BDP(Stocks[[#This Row],[bloomberg_query]], "CUST_TRR_RETURN_HOLDING_PER", "CUST_TRR_START_DT="&amp;TEXT(WORKDAY(TODAY(), -2),"jjjjMMtt"),"CUST_TRR_END_DT="&amp;TEXT(WORKDAY(TODAY(), -1),"jjjjMMtt"), "CUST_TRR_CRNCY=EUR")</f>
        <v>7.0763499999999997</v>
      </c>
      <c r="E69" cm="1">
        <f t="array" aca="1" ref="E69" ca="1">_xll.BDP(Stocks[[#This Row],[bloomberg_query]], "CUST_TRR_RETURN_HOLDING_PER", "CUST_TRR_START_DT="&amp;TEXT(WORKDAY(TODAY(), -6),"jjjjMMtt"),"CUST_TRR_END_DT="&amp;TEXT(WORKDAY(TODAY(), -1),"jjjjMMtt"), "CUST_TRR_CRNCY=EUR")</f>
        <v>9.3155889999999992</v>
      </c>
      <c r="F69" cm="1">
        <f t="array" aca="1" ref="F69" ca="1">_xll.BDP(Stocks[[#This Row],[bloomberg_query]], "CUST_TRR_RETURN_HOLDING_PER", "CUST_TRR_START_DT="&amp;TEXT(WORKDAY(EDATE(TODAY(), -1) - 2, 1),"jjjjMMtt"),"CUST_TRR_END_DT="&amp;TEXT(WORKDAY(TODAY(), -1),"jjjjMMtt"),"CUST_TRR_CRNCY=EUR")</f>
        <v>0.52447549999999998</v>
      </c>
      <c r="G69" cm="1">
        <f t="array" aca="1" ref="G69" ca="1">_xll.BDP(Stocks[[#This Row],[bloomberg_query]], "CUST_TRR_RETURN_HOLDING_PER", "CUST_TRR_START_DT="&amp;TEXT(WORKDAY(DATE(YEAR(TODAY())-1, 12, 31), -1),"jjjjMMtt"),"CUST_TRR_END_DT="&amp;TEXT(WORKDAY(TODAY(), -1),"jjjjMMtt"), "CUST_TRR_CRNCY=EUR")</f>
        <v>108.2319</v>
      </c>
      <c r="H69" cm="1">
        <f t="array" ref="H69">_xll.BDP(A69,$H$1)</f>
        <v>25.824829999999999</v>
      </c>
      <c r="I69" cm="1">
        <f t="array" ref="I69">_xll.BDP(A69,$I$1)</f>
        <v>-18.953320000000001</v>
      </c>
    </row>
    <row r="70" spans="1:9" x14ac:dyDescent="0.25">
      <c r="A70" t="s">
        <v>2472</v>
      </c>
      <c r="B70" t="s">
        <v>2473</v>
      </c>
      <c r="C70" s="1">
        <f>_xll.BQL(Stocks[[#This Row],[bloomberg_query]],"px_last(currency=EUR).value","showdates","false","showids","false","showheaders","false","cols"=1)</f>
        <v>395.16145200490951</v>
      </c>
      <c r="D70" cm="1">
        <f t="array" aca="1" ref="D70" ca="1">_xll.BDP(Stocks[[#This Row],[bloomberg_query]], "CUST_TRR_RETURN_HOLDING_PER", "CUST_TRR_START_DT="&amp;TEXT(WORKDAY(TODAY(), -2),"jjjjMMtt"),"CUST_TRR_END_DT="&amp;TEXT(WORKDAY(TODAY(), -1),"jjjjMMtt"), "CUST_TRR_CRNCY=EUR")</f>
        <v>-2.0763349999999998</v>
      </c>
      <c r="E70" cm="1">
        <f t="array" aca="1" ref="E70" ca="1">_xll.BDP(Stocks[[#This Row],[bloomberg_query]], "CUST_TRR_RETURN_HOLDING_PER", "CUST_TRR_START_DT="&amp;TEXT(WORKDAY(TODAY(), -6),"jjjjMMtt"),"CUST_TRR_END_DT="&amp;TEXT(WORKDAY(TODAY(), -1),"jjjjMMtt"), "CUST_TRR_CRNCY=EUR")</f>
        <v>5.5787300000000002</v>
      </c>
      <c r="F70" cm="1">
        <f t="array" aca="1" ref="F70" ca="1">_xll.BDP(Stocks[[#This Row],[bloomberg_query]], "CUST_TRR_RETURN_HOLDING_PER", "CUST_TRR_START_DT="&amp;TEXT(WORKDAY(EDATE(TODAY(), -1) - 2, 1),"jjjjMMtt"),"CUST_TRR_END_DT="&amp;TEXT(WORKDAY(TODAY(), -1),"jjjjMMtt"),"CUST_TRR_CRNCY=EUR")</f>
        <v>-29.828779999999998</v>
      </c>
      <c r="G70" cm="1">
        <f t="array" aca="1" ref="G70" ca="1">_xll.BDP(Stocks[[#This Row],[bloomberg_query]], "CUST_TRR_RETURN_HOLDING_PER", "CUST_TRR_START_DT="&amp;TEXT(WORKDAY(DATE(YEAR(TODAY())-1, 12, 31), -1),"jjjjMMtt"),"CUST_TRR_END_DT="&amp;TEXT(WORKDAY(TODAY(), -1),"jjjjMMtt"), "CUST_TRR_CRNCY=EUR")</f>
        <v>53.805190000000003</v>
      </c>
      <c r="H70" cm="1">
        <f t="array" ref="H70">_xll.BDP(A70,$H$1)</f>
        <v>-37.00217929975895</v>
      </c>
      <c r="I70" cm="1">
        <f t="array" ref="I70">_xll.BDP(A70,$I$1)</f>
        <v>-64.248982515637707</v>
      </c>
    </row>
    <row r="71" spans="1:9" x14ac:dyDescent="0.25">
      <c r="A71" t="s">
        <v>111</v>
      </c>
      <c r="B71" t="s">
        <v>2308</v>
      </c>
      <c r="C71" s="1">
        <f>_xll.BQL(Stocks[[#This Row],[bloomberg_query]],"px_last(currency=EUR).value","showdates","false","showids","false","showheaders","false","cols"=1)</f>
        <v>34.700000762939453</v>
      </c>
      <c r="D71" cm="1">
        <f t="array" aca="1" ref="D71" ca="1">_xll.BDP(Stocks[[#This Row],[bloomberg_query]], "CUST_TRR_RETURN_HOLDING_PER", "CUST_TRR_START_DT="&amp;TEXT(WORKDAY(TODAY(), -2),"jjjjMMtt"),"CUST_TRR_END_DT="&amp;TEXT(WORKDAY(TODAY(), -1),"jjjjMMtt"), "CUST_TRR_CRNCY=EUR")</f>
        <v>1.474926</v>
      </c>
      <c r="E71" cm="1">
        <f t="array" aca="1" ref="E71" ca="1">_xll.BDP(Stocks[[#This Row],[bloomberg_query]], "CUST_TRR_RETURN_HOLDING_PER", "CUST_TRR_START_DT="&amp;TEXT(WORKDAY(TODAY(), -6),"jjjjMMtt"),"CUST_TRR_END_DT="&amp;TEXT(WORKDAY(TODAY(), -1),"jjjjMMtt"), "CUST_TRR_CRNCY=EUR")</f>
        <v>0.87976540000000003</v>
      </c>
      <c r="F71" cm="1">
        <f t="array" aca="1" ref="F71" ca="1">_xll.BDP(Stocks[[#This Row],[bloomberg_query]], "CUST_TRR_RETURN_HOLDING_PER", "CUST_TRR_START_DT="&amp;TEXT(WORKDAY(EDATE(TODAY(), -1) - 2, 1),"jjjjMMtt"),"CUST_TRR_END_DT="&amp;TEXT(WORKDAY(TODAY(), -1),"jjjjMMtt"),"CUST_TRR_CRNCY=EUR")</f>
        <v>-6.7750680000000001</v>
      </c>
      <c r="G71" cm="1">
        <f t="array" aca="1" ref="G71" ca="1">_xll.BDP(Stocks[[#This Row],[bloomberg_query]], "CUST_TRR_RETURN_HOLDING_PER", "CUST_TRR_START_DT="&amp;TEXT(WORKDAY(DATE(YEAR(TODAY())-1, 12, 31), -1),"jjjjMMtt"),"CUST_TRR_END_DT="&amp;TEXT(WORKDAY(TODAY(), -1),"jjjjMMtt"), "CUST_TRR_CRNCY=EUR")</f>
        <v>42.105089999999997</v>
      </c>
      <c r="H71" cm="1">
        <f t="array" ref="H71">_xll.BDP(A71,$H$1)</f>
        <v>5.6670400000000001</v>
      </c>
      <c r="I71" cm="1">
        <f t="array" ref="I71">_xll.BDP(A71,$I$1)</f>
        <v>-13.25</v>
      </c>
    </row>
    <row r="72" spans="1:9" x14ac:dyDescent="0.25">
      <c r="A72" t="s">
        <v>2474</v>
      </c>
      <c r="B72" t="s">
        <v>2475</v>
      </c>
      <c r="C72" s="1">
        <f>_xll.BQL(Stocks[[#This Row],[bloomberg_query]],"px_last(currency=EUR).value","showdates","false","showids","false","showheaders","false","cols"=1)</f>
        <v>9.6899995803833008</v>
      </c>
      <c r="D72" cm="1">
        <f t="array" aca="1" ref="D72" ca="1">_xll.BDP(Stocks[[#This Row],[bloomberg_query]], "CUST_TRR_RETURN_HOLDING_PER", "CUST_TRR_START_DT="&amp;TEXT(WORKDAY(TODAY(), -2),"jjjjMMtt"),"CUST_TRR_END_DT="&amp;TEXT(WORKDAY(TODAY(), -1),"jjjjMMtt"), "CUST_TRR_CRNCY=EUR")</f>
        <v>2.019129</v>
      </c>
      <c r="E72" cm="1">
        <f t="array" aca="1" ref="E72" ca="1">_xll.BDP(Stocks[[#This Row],[bloomberg_query]], "CUST_TRR_RETURN_HOLDING_PER", "CUST_TRR_START_DT="&amp;TEXT(WORKDAY(TODAY(), -6),"jjjjMMtt"),"CUST_TRR_END_DT="&amp;TEXT(WORKDAY(TODAY(), -1),"jjjjMMtt"), "CUST_TRR_CRNCY=EUR")</f>
        <v>3.225806</v>
      </c>
      <c r="F72" cm="1">
        <f t="array" aca="1" ref="F72" ca="1">_xll.BDP(Stocks[[#This Row],[bloomberg_query]], "CUST_TRR_RETURN_HOLDING_PER", "CUST_TRR_START_DT="&amp;TEXT(WORKDAY(EDATE(TODAY(), -1) - 2, 1),"jjjjMMtt"),"CUST_TRR_END_DT="&amp;TEXT(WORKDAY(TODAY(), -1),"jjjjMMtt"),"CUST_TRR_CRNCY=EUR")</f>
        <v>2.2364220000000001</v>
      </c>
      <c r="G72" cm="1">
        <f t="array" aca="1" ref="G72" ca="1">_xll.BDP(Stocks[[#This Row],[bloomberg_query]], "CUST_TRR_RETURN_HOLDING_PER", "CUST_TRR_START_DT="&amp;TEXT(WORKDAY(DATE(YEAR(TODAY())-1, 12, 31), -1),"jjjjMMtt"),"CUST_TRR_END_DT="&amp;TEXT(WORKDAY(TODAY(), -1),"jjjjMMtt"), "CUST_TRR_CRNCY=EUR")</f>
        <v>-20.661159999999999</v>
      </c>
      <c r="H72" cm="1">
        <f t="array" ref="H72">_xll.BDP(A72,$H$1)</f>
        <v>-17.679040000000001</v>
      </c>
      <c r="I72" cm="1">
        <f t="array" ref="I72">_xll.BDP(A72,$I$1)</f>
        <v>-33.080109999999998</v>
      </c>
    </row>
    <row r="73" spans="1:9" x14ac:dyDescent="0.25">
      <c r="A73" t="s">
        <v>2476</v>
      </c>
      <c r="B73" t="s">
        <v>2477</v>
      </c>
      <c r="C73" s="1">
        <f>_xll.BQL(Stocks[[#This Row],[bloomberg_query]],"px_last(currency=EUR).value","showdates","false","showids","false","showheaders","false","cols"=1)</f>
        <v>8.5650327054083117</v>
      </c>
      <c r="D73" cm="1">
        <f t="array" aca="1" ref="D73" ca="1">_xll.BDP(Stocks[[#This Row],[bloomberg_query]], "CUST_TRR_RETURN_HOLDING_PER", "CUST_TRR_START_DT="&amp;TEXT(WORKDAY(TODAY(), -2),"jjjjMMtt"),"CUST_TRR_END_DT="&amp;TEXT(WORKDAY(TODAY(), -1),"jjjjMMtt"), "CUST_TRR_CRNCY=EUR")</f>
        <v>-1.67116</v>
      </c>
      <c r="E73" cm="1">
        <f t="array" aca="1" ref="E73" ca="1">_xll.BDP(Stocks[[#This Row],[bloomberg_query]], "CUST_TRR_RETURN_HOLDING_PER", "CUST_TRR_START_DT="&amp;TEXT(WORKDAY(TODAY(), -6),"jjjjMMtt"),"CUST_TRR_END_DT="&amp;TEXT(WORKDAY(TODAY(), -1),"jjjjMMtt"), "CUST_TRR_CRNCY=EUR")</f>
        <v>22.054089999999999</v>
      </c>
      <c r="F73" cm="1">
        <f t="array" aca="1" ref="F73" ca="1">_xll.BDP(Stocks[[#This Row],[bloomberg_query]], "CUST_TRR_RETURN_HOLDING_PER", "CUST_TRR_START_DT="&amp;TEXT(WORKDAY(EDATE(TODAY(), -1) - 2, 1),"jjjjMMtt"),"CUST_TRR_END_DT="&amp;TEXT(WORKDAY(TODAY(), -1),"jjjjMMtt"),"CUST_TRR_CRNCY=EUR")</f>
        <v>6.4635160000000003</v>
      </c>
      <c r="G73" cm="1">
        <f t="array" aca="1" ref="G73" ca="1">_xll.BDP(Stocks[[#This Row],[bloomberg_query]], "CUST_TRR_RETURN_HOLDING_PER", "CUST_TRR_START_DT="&amp;TEXT(WORKDAY(DATE(YEAR(TODAY())-1, 12, 31), -1),"jjjjMMtt"),"CUST_TRR_END_DT="&amp;TEXT(WORKDAY(TODAY(), -1),"jjjjMMtt"), "CUST_TRR_CRNCY=EUR")</f>
        <v>44.020919999999997</v>
      </c>
      <c r="H73" cm="1">
        <f t="array" ref="H73">_xll.BDP(A73,$H$1)</f>
        <v>27.869669999999999</v>
      </c>
      <c r="I73" cm="1">
        <f t="array" ref="I73">_xll.BDP(A73,$I$1)</f>
        <v>-7.7635339999999999</v>
      </c>
    </row>
    <row r="74" spans="1:9" x14ac:dyDescent="0.25">
      <c r="A74" t="s">
        <v>63</v>
      </c>
      <c r="B74" t="s">
        <v>2282</v>
      </c>
      <c r="C74" s="1">
        <f>_xll.BQL(Stocks[[#This Row],[bloomberg_query]],"px_last(currency=EUR).value","showdates","false","showids","false","showheaders","false","cols"=1)</f>
        <v>287.3893586267103</v>
      </c>
      <c r="D74" cm="1">
        <f t="array" aca="1" ref="D74" ca="1">_xll.BDP(Stocks[[#This Row],[bloomberg_query]], "CUST_TRR_RETURN_HOLDING_PER", "CUST_TRR_START_DT="&amp;TEXT(WORKDAY(TODAY(), -2),"jjjjMMtt"),"CUST_TRR_END_DT="&amp;TEXT(WORKDAY(TODAY(), -1),"jjjjMMtt"), "CUST_TRR_CRNCY=EUR")</f>
        <v>1.567348</v>
      </c>
      <c r="E74" cm="1">
        <f t="array" aca="1" ref="E74" ca="1">_xll.BDP(Stocks[[#This Row],[bloomberg_query]], "CUST_TRR_RETURN_HOLDING_PER", "CUST_TRR_START_DT="&amp;TEXT(WORKDAY(TODAY(), -6),"jjjjMMtt"),"CUST_TRR_END_DT="&amp;TEXT(WORKDAY(TODAY(), -1),"jjjjMMtt"), "CUST_TRR_CRNCY=EUR")</f>
        <v>2.6000450000000002</v>
      </c>
      <c r="F74" cm="1">
        <f t="array" aca="1" ref="F74" ca="1">_xll.BDP(Stocks[[#This Row],[bloomberg_query]], "CUST_TRR_RETURN_HOLDING_PER", "CUST_TRR_START_DT="&amp;TEXT(WORKDAY(EDATE(TODAY(), -1) - 2, 1),"jjjjMMtt"),"CUST_TRR_END_DT="&amp;TEXT(WORKDAY(TODAY(), -1),"jjjjMMtt"),"CUST_TRR_CRNCY=EUR")</f>
        <v>6.3014549999999998</v>
      </c>
      <c r="G74" cm="1">
        <f t="array" aca="1" ref="G74" ca="1">_xll.BDP(Stocks[[#This Row],[bloomberg_query]], "CUST_TRR_RETURN_HOLDING_PER", "CUST_TRR_START_DT="&amp;TEXT(WORKDAY(DATE(YEAR(TODAY())-1, 12, 31), -1),"jjjjMMtt"),"CUST_TRR_END_DT="&amp;TEXT(WORKDAY(TODAY(), -1),"jjjjMMtt"), "CUST_TRR_CRNCY=EUR")</f>
        <v>-0.72580900000000004</v>
      </c>
      <c r="H74" cm="1">
        <f t="array" ref="H74">_xll.BDP(A74,$H$1)</f>
        <v>4.3640100000000004</v>
      </c>
      <c r="I74" cm="1">
        <f t="array" ref="I74">_xll.BDP(A74,$I$1)</f>
        <v>-6.0848399999999998</v>
      </c>
    </row>
    <row r="75" spans="1:9" x14ac:dyDescent="0.25">
      <c r="A75" t="s">
        <v>25</v>
      </c>
      <c r="B75" t="s">
        <v>2478</v>
      </c>
      <c r="C75" s="1">
        <f>_xll.BQL(Stocks[[#This Row],[bloomberg_query]],"px_last(currency=EUR).value","showdates","false","showids","false","showheaders","false","cols"=1)</f>
        <v>17.88602316129175</v>
      </c>
      <c r="D75" cm="1">
        <f t="array" aca="1" ref="D75" ca="1">_xll.BDP(Stocks[[#This Row],[bloomberg_query]], "CUST_TRR_RETURN_HOLDING_PER", "CUST_TRR_START_DT="&amp;TEXT(WORKDAY(TODAY(), -2),"jjjjMMtt"),"CUST_TRR_END_DT="&amp;TEXT(WORKDAY(TODAY(), -1),"jjjjMMtt"), "CUST_TRR_CRNCY=EUR")</f>
        <v>2.1610079999999998</v>
      </c>
      <c r="E75" cm="1">
        <f t="array" aca="1" ref="E75" ca="1">_xll.BDP(Stocks[[#This Row],[bloomberg_query]], "CUST_TRR_RETURN_HOLDING_PER", "CUST_TRR_START_DT="&amp;TEXT(WORKDAY(TODAY(), -6),"jjjjMMtt"),"CUST_TRR_END_DT="&amp;TEXT(WORKDAY(TODAY(), -1),"jjjjMMtt"), "CUST_TRR_CRNCY=EUR")</f>
        <v>-1.7454480000000001</v>
      </c>
      <c r="F75" cm="1">
        <f t="array" aca="1" ref="F75" ca="1">_xll.BDP(Stocks[[#This Row],[bloomberg_query]], "CUST_TRR_RETURN_HOLDING_PER", "CUST_TRR_START_DT="&amp;TEXT(WORKDAY(EDATE(TODAY(), -1) - 2, 1),"jjjjMMtt"),"CUST_TRR_END_DT="&amp;TEXT(WORKDAY(TODAY(), -1),"jjjjMMtt"),"CUST_TRR_CRNCY=EUR")</f>
        <v>-3.4546109999999999</v>
      </c>
      <c r="G75" cm="1">
        <f t="array" aca="1" ref="G75" ca="1">_xll.BDP(Stocks[[#This Row],[bloomberg_query]], "CUST_TRR_RETURN_HOLDING_PER", "CUST_TRR_START_DT="&amp;TEXT(WORKDAY(DATE(YEAR(TODAY())-1, 12, 31), -1),"jjjjMMtt"),"CUST_TRR_END_DT="&amp;TEXT(WORKDAY(TODAY(), -1),"jjjjMMtt"), "CUST_TRR_CRNCY=EUR")</f>
        <v>-11.61406</v>
      </c>
      <c r="H75" cm="1">
        <f t="array" ref="H75">_xll.BDP(A75,$H$1)</f>
        <v>-6.8140580000000002</v>
      </c>
      <c r="I75" cm="1">
        <f t="array" ref="I75">_xll.BDP(A75,$I$1)</f>
        <v>-25.914549999999998</v>
      </c>
    </row>
    <row r="76" spans="1:9" x14ac:dyDescent="0.25">
      <c r="A76" t="s">
        <v>113</v>
      </c>
      <c r="B76" t="s">
        <v>2479</v>
      </c>
      <c r="C76" s="1">
        <f>_xll.BQL(Stocks[[#This Row],[bloomberg_query]],"px_last(currency=EUR).value","showdates","false","showids","false","showheaders","false","cols"=1)</f>
        <v>165.86000061035156</v>
      </c>
      <c r="D76" cm="1">
        <f t="array" aca="1" ref="D76" ca="1">_xll.BDP(Stocks[[#This Row],[bloomberg_query]], "CUST_TRR_RETURN_HOLDING_PER", "CUST_TRR_START_DT="&amp;TEXT(WORKDAY(TODAY(), -2),"jjjjMMtt"),"CUST_TRR_END_DT="&amp;TEXT(WORKDAY(TODAY(), -1),"jjjjMMtt"), "CUST_TRR_CRNCY=EUR")</f>
        <v>2.1240019999999999</v>
      </c>
      <c r="E76" cm="1">
        <f t="array" aca="1" ref="E76" ca="1">_xll.BDP(Stocks[[#This Row],[bloomberg_query]], "CUST_TRR_RETURN_HOLDING_PER", "CUST_TRR_START_DT="&amp;TEXT(WORKDAY(TODAY(), -6),"jjjjMMtt"),"CUST_TRR_END_DT="&amp;TEXT(WORKDAY(TODAY(), -1),"jjjjMMtt"), "CUST_TRR_CRNCY=EUR")</f>
        <v>2.4636610000000001</v>
      </c>
      <c r="F76" cm="1">
        <f t="array" aca="1" ref="F76" ca="1">_xll.BDP(Stocks[[#This Row],[bloomberg_query]], "CUST_TRR_RETURN_HOLDING_PER", "CUST_TRR_START_DT="&amp;TEXT(WORKDAY(EDATE(TODAY(), -1) - 2, 1),"jjjjMMtt"),"CUST_TRR_END_DT="&amp;TEXT(WORKDAY(TODAY(), -1),"jjjjMMtt"),"CUST_TRR_CRNCY=EUR")</f>
        <v>1.2784610000000001</v>
      </c>
      <c r="G76" cm="1">
        <f t="array" aca="1" ref="G76" ca="1">_xll.BDP(Stocks[[#This Row],[bloomberg_query]], "CUST_TRR_RETURN_HOLDING_PER", "CUST_TRR_START_DT="&amp;TEXT(WORKDAY(DATE(YEAR(TODAY())-1, 12, 31), -1),"jjjjMMtt"),"CUST_TRR_END_DT="&amp;TEXT(WORKDAY(TODAY(), -1),"jjjjMMtt"), "CUST_TRR_CRNCY=EUR")</f>
        <v>0.68494120000000003</v>
      </c>
      <c r="H76" cm="1">
        <f t="array" ref="H76">_xll.BDP(A76,$H$1)</f>
        <v>-2.9723459999999999</v>
      </c>
      <c r="I76" cm="1">
        <f t="array" ref="I76">_xll.BDP(A76,$I$1)</f>
        <v>-12.229990000000001</v>
      </c>
    </row>
    <row r="77" spans="1:9" x14ac:dyDescent="0.25">
      <c r="A77" t="s">
        <v>127</v>
      </c>
      <c r="B77" t="s">
        <v>2480</v>
      </c>
      <c r="C77" s="1">
        <f>_xll.BQL(Stocks[[#This Row],[bloomberg_query]],"px_last(currency=EUR).value","showdates","false","showids","false","showheaders","false","cols"=1)</f>
        <v>30.665000915527344</v>
      </c>
      <c r="D77" cm="1">
        <f t="array" aca="1" ref="D77" ca="1">_xll.BDP(Stocks[[#This Row],[bloomberg_query]], "CUST_TRR_RETURN_HOLDING_PER", "CUST_TRR_START_DT="&amp;TEXT(WORKDAY(TODAY(), -2),"jjjjMMtt"),"CUST_TRR_END_DT="&amp;TEXT(WORKDAY(TODAY(), -1),"jjjjMMtt"), "CUST_TRR_CRNCY=EUR")</f>
        <v>0.77315350000000005</v>
      </c>
      <c r="E77" cm="1">
        <f t="array" aca="1" ref="E77" ca="1">_xll.BDP(Stocks[[#This Row],[bloomberg_query]], "CUST_TRR_RETURN_HOLDING_PER", "CUST_TRR_START_DT="&amp;TEXT(WORKDAY(TODAY(), -6),"jjjjMMtt"),"CUST_TRR_END_DT="&amp;TEXT(WORKDAY(TODAY(), -1),"jjjjMMtt"), "CUST_TRR_CRNCY=EUR")</f>
        <v>1.8453870000000001</v>
      </c>
      <c r="F77" cm="1">
        <f t="array" aca="1" ref="F77" ca="1">_xll.BDP(Stocks[[#This Row],[bloomberg_query]], "CUST_TRR_RETURN_HOLDING_PER", "CUST_TRR_START_DT="&amp;TEXT(WORKDAY(EDATE(TODAY(), -1) - 2, 1),"jjjjMMtt"),"CUST_TRR_END_DT="&amp;TEXT(WORKDAY(TODAY(), -1),"jjjjMMtt"),"CUST_TRR_CRNCY=EUR")</f>
        <v>-7.740964</v>
      </c>
      <c r="G77" cm="1">
        <f t="array" aca="1" ref="G77" ca="1">_xll.BDP(Stocks[[#This Row],[bloomberg_query]], "CUST_TRR_RETURN_HOLDING_PER", "CUST_TRR_START_DT="&amp;TEXT(WORKDAY(DATE(YEAR(TODAY())-1, 12, 31), -1),"jjjjMMtt"),"CUST_TRR_END_DT="&amp;TEXT(WORKDAY(TODAY(), -1),"jjjjMMtt"), "CUST_TRR_CRNCY=EUR")</f>
        <v>5.8947560000000001</v>
      </c>
      <c r="H77" cm="1">
        <f t="array" ref="H77">_xll.BDP(A77,$H$1)</f>
        <v>-2.7673429999999999</v>
      </c>
      <c r="I77" cm="1">
        <f t="array" ref="I77">_xll.BDP(A77,$I$1)</f>
        <v>-11.71561</v>
      </c>
    </row>
    <row r="78" spans="1:9" x14ac:dyDescent="0.25">
      <c r="A78" t="s">
        <v>2481</v>
      </c>
      <c r="B78" t="s">
        <v>2482</v>
      </c>
      <c r="C78" s="1">
        <f>_xll.BQL(Stocks[[#This Row],[bloomberg_query]],"px_last(currency=EUR).value","showdates","false","showids","false","showheaders","false","cols"=1)</f>
        <v>6.7121886551578127</v>
      </c>
      <c r="D78" cm="1">
        <f t="array" aca="1" ref="D78" ca="1">_xll.BDP(Stocks[[#This Row],[bloomberg_query]], "CUST_TRR_RETURN_HOLDING_PER", "CUST_TRR_START_DT="&amp;TEXT(WORKDAY(TODAY(), -2),"jjjjMMtt"),"CUST_TRR_END_DT="&amp;TEXT(WORKDAY(TODAY(), -1),"jjjjMMtt"), "CUST_TRR_CRNCY=EUR")</f>
        <v>0.4941567</v>
      </c>
      <c r="E78" cm="1">
        <f t="array" aca="1" ref="E78" ca="1">_xll.BDP(Stocks[[#This Row],[bloomberg_query]], "CUST_TRR_RETURN_HOLDING_PER", "CUST_TRR_START_DT="&amp;TEXT(WORKDAY(TODAY(), -6),"jjjjMMtt"),"CUST_TRR_END_DT="&amp;TEXT(WORKDAY(TODAY(), -1),"jjjjMMtt"), "CUST_TRR_CRNCY=EUR")</f>
        <v>6.3938220000000001</v>
      </c>
      <c r="F78" cm="1">
        <f t="array" aca="1" ref="F78" ca="1">_xll.BDP(Stocks[[#This Row],[bloomberg_query]], "CUST_TRR_RETURN_HOLDING_PER", "CUST_TRR_START_DT="&amp;TEXT(WORKDAY(EDATE(TODAY(), -1) - 2, 1),"jjjjMMtt"),"CUST_TRR_END_DT="&amp;TEXT(WORKDAY(TODAY(), -1),"jjjjMMtt"),"CUST_TRR_CRNCY=EUR")</f>
        <v>0.97597590000000001</v>
      </c>
      <c r="G78" cm="1">
        <f t="array" aca="1" ref="G78" ca="1">_xll.BDP(Stocks[[#This Row],[bloomberg_query]], "CUST_TRR_RETURN_HOLDING_PER", "CUST_TRR_START_DT="&amp;TEXT(WORKDAY(DATE(YEAR(TODAY())-1, 12, 31), -1),"jjjjMMtt"),"CUST_TRR_END_DT="&amp;TEXT(WORKDAY(TODAY(), -1),"jjjjMMtt"), "CUST_TRR_CRNCY=EUR")</f>
        <v>-29.625399999999999</v>
      </c>
      <c r="H78" cm="1">
        <f t="array" ref="H78">_xll.BDP(A78,$H$1)</f>
        <v>-8.2209990000000008</v>
      </c>
      <c r="I78" cm="1">
        <f t="array" ref="I78">_xll.BDP(A78,$I$1)</f>
        <v>-30.05707</v>
      </c>
    </row>
    <row r="79" spans="1:9" x14ac:dyDescent="0.25">
      <c r="A79" t="s">
        <v>2483</v>
      </c>
      <c r="B79" t="s">
        <v>2484</v>
      </c>
      <c r="C79" s="1">
        <f>_xll.BQL(Stocks[[#This Row],[bloomberg_query]],"px_last(currency=EUR).value","showdates","false","showids","false","showheaders","false","cols"=1)</f>
        <v>15.800000190734863</v>
      </c>
      <c r="D79" cm="1">
        <f t="array" aca="1" ref="D79" ca="1">_xll.BDP(Stocks[[#This Row],[bloomberg_query]], "CUST_TRR_RETURN_HOLDING_PER", "CUST_TRR_START_DT="&amp;TEXT(WORKDAY(TODAY(), -2),"jjjjMMtt"),"CUST_TRR_END_DT="&amp;TEXT(WORKDAY(TODAY(), -1),"jjjjMMtt"), "CUST_TRR_CRNCY=EUR")</f>
        <v>-0.63211130000000004</v>
      </c>
      <c r="E79" cm="1">
        <f t="array" aca="1" ref="E79" ca="1">_xll.BDP(Stocks[[#This Row],[bloomberg_query]], "CUST_TRR_RETURN_HOLDING_PER", "CUST_TRR_START_DT="&amp;TEXT(WORKDAY(TODAY(), -6),"jjjjMMtt"),"CUST_TRR_END_DT="&amp;TEXT(WORKDAY(TODAY(), -1),"jjjjMMtt"), "CUST_TRR_CRNCY=EUR")</f>
        <v>-1.75</v>
      </c>
      <c r="F79" cm="1">
        <f t="array" aca="1" ref="F79" ca="1">_xll.BDP(Stocks[[#This Row],[bloomberg_query]], "CUST_TRR_RETURN_HOLDING_PER", "CUST_TRR_START_DT="&amp;TEXT(WORKDAY(EDATE(TODAY(), -1) - 2, 1),"jjjjMMtt"),"CUST_TRR_END_DT="&amp;TEXT(WORKDAY(TODAY(), -1),"jjjjMMtt"),"CUST_TRR_CRNCY=EUR")</f>
        <v>-13.62637</v>
      </c>
      <c r="G79" cm="1">
        <f t="array" aca="1" ref="G79" ca="1">_xll.BDP(Stocks[[#This Row],[bloomberg_query]], "CUST_TRR_RETURN_HOLDING_PER", "CUST_TRR_START_DT="&amp;TEXT(WORKDAY(DATE(YEAR(TODAY())-1, 12, 31), -1),"jjjjMMtt"),"CUST_TRR_END_DT="&amp;TEXT(WORKDAY(TODAY(), -1),"jjjjMMtt"), "CUST_TRR_CRNCY=EUR")</f>
        <v>8.6661540000000006</v>
      </c>
      <c r="H79" cm="1">
        <f t="array" ref="H79">_xll.BDP(A79,$H$1)</f>
        <v>-7.997522</v>
      </c>
      <c r="I79" cm="1">
        <f t="array" ref="I79">_xll.BDP(A79,$I$1)</f>
        <v>-20.12134</v>
      </c>
    </row>
    <row r="80" spans="1:9" x14ac:dyDescent="0.25">
      <c r="A80" t="s">
        <v>2485</v>
      </c>
      <c r="B80" t="s">
        <v>2486</v>
      </c>
      <c r="C80" s="1">
        <f>_xll.BQL(Stocks[[#This Row],[bloomberg_query]],"px_last(currency=EUR).value","showdates","false","showids","false","showheaders","false","cols"=1)</f>
        <v>96.078788105249401</v>
      </c>
      <c r="D80" cm="1">
        <f t="array" aca="1" ref="D80" ca="1">_xll.BDP(Stocks[[#This Row],[bloomberg_query]], "CUST_TRR_RETURN_HOLDING_PER", "CUST_TRR_START_DT="&amp;TEXT(WORKDAY(TODAY(), -2),"jjjjMMtt"),"CUST_TRR_END_DT="&amp;TEXT(WORKDAY(TODAY(), -1),"jjjjMMtt"), "CUST_TRR_CRNCY=EUR")</f>
        <v>0.29648560000000002</v>
      </c>
      <c r="E80" cm="1">
        <f t="array" aca="1" ref="E80" ca="1">_xll.BDP(Stocks[[#This Row],[bloomberg_query]], "CUST_TRR_RETURN_HOLDING_PER", "CUST_TRR_START_DT="&amp;TEXT(WORKDAY(TODAY(), -6),"jjjjMMtt"),"CUST_TRR_END_DT="&amp;TEXT(WORKDAY(TODAY(), -1),"jjjjMMtt"), "CUST_TRR_CRNCY=EUR")</f>
        <v>4.3289799999999996</v>
      </c>
      <c r="F80" cm="1">
        <f t="array" aca="1" ref="F80" ca="1">_xll.BDP(Stocks[[#This Row],[bloomberg_query]], "CUST_TRR_RETURN_HOLDING_PER", "CUST_TRR_START_DT="&amp;TEXT(WORKDAY(EDATE(TODAY(), -1) - 2, 1),"jjjjMMtt"),"CUST_TRR_END_DT="&amp;TEXT(WORKDAY(TODAY(), -1),"jjjjMMtt"),"CUST_TRR_CRNCY=EUR")</f>
        <v>7.5592899999999998</v>
      </c>
      <c r="G80" cm="1">
        <f t="array" aca="1" ref="G80" ca="1">_xll.BDP(Stocks[[#This Row],[bloomberg_query]], "CUST_TRR_RETURN_HOLDING_PER", "CUST_TRR_START_DT="&amp;TEXT(WORKDAY(DATE(YEAR(TODAY())-1, 12, 31), -1),"jjjjMMtt"),"CUST_TRR_END_DT="&amp;TEXT(WORKDAY(TODAY(), -1),"jjjjMMtt"), "CUST_TRR_CRNCY=EUR")</f>
        <v>120.95529999999999</v>
      </c>
      <c r="H80" cm="1">
        <f t="array" ref="H80">_xll.BDP(A80,$H$1)</f>
        <v>51.422484555955741</v>
      </c>
      <c r="I80" cm="1">
        <f t="array" ref="I80">_xll.BDP(A80,$I$1)</f>
        <v>-0.99165864661048075</v>
      </c>
    </row>
    <row r="81" spans="1:9" x14ac:dyDescent="0.25">
      <c r="A81" t="s">
        <v>2487</v>
      </c>
      <c r="B81" t="s">
        <v>2488</v>
      </c>
      <c r="C81" s="1">
        <f>_xll.BQL(Stocks[[#This Row],[bloomberg_query]],"px_last(currency=EUR).value","showdates","false","showids","false","showheaders","false","cols"=1)</f>
        <v>14.020746736534138</v>
      </c>
      <c r="D81" cm="1">
        <f t="array" aca="1" ref="D81" ca="1">_xll.BDP(Stocks[[#This Row],[bloomberg_query]], "CUST_TRR_RETURN_HOLDING_PER", "CUST_TRR_START_DT="&amp;TEXT(WORKDAY(TODAY(), -2),"jjjjMMtt"),"CUST_TRR_END_DT="&amp;TEXT(WORKDAY(TODAY(), -1),"jjjjMMtt"), "CUST_TRR_CRNCY=EUR")</f>
        <v>1.236775</v>
      </c>
      <c r="E81" cm="1">
        <f t="array" aca="1" ref="E81" ca="1">_xll.BDP(Stocks[[#This Row],[bloomberg_query]], "CUST_TRR_RETURN_HOLDING_PER", "CUST_TRR_START_DT="&amp;TEXT(WORKDAY(TODAY(), -6),"jjjjMMtt"),"CUST_TRR_END_DT="&amp;TEXT(WORKDAY(TODAY(), -1),"jjjjMMtt"), "CUST_TRR_CRNCY=EUR")</f>
        <v>0.48853960000000002</v>
      </c>
      <c r="F81" cm="1">
        <f t="array" aca="1" ref="F81" ca="1">_xll.BDP(Stocks[[#This Row],[bloomberg_query]], "CUST_TRR_RETURN_HOLDING_PER", "CUST_TRR_START_DT="&amp;TEXT(WORKDAY(EDATE(TODAY(), -1) - 2, 1),"jjjjMMtt"),"CUST_TRR_END_DT="&amp;TEXT(WORKDAY(TODAY(), -1),"jjjjMMtt"),"CUST_TRR_CRNCY=EUR")</f>
        <v>6.4317580000000003</v>
      </c>
      <c r="G81" cm="1">
        <f t="array" aca="1" ref="G81" ca="1">_xll.BDP(Stocks[[#This Row],[bloomberg_query]], "CUST_TRR_RETURN_HOLDING_PER", "CUST_TRR_START_DT="&amp;TEXT(WORKDAY(DATE(YEAR(TODAY())-1, 12, 31), -1),"jjjjMMtt"),"CUST_TRR_END_DT="&amp;TEXT(WORKDAY(TODAY(), -1),"jjjjMMtt"), "CUST_TRR_CRNCY=EUR")</f>
        <v>-13.707739999999999</v>
      </c>
      <c r="H81" cm="1">
        <f t="array" ref="H81">_xll.BDP(A81,$H$1)</f>
        <v>-3.0931139999999999</v>
      </c>
      <c r="I81" cm="1">
        <f t="array" ref="I81">_xll.BDP(A81,$I$1)</f>
        <v>-15.294119999999999</v>
      </c>
    </row>
    <row r="82" spans="1:9" x14ac:dyDescent="0.25">
      <c r="A82" t="s">
        <v>2489</v>
      </c>
      <c r="B82" t="s">
        <v>2490</v>
      </c>
      <c r="C82" s="1">
        <f>_xll.BQL(Stocks[[#This Row],[bloomberg_query]],"px_last(currency=EUR).value","showdates","false","showids","false","showheaders","false","cols"=1)</f>
        <v>20.253620781898498</v>
      </c>
      <c r="D82" cm="1">
        <f t="array" aca="1" ref="D82" ca="1">_xll.BDP(Stocks[[#This Row],[bloomberg_query]], "CUST_TRR_RETURN_HOLDING_PER", "CUST_TRR_START_DT="&amp;TEXT(WORKDAY(TODAY(), -2),"jjjjMMtt"),"CUST_TRR_END_DT="&amp;TEXT(WORKDAY(TODAY(), -1),"jjjjMMtt"), "CUST_TRR_CRNCY=EUR")</f>
        <v>2.6890869999999998</v>
      </c>
      <c r="E82" cm="1">
        <f t="array" aca="1" ref="E82" ca="1">_xll.BDP(Stocks[[#This Row],[bloomberg_query]], "CUST_TRR_RETURN_HOLDING_PER", "CUST_TRR_START_DT="&amp;TEXT(WORKDAY(TODAY(), -6),"jjjjMMtt"),"CUST_TRR_END_DT="&amp;TEXT(WORKDAY(TODAY(), -1),"jjjjMMtt"), "CUST_TRR_CRNCY=EUR")</f>
        <v>25.118590000000001</v>
      </c>
      <c r="F82" cm="1">
        <f t="array" aca="1" ref="F82" ca="1">_xll.BDP(Stocks[[#This Row],[bloomberg_query]], "CUST_TRR_RETURN_HOLDING_PER", "CUST_TRR_START_DT="&amp;TEXT(WORKDAY(EDATE(TODAY(), -1) - 2, 1),"jjjjMMtt"),"CUST_TRR_END_DT="&amp;TEXT(WORKDAY(TODAY(), -1),"jjjjMMtt"),"CUST_TRR_CRNCY=EUR")</f>
        <v>-18.529389999999999</v>
      </c>
      <c r="G82" cm="1">
        <f t="array" aca="1" ref="G82" ca="1">_xll.BDP(Stocks[[#This Row],[bloomberg_query]], "CUST_TRR_RETURN_HOLDING_PER", "CUST_TRR_START_DT="&amp;TEXT(WORKDAY(DATE(YEAR(TODAY())-1, 12, 31), -1),"jjjjMMtt"),"CUST_TRR_END_DT="&amp;TEXT(WORKDAY(TODAY(), -1),"jjjjMMtt"), "CUST_TRR_CRNCY=EUR")</f>
        <v>-76.059179999999998</v>
      </c>
      <c r="H82" cm="1">
        <f t="array" ref="H82">_xll.BDP(A82,$H$1)</f>
        <v>-58.702769465298132</v>
      </c>
      <c r="I82" cm="1">
        <f t="array" ref="I82">_xll.BDP(A82,$I$1)</f>
        <v>-84.101658010503726</v>
      </c>
    </row>
    <row r="83" spans="1:9" x14ac:dyDescent="0.25">
      <c r="A83" t="s">
        <v>2491</v>
      </c>
      <c r="B83" t="s">
        <v>2492</v>
      </c>
      <c r="C83" s="1">
        <f>_xll.BQL(Stocks[[#This Row],[bloomberg_query]],"px_last(currency=EUR).value","showdates","false","showids","false","showheaders","false","cols"=1)</f>
        <v>89.198672697544097</v>
      </c>
      <c r="D83" cm="1">
        <f t="array" aca="1" ref="D83" ca="1">_xll.BDP(Stocks[[#This Row],[bloomberg_query]], "CUST_TRR_RETURN_HOLDING_PER", "CUST_TRR_START_DT="&amp;TEXT(WORKDAY(TODAY(), -2),"jjjjMMtt"),"CUST_TRR_END_DT="&amp;TEXT(WORKDAY(TODAY(), -1),"jjjjMMtt"), "CUST_TRR_CRNCY=EUR")</f>
        <v>-0.20186699999999999</v>
      </c>
      <c r="E83" cm="1">
        <f t="array" aca="1" ref="E83" ca="1">_xll.BDP(Stocks[[#This Row],[bloomberg_query]], "CUST_TRR_RETURN_HOLDING_PER", "CUST_TRR_START_DT="&amp;TEXT(WORKDAY(TODAY(), -6),"jjjjMMtt"),"CUST_TRR_END_DT="&amp;TEXT(WORKDAY(TODAY(), -1),"jjjjMMtt"), "CUST_TRR_CRNCY=EUR")</f>
        <v>4.2494719999999999</v>
      </c>
      <c r="F83" cm="1">
        <f t="array" aca="1" ref="F83" ca="1">_xll.BDP(Stocks[[#This Row],[bloomberg_query]], "CUST_TRR_RETURN_HOLDING_PER", "CUST_TRR_START_DT="&amp;TEXT(WORKDAY(EDATE(TODAY(), -1) - 2, 1),"jjjjMMtt"),"CUST_TRR_END_DT="&amp;TEXT(WORKDAY(TODAY(), -1),"jjjjMMtt"),"CUST_TRR_CRNCY=EUR")</f>
        <v>-6.1842430000000004</v>
      </c>
      <c r="G83" cm="1">
        <f t="array" aca="1" ref="G83" ca="1">_xll.BDP(Stocks[[#This Row],[bloomberg_query]], "CUST_TRR_RETURN_HOLDING_PER", "CUST_TRR_START_DT="&amp;TEXT(WORKDAY(DATE(YEAR(TODAY())-1, 12, 31), -1),"jjjjMMtt"),"CUST_TRR_END_DT="&amp;TEXT(WORKDAY(TODAY(), -1),"jjjjMMtt"), "CUST_TRR_CRNCY=EUR")</f>
        <v>18.371739999999999</v>
      </c>
      <c r="H83" cm="1">
        <f t="array" ref="H83">_xll.BDP(A83,$H$1)</f>
        <v>0.9951966430340673</v>
      </c>
      <c r="I83" cm="1">
        <f t="array" ref="I83">_xll.BDP(A83,$I$1)</f>
        <v>-23.156327030046519</v>
      </c>
    </row>
    <row r="84" spans="1:9" x14ac:dyDescent="0.25">
      <c r="A84" t="s">
        <v>66</v>
      </c>
      <c r="B84" t="s">
        <v>2281</v>
      </c>
      <c r="C84" s="1">
        <f>_xll.BQL(Stocks[[#This Row],[bloomberg_query]],"px_last(currency=EUR).value","showdates","false","showids","false","showheaders","false","cols"=1)</f>
        <v>199.41999816894531</v>
      </c>
      <c r="D84" cm="1">
        <f t="array" aca="1" ref="D84" ca="1">_xll.BDP(Stocks[[#This Row],[bloomberg_query]], "CUST_TRR_RETURN_HOLDING_PER", "CUST_TRR_START_DT="&amp;TEXT(WORKDAY(TODAY(), -2),"jjjjMMtt"),"CUST_TRR_END_DT="&amp;TEXT(WORKDAY(TODAY(), -1),"jjjjMMtt"), "CUST_TRR_CRNCY=EUR")</f>
        <v>0.2498126</v>
      </c>
      <c r="E84" cm="1">
        <f t="array" aca="1" ref="E84" ca="1">_xll.BDP(Stocks[[#This Row],[bloomberg_query]], "CUST_TRR_RETURN_HOLDING_PER", "CUST_TRR_START_DT="&amp;TEXT(WORKDAY(TODAY(), -6),"jjjjMMtt"),"CUST_TRR_END_DT="&amp;TEXT(WORKDAY(TODAY(), -1),"jjjjMMtt"), "CUST_TRR_CRNCY=EUR")</f>
        <v>4.2121120000000003</v>
      </c>
      <c r="F84" cm="1">
        <f t="array" aca="1" ref="F84" ca="1">_xll.BDP(Stocks[[#This Row],[bloomberg_query]], "CUST_TRR_RETURN_HOLDING_PER", "CUST_TRR_START_DT="&amp;TEXT(WORKDAY(EDATE(TODAY(), -1) - 2, 1),"jjjjMMtt"),"CUST_TRR_END_DT="&amp;TEXT(WORKDAY(TODAY(), -1),"jjjjMMtt"),"CUST_TRR_CRNCY=EUR")</f>
        <v>1.728858</v>
      </c>
      <c r="G84" cm="1">
        <f t="array" aca="1" ref="G84" ca="1">_xll.BDP(Stocks[[#This Row],[bloomberg_query]], "CUST_TRR_RETURN_HOLDING_PER", "CUST_TRR_START_DT="&amp;TEXT(WORKDAY(DATE(YEAR(TODAY())-1, 12, 31), -1),"jjjjMMtt"),"CUST_TRR_END_DT="&amp;TEXT(WORKDAY(TODAY(), -1),"jjjjMMtt"), "CUST_TRR_CRNCY=EUR")</f>
        <v>45.646419999999999</v>
      </c>
      <c r="H84" cm="1">
        <f t="array" ref="H84">_xll.BDP(A84,$H$1)</f>
        <v>14.9572</v>
      </c>
      <c r="I84" cm="1">
        <f t="array" ref="I84">_xll.BDP(A84,$I$1)</f>
        <v>-2.0770909999999998</v>
      </c>
    </row>
    <row r="85" spans="1:9" x14ac:dyDescent="0.25">
      <c r="A85" t="s">
        <v>109</v>
      </c>
      <c r="B85" t="s">
        <v>2493</v>
      </c>
      <c r="C85" s="1">
        <f>_xll.BQL(Stocks[[#This Row],[bloomberg_query]],"px_last(currency=EUR).value","showdates","false","showids","false","showheaders","false","cols"=1)</f>
        <v>103.16000366210938</v>
      </c>
      <c r="D85" cm="1">
        <f t="array" aca="1" ref="D85" ca="1">_xll.BDP(Stocks[[#This Row],[bloomberg_query]], "CUST_TRR_RETURN_HOLDING_PER", "CUST_TRR_START_DT="&amp;TEXT(WORKDAY(TODAY(), -2),"jjjjMMtt"),"CUST_TRR_END_DT="&amp;TEXT(WORKDAY(TODAY(), -1),"jjjjMMtt"), "CUST_TRR_CRNCY=EUR")</f>
        <v>-0.40650409999999998</v>
      </c>
      <c r="E85" cm="1">
        <f t="array" aca="1" ref="E85" ca="1">_xll.BDP(Stocks[[#This Row],[bloomberg_query]], "CUST_TRR_RETURN_HOLDING_PER", "CUST_TRR_START_DT="&amp;TEXT(WORKDAY(TODAY(), -6),"jjjjMMtt"),"CUST_TRR_END_DT="&amp;TEXT(WORKDAY(TODAY(), -1),"jjjjMMtt"), "CUST_TRR_CRNCY=EUR")</f>
        <v>-2.5383599999999999</v>
      </c>
      <c r="F85" cm="1">
        <f t="array" aca="1" ref="F85" ca="1">_xll.BDP(Stocks[[#This Row],[bloomberg_query]], "CUST_TRR_RETURN_HOLDING_PER", "CUST_TRR_START_DT="&amp;TEXT(WORKDAY(EDATE(TODAY(), -1) - 2, 1),"jjjjMMtt"),"CUST_TRR_END_DT="&amp;TEXT(WORKDAY(TODAY(), -1),"jjjjMMtt"),"CUST_TRR_CRNCY=EUR")</f>
        <v>4.6369740000000004</v>
      </c>
      <c r="G85" cm="1">
        <f t="array" aca="1" ref="G85" ca="1">_xll.BDP(Stocks[[#This Row],[bloomberg_query]], "CUST_TRR_RETURN_HOLDING_PER", "CUST_TRR_START_DT="&amp;TEXT(WORKDAY(DATE(YEAR(TODAY())-1, 12, 31), -1),"jjjjMMtt"),"CUST_TRR_END_DT="&amp;TEXT(WORKDAY(TODAY(), -1),"jjjjMMtt"), "CUST_TRR_CRNCY=EUR")</f>
        <v>19.288399999999999</v>
      </c>
      <c r="H85" cm="1">
        <f t="array" ref="H85">_xll.BDP(A85,$H$1)</f>
        <v>12.42159</v>
      </c>
      <c r="I85" cm="1">
        <f t="array" ref="I85">_xll.BDP(A85,$I$1)</f>
        <v>-2.8452959999999998</v>
      </c>
    </row>
    <row r="86" spans="1:9" x14ac:dyDescent="0.25">
      <c r="A86" t="s">
        <v>122</v>
      </c>
      <c r="B86" t="s">
        <v>2328</v>
      </c>
      <c r="C86" s="1">
        <f>_xll.BQL(Stocks[[#This Row],[bloomberg_query]],"px_last(currency=EUR).value","showdates","false","showids","false","showheaders","false","cols"=1)</f>
        <v>46.273986310235976</v>
      </c>
      <c r="D86" cm="1">
        <f t="array" aca="1" ref="D86" ca="1">_xll.BDP(Stocks[[#This Row],[bloomberg_query]], "CUST_TRR_RETURN_HOLDING_PER", "CUST_TRR_START_DT="&amp;TEXT(WORKDAY(TODAY(), -2),"jjjjMMtt"),"CUST_TRR_END_DT="&amp;TEXT(WORKDAY(TODAY(), -1),"jjjjMMtt"), "CUST_TRR_CRNCY=EUR")</f>
        <v>1.492623E-2</v>
      </c>
      <c r="E86" cm="1">
        <f t="array" aca="1" ref="E86" ca="1">_xll.BDP(Stocks[[#This Row],[bloomberg_query]], "CUST_TRR_RETURN_HOLDING_PER", "CUST_TRR_START_DT="&amp;TEXT(WORKDAY(TODAY(), -6),"jjjjMMtt"),"CUST_TRR_END_DT="&amp;TEXT(WORKDAY(TODAY(), -1),"jjjjMMtt"), "CUST_TRR_CRNCY=EUR")</f>
        <v>1.224407</v>
      </c>
      <c r="F86" cm="1">
        <f t="array" aca="1" ref="F86" ca="1">_xll.BDP(Stocks[[#This Row],[bloomberg_query]], "CUST_TRR_RETURN_HOLDING_PER", "CUST_TRR_START_DT="&amp;TEXT(WORKDAY(EDATE(TODAY(), -1) - 2, 1),"jjjjMMtt"),"CUST_TRR_END_DT="&amp;TEXT(WORKDAY(TODAY(), -1),"jjjjMMtt"),"CUST_TRR_CRNCY=EUR")</f>
        <v>-14.835290000000001</v>
      </c>
      <c r="G86" cm="1">
        <f t="array" aca="1" ref="G86" ca="1">_xll.BDP(Stocks[[#This Row],[bloomberg_query]], "CUST_TRR_RETURN_HOLDING_PER", "CUST_TRR_START_DT="&amp;TEXT(WORKDAY(DATE(YEAR(TODAY())-1, 12, 31), -1),"jjjjMMtt"),"CUST_TRR_END_DT="&amp;TEXT(WORKDAY(TODAY(), -1),"jjjjMMtt"), "CUST_TRR_CRNCY=EUR")</f>
        <v>-3.32524</v>
      </c>
      <c r="H86" cm="1">
        <f t="array" ref="H86">_xll.BDP(A86,$H$1)</f>
        <v>-11.2286</v>
      </c>
      <c r="I86" cm="1">
        <f t="array" ref="I86">_xll.BDP(A86,$I$1)</f>
        <v>-23.913039999999999</v>
      </c>
    </row>
    <row r="87" spans="1:9" x14ac:dyDescent="0.25">
      <c r="A87" t="s">
        <v>291</v>
      </c>
      <c r="B87" t="s">
        <v>2494</v>
      </c>
      <c r="C87" s="1">
        <f>_xll.BQL(Stocks[[#This Row],[bloomberg_query]],"px_last(currency=EUR).value","showdates","false","showids","false","showheaders","false","cols"=1)</f>
        <v>106.78118985056878</v>
      </c>
      <c r="D87" cm="1">
        <f t="array" aca="1" ref="D87" ca="1">_xll.BDP(Stocks[[#This Row],[bloomberg_query]], "CUST_TRR_RETURN_HOLDING_PER", "CUST_TRR_START_DT="&amp;TEXT(WORKDAY(TODAY(), -2),"jjjjMMtt"),"CUST_TRR_END_DT="&amp;TEXT(WORKDAY(TODAY(), -1),"jjjjMMtt"), "CUST_TRR_CRNCY=EUR")</f>
        <v>-0.30470960000000002</v>
      </c>
      <c r="E87" cm="1">
        <f t="array" aca="1" ref="E87" ca="1">_xll.BDP(Stocks[[#This Row],[bloomberg_query]], "CUST_TRR_RETURN_HOLDING_PER", "CUST_TRR_START_DT="&amp;TEXT(WORKDAY(TODAY(), -6),"jjjjMMtt"),"CUST_TRR_END_DT="&amp;TEXT(WORKDAY(TODAY(), -1),"jjjjMMtt"), "CUST_TRR_CRNCY=EUR")</f>
        <v>-2.1216810000000002</v>
      </c>
      <c r="F87" cm="1">
        <f t="array" aca="1" ref="F87" ca="1">_xll.BDP(Stocks[[#This Row],[bloomberg_query]], "CUST_TRR_RETURN_HOLDING_PER", "CUST_TRR_START_DT="&amp;TEXT(WORKDAY(EDATE(TODAY(), -1) - 2, 1),"jjjjMMtt"),"CUST_TRR_END_DT="&amp;TEXT(WORKDAY(TODAY(), -1),"jjjjMMtt"),"CUST_TRR_CRNCY=EUR")</f>
        <v>-8.4926370000000001E-2</v>
      </c>
      <c r="G87" cm="1">
        <f t="array" aca="1" ref="G87" ca="1">_xll.BDP(Stocks[[#This Row],[bloomberg_query]], "CUST_TRR_RETURN_HOLDING_PER", "CUST_TRR_START_DT="&amp;TEXT(WORKDAY(DATE(YEAR(TODAY())-1, 12, 31), -1),"jjjjMMtt"),"CUST_TRR_END_DT="&amp;TEXT(WORKDAY(TODAY(), -1),"jjjjMMtt"), "CUST_TRR_CRNCY=EUR")</f>
        <v>42.952739999999999</v>
      </c>
      <c r="H87" cm="1">
        <f t="array" ref="H87">_xll.BDP(A87,$H$1)</f>
        <v>18.897880483559362</v>
      </c>
      <c r="I87" cm="1">
        <f t="array" ref="I87">_xll.BDP(A87,$I$1)</f>
        <v>-4.0177798819090578</v>
      </c>
    </row>
    <row r="88" spans="1:9" x14ac:dyDescent="0.25">
      <c r="A88" t="s">
        <v>565</v>
      </c>
      <c r="B88" t="s">
        <v>2376</v>
      </c>
      <c r="C88" s="1">
        <f>_xll.BQL(Stocks[[#This Row],[bloomberg_query]],"px_last(currency=EUR).value","showdates","false","showids","false","showheaders","false","cols"=1)</f>
        <v>181.44618085026741</v>
      </c>
      <c r="D88" cm="1">
        <f t="array" aca="1" ref="D88" ca="1">_xll.BDP(Stocks[[#This Row],[bloomberg_query]], "CUST_TRR_RETURN_HOLDING_PER", "CUST_TRR_START_DT="&amp;TEXT(WORKDAY(TODAY(), -2),"jjjjMMtt"),"CUST_TRR_END_DT="&amp;TEXT(WORKDAY(TODAY(), -1),"jjjjMMtt"), "CUST_TRR_CRNCY=EUR")</f>
        <v>-1.669529</v>
      </c>
      <c r="E88" cm="1">
        <f t="array" aca="1" ref="E88" ca="1">_xll.BDP(Stocks[[#This Row],[bloomberg_query]], "CUST_TRR_RETURN_HOLDING_PER", "CUST_TRR_START_DT="&amp;TEXT(WORKDAY(TODAY(), -6),"jjjjMMtt"),"CUST_TRR_END_DT="&amp;TEXT(WORKDAY(TODAY(), -1),"jjjjMMtt"), "CUST_TRR_CRNCY=EUR")</f>
        <v>-3.019387</v>
      </c>
      <c r="F88" cm="1">
        <f t="array" aca="1" ref="F88" ca="1">_xll.BDP(Stocks[[#This Row],[bloomberg_query]], "CUST_TRR_RETURN_HOLDING_PER", "CUST_TRR_START_DT="&amp;TEXT(WORKDAY(EDATE(TODAY(), -1) - 2, 1),"jjjjMMtt"),"CUST_TRR_END_DT="&amp;TEXT(WORKDAY(TODAY(), -1),"jjjjMMtt"),"CUST_TRR_CRNCY=EUR")</f>
        <v>-1.964529</v>
      </c>
      <c r="G88" cm="1">
        <f t="array" aca="1" ref="G88" ca="1">_xll.BDP(Stocks[[#This Row],[bloomberg_query]], "CUST_TRR_RETURN_HOLDING_PER", "CUST_TRR_START_DT="&amp;TEXT(WORKDAY(DATE(YEAR(TODAY())-1, 12, 31), -1),"jjjjMMtt"),"CUST_TRR_END_DT="&amp;TEXT(WORKDAY(TODAY(), -1),"jjjjMMtt"), "CUST_TRR_CRNCY=EUR")</f>
        <v>22.415500000000002</v>
      </c>
      <c r="H88" cm="1">
        <f t="array" ref="H88">_xll.BDP(A88,$H$1)</f>
        <v>8.4710700070110541</v>
      </c>
      <c r="I88" cm="1">
        <f t="array" ref="I88">_xll.BDP(A88,$I$1)</f>
        <v>-3.2930664739630724</v>
      </c>
    </row>
    <row r="89" spans="1:9" x14ac:dyDescent="0.25">
      <c r="A89" t="s">
        <v>30</v>
      </c>
      <c r="B89" t="s">
        <v>2495</v>
      </c>
      <c r="C89" s="1">
        <f>_xll.BQL(Stocks[[#This Row],[bloomberg_query]],"px_last(currency=EUR).value","showdates","false","showids","false","showheaders","false","cols"=1)</f>
        <v>286.21894010974933</v>
      </c>
      <c r="D89" cm="1">
        <f t="array" aca="1" ref="D89" ca="1">_xll.BDP(Stocks[[#This Row],[bloomberg_query]], "CUST_TRR_RETURN_HOLDING_PER", "CUST_TRR_START_DT="&amp;TEXT(WORKDAY(TODAY(), -2),"jjjjMMtt"),"CUST_TRR_END_DT="&amp;TEXT(WORKDAY(TODAY(), -1),"jjjjMMtt"), "CUST_TRR_CRNCY=EUR")</f>
        <v>0.71889910000000001</v>
      </c>
      <c r="E89" cm="1">
        <f t="array" aca="1" ref="E89" ca="1">_xll.BDP(Stocks[[#This Row],[bloomberg_query]], "CUST_TRR_RETURN_HOLDING_PER", "CUST_TRR_START_DT="&amp;TEXT(WORKDAY(TODAY(), -6),"jjjjMMtt"),"CUST_TRR_END_DT="&amp;TEXT(WORKDAY(TODAY(), -1),"jjjjMMtt"), "CUST_TRR_CRNCY=EUR")</f>
        <v>-1.7535769999999999</v>
      </c>
      <c r="F89" cm="1">
        <f t="array" aca="1" ref="F89" ca="1">_xll.BDP(Stocks[[#This Row],[bloomberg_query]], "CUST_TRR_RETURN_HOLDING_PER", "CUST_TRR_START_DT="&amp;TEXT(WORKDAY(EDATE(TODAY(), -1) - 2, 1),"jjjjMMtt"),"CUST_TRR_END_DT="&amp;TEXT(WORKDAY(TODAY(), -1),"jjjjMMtt"),"CUST_TRR_CRNCY=EUR")</f>
        <v>-4.5246209999999998</v>
      </c>
      <c r="G89" cm="1">
        <f t="array" aca="1" ref="G89" ca="1">_xll.BDP(Stocks[[#This Row],[bloomberg_query]], "CUST_TRR_RETURN_HOLDING_PER", "CUST_TRR_START_DT="&amp;TEXT(WORKDAY(DATE(YEAR(TODAY())-1, 12, 31), -1),"jjjjMMtt"),"CUST_TRR_END_DT="&amp;TEXT(WORKDAY(TODAY(), -1),"jjjjMMtt"), "CUST_TRR_CRNCY=EUR")</f>
        <v>11.8787</v>
      </c>
      <c r="H89" cm="1">
        <f t="array" ref="H89">_xll.BDP(A89,$H$1)</f>
        <v>9.3036060000000003</v>
      </c>
      <c r="I89" cm="1">
        <f t="array" ref="I89">_xll.BDP(A89,$I$1)</f>
        <v>-6.6620439999999999</v>
      </c>
    </row>
    <row r="90" spans="1:9" x14ac:dyDescent="0.25">
      <c r="A90" t="s">
        <v>83</v>
      </c>
      <c r="B90" t="s">
        <v>2293</v>
      </c>
      <c r="C90" s="1">
        <f>_xll.BQL(Stocks[[#This Row],[bloomberg_query]],"px_last(currency=EUR).value","showdates","false","showids","false","showheaders","false","cols"=1)</f>
        <v>1920</v>
      </c>
      <c r="D90" cm="1">
        <f t="array" aca="1" ref="D90" ca="1">_xll.BDP(Stocks[[#This Row],[bloomberg_query]], "CUST_TRR_RETURN_HOLDING_PER", "CUST_TRR_START_DT="&amp;TEXT(WORKDAY(TODAY(), -2),"jjjjMMtt"),"CUST_TRR_END_DT="&amp;TEXT(WORKDAY(TODAY(), -1),"jjjjMMtt"), "CUST_TRR_CRNCY=EUR")</f>
        <v>1.5822780000000001</v>
      </c>
      <c r="E90" cm="1">
        <f t="array" aca="1" ref="E90" ca="1">_xll.BDP(Stocks[[#This Row],[bloomberg_query]], "CUST_TRR_RETURN_HOLDING_PER", "CUST_TRR_START_DT="&amp;TEXT(WORKDAY(TODAY(), -6),"jjjjMMtt"),"CUST_TRR_END_DT="&amp;TEXT(WORKDAY(TODAY(), -1),"jjjjMMtt"), "CUST_TRR_CRNCY=EUR")</f>
        <v>1.5822780000000001</v>
      </c>
      <c r="F90" cm="1">
        <f t="array" aca="1" ref="F90" ca="1">_xll.BDP(Stocks[[#This Row],[bloomberg_query]], "CUST_TRR_RETURN_HOLDING_PER", "CUST_TRR_START_DT="&amp;TEXT(WORKDAY(EDATE(TODAY(), -1) - 2, 1),"jjjjMMtt"),"CUST_TRR_END_DT="&amp;TEXT(WORKDAY(TODAY(), -1),"jjjjMMtt"),"CUST_TRR_CRNCY=EUR")</f>
        <v>-10.543430000000001</v>
      </c>
      <c r="G90" cm="1">
        <f t="array" aca="1" ref="G90" ca="1">_xll.BDP(Stocks[[#This Row],[bloomberg_query]], "CUST_TRR_RETURN_HOLDING_PER", "CUST_TRR_START_DT="&amp;TEXT(WORKDAY(DATE(YEAR(TODAY())-1, 12, 31), -1),"jjjjMMtt"),"CUST_TRR_END_DT="&amp;TEXT(WORKDAY(TODAY(), -1),"jjjjMMtt"), "CUST_TRR_CRNCY=EUR")</f>
        <v>1.5050589999999999</v>
      </c>
      <c r="H90" cm="1">
        <f t="array" ref="H90">_xll.BDP(A90,$H$1)</f>
        <v>-9.676437</v>
      </c>
      <c r="I90" cm="1">
        <f t="array" ref="I90">_xll.BDP(A90,$I$1)</f>
        <v>-20.828769999999999</v>
      </c>
    </row>
    <row r="91" spans="1:9" x14ac:dyDescent="0.25">
      <c r="A91" t="s">
        <v>173</v>
      </c>
      <c r="B91" t="s">
        <v>2496</v>
      </c>
      <c r="C91" s="1">
        <f>_xll.BQL(Stocks[[#This Row],[bloomberg_query]],"px_last(currency=EUR).value","showdates","false","showids","false","showheaders","false","cols"=1)</f>
        <v>55.798578515855382</v>
      </c>
      <c r="D91" cm="1">
        <f t="array" aca="1" ref="D91" ca="1">_xll.BDP(Stocks[[#This Row],[bloomberg_query]], "CUST_TRR_RETURN_HOLDING_PER", "CUST_TRR_START_DT="&amp;TEXT(WORKDAY(TODAY(), -2),"jjjjMMtt"),"CUST_TRR_END_DT="&amp;TEXT(WORKDAY(TODAY(), -1),"jjjjMMtt"), "CUST_TRR_CRNCY=EUR")</f>
        <v>0.2623065</v>
      </c>
      <c r="E91" cm="1">
        <f t="array" aca="1" ref="E91" ca="1">_xll.BDP(Stocks[[#This Row],[bloomberg_query]], "CUST_TRR_RETURN_HOLDING_PER", "CUST_TRR_START_DT="&amp;TEXT(WORKDAY(TODAY(), -6),"jjjjMMtt"),"CUST_TRR_END_DT="&amp;TEXT(WORKDAY(TODAY(), -1),"jjjjMMtt"), "CUST_TRR_CRNCY=EUR")</f>
        <v>1.866404</v>
      </c>
      <c r="F91" cm="1">
        <f t="array" aca="1" ref="F91" ca="1">_xll.BDP(Stocks[[#This Row],[bloomberg_query]], "CUST_TRR_RETURN_HOLDING_PER", "CUST_TRR_START_DT="&amp;TEXT(WORKDAY(EDATE(TODAY(), -1) - 2, 1),"jjjjMMtt"),"CUST_TRR_END_DT="&amp;TEXT(WORKDAY(TODAY(), -1),"jjjjMMtt"),"CUST_TRR_CRNCY=EUR")</f>
        <v>9.1622920000000008</v>
      </c>
      <c r="G91" cm="1">
        <f t="array" aca="1" ref="G91" ca="1">_xll.BDP(Stocks[[#This Row],[bloomberg_query]], "CUST_TRR_RETURN_HOLDING_PER", "CUST_TRR_START_DT="&amp;TEXT(WORKDAY(DATE(YEAR(TODAY())-1, 12, 31), -1),"jjjjMMtt"),"CUST_TRR_END_DT="&amp;TEXT(WORKDAY(TODAY(), -1),"jjjjMMtt"), "CUST_TRR_CRNCY=EUR")</f>
        <v>-8.5765740000000008</v>
      </c>
      <c r="H91" cm="1">
        <f t="array" ref="H91">_xll.BDP(A91,$H$1)</f>
        <v>-1.5631349999999999</v>
      </c>
      <c r="I91" cm="1">
        <f t="array" ref="I91">_xll.BDP(A91,$I$1)</f>
        <v>-21.62837</v>
      </c>
    </row>
    <row r="92" spans="1:9" x14ac:dyDescent="0.25">
      <c r="A92" t="s">
        <v>73</v>
      </c>
      <c r="B92" t="s">
        <v>2299</v>
      </c>
      <c r="C92" s="1">
        <f>_xll.BQL(Stocks[[#This Row],[bloomberg_query]],"px_last(currency=EUR).value","showdates","false","showids","false","showheaders","false","cols"=1)</f>
        <v>1031.3427900373936</v>
      </c>
      <c r="D92" cm="1">
        <f t="array" aca="1" ref="D92" ca="1">_xll.BDP(Stocks[[#This Row],[bloomberg_query]], "CUST_TRR_RETURN_HOLDING_PER", "CUST_TRR_START_DT="&amp;TEXT(WORKDAY(TODAY(), -2),"jjjjMMtt"),"CUST_TRR_END_DT="&amp;TEXT(WORKDAY(TODAY(), -1),"jjjjMMtt"), "CUST_TRR_CRNCY=EUR")</f>
        <v>-0.45951789999999998</v>
      </c>
      <c r="E92" cm="1">
        <f t="array" aca="1" ref="E92" ca="1">_xll.BDP(Stocks[[#This Row],[bloomberg_query]], "CUST_TRR_RETURN_HOLDING_PER", "CUST_TRR_START_DT="&amp;TEXT(WORKDAY(TODAY(), -6),"jjjjMMtt"),"CUST_TRR_END_DT="&amp;TEXT(WORKDAY(TODAY(), -1),"jjjjMMtt"), "CUST_TRR_CRNCY=EUR")</f>
        <v>8.0230090000000004E-2</v>
      </c>
      <c r="F92" cm="1">
        <f t="array" aca="1" ref="F92" ca="1">_xll.BDP(Stocks[[#This Row],[bloomberg_query]], "CUST_TRR_RETURN_HOLDING_PER", "CUST_TRR_START_DT="&amp;TEXT(WORKDAY(EDATE(TODAY(), -1) - 2, 1),"jjjjMMtt"),"CUST_TRR_END_DT="&amp;TEXT(WORKDAY(TODAY(), -1),"jjjjMMtt"),"CUST_TRR_CRNCY=EUR")</f>
        <v>-4.5761479999999999</v>
      </c>
      <c r="G92" cm="1">
        <f t="array" aca="1" ref="G92" ca="1">_xll.BDP(Stocks[[#This Row],[bloomberg_query]], "CUST_TRR_RETURN_HOLDING_PER", "CUST_TRR_START_DT="&amp;TEXT(WORKDAY(DATE(YEAR(TODAY())-1, 12, 31), -1),"jjjjMMtt"),"CUST_TRR_END_DT="&amp;TEXT(WORKDAY(TODAY(), -1),"jjjjMMtt"), "CUST_TRR_CRNCY=EUR")</f>
        <v>29.920380000000002</v>
      </c>
      <c r="H92" cm="1">
        <f t="array" ref="H92">_xll.BDP(A92,$H$1)</f>
        <v>15.59552390130168</v>
      </c>
      <c r="I92" cm="1">
        <f t="array" ref="I92">_xll.BDP(A92,$I$1)</f>
        <v>-5.3031844105793136</v>
      </c>
    </row>
    <row r="93" spans="1:9" x14ac:dyDescent="0.25">
      <c r="A93" t="s">
        <v>2497</v>
      </c>
      <c r="B93" t="s">
        <v>2498</v>
      </c>
      <c r="C93" s="1">
        <f>_xll.BQL(Stocks[[#This Row],[bloomberg_query]],"px_last(currency=EUR).value","showdates","false","showids","false","showheaders","false","cols"=1)</f>
        <v>116.09999847412109</v>
      </c>
      <c r="D93" cm="1">
        <f t="array" aca="1" ref="D93" ca="1">_xll.BDP(Stocks[[#This Row],[bloomberg_query]], "CUST_TRR_RETURN_HOLDING_PER", "CUST_TRR_START_DT="&amp;TEXT(WORKDAY(TODAY(), -2),"jjjjMMtt"),"CUST_TRR_END_DT="&amp;TEXT(WORKDAY(TODAY(), -1),"jjjjMMtt"), "CUST_TRR_CRNCY=EUR")</f>
        <v>-0.51020410000000005</v>
      </c>
      <c r="E93" cm="1">
        <f t="array" aca="1" ref="E93" ca="1">_xll.BDP(Stocks[[#This Row],[bloomberg_query]], "CUST_TRR_RETURN_HOLDING_PER", "CUST_TRR_START_DT="&amp;TEXT(WORKDAY(TODAY(), -6),"jjjjMMtt"),"CUST_TRR_END_DT="&amp;TEXT(WORKDAY(TODAY(), -1),"jjjjMMtt"), "CUST_TRR_CRNCY=EUR")</f>
        <v>-1.6806719999999999</v>
      </c>
      <c r="F93" cm="1">
        <f t="array" aca="1" ref="F93" ca="1">_xll.BDP(Stocks[[#This Row],[bloomberg_query]], "CUST_TRR_RETURN_HOLDING_PER", "CUST_TRR_START_DT="&amp;TEXT(WORKDAY(EDATE(TODAY(), -1) - 2, 1),"jjjjMMtt"),"CUST_TRR_END_DT="&amp;TEXT(WORKDAY(TODAY(), -1),"jjjjMMtt"),"CUST_TRR_CRNCY=EUR")</f>
        <v>-13.97059</v>
      </c>
      <c r="G93" cm="1">
        <f t="array" aca="1" ref="G93" ca="1">_xll.BDP(Stocks[[#This Row],[bloomberg_query]], "CUST_TRR_RETURN_HOLDING_PER", "CUST_TRR_START_DT="&amp;TEXT(WORKDAY(DATE(YEAR(TODAY())-1, 12, 31), -1),"jjjjMMtt"),"CUST_TRR_END_DT="&amp;TEXT(WORKDAY(TODAY(), -1),"jjjjMMtt"), "CUST_TRR_CRNCY=EUR")</f>
        <v>-11.09422</v>
      </c>
      <c r="H93" cm="1">
        <f t="array" ref="H93">_xll.BDP(A93,$H$1)</f>
        <v>-10.913650000000001</v>
      </c>
      <c r="I93" cm="1">
        <f t="array" ref="I93">_xll.BDP(A93,$I$1)</f>
        <v>-24.117650000000001</v>
      </c>
    </row>
    <row r="94" spans="1:9" x14ac:dyDescent="0.25">
      <c r="A94" t="s">
        <v>1668</v>
      </c>
      <c r="B94" t="s">
        <v>2374</v>
      </c>
      <c r="C94" s="1">
        <f>_xll.BQL(Stocks[[#This Row],[bloomberg_query]],"px_last(currency=EUR).value","showdates","false","showids","false","showheaders","false","cols"=1)</f>
        <v>416.79998779296875</v>
      </c>
      <c r="D94" cm="1">
        <f t="array" aca="1" ref="D94" ca="1">_xll.BDP(Stocks[[#This Row],[bloomberg_query]], "CUST_TRR_RETURN_HOLDING_PER", "CUST_TRR_START_DT="&amp;TEXT(WORKDAY(TODAY(), -2),"jjjjMMtt"),"CUST_TRR_END_DT="&amp;TEXT(WORKDAY(TODAY(), -1),"jjjjMMtt"), "CUST_TRR_CRNCY=EUR")</f>
        <v>0.5278311</v>
      </c>
      <c r="E94" cm="1">
        <f t="array" aca="1" ref="E94" ca="1">_xll.BDP(Stocks[[#This Row],[bloomberg_query]], "CUST_TRR_RETURN_HOLDING_PER", "CUST_TRR_START_DT="&amp;TEXT(WORKDAY(TODAY(), -6),"jjjjMMtt"),"CUST_TRR_END_DT="&amp;TEXT(WORKDAY(TODAY(), -1),"jjjjMMtt"), "CUST_TRR_CRNCY=EUR")</f>
        <v>-1.3421240000000001</v>
      </c>
      <c r="F94" cm="1">
        <f t="array" aca="1" ref="F94" ca="1">_xll.BDP(Stocks[[#This Row],[bloomberg_query]], "CUST_TRR_RETURN_HOLDING_PER", "CUST_TRR_START_DT="&amp;TEXT(WORKDAY(EDATE(TODAY(), -1) - 2, 1),"jjjjMMtt"),"CUST_TRR_END_DT="&amp;TEXT(WORKDAY(TODAY(), -1),"jjjjMMtt"),"CUST_TRR_CRNCY=EUR")</f>
        <v>-4.7709920000000003E-2</v>
      </c>
      <c r="G94" cm="1">
        <f t="array" aca="1" ref="G94" ca="1">_xll.BDP(Stocks[[#This Row],[bloomberg_query]], "CUST_TRR_RETURN_HOLDING_PER", "CUST_TRR_START_DT="&amp;TEXT(WORKDAY(DATE(YEAR(TODAY())-1, 12, 31), -1),"jjjjMMtt"),"CUST_TRR_END_DT="&amp;TEXT(WORKDAY(TODAY(), -1),"jjjjMMtt"), "CUST_TRR_CRNCY=EUR")</f>
        <v>38.163179999999997</v>
      </c>
      <c r="H94" cm="1">
        <f t="array" ref="H94">_xll.BDP(A94,$H$1)</f>
        <v>10.718109999999999</v>
      </c>
      <c r="I94" cm="1">
        <f t="array" ref="I94">_xll.BDP(A94,$I$1)</f>
        <v>-7.4394850000000003</v>
      </c>
    </row>
    <row r="95" spans="1:9" x14ac:dyDescent="0.25">
      <c r="A95" t="s">
        <v>41</v>
      </c>
      <c r="B95" t="s">
        <v>2499</v>
      </c>
      <c r="C95" s="1">
        <f>_xll.BQL(Stocks[[#This Row],[bloomberg_query]],"px_last(currency=EUR).value","showdates","false","showids","false","showheaders","false","cols"=1)</f>
        <v>151.72228356599805</v>
      </c>
      <c r="D95" cm="1">
        <f t="array" aca="1" ref="D95" ca="1">_xll.BDP(Stocks[[#This Row],[bloomberg_query]], "CUST_TRR_RETURN_HOLDING_PER", "CUST_TRR_START_DT="&amp;TEXT(WORKDAY(TODAY(), -2),"jjjjMMtt"),"CUST_TRR_END_DT="&amp;TEXT(WORKDAY(TODAY(), -1),"jjjjMMtt"), "CUST_TRR_CRNCY=EUR")</f>
        <v>1.3454950000000001</v>
      </c>
      <c r="E95" cm="1">
        <f t="array" aca="1" ref="E95" ca="1">_xll.BDP(Stocks[[#This Row],[bloomberg_query]], "CUST_TRR_RETURN_HOLDING_PER", "CUST_TRR_START_DT="&amp;TEXT(WORKDAY(TODAY(), -6),"jjjjMMtt"),"CUST_TRR_END_DT="&amp;TEXT(WORKDAY(TODAY(), -1),"jjjjMMtt"), "CUST_TRR_CRNCY=EUR")</f>
        <v>3.4785759999999999</v>
      </c>
      <c r="F95" cm="1">
        <f t="array" aca="1" ref="F95" ca="1">_xll.BDP(Stocks[[#This Row],[bloomberg_query]], "CUST_TRR_RETURN_HOLDING_PER", "CUST_TRR_START_DT="&amp;TEXT(WORKDAY(EDATE(TODAY(), -1) - 2, 1),"jjjjMMtt"),"CUST_TRR_END_DT="&amp;TEXT(WORKDAY(TODAY(), -1),"jjjjMMtt"),"CUST_TRR_CRNCY=EUR")</f>
        <v>-3.0806330000000002</v>
      </c>
      <c r="G95" cm="1">
        <f t="array" aca="1" ref="G95" ca="1">_xll.BDP(Stocks[[#This Row],[bloomberg_query]], "CUST_TRR_RETURN_HOLDING_PER", "CUST_TRR_START_DT="&amp;TEXT(WORKDAY(DATE(YEAR(TODAY())-1, 12, 31), -1),"jjjjMMtt"),"CUST_TRR_END_DT="&amp;TEXT(WORKDAY(TODAY(), -1),"jjjjMMtt"), "CUST_TRR_CRNCY=EUR")</f>
        <v>17.75515</v>
      </c>
      <c r="H95" cm="1">
        <f t="array" ref="H95">_xll.BDP(A95,$H$1)</f>
        <v>-0.78530377487799985</v>
      </c>
      <c r="I95" cm="1">
        <f t="array" ref="I95">_xll.BDP(A95,$I$1)</f>
        <v>-26.85253723427623</v>
      </c>
    </row>
    <row r="96" spans="1:9" x14ac:dyDescent="0.25">
      <c r="A96" t="s">
        <v>34</v>
      </c>
      <c r="B96" t="s">
        <v>2500</v>
      </c>
      <c r="C96" s="1">
        <f>_xll.BQL(Stocks[[#This Row],[bloomberg_query]],"px_last(currency=EUR).value","showdates","false","showids","false","showheaders","false","cols"=1)</f>
        <v>64.547174223661415</v>
      </c>
      <c r="D96" cm="1">
        <f t="array" aca="1" ref="D96" ca="1">_xll.BDP(Stocks[[#This Row],[bloomberg_query]], "CUST_TRR_RETURN_HOLDING_PER", "CUST_TRR_START_DT="&amp;TEXT(WORKDAY(TODAY(), -2),"jjjjMMtt"),"CUST_TRR_END_DT="&amp;TEXT(WORKDAY(TODAY(), -1),"jjjjMMtt"), "CUST_TRR_CRNCY=EUR")</f>
        <v>1.075771</v>
      </c>
      <c r="E96" cm="1">
        <f t="array" aca="1" ref="E96" ca="1">_xll.BDP(Stocks[[#This Row],[bloomberg_query]], "CUST_TRR_RETURN_HOLDING_PER", "CUST_TRR_START_DT="&amp;TEXT(WORKDAY(TODAY(), -6),"jjjjMMtt"),"CUST_TRR_END_DT="&amp;TEXT(WORKDAY(TODAY(), -1),"jjjjMMtt"), "CUST_TRR_CRNCY=EUR")</f>
        <v>3.3786040000000002</v>
      </c>
      <c r="F96" cm="1">
        <f t="array" aca="1" ref="F96" ca="1">_xll.BDP(Stocks[[#This Row],[bloomberg_query]], "CUST_TRR_RETURN_HOLDING_PER", "CUST_TRR_START_DT="&amp;TEXT(WORKDAY(EDATE(TODAY(), -1) - 2, 1),"jjjjMMtt"),"CUST_TRR_END_DT="&amp;TEXT(WORKDAY(TODAY(), -1),"jjjjMMtt"),"CUST_TRR_CRNCY=EUR")</f>
        <v>2.951953</v>
      </c>
      <c r="G96" cm="1">
        <f t="array" aca="1" ref="G96" ca="1">_xll.BDP(Stocks[[#This Row],[bloomberg_query]], "CUST_TRR_RETURN_HOLDING_PER", "CUST_TRR_START_DT="&amp;TEXT(WORKDAY(DATE(YEAR(TODAY())-1, 12, 31), -1),"jjjjMMtt"),"CUST_TRR_END_DT="&amp;TEXT(WORKDAY(TODAY(), -1),"jjjjMMtt"), "CUST_TRR_CRNCY=EUR")</f>
        <v>16.292120000000001</v>
      </c>
      <c r="H96" cm="1">
        <f t="array" ref="H96">_xll.BDP(A96,$H$1)</f>
        <v>13.83439962152965</v>
      </c>
      <c r="I96" cm="1">
        <f t="array" ref="I96">_xll.BDP(A96,$I$1)</f>
        <v>-3.5349527269803791</v>
      </c>
    </row>
    <row r="97" spans="1:9" x14ac:dyDescent="0.25">
      <c r="A97" t="s">
        <v>2501</v>
      </c>
      <c r="B97" t="s">
        <v>2502</v>
      </c>
      <c r="C97" s="1">
        <f>_xll.BQL(Stocks[[#This Row],[bloomberg_query]],"px_last(currency=EUR).value","showdates","false","showids","false","showheaders","false","cols"=1)</f>
        <v>8.1152858143135127</v>
      </c>
      <c r="D97" cm="1">
        <f t="array" aca="1" ref="D97" ca="1">_xll.BDP(Stocks[[#This Row],[bloomberg_query]], "CUST_TRR_RETURN_HOLDING_PER", "CUST_TRR_START_DT="&amp;TEXT(WORKDAY(TODAY(), -2),"jjjjMMtt"),"CUST_TRR_END_DT="&amp;TEXT(WORKDAY(TODAY(), -1),"jjjjMMtt"), "CUST_TRR_CRNCY=EUR")</f>
        <v>0.73198969999999997</v>
      </c>
      <c r="E97" cm="1">
        <f t="array" aca="1" ref="E97" ca="1">_xll.BDP(Stocks[[#This Row],[bloomberg_query]], "CUST_TRR_RETURN_HOLDING_PER", "CUST_TRR_START_DT="&amp;TEXT(WORKDAY(TODAY(), -6),"jjjjMMtt"),"CUST_TRR_END_DT="&amp;TEXT(WORKDAY(TODAY(), -1),"jjjjMMtt"), "CUST_TRR_CRNCY=EUR")</f>
        <v>-5.0863139999999998</v>
      </c>
      <c r="F97" cm="1">
        <f t="array" aca="1" ref="F97" ca="1">_xll.BDP(Stocks[[#This Row],[bloomberg_query]], "CUST_TRR_RETURN_HOLDING_PER", "CUST_TRR_START_DT="&amp;TEXT(WORKDAY(EDATE(TODAY(), -1) - 2, 1),"jjjjMMtt"),"CUST_TRR_END_DT="&amp;TEXT(WORKDAY(TODAY(), -1),"jjjjMMtt"),"CUST_TRR_CRNCY=EUR")</f>
        <v>-27.840129999999998</v>
      </c>
      <c r="G97" cm="1">
        <f t="array" aca="1" ref="G97" ca="1">_xll.BDP(Stocks[[#This Row],[bloomberg_query]], "CUST_TRR_RETURN_HOLDING_PER", "CUST_TRR_START_DT="&amp;TEXT(WORKDAY(DATE(YEAR(TODAY())-1, 12, 31), -1),"jjjjMMtt"),"CUST_TRR_END_DT="&amp;TEXT(WORKDAY(TODAY(), -1),"jjjjMMtt"), "CUST_TRR_CRNCY=EUR")</f>
        <v>-49.326520000000002</v>
      </c>
      <c r="H97" cm="1">
        <f t="array" ref="H97">_xll.BDP(A97,$H$1)</f>
        <v>-42.991079999999997</v>
      </c>
      <c r="I97" cm="1">
        <f t="array" ref="I97">_xll.BDP(A97,$I$1)</f>
        <v>-56.535600000000002</v>
      </c>
    </row>
    <row r="98" spans="1:9" x14ac:dyDescent="0.25">
      <c r="A98" t="s">
        <v>176</v>
      </c>
      <c r="B98" t="s">
        <v>2338</v>
      </c>
      <c r="C98" s="1">
        <f>_xll.BQL(Stocks[[#This Row],[bloomberg_query]],"px_last(currency=EUR).value","showdates","false","showids","false","showheaders","false","cols"=1)</f>
        <v>246.35309967041016</v>
      </c>
      <c r="D98" cm="1">
        <f t="array" aca="1" ref="D98" ca="1">_xll.BDP(Stocks[[#This Row],[bloomberg_query]], "CUST_TRR_RETURN_HOLDING_PER", "CUST_TRR_START_DT="&amp;TEXT(WORKDAY(TODAY(), -2),"jjjjMMtt"),"CUST_TRR_END_DT="&amp;TEXT(WORKDAY(TODAY(), -1),"jjjjMMtt"), "CUST_TRR_CRNCY=EUR")</f>
        <v>0.96721089999999998</v>
      </c>
      <c r="E98" cm="1">
        <f t="array" aca="1" ref="E98" ca="1">_xll.BDP(Stocks[[#This Row],[bloomberg_query]], "CUST_TRR_RETURN_HOLDING_PER", "CUST_TRR_START_DT="&amp;TEXT(WORKDAY(TODAY(), -6),"jjjjMMtt"),"CUST_TRR_END_DT="&amp;TEXT(WORKDAY(TODAY(), -1),"jjjjMMtt"), "CUST_TRR_CRNCY=EUR")</f>
        <v>8.6483869999999996</v>
      </c>
      <c r="F98" cm="1">
        <f t="array" aca="1" ref="F98" ca="1">_xll.BDP(Stocks[[#This Row],[bloomberg_query]], "CUST_TRR_RETURN_HOLDING_PER", "CUST_TRR_START_DT="&amp;TEXT(WORKDAY(EDATE(TODAY(), -1) - 2, 1),"jjjjMMtt"),"CUST_TRR_END_DT="&amp;TEXT(WORKDAY(TODAY(), -1),"jjjjMMtt"),"CUST_TRR_CRNCY=EUR")</f>
        <v>1.7573380000000001</v>
      </c>
      <c r="G98" cm="1">
        <f t="array" aca="1" ref="G98" ca="1">_xll.BDP(Stocks[[#This Row],[bloomberg_query]], "CUST_TRR_RETURN_HOLDING_PER", "CUST_TRR_START_DT="&amp;TEXT(WORKDAY(DATE(YEAR(TODAY())-1, 12, 31), -1),"jjjjMMtt"),"CUST_TRR_END_DT="&amp;TEXT(WORKDAY(TODAY(), -1),"jjjjMMtt"), "CUST_TRR_CRNCY=EUR")</f>
        <v>26.393650000000001</v>
      </c>
      <c r="H98" cm="1">
        <f t="array" ref="H98">_xll.BDP(A98,$H$1)</f>
        <v>12.266458355625652</v>
      </c>
      <c r="I98" cm="1">
        <f t="array" ref="I98">_xll.BDP(A98,$I$1)</f>
        <v>-4.5142335935701494</v>
      </c>
    </row>
    <row r="99" spans="1:9" x14ac:dyDescent="0.25">
      <c r="A99" t="s">
        <v>2503</v>
      </c>
      <c r="B99" t="s">
        <v>2504</v>
      </c>
      <c r="C99" s="1">
        <f>_xll.BQL(Stocks[[#This Row],[bloomberg_query]],"px_last(currency=EUR).value","showdates","false","showids","false","showheaders","false","cols"=1)</f>
        <v>44.788202261924738</v>
      </c>
      <c r="D99" cm="1">
        <f t="array" aca="1" ref="D99" ca="1">_xll.BDP(Stocks[[#This Row],[bloomberg_query]], "CUST_TRR_RETURN_HOLDING_PER", "CUST_TRR_START_DT="&amp;TEXT(WORKDAY(TODAY(), -2),"jjjjMMtt"),"CUST_TRR_END_DT="&amp;TEXT(WORKDAY(TODAY(), -1),"jjjjMMtt"), "CUST_TRR_CRNCY=EUR")</f>
        <v>0.53406670000000001</v>
      </c>
      <c r="E99" cm="1">
        <f t="array" aca="1" ref="E99" ca="1">_xll.BDP(Stocks[[#This Row],[bloomberg_query]], "CUST_TRR_RETURN_HOLDING_PER", "CUST_TRR_START_DT="&amp;TEXT(WORKDAY(TODAY(), -6),"jjjjMMtt"),"CUST_TRR_END_DT="&amp;TEXT(WORKDAY(TODAY(), -1),"jjjjMMtt"), "CUST_TRR_CRNCY=EUR")</f>
        <v>5.733142</v>
      </c>
      <c r="F99" cm="1">
        <f t="array" aca="1" ref="F99" ca="1">_xll.BDP(Stocks[[#This Row],[bloomberg_query]], "CUST_TRR_RETURN_HOLDING_PER", "CUST_TRR_START_DT="&amp;TEXT(WORKDAY(EDATE(TODAY(), -1) - 2, 1),"jjjjMMtt"),"CUST_TRR_END_DT="&amp;TEXT(WORKDAY(TODAY(), -1),"jjjjMMtt"),"CUST_TRR_CRNCY=EUR")</f>
        <v>-19.950849999999999</v>
      </c>
      <c r="G99" cm="1">
        <f t="array" aca="1" ref="G99" ca="1">_xll.BDP(Stocks[[#This Row],[bloomberg_query]], "CUST_TRR_RETURN_HOLDING_PER", "CUST_TRR_START_DT="&amp;TEXT(WORKDAY(DATE(YEAR(TODAY())-1, 12, 31), -1),"jjjjMMtt"),"CUST_TRR_END_DT="&amp;TEXT(WORKDAY(TODAY(), -1),"jjjjMMtt"), "CUST_TRR_CRNCY=EUR")</f>
        <v>38.961489999999998</v>
      </c>
      <c r="H99" cm="1">
        <f t="array" ref="H99">_xll.BDP(A99,$H$1)</f>
        <v>-2.976649775166468</v>
      </c>
      <c r="I99" cm="1">
        <f t="array" ref="I99">_xll.BDP(A99,$I$1)</f>
        <v>-29.261366253303045</v>
      </c>
    </row>
    <row r="100" spans="1:9" x14ac:dyDescent="0.25">
      <c r="A100" t="s">
        <v>2505</v>
      </c>
      <c r="B100" t="s">
        <v>2506</v>
      </c>
      <c r="C100" s="1">
        <f>_xll.BQL(Stocks[[#This Row],[bloomberg_query]],"px_last(currency=EUR).value","showdates","false","showids","false","showheaders","false","cols"=1)</f>
        <v>22.1</v>
      </c>
      <c r="D100" cm="1">
        <f t="array" aca="1" ref="D100" ca="1">_xll.BDP(Stocks[[#This Row],[bloomberg_query]], "CUST_TRR_RETURN_HOLDING_PER", "CUST_TRR_START_DT="&amp;TEXT(WORKDAY(TODAY(), -2),"jjjjMMtt"),"CUST_TRR_END_DT="&amp;TEXT(WORKDAY(TODAY(), -1),"jjjjMMtt"), "CUST_TRR_CRNCY=EUR")</f>
        <v>0.913242</v>
      </c>
      <c r="E100" cm="1">
        <f t="array" aca="1" ref="E100" ca="1">_xll.BDP(Stocks[[#This Row],[bloomberg_query]], "CUST_TRR_RETURN_HOLDING_PER", "CUST_TRR_START_DT="&amp;TEXT(WORKDAY(TODAY(), -6),"jjjjMMtt"),"CUST_TRR_END_DT="&amp;TEXT(WORKDAY(TODAY(), -1),"jjjjMMtt"), "CUST_TRR_CRNCY=EUR")</f>
        <v>2.7906979999999999</v>
      </c>
      <c r="F100" cm="1">
        <f t="array" aca="1" ref="F100" ca="1">_xll.BDP(Stocks[[#This Row],[bloomberg_query]], "CUST_TRR_RETURN_HOLDING_PER", "CUST_TRR_START_DT="&amp;TEXT(WORKDAY(EDATE(TODAY(), -1) - 2, 1),"jjjjMMtt"),"CUST_TRR_END_DT="&amp;TEXT(WORKDAY(TODAY(), -1),"jjjjMMtt"),"CUST_TRR_CRNCY=EUR")</f>
        <v>7.8048780000000004</v>
      </c>
      <c r="G100" cm="1">
        <f t="array" aca="1" ref="G100" ca="1">_xll.BDP(Stocks[[#This Row],[bloomberg_query]], "CUST_TRR_RETURN_HOLDING_PER", "CUST_TRR_START_DT="&amp;TEXT(WORKDAY(DATE(YEAR(TODAY())-1, 12, 31), -1),"jjjjMMtt"),"CUST_TRR_END_DT="&amp;TEXT(WORKDAY(TODAY(), -1),"jjjjMMtt"), "CUST_TRR_CRNCY=EUR")</f>
        <v>-12.64822</v>
      </c>
      <c r="H100" cm="1">
        <f t="array" ref="H100">_xll.BDP(A100,$H$1)</f>
        <v>0.30636869999999999</v>
      </c>
      <c r="I100" cm="1">
        <f t="array" ref="I100">_xll.BDP(A100,$I$1)</f>
        <v>-15</v>
      </c>
    </row>
    <row r="101" spans="1:9" x14ac:dyDescent="0.25">
      <c r="A101" t="s">
        <v>146</v>
      </c>
      <c r="B101" t="s">
        <v>2507</v>
      </c>
      <c r="C101" s="1">
        <f>_xll.BQL(Stocks[[#This Row],[bloomberg_query]],"px_last(currency=EUR).value","showdates","false","showids","false","showheaders","false","cols"=1)</f>
        <v>62.240001678466797</v>
      </c>
      <c r="D101" cm="1">
        <f t="array" aca="1" ref="D101" ca="1">_xll.BDP(Stocks[[#This Row],[bloomberg_query]], "CUST_TRR_RETURN_HOLDING_PER", "CUST_TRR_START_DT="&amp;TEXT(WORKDAY(TODAY(), -2),"jjjjMMtt"),"CUST_TRR_END_DT="&amp;TEXT(WORKDAY(TODAY(), -1),"jjjjMMtt"), "CUST_TRR_CRNCY=EUR")</f>
        <v>2.1456439999999999</v>
      </c>
      <c r="E101" cm="1">
        <f t="array" aca="1" ref="E101" ca="1">_xll.BDP(Stocks[[#This Row],[bloomberg_query]], "CUST_TRR_RETURN_HOLDING_PER", "CUST_TRR_START_DT="&amp;TEXT(WORKDAY(TODAY(), -6),"jjjjMMtt"),"CUST_TRR_END_DT="&amp;TEXT(WORKDAY(TODAY(), -1),"jjjjMMtt"), "CUST_TRR_CRNCY=EUR")</f>
        <v>3.730604</v>
      </c>
      <c r="F101" cm="1">
        <f t="array" aca="1" ref="F101" ca="1">_xll.BDP(Stocks[[#This Row],[bloomberg_query]], "CUST_TRR_RETURN_HOLDING_PER", "CUST_TRR_START_DT="&amp;TEXT(WORKDAY(EDATE(TODAY(), -1) - 2, 1),"jjjjMMtt"),"CUST_TRR_END_DT="&amp;TEXT(WORKDAY(TODAY(), -1),"jjjjMMtt"),"CUST_TRR_CRNCY=EUR")</f>
        <v>2.512235</v>
      </c>
      <c r="G101" cm="1">
        <f t="array" aca="1" ref="G101" ca="1">_xll.BDP(Stocks[[#This Row],[bloomberg_query]], "CUST_TRR_RETURN_HOLDING_PER", "CUST_TRR_START_DT="&amp;TEXT(WORKDAY(DATE(YEAR(TODAY())-1, 12, 31), -1),"jjjjMMtt"),"CUST_TRR_END_DT="&amp;TEXT(WORKDAY(TODAY(), -1),"jjjjMMtt"), "CUST_TRR_CRNCY=EUR")</f>
        <v>54.790410000000001</v>
      </c>
      <c r="H101" cm="1">
        <f t="array" ref="H101">_xll.BDP(A101,$H$1)</f>
        <v>20.703620000000001</v>
      </c>
      <c r="I101" cm="1">
        <f t="array" ref="I101">_xll.BDP(A101,$I$1)</f>
        <v>-3.7735880000000002</v>
      </c>
    </row>
    <row r="102" spans="1:9" x14ac:dyDescent="0.25">
      <c r="A102" t="s">
        <v>183</v>
      </c>
      <c r="B102" t="s">
        <v>2508</v>
      </c>
      <c r="C102" s="1">
        <f>_xll.BQL(Stocks[[#This Row],[bloomberg_query]],"px_last(currency=EUR).value","showdates","false","showids","false","showheaders","false","cols"=1)</f>
        <v>84.459037638902657</v>
      </c>
      <c r="D102" cm="1">
        <f t="array" aca="1" ref="D102" ca="1">_xll.BDP(Stocks[[#This Row],[bloomberg_query]], "CUST_TRR_RETURN_HOLDING_PER", "CUST_TRR_START_DT="&amp;TEXT(WORKDAY(TODAY(), -2),"jjjjMMtt"),"CUST_TRR_END_DT="&amp;TEXT(WORKDAY(TODAY(), -1),"jjjjMMtt"), "CUST_TRR_CRNCY=EUR")</f>
        <v>1.123683</v>
      </c>
      <c r="E102" cm="1">
        <f t="array" aca="1" ref="E102" ca="1">_xll.BDP(Stocks[[#This Row],[bloomberg_query]], "CUST_TRR_RETURN_HOLDING_PER", "CUST_TRR_START_DT="&amp;TEXT(WORKDAY(TODAY(), -6),"jjjjMMtt"),"CUST_TRR_END_DT="&amp;TEXT(WORKDAY(TODAY(), -1),"jjjjMMtt"), "CUST_TRR_CRNCY=EUR")</f>
        <v>6.6937579999999999</v>
      </c>
      <c r="F102" cm="1">
        <f t="array" aca="1" ref="F102" ca="1">_xll.BDP(Stocks[[#This Row],[bloomberg_query]], "CUST_TRR_RETURN_HOLDING_PER", "CUST_TRR_START_DT="&amp;TEXT(WORKDAY(EDATE(TODAY(), -1) - 2, 1),"jjjjMMtt"),"CUST_TRR_END_DT="&amp;TEXT(WORKDAY(TODAY(), -1),"jjjjMMtt"),"CUST_TRR_CRNCY=EUR")</f>
        <v>10.1778</v>
      </c>
      <c r="G102" cm="1">
        <f t="array" aca="1" ref="G102" ca="1">_xll.BDP(Stocks[[#This Row],[bloomberg_query]], "CUST_TRR_RETURN_HOLDING_PER", "CUST_TRR_START_DT="&amp;TEXT(WORKDAY(DATE(YEAR(TODAY())-1, 12, 31), -1),"jjjjMMtt"),"CUST_TRR_END_DT="&amp;TEXT(WORKDAY(TODAY(), -1),"jjjjMMtt"), "CUST_TRR_CRNCY=EUR")</f>
        <v>29.691299999999998</v>
      </c>
      <c r="H102" cm="1">
        <f t="array" ref="H102">_xll.BDP(A102,$H$1)</f>
        <v>19.130150644000167</v>
      </c>
      <c r="I102" cm="1">
        <f t="array" ref="I102">_xll.BDP(A102,$I$1)</f>
        <v>-0.14885633716714791</v>
      </c>
    </row>
    <row r="103" spans="1:9" x14ac:dyDescent="0.25">
      <c r="A103" t="s">
        <v>80</v>
      </c>
      <c r="B103" t="s">
        <v>2290</v>
      </c>
      <c r="C103" s="1">
        <f>_xll.BQL(Stocks[[#This Row],[bloomberg_query]],"px_last(currency=EUR).value","showdates","false","showids","false","showheaders","false","cols"=1)</f>
        <v>155.45467412963214</v>
      </c>
      <c r="D103" cm="1">
        <f t="array" aca="1" ref="D103" ca="1">_xll.BDP(Stocks[[#This Row],[bloomberg_query]], "CUST_TRR_RETURN_HOLDING_PER", "CUST_TRR_START_DT="&amp;TEXT(WORKDAY(TODAY(), -2),"jjjjMMtt"),"CUST_TRR_END_DT="&amp;TEXT(WORKDAY(TODAY(), -1),"jjjjMMtt"), "CUST_TRR_CRNCY=EUR")</f>
        <v>-2.0502189999999998</v>
      </c>
      <c r="E103" cm="1">
        <f t="array" aca="1" ref="E103" ca="1">_xll.BDP(Stocks[[#This Row],[bloomberg_query]], "CUST_TRR_RETURN_HOLDING_PER", "CUST_TRR_START_DT="&amp;TEXT(WORKDAY(TODAY(), -6),"jjjjMMtt"),"CUST_TRR_END_DT="&amp;TEXT(WORKDAY(TODAY(), -1),"jjjjMMtt"), "CUST_TRR_CRNCY=EUR")</f>
        <v>2.4758149999999999</v>
      </c>
      <c r="F103" cm="1">
        <f t="array" aca="1" ref="F103" ca="1">_xll.BDP(Stocks[[#This Row],[bloomberg_query]], "CUST_TRR_RETURN_HOLDING_PER", "CUST_TRR_START_DT="&amp;TEXT(WORKDAY(EDATE(TODAY(), -1) - 2, 1),"jjjjMMtt"),"CUST_TRR_END_DT="&amp;TEXT(WORKDAY(TODAY(), -1),"jjjjMMtt"),"CUST_TRR_CRNCY=EUR")</f>
        <v>6.648002</v>
      </c>
      <c r="G103" cm="1">
        <f t="array" aca="1" ref="G103" ca="1">_xll.BDP(Stocks[[#This Row],[bloomberg_query]], "CUST_TRR_RETURN_HOLDING_PER", "CUST_TRR_START_DT="&amp;TEXT(WORKDAY(DATE(YEAR(TODAY())-1, 12, 31), -1),"jjjjMMtt"),"CUST_TRR_END_DT="&amp;TEXT(WORKDAY(TODAY(), -1),"jjjjMMtt"), "CUST_TRR_CRNCY=EUR")</f>
        <v>26.787990000000001</v>
      </c>
      <c r="H103" cm="1">
        <f t="array" ref="H103">_xll.BDP(A103,$H$1)</f>
        <v>8.5985840000000007</v>
      </c>
      <c r="I103" cm="1">
        <f t="array" ref="I103">_xll.BDP(A103,$I$1)</f>
        <v>-3.7759339999999999</v>
      </c>
    </row>
    <row r="104" spans="1:9" x14ac:dyDescent="0.25">
      <c r="A104" t="s">
        <v>2509</v>
      </c>
      <c r="B104" t="s">
        <v>2510</v>
      </c>
      <c r="C104" s="1">
        <f>_xll.BQL(Stocks[[#This Row],[bloomberg_query]],"px_last(currency=EUR).value","showdates","false","showids","false","showheaders","false","cols"=1)</f>
        <v>114.97437303543092</v>
      </c>
      <c r="D104" cm="1">
        <f t="array" aca="1" ref="D104" ca="1">_xll.BDP(Stocks[[#This Row],[bloomberg_query]], "CUST_TRR_RETURN_HOLDING_PER", "CUST_TRR_START_DT="&amp;TEXT(WORKDAY(TODAY(), -2),"jjjjMMtt"),"CUST_TRR_END_DT="&amp;TEXT(WORKDAY(TODAY(), -1),"jjjjMMtt"), "CUST_TRR_CRNCY=EUR")</f>
        <v>1.04634</v>
      </c>
      <c r="E104" cm="1">
        <f t="array" aca="1" ref="E104" ca="1">_xll.BDP(Stocks[[#This Row],[bloomberg_query]], "CUST_TRR_RETURN_HOLDING_PER", "CUST_TRR_START_DT="&amp;TEXT(WORKDAY(TODAY(), -6),"jjjjMMtt"),"CUST_TRR_END_DT="&amp;TEXT(WORKDAY(TODAY(), -1),"jjjjMMtt"), "CUST_TRR_CRNCY=EUR")</f>
        <v>5.7488039999999998</v>
      </c>
      <c r="F104" cm="1">
        <f t="array" aca="1" ref="F104" ca="1">_xll.BDP(Stocks[[#This Row],[bloomberg_query]], "CUST_TRR_RETURN_HOLDING_PER", "CUST_TRR_START_DT="&amp;TEXT(WORKDAY(EDATE(TODAY(), -1) - 2, 1),"jjjjMMtt"),"CUST_TRR_END_DT="&amp;TEXT(WORKDAY(TODAY(), -1),"jjjjMMtt"),"CUST_TRR_CRNCY=EUR")</f>
        <v>0.4438472</v>
      </c>
      <c r="G104" cm="1">
        <f t="array" aca="1" ref="G104" ca="1">_xll.BDP(Stocks[[#This Row],[bloomberg_query]], "CUST_TRR_RETURN_HOLDING_PER", "CUST_TRR_START_DT="&amp;TEXT(WORKDAY(DATE(YEAR(TODAY())-1, 12, 31), -1),"jjjjMMtt"),"CUST_TRR_END_DT="&amp;TEXT(WORKDAY(TODAY(), -1),"jjjjMMtt"), "CUST_TRR_CRNCY=EUR")</f>
        <v>17.643249999999998</v>
      </c>
      <c r="H104" cm="1">
        <f t="array" ref="H104">_xll.BDP(A104,$H$1)</f>
        <v>20.867690401163653</v>
      </c>
      <c r="I104" cm="1">
        <f t="array" ref="I104">_xll.BDP(A104,$I$1)</f>
        <v>-3.4878530437918926</v>
      </c>
    </row>
    <row r="105" spans="1:9" x14ac:dyDescent="0.25">
      <c r="A105" t="s">
        <v>2511</v>
      </c>
      <c r="B105" t="s">
        <v>2512</v>
      </c>
      <c r="C105" s="1">
        <f>_xll.BQL(Stocks[[#This Row],[bloomberg_query]],"px_last(currency=EUR).value","showdates","false","showids","false","showheaders","false","cols"=1)</f>
        <v>32.781726354360586</v>
      </c>
      <c r="D105" cm="1">
        <f t="array" aca="1" ref="D105" ca="1">_xll.BDP(Stocks[[#This Row],[bloomberg_query]], "CUST_TRR_RETURN_HOLDING_PER", "CUST_TRR_START_DT="&amp;TEXT(WORKDAY(TODAY(), -2),"jjjjMMtt"),"CUST_TRR_END_DT="&amp;TEXT(WORKDAY(TODAY(), -1),"jjjjMMtt"), "CUST_TRR_CRNCY=EUR")</f>
        <v>0.4758559</v>
      </c>
      <c r="E105" cm="1">
        <f t="array" aca="1" ref="E105" ca="1">_xll.BDP(Stocks[[#This Row],[bloomberg_query]], "CUST_TRR_RETURN_HOLDING_PER", "CUST_TRR_START_DT="&amp;TEXT(WORKDAY(TODAY(), -6),"jjjjMMtt"),"CUST_TRR_END_DT="&amp;TEXT(WORKDAY(TODAY(), -1),"jjjjMMtt"), "CUST_TRR_CRNCY=EUR")</f>
        <v>3.9942739999999999</v>
      </c>
      <c r="F105" cm="1">
        <f t="array" aca="1" ref="F105" ca="1">_xll.BDP(Stocks[[#This Row],[bloomberg_query]], "CUST_TRR_RETURN_HOLDING_PER", "CUST_TRR_START_DT="&amp;TEXT(WORKDAY(EDATE(TODAY(), -1) - 2, 1),"jjjjMMtt"),"CUST_TRR_END_DT="&amp;TEXT(WORKDAY(TODAY(), -1),"jjjjMMtt"),"CUST_TRR_CRNCY=EUR")</f>
        <v>11.699949999999999</v>
      </c>
      <c r="G105" cm="1">
        <f t="array" aca="1" ref="G105" ca="1">_xll.BDP(Stocks[[#This Row],[bloomberg_query]], "CUST_TRR_RETURN_HOLDING_PER", "CUST_TRR_START_DT="&amp;TEXT(WORKDAY(DATE(YEAR(TODAY())-1, 12, 31), -1),"jjjjMMtt"),"CUST_TRR_END_DT="&amp;TEXT(WORKDAY(TODAY(), -1),"jjjjMMtt"), "CUST_TRR_CRNCY=EUR")</f>
        <v>111.2388</v>
      </c>
      <c r="H105" cm="1">
        <f t="array" ref="H105">_xll.BDP(A105,$H$1)</f>
        <v>54.261876889799652</v>
      </c>
      <c r="I105" cm="1">
        <f t="array" ref="I105">_xll.BDP(A105,$I$1)</f>
        <v>-1.6194291132965111</v>
      </c>
    </row>
    <row r="106" spans="1:9" x14ac:dyDescent="0.25">
      <c r="A106" t="s">
        <v>2513</v>
      </c>
      <c r="B106" t="s">
        <v>2514</v>
      </c>
      <c r="C106" s="1">
        <f>_xll.BQL(Stocks[[#This Row],[bloomberg_query]],"px_last(currency=EUR).value","showdates","false","showids","false","showheaders","false","cols"=1)</f>
        <v>2.6389368909641231</v>
      </c>
      <c r="D106" cm="1">
        <f t="array" aca="1" ref="D106" ca="1">_xll.BDP(Stocks[[#This Row],[bloomberg_query]], "CUST_TRR_RETURN_HOLDING_PER", "CUST_TRR_START_DT="&amp;TEXT(WORKDAY(TODAY(), -2),"jjjjMMtt"),"CUST_TRR_END_DT="&amp;TEXT(WORKDAY(TODAY(), -1),"jjjjMMtt"), "CUST_TRR_CRNCY=EUR")</f>
        <v>1.30863</v>
      </c>
      <c r="E106" cm="1">
        <f t="array" aca="1" ref="E106" ca="1">_xll.BDP(Stocks[[#This Row],[bloomberg_query]], "CUST_TRR_RETURN_HOLDING_PER", "CUST_TRR_START_DT="&amp;TEXT(WORKDAY(TODAY(), -6),"jjjjMMtt"),"CUST_TRR_END_DT="&amp;TEXT(WORKDAY(TODAY(), -1),"jjjjMMtt"), "CUST_TRR_CRNCY=EUR")</f>
        <v>3.812573</v>
      </c>
      <c r="F106" cm="1">
        <f t="array" aca="1" ref="F106" ca="1">_xll.BDP(Stocks[[#This Row],[bloomberg_query]], "CUST_TRR_RETURN_HOLDING_PER", "CUST_TRR_START_DT="&amp;TEXT(WORKDAY(EDATE(TODAY(), -1) - 2, 1),"jjjjMMtt"),"CUST_TRR_END_DT="&amp;TEXT(WORKDAY(TODAY(), -1),"jjjjMMtt"),"CUST_TRR_CRNCY=EUR")</f>
        <v>4.8227909999999999E-2</v>
      </c>
      <c r="G106" cm="1">
        <f t="array" aca="1" ref="G106" ca="1">_xll.BDP(Stocks[[#This Row],[bloomberg_query]], "CUST_TRR_RETURN_HOLDING_PER", "CUST_TRR_START_DT="&amp;TEXT(WORKDAY(DATE(YEAR(TODAY())-1, 12, 31), -1),"jjjjMMtt"),"CUST_TRR_END_DT="&amp;TEXT(WORKDAY(TODAY(), -1),"jjjjMMtt"), "CUST_TRR_CRNCY=EUR")</f>
        <v>40.327970000000001</v>
      </c>
      <c r="H106" cm="1">
        <f t="array" ref="H106">_xll.BDP(A106,$H$1)</f>
        <v>15.906169999999999</v>
      </c>
      <c r="I106" cm="1">
        <f t="array" ref="I106">_xll.BDP(A106,$I$1)</f>
        <v>-2.6200869999999998</v>
      </c>
    </row>
    <row r="107" spans="1:9" x14ac:dyDescent="0.25">
      <c r="A107" t="s">
        <v>2515</v>
      </c>
      <c r="B107" t="s">
        <v>2516</v>
      </c>
      <c r="C107" s="1">
        <f>_xll.BQL(Stocks[[#This Row],[bloomberg_query]],"px_last(currency=EUR).value","showdates","false","showids","false","showheaders","false","cols"=1)</f>
        <v>197.5</v>
      </c>
      <c r="D107" cm="1">
        <f t="array" aca="1" ref="D107" ca="1">_xll.BDP(Stocks[[#This Row],[bloomberg_query]], "CUST_TRR_RETURN_HOLDING_PER", "CUST_TRR_START_DT="&amp;TEXT(WORKDAY(TODAY(), -2),"jjjjMMtt"),"CUST_TRR_END_DT="&amp;TEXT(WORKDAY(TODAY(), -1),"jjjjMMtt"), "CUST_TRR_CRNCY=EUR")</f>
        <v>0.25316460000000002</v>
      </c>
      <c r="E107" cm="1">
        <f t="array" aca="1" ref="E107" ca="1">_xll.BDP(Stocks[[#This Row],[bloomberg_query]], "CUST_TRR_RETURN_HOLDING_PER", "CUST_TRR_START_DT="&amp;TEXT(WORKDAY(TODAY(), -6),"jjjjMMtt"),"CUST_TRR_END_DT="&amp;TEXT(WORKDAY(TODAY(), -1),"jjjjMMtt"), "CUST_TRR_CRNCY=EUR")</f>
        <v>0.7633588</v>
      </c>
      <c r="F107" cm="1">
        <f t="array" aca="1" ref="F107" ca="1">_xll.BDP(Stocks[[#This Row],[bloomberg_query]], "CUST_TRR_RETURN_HOLDING_PER", "CUST_TRR_START_DT="&amp;TEXT(WORKDAY(EDATE(TODAY(), -1) - 2, 1),"jjjjMMtt"),"CUST_TRR_END_DT="&amp;TEXT(WORKDAY(TODAY(), -1),"jjjjMMtt"),"CUST_TRR_CRNCY=EUR")</f>
        <v>0.25316460000000002</v>
      </c>
      <c r="G107" cm="1">
        <f t="array" aca="1" ref="G107" ca="1">_xll.BDP(Stocks[[#This Row],[bloomberg_query]], "CUST_TRR_RETURN_HOLDING_PER", "CUST_TRR_START_DT="&amp;TEXT(WORKDAY(DATE(YEAR(TODAY())-1, 12, 31), -1),"jjjjMMtt"),"CUST_TRR_END_DT="&amp;TEXT(WORKDAY(TODAY(), -1),"jjjjMMtt"), "CUST_TRR_CRNCY=EUR")</f>
        <v>-0.13260710000000001</v>
      </c>
      <c r="H107" cm="1">
        <f t="array" ref="H107">_xll.BDP(A107,$H$1)</f>
        <v>-3.5891649999999999</v>
      </c>
      <c r="I107" cm="1">
        <f t="array" ref="I107">_xll.BDP(A107,$I$1)</f>
        <v>-19.057379999999998</v>
      </c>
    </row>
    <row r="108" spans="1:9" x14ac:dyDescent="0.25">
      <c r="A108" t="s">
        <v>46</v>
      </c>
      <c r="B108" t="s">
        <v>2317</v>
      </c>
      <c r="C108" s="1">
        <f>_xll.BQL(Stocks[[#This Row],[bloomberg_query]],"px_last(currency=EUR).value","showdates","false","showids","false","showheaders","false","cols"=1)</f>
        <v>158.17969907283782</v>
      </c>
      <c r="D108" cm="1">
        <f t="array" aca="1" ref="D108" ca="1">_xll.BDP(Stocks[[#This Row],[bloomberg_query]], "CUST_TRR_RETURN_HOLDING_PER", "CUST_TRR_START_DT="&amp;TEXT(WORKDAY(TODAY(), -2),"jjjjMMtt"),"CUST_TRR_END_DT="&amp;TEXT(WORKDAY(TODAY(), -1),"jjjjMMtt"), "CUST_TRR_CRNCY=EUR")</f>
        <v>-0.67807090000000003</v>
      </c>
      <c r="E108" cm="1">
        <f t="array" aca="1" ref="E108" ca="1">_xll.BDP(Stocks[[#This Row],[bloomberg_query]], "CUST_TRR_RETURN_HOLDING_PER", "CUST_TRR_START_DT="&amp;TEXT(WORKDAY(TODAY(), -6),"jjjjMMtt"),"CUST_TRR_END_DT="&amp;TEXT(WORKDAY(TODAY(), -1),"jjjjMMtt"), "CUST_TRR_CRNCY=EUR")</f>
        <v>-1.8928210000000001</v>
      </c>
      <c r="F108" cm="1">
        <f t="array" aca="1" ref="F108" ca="1">_xll.BDP(Stocks[[#This Row],[bloomberg_query]], "CUST_TRR_RETURN_HOLDING_PER", "CUST_TRR_START_DT="&amp;TEXT(WORKDAY(EDATE(TODAY(), -1) - 2, 1),"jjjjMMtt"),"CUST_TRR_END_DT="&amp;TEXT(WORKDAY(TODAY(), -1),"jjjjMMtt"),"CUST_TRR_CRNCY=EUR")</f>
        <v>4.0067680000000001</v>
      </c>
      <c r="G108" cm="1">
        <f t="array" aca="1" ref="G108" ca="1">_xll.BDP(Stocks[[#This Row],[bloomberg_query]], "CUST_TRR_RETURN_HOLDING_PER", "CUST_TRR_START_DT="&amp;TEXT(WORKDAY(DATE(YEAR(TODAY())-1, 12, 31), -1),"jjjjMMtt"),"CUST_TRR_END_DT="&amp;TEXT(WORKDAY(TODAY(), -1),"jjjjMMtt"), "CUST_TRR_CRNCY=EUR")</f>
        <v>21.68027</v>
      </c>
      <c r="H108" cm="1">
        <f t="array" ref="H108">_xll.BDP(A108,$H$1)</f>
        <v>9.0571820005298385</v>
      </c>
      <c r="I108" cm="1">
        <f t="array" ref="I108">_xll.BDP(A108,$I$1)</f>
        <v>-1.1576922166627963</v>
      </c>
    </row>
    <row r="109" spans="1:9" x14ac:dyDescent="0.25">
      <c r="A109" t="s">
        <v>2517</v>
      </c>
      <c r="B109" t="s">
        <v>2518</v>
      </c>
      <c r="C109" s="1">
        <f>_xll.BQL(Stocks[[#This Row],[bloomberg_query]],"px_last(currency=EUR).value","showdates","false","showids","false","showheaders","false","cols"=1)</f>
        <v>7.3208025383949282</v>
      </c>
      <c r="D109" cm="1">
        <f t="array" aca="1" ref="D109" ca="1">_xll.BDP(Stocks[[#This Row],[bloomberg_query]], "CUST_TRR_RETURN_HOLDING_PER", "CUST_TRR_START_DT="&amp;TEXT(WORKDAY(TODAY(), -2),"jjjjMMtt"),"CUST_TRR_END_DT="&amp;TEXT(WORKDAY(TODAY(), -1),"jjjjMMtt"), "CUST_TRR_CRNCY=EUR")</f>
        <v>1.208958</v>
      </c>
      <c r="E109" cm="1">
        <f t="array" aca="1" ref="E109" ca="1">_xll.BDP(Stocks[[#This Row],[bloomberg_query]], "CUST_TRR_RETURN_HOLDING_PER", "CUST_TRR_START_DT="&amp;TEXT(WORKDAY(TODAY(), -6),"jjjjMMtt"),"CUST_TRR_END_DT="&amp;TEXT(WORKDAY(TODAY(), -1),"jjjjMMtt"), "CUST_TRR_CRNCY=EUR")</f>
        <v>-1.553061</v>
      </c>
      <c r="F109" cm="1">
        <f t="array" aca="1" ref="F109" ca="1">_xll.BDP(Stocks[[#This Row],[bloomberg_query]], "CUST_TRR_RETURN_HOLDING_PER", "CUST_TRR_START_DT="&amp;TEXT(WORKDAY(EDATE(TODAY(), -1) - 2, 1),"jjjjMMtt"),"CUST_TRR_END_DT="&amp;TEXT(WORKDAY(TODAY(), -1),"jjjjMMtt"),"CUST_TRR_CRNCY=EUR")</f>
        <v>-9.8213930000000005</v>
      </c>
      <c r="G109" cm="1">
        <f t="array" aca="1" ref="G109" ca="1">_xll.BDP(Stocks[[#This Row],[bloomberg_query]], "CUST_TRR_RETURN_HOLDING_PER", "CUST_TRR_START_DT="&amp;TEXT(WORKDAY(DATE(YEAR(TODAY())-1, 12, 31), -1),"jjjjMMtt"),"CUST_TRR_END_DT="&amp;TEXT(WORKDAY(TODAY(), -1),"jjjjMMtt"), "CUST_TRR_CRNCY=EUR")</f>
        <v>-73.761790000000005</v>
      </c>
      <c r="H109" cm="1">
        <f t="array" ref="H109">_xll.BDP(A109,$H$1)</f>
        <v>-52.21602540115903</v>
      </c>
      <c r="I109" cm="1">
        <f t="array" ref="I109">_xll.BDP(A109,$I$1)</f>
        <v>-75.325856534781906</v>
      </c>
    </row>
    <row r="110" spans="1:9" x14ac:dyDescent="0.25">
      <c r="A110" t="s">
        <v>330</v>
      </c>
      <c r="B110" t="s">
        <v>2519</v>
      </c>
      <c r="C110" s="1">
        <f>_xll.BQL(Stocks[[#This Row],[bloomberg_query]],"px_last(currency=EUR).value","showdates","false","showids","false","showheaders","false","cols"=1)</f>
        <v>152.02806647300719</v>
      </c>
      <c r="D110" cm="1">
        <f t="array" aca="1" ref="D110" ca="1">_xll.BDP(Stocks[[#This Row],[bloomberg_query]], "CUST_TRR_RETURN_HOLDING_PER", "CUST_TRR_START_DT="&amp;TEXT(WORKDAY(TODAY(), -2),"jjjjMMtt"),"CUST_TRR_END_DT="&amp;TEXT(WORKDAY(TODAY(), -1),"jjjjMMtt"), "CUST_TRR_CRNCY=EUR")</f>
        <v>6.0343710000000002E-2</v>
      </c>
      <c r="E110" cm="1">
        <f t="array" aca="1" ref="E110" ca="1">_xll.BDP(Stocks[[#This Row],[bloomberg_query]], "CUST_TRR_RETURN_HOLDING_PER", "CUST_TRR_START_DT="&amp;TEXT(WORKDAY(TODAY(), -6),"jjjjMMtt"),"CUST_TRR_END_DT="&amp;TEXT(WORKDAY(TODAY(), -1),"jjjjMMtt"), "CUST_TRR_CRNCY=EUR")</f>
        <v>1.273649E-2</v>
      </c>
      <c r="F110" cm="1">
        <f t="array" aca="1" ref="F110" ca="1">_xll.BDP(Stocks[[#This Row],[bloomberg_query]], "CUST_TRR_RETURN_HOLDING_PER", "CUST_TRR_START_DT="&amp;TEXT(WORKDAY(EDATE(TODAY(), -1) - 2, 1),"jjjjMMtt"),"CUST_TRR_END_DT="&amp;TEXT(WORKDAY(TODAY(), -1),"jjjjMMtt"),"CUST_TRR_CRNCY=EUR")</f>
        <v>6.191916</v>
      </c>
      <c r="G110" cm="1">
        <f t="array" aca="1" ref="G110" ca="1">_xll.BDP(Stocks[[#This Row],[bloomberg_query]], "CUST_TRR_RETURN_HOLDING_PER", "CUST_TRR_START_DT="&amp;TEXT(WORKDAY(DATE(YEAR(TODAY())-1, 12, 31), -1),"jjjjMMtt"),"CUST_TRR_END_DT="&amp;TEXT(WORKDAY(TODAY(), -1),"jjjjMMtt"), "CUST_TRR_CRNCY=EUR")</f>
        <v>-18.10182</v>
      </c>
      <c r="H110" cm="1">
        <f t="array" ref="H110">_xll.BDP(A110,$H$1)</f>
        <v>-4.2525294002290233</v>
      </c>
      <c r="I110" cm="1">
        <f t="array" ref="I110">_xll.BDP(A110,$I$1)</f>
        <v>-39.561660477461686</v>
      </c>
    </row>
    <row r="111" spans="1:9" x14ac:dyDescent="0.25">
      <c r="A111" t="s">
        <v>2520</v>
      </c>
      <c r="B111" t="s">
        <v>2521</v>
      </c>
      <c r="C111" s="1">
        <f>_xll.BQL(Stocks[[#This Row],[bloomberg_query]],"px_last(currency=EUR).value","showdates","false","showids","false","showheaders","false","cols"=1)</f>
        <v>303.70538196444511</v>
      </c>
      <c r="D111" cm="1">
        <f t="array" aca="1" ref="D111" ca="1">_xll.BDP(Stocks[[#This Row],[bloomberg_query]], "CUST_TRR_RETURN_HOLDING_PER", "CUST_TRR_START_DT="&amp;TEXT(WORKDAY(TODAY(), -2),"jjjjMMtt"),"CUST_TRR_END_DT="&amp;TEXT(WORKDAY(TODAY(), -1),"jjjjMMtt"), "CUST_TRR_CRNCY=EUR")</f>
        <v>-2.3478219999999999</v>
      </c>
      <c r="E111" cm="1">
        <f t="array" aca="1" ref="E111" ca="1">_xll.BDP(Stocks[[#This Row],[bloomberg_query]], "CUST_TRR_RETURN_HOLDING_PER", "CUST_TRR_START_DT="&amp;TEXT(WORKDAY(TODAY(), -6),"jjjjMMtt"),"CUST_TRR_END_DT="&amp;TEXT(WORKDAY(TODAY(), -1),"jjjjMMtt"), "CUST_TRR_CRNCY=EUR")</f>
        <v>-3.7240410000000002</v>
      </c>
      <c r="F111" cm="1">
        <f t="array" aca="1" ref="F111" ca="1">_xll.BDP(Stocks[[#This Row],[bloomberg_query]], "CUST_TRR_RETURN_HOLDING_PER", "CUST_TRR_START_DT="&amp;TEXT(WORKDAY(EDATE(TODAY(), -1) - 2, 1),"jjjjMMtt"),"CUST_TRR_END_DT="&amp;TEXT(WORKDAY(TODAY(), -1),"jjjjMMtt"),"CUST_TRR_CRNCY=EUR")</f>
        <v>-1.9751270000000001</v>
      </c>
      <c r="G111" cm="1">
        <f t="array" aca="1" ref="G111" ca="1">_xll.BDP(Stocks[[#This Row],[bloomberg_query]], "CUST_TRR_RETURN_HOLDING_PER", "CUST_TRR_START_DT="&amp;TEXT(WORKDAY(DATE(YEAR(TODAY())-1, 12, 31), -1),"jjjjMMtt"),"CUST_TRR_END_DT="&amp;TEXT(WORKDAY(TODAY(), -1),"jjjjMMtt"), "CUST_TRR_CRNCY=EUR")</f>
        <v>13.874079999999999</v>
      </c>
      <c r="H111" cm="1">
        <f t="array" ref="H111">_xll.BDP(A111,$H$1)</f>
        <v>7.4317576828954053</v>
      </c>
      <c r="I111" cm="1">
        <f t="array" ref="I111">_xll.BDP(A111,$I$1)</f>
        <v>-11.278964118152466</v>
      </c>
    </row>
    <row r="112" spans="1:9" x14ac:dyDescent="0.25">
      <c r="A112" t="s">
        <v>133</v>
      </c>
      <c r="B112" t="s">
        <v>2522</v>
      </c>
      <c r="C112" s="1">
        <f>_xll.BQL(Stocks[[#This Row],[bloomberg_query]],"px_last(currency=EUR).value","showdates","false","showids","false","showheaders","false","cols"=1)</f>
        <v>40.169998168945313</v>
      </c>
      <c r="D112" cm="1">
        <f t="array" aca="1" ref="D112" ca="1">_xll.BDP(Stocks[[#This Row],[bloomberg_query]], "CUST_TRR_RETURN_HOLDING_PER", "CUST_TRR_START_DT="&amp;TEXT(WORKDAY(TODAY(), -2),"jjjjMMtt"),"CUST_TRR_END_DT="&amp;TEXT(WORKDAY(TODAY(), -1),"jjjjMMtt"), "CUST_TRR_CRNCY=EUR")</f>
        <v>1.1817949999999999</v>
      </c>
      <c r="E112" cm="1">
        <f t="array" aca="1" ref="E112" ca="1">_xll.BDP(Stocks[[#This Row],[bloomberg_query]], "CUST_TRR_RETURN_HOLDING_PER", "CUST_TRR_START_DT="&amp;TEXT(WORKDAY(TODAY(), -6),"jjjjMMtt"),"CUST_TRR_END_DT="&amp;TEXT(WORKDAY(TODAY(), -1),"jjjjMMtt"), "CUST_TRR_CRNCY=EUR")</f>
        <v>4.8462740000000002</v>
      </c>
      <c r="F112" cm="1">
        <f t="array" aca="1" ref="F112" ca="1">_xll.BDP(Stocks[[#This Row],[bloomberg_query]], "CUST_TRR_RETURN_HOLDING_PER", "CUST_TRR_START_DT="&amp;TEXT(WORKDAY(EDATE(TODAY(), -1) - 2, 1),"jjjjMMtt"),"CUST_TRR_END_DT="&amp;TEXT(WORKDAY(TODAY(), -1),"jjjjMMtt"),"CUST_TRR_CRNCY=EUR")</f>
        <v>-0.22315889999999999</v>
      </c>
      <c r="G112" cm="1">
        <f t="array" aca="1" ref="G112" ca="1">_xll.BDP(Stocks[[#This Row],[bloomberg_query]], "CUST_TRR_RETURN_HOLDING_PER", "CUST_TRR_START_DT="&amp;TEXT(WORKDAY(DATE(YEAR(TODAY())-1, 12, 31), -1),"jjjjMMtt"),"CUST_TRR_END_DT="&amp;TEXT(WORKDAY(TODAY(), -1),"jjjjMMtt"), "CUST_TRR_CRNCY=EUR")</f>
        <v>-8.2553560000000008</v>
      </c>
      <c r="H112" cm="1">
        <f t="array" ref="H112">_xll.BDP(A112,$H$1)</f>
        <v>-11.90934</v>
      </c>
      <c r="I112" cm="1">
        <f t="array" ref="I112">_xll.BDP(A112,$I$1)</f>
        <v>-23.222480000000001</v>
      </c>
    </row>
    <row r="113" spans="1:9" x14ac:dyDescent="0.25">
      <c r="A113" t="s">
        <v>2523</v>
      </c>
      <c r="B113" t="s">
        <v>2524</v>
      </c>
      <c r="C113" s="1">
        <f>_xll.BQL(Stocks[[#This Row],[bloomberg_query]],"px_last(currency=EUR).value","showdates","false","showids","false","showheaders","false","cols"=1)</f>
        <v>11.16</v>
      </c>
      <c r="D113" cm="1">
        <f t="array" aca="1" ref="D113" ca="1">_xll.BDP(Stocks[[#This Row],[bloomberg_query]], "CUST_TRR_RETURN_HOLDING_PER", "CUST_TRR_START_DT="&amp;TEXT(WORKDAY(TODAY(), -2),"jjjjMMtt"),"CUST_TRR_END_DT="&amp;TEXT(WORKDAY(TODAY(), -1),"jjjjMMtt"), "CUST_TRR_CRNCY=EUR")</f>
        <v>-0.17889089999999999</v>
      </c>
      <c r="E113" cm="1">
        <f t="array" aca="1" ref="E113" ca="1">_xll.BDP(Stocks[[#This Row],[bloomberg_query]], "CUST_TRR_RETURN_HOLDING_PER", "CUST_TRR_START_DT="&amp;TEXT(WORKDAY(TODAY(), -6),"jjjjMMtt"),"CUST_TRR_END_DT="&amp;TEXT(WORKDAY(TODAY(), -1),"jjjjMMtt"), "CUST_TRR_CRNCY=EUR")</f>
        <v>-0.35714289999999999</v>
      </c>
      <c r="F113" cm="1">
        <f t="array" aca="1" ref="F113" ca="1">_xll.BDP(Stocks[[#This Row],[bloomberg_query]], "CUST_TRR_RETURN_HOLDING_PER", "CUST_TRR_START_DT="&amp;TEXT(WORKDAY(EDATE(TODAY(), -1) - 2, 1),"jjjjMMtt"),"CUST_TRR_END_DT="&amp;TEXT(WORKDAY(TODAY(), -1),"jjjjMMtt"),"CUST_TRR_CRNCY=EUR")</f>
        <v>0.90415909999999999</v>
      </c>
      <c r="G113" cm="1">
        <f t="array" aca="1" ref="G113" ca="1">_xll.BDP(Stocks[[#This Row],[bloomberg_query]], "CUST_TRR_RETURN_HOLDING_PER", "CUST_TRR_START_DT="&amp;TEXT(WORKDAY(DATE(YEAR(TODAY())-1, 12, 31), -1),"jjjjMMtt"),"CUST_TRR_END_DT="&amp;TEXT(WORKDAY(TODAY(), -1),"jjjjMMtt"), "CUST_TRR_CRNCY=EUR")</f>
        <v>-7.9667529999999998</v>
      </c>
      <c r="H113" cm="1">
        <f t="array" ref="H113">_xll.BDP(A113,$H$1)</f>
        <v>-10.508800000000001</v>
      </c>
      <c r="I113" cm="1">
        <f t="array" ref="I113">_xll.BDP(A113,$I$1)</f>
        <v>-20.85107</v>
      </c>
    </row>
    <row r="114" spans="1:9" x14ac:dyDescent="0.25">
      <c r="A114" t="s">
        <v>2525</v>
      </c>
      <c r="B114" t="s">
        <v>2526</v>
      </c>
      <c r="C114" s="1">
        <f>_xll.BQL(Stocks[[#This Row],[bloomberg_query]],"px_last(currency=EUR).value","showdates","false","showids","false","showheaders","false","cols"=1)</f>
        <v>19.722997502088546</v>
      </c>
      <c r="D114" cm="1">
        <f t="array" aca="1" ref="D114" ca="1">_xll.BDP(Stocks[[#This Row],[bloomberg_query]], "CUST_TRR_RETURN_HOLDING_PER", "CUST_TRR_START_DT="&amp;TEXT(WORKDAY(TODAY(), -2),"jjjjMMtt"),"CUST_TRR_END_DT="&amp;TEXT(WORKDAY(TODAY(), -1),"jjjjMMtt"), "CUST_TRR_CRNCY=EUR")</f>
        <v>0.13560179999999999</v>
      </c>
      <c r="E114" cm="1">
        <f t="array" aca="1" ref="E114" ca="1">_xll.BDP(Stocks[[#This Row],[bloomberg_query]], "CUST_TRR_RETURN_HOLDING_PER", "CUST_TRR_START_DT="&amp;TEXT(WORKDAY(TODAY(), -6),"jjjjMMtt"),"CUST_TRR_END_DT="&amp;TEXT(WORKDAY(TODAY(), -1),"jjjjMMtt"), "CUST_TRR_CRNCY=EUR")</f>
        <v>24.84816</v>
      </c>
      <c r="F114" cm="1">
        <f t="array" aca="1" ref="F114" ca="1">_xll.BDP(Stocks[[#This Row],[bloomberg_query]], "CUST_TRR_RETURN_HOLDING_PER", "CUST_TRR_START_DT="&amp;TEXT(WORKDAY(EDATE(TODAY(), -1) - 2, 1),"jjjjMMtt"),"CUST_TRR_END_DT="&amp;TEXT(WORKDAY(TODAY(), -1),"jjjjMMtt"),"CUST_TRR_CRNCY=EUR")</f>
        <v>23.957139999999999</v>
      </c>
      <c r="G114" cm="1">
        <f t="array" aca="1" ref="G114" ca="1">_xll.BDP(Stocks[[#This Row],[bloomberg_query]], "CUST_TRR_RETURN_HOLDING_PER", "CUST_TRR_START_DT="&amp;TEXT(WORKDAY(DATE(YEAR(TODAY())-1, 12, 31), -1),"jjjjMMtt"),"CUST_TRR_END_DT="&amp;TEXT(WORKDAY(TODAY(), -1),"jjjjMMtt"), "CUST_TRR_CRNCY=EUR")</f>
        <v>138.48660000000001</v>
      </c>
      <c r="H114" cm="1">
        <f t="array" ref="H114">_xll.BDP(A114,$H$1)</f>
        <v>40.332240083137705</v>
      </c>
      <c r="I114" cm="1">
        <f t="array" ref="I114">_xll.BDP(A114,$I$1)</f>
        <v>-6.4419803518683842</v>
      </c>
    </row>
    <row r="115" spans="1:9" x14ac:dyDescent="0.25">
      <c r="A115" t="s">
        <v>2527</v>
      </c>
      <c r="B115" t="s">
        <v>2528</v>
      </c>
      <c r="C115" s="1">
        <f>_xll.BQL(Stocks[[#This Row],[bloomberg_query]],"px_last(currency=EUR).value","showdates","false","showids","false","showheaders","false","cols"=1)</f>
        <v>67.964747890233994</v>
      </c>
      <c r="D115" cm="1">
        <f t="array" aca="1" ref="D115" ca="1">_xll.BDP(Stocks[[#This Row],[bloomberg_query]], "CUST_TRR_RETURN_HOLDING_PER", "CUST_TRR_START_DT="&amp;TEXT(WORKDAY(TODAY(), -2),"jjjjMMtt"),"CUST_TRR_END_DT="&amp;TEXT(WORKDAY(TODAY(), -1),"jjjjMMtt"), "CUST_TRR_CRNCY=EUR")</f>
        <v>0.77000789999999997</v>
      </c>
      <c r="E115" cm="1">
        <f t="array" aca="1" ref="E115" ca="1">_xll.BDP(Stocks[[#This Row],[bloomberg_query]], "CUST_TRR_RETURN_HOLDING_PER", "CUST_TRR_START_DT="&amp;TEXT(WORKDAY(TODAY(), -6),"jjjjMMtt"),"CUST_TRR_END_DT="&amp;TEXT(WORKDAY(TODAY(), -1),"jjjjMMtt"), "CUST_TRR_CRNCY=EUR")</f>
        <v>3.286559</v>
      </c>
      <c r="F115" cm="1">
        <f t="array" aca="1" ref="F115" ca="1">_xll.BDP(Stocks[[#This Row],[bloomberg_query]], "CUST_TRR_RETURN_HOLDING_PER", "CUST_TRR_START_DT="&amp;TEXT(WORKDAY(EDATE(TODAY(), -1) - 2, 1),"jjjjMMtt"),"CUST_TRR_END_DT="&amp;TEXT(WORKDAY(TODAY(), -1),"jjjjMMtt"),"CUST_TRR_CRNCY=EUR")</f>
        <v>1.478917</v>
      </c>
      <c r="G115" cm="1">
        <f t="array" aca="1" ref="G115" ca="1">_xll.BDP(Stocks[[#This Row],[bloomberg_query]], "CUST_TRR_RETURN_HOLDING_PER", "CUST_TRR_START_DT="&amp;TEXT(WORKDAY(DATE(YEAR(TODAY())-1, 12, 31), -1),"jjjjMMtt"),"CUST_TRR_END_DT="&amp;TEXT(WORKDAY(TODAY(), -1),"jjjjMMtt"), "CUST_TRR_CRNCY=EUR")</f>
        <v>-0.2690324</v>
      </c>
      <c r="H115" cm="1">
        <f t="array" ref="H115">_xll.BDP(A115,$H$1)</f>
        <v>7.6578494735149878</v>
      </c>
      <c r="I115" cm="1">
        <f t="array" ref="I115">_xll.BDP(A115,$I$1)</f>
        <v>-3.7447489000251979</v>
      </c>
    </row>
    <row r="116" spans="1:9" x14ac:dyDescent="0.25">
      <c r="A116" t="s">
        <v>57</v>
      </c>
      <c r="B116" t="s">
        <v>2318</v>
      </c>
      <c r="C116" s="1">
        <f>_xll.BQL(Stocks[[#This Row],[bloomberg_query]],"px_last(currency=EUR).value","showdates","false","showids","false","showheaders","false","cols"=1)</f>
        <v>368.25</v>
      </c>
      <c r="D116" cm="1">
        <f t="array" aca="1" ref="D116" ca="1">_xll.BDP(Stocks[[#This Row],[bloomberg_query]], "CUST_TRR_RETURN_HOLDING_PER", "CUST_TRR_START_DT="&amp;TEXT(WORKDAY(TODAY(), -2),"jjjjMMtt"),"CUST_TRR_END_DT="&amp;TEXT(WORKDAY(TODAY(), -1),"jjjjMMtt"), "CUST_TRR_CRNCY=EUR")</f>
        <v>0.6695818</v>
      </c>
      <c r="E116" cm="1">
        <f t="array" aca="1" ref="E116" ca="1">_xll.BDP(Stocks[[#This Row],[bloomberg_query]], "CUST_TRR_RETURN_HOLDING_PER", "CUST_TRR_START_DT="&amp;TEXT(WORKDAY(TODAY(), -6),"jjjjMMtt"),"CUST_TRR_END_DT="&amp;TEXT(WORKDAY(TODAY(), -1),"jjjjMMtt"), "CUST_TRR_CRNCY=EUR")</f>
        <v>-2.1776659999999999</v>
      </c>
      <c r="F116" cm="1">
        <f t="array" aca="1" ref="F116" ca="1">_xll.BDP(Stocks[[#This Row],[bloomberg_query]], "CUST_TRR_RETURN_HOLDING_PER", "CUST_TRR_START_DT="&amp;TEXT(WORKDAY(EDATE(TODAY(), -1) - 2, 1),"jjjjMMtt"),"CUST_TRR_END_DT="&amp;TEXT(WORKDAY(TODAY(), -1),"jjjjMMtt"),"CUST_TRR_CRNCY=EUR")</f>
        <v>-4.4983149999999998</v>
      </c>
      <c r="G116" cm="1">
        <f t="array" aca="1" ref="G116" ca="1">_xll.BDP(Stocks[[#This Row],[bloomberg_query]], "CUST_TRR_RETURN_HOLDING_PER", "CUST_TRR_START_DT="&amp;TEXT(WORKDAY(DATE(YEAR(TODAY())-1, 12, 31), -1),"jjjjMMtt"),"CUST_TRR_END_DT="&amp;TEXT(WORKDAY(TODAY(), -1),"jjjjMMtt"), "CUST_TRR_CRNCY=EUR")</f>
        <v>-17.0242</v>
      </c>
      <c r="H116" cm="1">
        <f t="array" ref="H116">_xll.BDP(A116,$H$1)</f>
        <v>-13.70974</v>
      </c>
      <c r="I116" cm="1">
        <f t="array" ref="I116">_xll.BDP(A116,$I$1)</f>
        <v>-20.255500000000001</v>
      </c>
    </row>
    <row r="117" spans="1:9" x14ac:dyDescent="0.25">
      <c r="A117" t="s">
        <v>2529</v>
      </c>
      <c r="B117" t="s">
        <v>2530</v>
      </c>
      <c r="C117" s="1">
        <f>_xll.BQL(Stocks[[#This Row],[bloomberg_query]],"px_last(currency=EUR).value","showdates","false","showids","false","showheaders","false","cols"=1)</f>
        <v>2.1224931192398069</v>
      </c>
      <c r="D117" cm="1">
        <f t="array" aca="1" ref="D117" ca="1">_xll.BDP(Stocks[[#This Row],[bloomberg_query]], "CUST_TRR_RETURN_HOLDING_PER", "CUST_TRR_START_DT="&amp;TEXT(WORKDAY(TODAY(), -2),"jjjjMMtt"),"CUST_TRR_END_DT="&amp;TEXT(WORKDAY(TODAY(), -1),"jjjjMMtt"), "CUST_TRR_CRNCY=EUR")</f>
        <v>-0.75115160000000003</v>
      </c>
      <c r="E117" cm="1">
        <f t="array" aca="1" ref="E117" ca="1">_xll.BDP(Stocks[[#This Row],[bloomberg_query]], "CUST_TRR_RETURN_HOLDING_PER", "CUST_TRR_START_DT="&amp;TEXT(WORKDAY(TODAY(), -6),"jjjjMMtt"),"CUST_TRR_END_DT="&amp;TEXT(WORKDAY(TODAY(), -1),"jjjjMMtt"), "CUST_TRR_CRNCY=EUR")</f>
        <v>19.411899999999999</v>
      </c>
      <c r="F117" cm="1">
        <f t="array" aca="1" ref="F117" ca="1">_xll.BDP(Stocks[[#This Row],[bloomberg_query]], "CUST_TRR_RETURN_HOLDING_PER", "CUST_TRR_START_DT="&amp;TEXT(WORKDAY(EDATE(TODAY(), -1) - 2, 1),"jjjjMMtt"),"CUST_TRR_END_DT="&amp;TEXT(WORKDAY(TODAY(), -1),"jjjjMMtt"),"CUST_TRR_CRNCY=EUR")</f>
        <v>19.920860000000001</v>
      </c>
      <c r="G117" cm="1">
        <f t="array" aca="1" ref="G117" ca="1">_xll.BDP(Stocks[[#This Row],[bloomberg_query]], "CUST_TRR_RETURN_HOLDING_PER", "CUST_TRR_START_DT="&amp;TEXT(WORKDAY(DATE(YEAR(TODAY())-1, 12, 31), -1),"jjjjMMtt"),"CUST_TRR_END_DT="&amp;TEXT(WORKDAY(TODAY(), -1),"jjjjMMtt"), "CUST_TRR_CRNCY=EUR")</f>
        <v>-47.582000000000001</v>
      </c>
      <c r="H117" cm="1">
        <f t="array" ref="H117">_xll.BDP(A117,$H$1)</f>
        <v>-11.896737897409187</v>
      </c>
      <c r="I117" cm="1">
        <f t="array" ref="I117">_xll.BDP(A117,$I$1)</f>
        <v>-51.738242136355339</v>
      </c>
    </row>
    <row r="118" spans="1:9" x14ac:dyDescent="0.25">
      <c r="A118" t="s">
        <v>2531</v>
      </c>
      <c r="B118" t="s">
        <v>2532</v>
      </c>
      <c r="C118" s="1">
        <f>_xll.BQL(Stocks[[#This Row],[bloomberg_query]],"px_last(currency=EUR).value","showdates","false","showids","false","showheaders","false","cols"=1)</f>
        <v>66.741616262197482</v>
      </c>
      <c r="D118" cm="1">
        <f t="array" aca="1" ref="D118" ca="1">_xll.BDP(Stocks[[#This Row],[bloomberg_query]], "CUST_TRR_RETURN_HOLDING_PER", "CUST_TRR_START_DT="&amp;TEXT(WORKDAY(TODAY(), -2),"jjjjMMtt"),"CUST_TRR_END_DT="&amp;TEXT(WORKDAY(TODAY(), -1),"jjjjMMtt"), "CUST_TRR_CRNCY=EUR")</f>
        <v>0.33330369999999998</v>
      </c>
      <c r="E118" cm="1">
        <f t="array" aca="1" ref="E118" ca="1">_xll.BDP(Stocks[[#This Row],[bloomberg_query]], "CUST_TRR_RETURN_HOLDING_PER", "CUST_TRR_START_DT="&amp;TEXT(WORKDAY(TODAY(), -6),"jjjjMMtt"),"CUST_TRR_END_DT="&amp;TEXT(WORKDAY(TODAY(), -1),"jjjjMMtt"), "CUST_TRR_CRNCY=EUR")</f>
        <v>3.6563099999999999</v>
      </c>
      <c r="F118" cm="1">
        <f t="array" aca="1" ref="F118" ca="1">_xll.BDP(Stocks[[#This Row],[bloomberg_query]], "CUST_TRR_RETURN_HOLDING_PER", "CUST_TRR_START_DT="&amp;TEXT(WORKDAY(EDATE(TODAY(), -1) - 2, 1),"jjjjMMtt"),"CUST_TRR_END_DT="&amp;TEXT(WORKDAY(TODAY(), -1),"jjjjMMtt"),"CUST_TRR_CRNCY=EUR")</f>
        <v>-24.52806</v>
      </c>
      <c r="G118" cm="1">
        <f t="array" aca="1" ref="G118" ca="1">_xll.BDP(Stocks[[#This Row],[bloomberg_query]], "CUST_TRR_RETURN_HOLDING_PER", "CUST_TRR_START_DT="&amp;TEXT(WORKDAY(DATE(YEAR(TODAY())-1, 12, 31), -1),"jjjjMMtt"),"CUST_TRR_END_DT="&amp;TEXT(WORKDAY(TODAY(), -1),"jjjjMMtt"), "CUST_TRR_CRNCY=EUR")</f>
        <v>-18.432649999999999</v>
      </c>
      <c r="H118" cm="1">
        <f t="array" ref="H118">_xll.BDP(A118,$H$1)</f>
        <v>-18.474226168165401</v>
      </c>
      <c r="I118" cm="1">
        <f t="array" ref="I118">_xll.BDP(A118,$I$1)</f>
        <v>-35.153794563689843</v>
      </c>
    </row>
    <row r="119" spans="1:9" x14ac:dyDescent="0.25">
      <c r="A119" t="s">
        <v>2533</v>
      </c>
      <c r="B119" t="s">
        <v>2534</v>
      </c>
      <c r="C119" s="1">
        <f>_xll.BQL(Stocks[[#This Row],[bloomberg_query]],"px_last(currency=EUR).value","showdates","false","showids","false","showheaders","false","cols"=1)</f>
        <v>3.35</v>
      </c>
      <c r="D119" cm="1">
        <f t="array" aca="1" ref="D119" ca="1">_xll.BDP(Stocks[[#This Row],[bloomberg_query]], "CUST_TRR_RETURN_HOLDING_PER", "CUST_TRR_START_DT="&amp;TEXT(WORKDAY(TODAY(), -2),"jjjjMMtt"),"CUST_TRR_END_DT="&amp;TEXT(WORKDAY(TODAY(), -1),"jjjjMMtt"), "CUST_TRR_CRNCY=EUR")</f>
        <v>1.0558069999999999</v>
      </c>
      <c r="E119" cm="1">
        <f t="array" aca="1" ref="E119" ca="1">_xll.BDP(Stocks[[#This Row],[bloomberg_query]], "CUST_TRR_RETURN_HOLDING_PER", "CUST_TRR_START_DT="&amp;TEXT(WORKDAY(TODAY(), -6),"jjjjMMtt"),"CUST_TRR_END_DT="&amp;TEXT(WORKDAY(TODAY(), -1),"jjjjMMtt"), "CUST_TRR_CRNCY=EUR")</f>
        <v>-0.74074070000000003</v>
      </c>
      <c r="F119" cm="1">
        <f t="array" aca="1" ref="F119" ca="1">_xll.BDP(Stocks[[#This Row],[bloomberg_query]], "CUST_TRR_RETURN_HOLDING_PER", "CUST_TRR_START_DT="&amp;TEXT(WORKDAY(EDATE(TODAY(), -1) - 2, 1),"jjjjMMtt"),"CUST_TRR_END_DT="&amp;TEXT(WORKDAY(TODAY(), -1),"jjjjMMtt"),"CUST_TRR_CRNCY=EUR")</f>
        <v>5.5118109999999998</v>
      </c>
      <c r="G119" cm="1">
        <f t="array" aca="1" ref="G119" ca="1">_xll.BDP(Stocks[[#This Row],[bloomberg_query]], "CUST_TRR_RETURN_HOLDING_PER", "CUST_TRR_START_DT="&amp;TEXT(WORKDAY(DATE(YEAR(TODAY())-1, 12, 31), -1),"jjjjMMtt"),"CUST_TRR_END_DT="&amp;TEXT(WORKDAY(TODAY(), -1),"jjjjMMtt"), "CUST_TRR_CRNCY=EUR")</f>
        <v>2.4700880000000001</v>
      </c>
      <c r="H119" cm="1">
        <f t="array" ref="H119">_xll.BDP(A119,$H$1)</f>
        <v>4.089798</v>
      </c>
      <c r="I119" cm="1">
        <f t="array" ref="I119">_xll.BDP(A119,$I$1)</f>
        <v>-7.9670379999999996</v>
      </c>
    </row>
    <row r="120" spans="1:9" x14ac:dyDescent="0.25">
      <c r="A120" t="s">
        <v>2535</v>
      </c>
      <c r="B120" t="s">
        <v>2536</v>
      </c>
      <c r="C120" s="1">
        <f>_xll.BQL(Stocks[[#This Row],[bloomberg_query]],"px_last(currency=EUR).value","showdates","false","showids","false","showheaders","false","cols"=1)</f>
        <v>33.582158081531524</v>
      </c>
      <c r="D120" cm="1">
        <f t="array" aca="1" ref="D120" ca="1">_xll.BDP(Stocks[[#This Row],[bloomberg_query]], "CUST_TRR_RETURN_HOLDING_PER", "CUST_TRR_START_DT="&amp;TEXT(WORKDAY(TODAY(), -2),"jjjjMMtt"),"CUST_TRR_END_DT="&amp;TEXT(WORKDAY(TODAY(), -1),"jjjjMMtt"), "CUST_TRR_CRNCY=EUR")</f>
        <v>0.95511539999999995</v>
      </c>
      <c r="E120" cm="1">
        <f t="array" aca="1" ref="E120" ca="1">_xll.BDP(Stocks[[#This Row],[bloomberg_query]], "CUST_TRR_RETURN_HOLDING_PER", "CUST_TRR_START_DT="&amp;TEXT(WORKDAY(TODAY(), -6),"jjjjMMtt"),"CUST_TRR_END_DT="&amp;TEXT(WORKDAY(TODAY(), -1),"jjjjMMtt"), "CUST_TRR_CRNCY=EUR")</f>
        <v>11.943910000000001</v>
      </c>
      <c r="F120" cm="1">
        <f t="array" aca="1" ref="F120" ca="1">_xll.BDP(Stocks[[#This Row],[bloomberg_query]], "CUST_TRR_RETURN_HOLDING_PER", "CUST_TRR_START_DT="&amp;TEXT(WORKDAY(EDATE(TODAY(), -1) - 2, 1),"jjjjMMtt"),"CUST_TRR_END_DT="&amp;TEXT(WORKDAY(TODAY(), -1),"jjjjMMtt"),"CUST_TRR_CRNCY=EUR")</f>
        <v>-7.6740769999999996</v>
      </c>
      <c r="G120" cm="1">
        <f t="array" aca="1" ref="G120" ca="1">_xll.BDP(Stocks[[#This Row],[bloomberg_query]], "CUST_TRR_RETURN_HOLDING_PER", "CUST_TRR_START_DT="&amp;TEXT(WORKDAY(DATE(YEAR(TODAY())-1, 12, 31), -1),"jjjjMMtt"),"CUST_TRR_END_DT="&amp;TEXT(WORKDAY(TODAY(), -1),"jjjjMMtt"), "CUST_TRR_CRNCY=EUR")</f>
        <v>-20.693059999999999</v>
      </c>
      <c r="H120" cm="1">
        <f t="array" ref="H120">_xll.BDP(A120,$H$1)</f>
        <v>-22.597122041037892</v>
      </c>
      <c r="I120" cm="1">
        <f t="array" ref="I120">_xll.BDP(A120,$I$1)</f>
        <v>-40.054584036328116</v>
      </c>
    </row>
    <row r="121" spans="1:9" x14ac:dyDescent="0.25">
      <c r="A121" t="s">
        <v>2537</v>
      </c>
      <c r="B121" t="s">
        <v>2538</v>
      </c>
      <c r="C121" s="1">
        <f>_xll.BQL(Stocks[[#This Row],[bloomberg_query]],"px_last(currency=EUR).value","showdates","false","showids","false","showheaders","false","cols"=1)</f>
        <v>118.71571683883667</v>
      </c>
      <c r="D121" cm="1">
        <f t="array" aca="1" ref="D121" ca="1">_xll.BDP(Stocks[[#This Row],[bloomberg_query]], "CUST_TRR_RETURN_HOLDING_PER", "CUST_TRR_START_DT="&amp;TEXT(WORKDAY(TODAY(), -2),"jjjjMMtt"),"CUST_TRR_END_DT="&amp;TEXT(WORKDAY(TODAY(), -1),"jjjjMMtt"), "CUST_TRR_CRNCY=EUR")</f>
        <v>-3.492534</v>
      </c>
      <c r="E121" cm="1">
        <f t="array" aca="1" ref="E121" ca="1">_xll.BDP(Stocks[[#This Row],[bloomberg_query]], "CUST_TRR_RETURN_HOLDING_PER", "CUST_TRR_START_DT="&amp;TEXT(WORKDAY(TODAY(), -6),"jjjjMMtt"),"CUST_TRR_END_DT="&amp;TEXT(WORKDAY(TODAY(), -1),"jjjjMMtt"), "CUST_TRR_CRNCY=EUR")</f>
        <v>0.86902520000000005</v>
      </c>
      <c r="F121" cm="1">
        <f t="array" aca="1" ref="F121" ca="1">_xll.BDP(Stocks[[#This Row],[bloomberg_query]], "CUST_TRR_RETURN_HOLDING_PER", "CUST_TRR_START_DT="&amp;TEXT(WORKDAY(EDATE(TODAY(), -1) - 2, 1),"jjjjMMtt"),"CUST_TRR_END_DT="&amp;TEXT(WORKDAY(TODAY(), -1),"jjjjMMtt"),"CUST_TRR_CRNCY=EUR")</f>
        <v>-2.7979409999999998</v>
      </c>
      <c r="G121" cm="1">
        <f t="array" aca="1" ref="G121" ca="1">_xll.BDP(Stocks[[#This Row],[bloomberg_query]], "CUST_TRR_RETURN_HOLDING_PER", "CUST_TRR_START_DT="&amp;TEXT(WORKDAY(DATE(YEAR(TODAY())-1, 12, 31), -1),"jjjjMMtt"),"CUST_TRR_END_DT="&amp;TEXT(WORKDAY(TODAY(), -1),"jjjjMMtt"), "CUST_TRR_CRNCY=EUR")</f>
        <v>28.37425</v>
      </c>
      <c r="H121" cm="1">
        <f t="array" ref="H121">_xll.BDP(A121,$H$1)</f>
        <v>5.134256015875958</v>
      </c>
      <c r="I121" cm="1">
        <f t="array" ref="I121">_xll.BDP(A121,$I$1)</f>
        <v>-10.901110065363032</v>
      </c>
    </row>
    <row r="122" spans="1:9" x14ac:dyDescent="0.25">
      <c r="A122" t="s">
        <v>49</v>
      </c>
      <c r="B122" t="s">
        <v>2287</v>
      </c>
      <c r="C122" s="1">
        <f>_xll.BQL(Stocks[[#This Row],[bloomberg_query]],"px_last(currency=EUR).value","showdates","false","showids","false","showheaders","false","cols"=1)</f>
        <v>103.95719476819039</v>
      </c>
      <c r="D122" cm="1">
        <f t="array" aca="1" ref="D122" ca="1">_xll.BDP(Stocks[[#This Row],[bloomberg_query]], "CUST_TRR_RETURN_HOLDING_PER", "CUST_TRR_START_DT="&amp;TEXT(WORKDAY(TODAY(), -2),"jjjjMMtt"),"CUST_TRR_END_DT="&amp;TEXT(WORKDAY(TODAY(), -1),"jjjjMMtt"), "CUST_TRR_CRNCY=EUR")</f>
        <v>-0.92998619999999999</v>
      </c>
      <c r="E122" cm="1">
        <f t="array" aca="1" ref="E122" ca="1">_xll.BDP(Stocks[[#This Row],[bloomberg_query]], "CUST_TRR_RETURN_HOLDING_PER", "CUST_TRR_START_DT="&amp;TEXT(WORKDAY(TODAY(), -6),"jjjjMMtt"),"CUST_TRR_END_DT="&amp;TEXT(WORKDAY(TODAY(), -1),"jjjjMMtt"), "CUST_TRR_CRNCY=EUR")</f>
        <v>6.0529580000000003</v>
      </c>
      <c r="F122" cm="1">
        <f t="array" aca="1" ref="F122" ca="1">_xll.BDP(Stocks[[#This Row],[bloomberg_query]], "CUST_TRR_RETURN_HOLDING_PER", "CUST_TRR_START_DT="&amp;TEXT(WORKDAY(EDATE(TODAY(), -1) - 2, 1),"jjjjMMtt"),"CUST_TRR_END_DT="&amp;TEXT(WORKDAY(TODAY(), -1),"jjjjMMtt"),"CUST_TRR_CRNCY=EUR")</f>
        <v>-11.437010000000001</v>
      </c>
      <c r="G122" cm="1">
        <f t="array" aca="1" ref="G122" ca="1">_xll.BDP(Stocks[[#This Row],[bloomberg_query]], "CUST_TRR_RETURN_HOLDING_PER", "CUST_TRR_START_DT="&amp;TEXT(WORKDAY(DATE(YEAR(TODAY())-1, 12, 31), -1),"jjjjMMtt"),"CUST_TRR_END_DT="&amp;TEXT(WORKDAY(TODAY(), -1),"jjjjMMtt"), "CUST_TRR_CRNCY=EUR")</f>
        <v>132.3064</v>
      </c>
      <c r="H122" cm="1">
        <f t="array" ref="H122">_xll.BDP(A122,$H$1)</f>
        <v>26.437690561645233</v>
      </c>
      <c r="I122" cm="1">
        <f t="array" ref="I122">_xll.BDP(A122,$I$1)</f>
        <v>-17.881499823249101</v>
      </c>
    </row>
    <row r="123" spans="1:9" x14ac:dyDescent="0.25">
      <c r="A123" t="s">
        <v>21</v>
      </c>
      <c r="B123" t="s">
        <v>2539</v>
      </c>
      <c r="C123" s="1">
        <f>_xll.BQL(Stocks[[#This Row],[bloomberg_query]],"px_last(currency=EUR).value","showdates","false","showids","false","showheaders","false","cols"=1)</f>
        <v>61.793233784477067</v>
      </c>
      <c r="D123" cm="1">
        <f t="array" aca="1" ref="D123" ca="1">_xll.BDP(Stocks[[#This Row],[bloomberg_query]], "CUST_TRR_RETURN_HOLDING_PER", "CUST_TRR_START_DT="&amp;TEXT(WORKDAY(TODAY(), -2),"jjjjMMtt"),"CUST_TRR_END_DT="&amp;TEXT(WORKDAY(TODAY(), -1),"jjjjMMtt"), "CUST_TRR_CRNCY=EUR")</f>
        <v>-1.039636</v>
      </c>
      <c r="E123" cm="1">
        <f t="array" aca="1" ref="E123" ca="1">_xll.BDP(Stocks[[#This Row],[bloomberg_query]], "CUST_TRR_RETURN_HOLDING_PER", "CUST_TRR_START_DT="&amp;TEXT(WORKDAY(TODAY(), -6),"jjjjMMtt"),"CUST_TRR_END_DT="&amp;TEXT(WORKDAY(TODAY(), -1),"jjjjMMtt"), "CUST_TRR_CRNCY=EUR")</f>
        <v>-0.5649942</v>
      </c>
      <c r="F123" cm="1">
        <f t="array" aca="1" ref="F123" ca="1">_xll.BDP(Stocks[[#This Row],[bloomberg_query]], "CUST_TRR_RETURN_HOLDING_PER", "CUST_TRR_START_DT="&amp;TEXT(WORKDAY(EDATE(TODAY(), -1) - 2, 1),"jjjjMMtt"),"CUST_TRR_END_DT="&amp;TEXT(WORKDAY(TODAY(), -1),"jjjjMMtt"),"CUST_TRR_CRNCY=EUR")</f>
        <v>5.0987090000000004</v>
      </c>
      <c r="G123" cm="1">
        <f t="array" aca="1" ref="G123" ca="1">_xll.BDP(Stocks[[#This Row],[bloomberg_query]], "CUST_TRR_RETURN_HOLDING_PER", "CUST_TRR_START_DT="&amp;TEXT(WORKDAY(DATE(YEAR(TODAY())-1, 12, 31), -1),"jjjjMMtt"),"CUST_TRR_END_DT="&amp;TEXT(WORKDAY(TODAY(), -1),"jjjjMMtt"), "CUST_TRR_CRNCY=EUR")</f>
        <v>25.803039999999999</v>
      </c>
      <c r="H123" cm="1">
        <f t="array" ref="H123">_xll.BDP(A123,$H$1)</f>
        <v>14.311210000000001</v>
      </c>
      <c r="I123" cm="1">
        <f t="array" ref="I123">_xll.BDP(A123,$I$1)</f>
        <v>-2.783045</v>
      </c>
    </row>
    <row r="124" spans="1:9" x14ac:dyDescent="0.25">
      <c r="A124" t="s">
        <v>37</v>
      </c>
      <c r="B124" t="s">
        <v>2284</v>
      </c>
      <c r="C124" s="1">
        <f>_xll.BQL(Stocks[[#This Row],[bloomberg_query]],"px_last(currency=EUR).value","showdates","false","showids","false","showheaders","false","cols"=1)</f>
        <v>118.19915739856511</v>
      </c>
      <c r="D124" cm="1">
        <f t="array" aca="1" ref="D124" ca="1">_xll.BDP(Stocks[[#This Row],[bloomberg_query]], "CUST_TRR_RETURN_HOLDING_PER", "CUST_TRR_START_DT="&amp;TEXT(WORKDAY(TODAY(), -2),"jjjjMMtt"),"CUST_TRR_END_DT="&amp;TEXT(WORKDAY(TODAY(), -1),"jjjjMMtt"), "CUST_TRR_CRNCY=EUR")</f>
        <v>-2.0202369999999998</v>
      </c>
      <c r="E124" cm="1">
        <f t="array" aca="1" ref="E124" ca="1">_xll.BDP(Stocks[[#This Row],[bloomberg_query]], "CUST_TRR_RETURN_HOLDING_PER", "CUST_TRR_START_DT="&amp;TEXT(WORKDAY(TODAY(), -6),"jjjjMMtt"),"CUST_TRR_END_DT="&amp;TEXT(WORKDAY(TODAY(), -1),"jjjjMMtt"), "CUST_TRR_CRNCY=EUR")</f>
        <v>3.2257989999999999</v>
      </c>
      <c r="F124" cm="1">
        <f t="array" aca="1" ref="F124" ca="1">_xll.BDP(Stocks[[#This Row],[bloomberg_query]], "CUST_TRR_RETURN_HOLDING_PER", "CUST_TRR_START_DT="&amp;TEXT(WORKDAY(EDATE(TODAY(), -1) - 2, 1),"jjjjMMtt"),"CUST_TRR_END_DT="&amp;TEXT(WORKDAY(TODAY(), -1),"jjjjMMtt"),"CUST_TRR_CRNCY=EUR")</f>
        <v>-1.240378</v>
      </c>
      <c r="G124" cm="1">
        <f t="array" aca="1" ref="G124" ca="1">_xll.BDP(Stocks[[#This Row],[bloomberg_query]], "CUST_TRR_RETURN_HOLDING_PER", "CUST_TRR_START_DT="&amp;TEXT(WORKDAY(DATE(YEAR(TODAY())-1, 12, 31), -1),"jjjjMMtt"),"CUST_TRR_END_DT="&amp;TEXT(WORKDAY(TODAY(), -1),"jjjjMMtt"), "CUST_TRR_CRNCY=EUR")</f>
        <v>30.708020000000001</v>
      </c>
      <c r="H124" cm="1">
        <f t="array" ref="H124">_xll.BDP(A124,$H$1)</f>
        <v>2.3430469999999999</v>
      </c>
      <c r="I124" cm="1">
        <f t="array" ref="I124">_xll.BDP(A124,$I$1)</f>
        <v>-14.701890000000001</v>
      </c>
    </row>
    <row r="125" spans="1:9" x14ac:dyDescent="0.25">
      <c r="A125" t="s">
        <v>76</v>
      </c>
      <c r="B125" t="s">
        <v>2289</v>
      </c>
      <c r="C125" s="1">
        <f>_xll.BQL(Stocks[[#This Row],[bloomberg_query]],"px_last(currency=EUR).value","showdates","false","showids","false","showheaders","false","cols"=1)</f>
        <v>104.7625151716158</v>
      </c>
      <c r="D125" cm="1">
        <f t="array" aca="1" ref="D125" ca="1">_xll.BDP(Stocks[[#This Row],[bloomberg_query]], "CUST_TRR_RETURN_HOLDING_PER", "CUST_TRR_START_DT="&amp;TEXT(WORKDAY(TODAY(), -2),"jjjjMMtt"),"CUST_TRR_END_DT="&amp;TEXT(WORKDAY(TODAY(), -1),"jjjjMMtt"), "CUST_TRR_CRNCY=EUR")</f>
        <v>-0.46150020000000003</v>
      </c>
      <c r="E125" cm="1">
        <f t="array" aca="1" ref="E125" ca="1">_xll.BDP(Stocks[[#This Row],[bloomberg_query]], "CUST_TRR_RETURN_HOLDING_PER", "CUST_TRR_START_DT="&amp;TEXT(WORKDAY(TODAY(), -6),"jjjjMMtt"),"CUST_TRR_END_DT="&amp;TEXT(WORKDAY(TODAY(), -1),"jjjjMMtt"), "CUST_TRR_CRNCY=EUR")</f>
        <v>-1.5405059999999999</v>
      </c>
      <c r="F125" cm="1">
        <f t="array" aca="1" ref="F125" ca="1">_xll.BDP(Stocks[[#This Row],[bloomberg_query]], "CUST_TRR_RETURN_HOLDING_PER", "CUST_TRR_START_DT="&amp;TEXT(WORKDAY(EDATE(TODAY(), -1) - 2, 1),"jjjjMMtt"),"CUST_TRR_END_DT="&amp;TEXT(WORKDAY(TODAY(), -1),"jjjjMMtt"),"CUST_TRR_CRNCY=EUR")</f>
        <v>-0.62712190000000001</v>
      </c>
      <c r="G125" cm="1">
        <f t="array" aca="1" ref="G125" ca="1">_xll.BDP(Stocks[[#This Row],[bloomberg_query]], "CUST_TRR_RETURN_HOLDING_PER", "CUST_TRR_START_DT="&amp;TEXT(WORKDAY(DATE(YEAR(TODAY())-1, 12, 31), -1),"jjjjMMtt"),"CUST_TRR_END_DT="&amp;TEXT(WORKDAY(TODAY(), -1),"jjjjMMtt"), "CUST_TRR_CRNCY=EUR")</f>
        <v>18.26877</v>
      </c>
      <c r="H125" cm="1">
        <f t="array" ref="H125">_xll.BDP(A125,$H$1)</f>
        <v>7.000985</v>
      </c>
      <c r="I125" cm="1">
        <f t="array" ref="I125">_xll.BDP(A125,$I$1)</f>
        <v>-4.156936</v>
      </c>
    </row>
    <row r="126" spans="1:9" x14ac:dyDescent="0.25">
      <c r="A126" t="s">
        <v>198</v>
      </c>
      <c r="B126" t="s">
        <v>2540</v>
      </c>
      <c r="C126" s="1">
        <f>_xll.BQL(Stocks[[#This Row],[bloomberg_query]],"px_last(currency=EUR).value","showdates","false","showids","false","showheaders","false","cols"=1)</f>
        <v>72.524510650634767</v>
      </c>
      <c r="D126" cm="1">
        <f t="array" aca="1" ref="D126" ca="1">_xll.BDP(Stocks[[#This Row],[bloomberg_query]], "CUST_TRR_RETURN_HOLDING_PER", "CUST_TRR_START_DT="&amp;TEXT(WORKDAY(TODAY(), -2),"jjjjMMtt"),"CUST_TRR_END_DT="&amp;TEXT(WORKDAY(TODAY(), -1),"jjjjMMtt"), "CUST_TRR_CRNCY=EUR")</f>
        <v>1.143519</v>
      </c>
      <c r="E126" cm="1">
        <f t="array" aca="1" ref="E126" ca="1">_xll.BDP(Stocks[[#This Row],[bloomberg_query]], "CUST_TRR_RETURN_HOLDING_PER", "CUST_TRR_START_DT="&amp;TEXT(WORKDAY(TODAY(), -6),"jjjjMMtt"),"CUST_TRR_END_DT="&amp;TEXT(WORKDAY(TODAY(), -1),"jjjjMMtt"), "CUST_TRR_CRNCY=EUR")</f>
        <v>2.4110360000000002</v>
      </c>
      <c r="F126" cm="1">
        <f t="array" aca="1" ref="F126" ca="1">_xll.BDP(Stocks[[#This Row],[bloomberg_query]], "CUST_TRR_RETURN_HOLDING_PER", "CUST_TRR_START_DT="&amp;TEXT(WORKDAY(EDATE(TODAY(), -1) - 2, 1),"jjjjMMtt"),"CUST_TRR_END_DT="&amp;TEXT(WORKDAY(TODAY(), -1),"jjjjMMtt"),"CUST_TRR_CRNCY=EUR")</f>
        <v>-3.1238869999999999</v>
      </c>
      <c r="G126" cm="1">
        <f t="array" aca="1" ref="G126" ca="1">_xll.BDP(Stocks[[#This Row],[bloomberg_query]], "CUST_TRR_RETURN_HOLDING_PER", "CUST_TRR_START_DT="&amp;TEXT(WORKDAY(DATE(YEAR(TODAY())-1, 12, 31), -1),"jjjjMMtt"),"CUST_TRR_END_DT="&amp;TEXT(WORKDAY(TODAY(), -1),"jjjjMMtt"), "CUST_TRR_CRNCY=EUR")</f>
        <v>-25.195360000000001</v>
      </c>
      <c r="H126" cm="1">
        <f t="array" ref="H126">_xll.BDP(A126,$H$1)</f>
        <v>-13.908102089024283</v>
      </c>
      <c r="I126" cm="1">
        <f t="array" ref="I126">_xll.BDP(A126,$I$1)</f>
        <v>-34.646243789175699</v>
      </c>
    </row>
    <row r="127" spans="1:9" x14ac:dyDescent="0.25">
      <c r="A127" t="s">
        <v>44</v>
      </c>
      <c r="B127" t="s">
        <v>2541</v>
      </c>
      <c r="C127" s="1">
        <f>_xll.BQL(Stocks[[#This Row],[bloomberg_query]],"px_last(currency=EUR).value","showdates","false","showids","false","showheaders","false","cols"=1)</f>
        <v>635.76763174653047</v>
      </c>
      <c r="D127" cm="1">
        <f t="array" aca="1" ref="D127" ca="1">_xll.BDP(Stocks[[#This Row],[bloomberg_query]], "CUST_TRR_RETURN_HOLDING_PER", "CUST_TRR_START_DT="&amp;TEXT(WORKDAY(TODAY(), -2),"jjjjMMtt"),"CUST_TRR_END_DT="&amp;TEXT(WORKDAY(TODAY(), -1),"jjjjMMtt"), "CUST_TRR_CRNCY=EUR")</f>
        <v>1.585901</v>
      </c>
      <c r="E127" cm="1">
        <f t="array" aca="1" ref="E127" ca="1">_xll.BDP(Stocks[[#This Row],[bloomberg_query]], "CUST_TRR_RETURN_HOLDING_PER", "CUST_TRR_START_DT="&amp;TEXT(WORKDAY(TODAY(), -6),"jjjjMMtt"),"CUST_TRR_END_DT="&amp;TEXT(WORKDAY(TODAY(), -1),"jjjjMMtt"), "CUST_TRR_CRNCY=EUR")</f>
        <v>4.0736569999999999</v>
      </c>
      <c r="F127" cm="1">
        <f t="array" aca="1" ref="F127" ca="1">_xll.BDP(Stocks[[#This Row],[bloomberg_query]], "CUST_TRR_RETURN_HOLDING_PER", "CUST_TRR_START_DT="&amp;TEXT(WORKDAY(EDATE(TODAY(), -1) - 2, 1),"jjjjMMtt"),"CUST_TRR_END_DT="&amp;TEXT(WORKDAY(TODAY(), -1),"jjjjMMtt"),"CUST_TRR_CRNCY=EUR")</f>
        <v>2.253943</v>
      </c>
      <c r="G127" cm="1">
        <f t="array" aca="1" ref="G127" ca="1">_xll.BDP(Stocks[[#This Row],[bloomberg_query]], "CUST_TRR_RETURN_HOLDING_PER", "CUST_TRR_START_DT="&amp;TEXT(WORKDAY(DATE(YEAR(TODAY())-1, 12, 31), -1),"jjjjMMtt"),"CUST_TRR_END_DT="&amp;TEXT(WORKDAY(TODAY(), -1),"jjjjMMtt"), "CUST_TRR_CRNCY=EUR")</f>
        <v>44.473649999999999</v>
      </c>
      <c r="H127" cm="1">
        <f t="array" ref="H127">_xll.BDP(A127,$H$1)</f>
        <v>17.697360216509232</v>
      </c>
      <c r="I127" cm="1">
        <f t="array" ref="I127">_xll.BDP(A127,$I$1)</f>
        <v>-0.58503862303823695</v>
      </c>
    </row>
    <row r="128" spans="1:9" x14ac:dyDescent="0.25">
      <c r="A128" t="s">
        <v>61</v>
      </c>
      <c r="B128" t="s">
        <v>2344</v>
      </c>
      <c r="C128" s="1">
        <f>_xll.BQL(Stocks[[#This Row],[bloomberg_query]],"px_last(currency=EUR).value","showdates","false","showids","false","showheaders","false","cols"=1)</f>
        <v>92.22846771769575</v>
      </c>
      <c r="D128" cm="1">
        <f t="array" aca="1" ref="D128" ca="1">_xll.BDP(Stocks[[#This Row],[bloomberg_query]], "CUST_TRR_RETURN_HOLDING_PER", "CUST_TRR_START_DT="&amp;TEXT(WORKDAY(TODAY(), -2),"jjjjMMtt"),"CUST_TRR_END_DT="&amp;TEXT(WORKDAY(TODAY(), -1),"jjjjMMtt"), "CUST_TRR_CRNCY=EUR")</f>
        <v>-0.42117260000000001</v>
      </c>
      <c r="E128" cm="1">
        <f t="array" aca="1" ref="E128" ca="1">_xll.BDP(Stocks[[#This Row],[bloomberg_query]], "CUST_TRR_RETURN_HOLDING_PER", "CUST_TRR_START_DT="&amp;TEXT(WORKDAY(TODAY(), -6),"jjjjMMtt"),"CUST_TRR_END_DT="&amp;TEXT(WORKDAY(TODAY(), -1),"jjjjMMtt"), "CUST_TRR_CRNCY=EUR")</f>
        <v>-2.8251179999999998</v>
      </c>
      <c r="F128" cm="1">
        <f t="array" aca="1" ref="F128" ca="1">_xll.BDP(Stocks[[#This Row],[bloomberg_query]], "CUST_TRR_RETURN_HOLDING_PER", "CUST_TRR_START_DT="&amp;TEXT(WORKDAY(EDATE(TODAY(), -1) - 2, 1),"jjjjMMtt"),"CUST_TRR_END_DT="&amp;TEXT(WORKDAY(TODAY(), -1),"jjjjMMtt"),"CUST_TRR_CRNCY=EUR")</f>
        <v>-2.6173500000000001</v>
      </c>
      <c r="G128" cm="1">
        <f t="array" aca="1" ref="G128" ca="1">_xll.BDP(Stocks[[#This Row],[bloomberg_query]], "CUST_TRR_RETURN_HOLDING_PER", "CUST_TRR_START_DT="&amp;TEXT(WORKDAY(DATE(YEAR(TODAY())-1, 12, 31), -1),"jjjjMMtt"),"CUST_TRR_END_DT="&amp;TEXT(WORKDAY(TODAY(), -1),"jjjjMMtt"), "CUST_TRR_CRNCY=EUR")</f>
        <v>-9.7030670000000008</v>
      </c>
      <c r="H128" cm="1">
        <f t="array" ref="H128">_xll.BDP(A128,$H$1)</f>
        <v>-7.9351979999999998</v>
      </c>
      <c r="I128" cm="1">
        <f t="array" ref="I128">_xll.BDP(A128,$I$1)</f>
        <v>-19.781649999999999</v>
      </c>
    </row>
    <row r="129" spans="1:9" x14ac:dyDescent="0.25">
      <c r="A129" t="s">
        <v>172</v>
      </c>
      <c r="B129" t="s">
        <v>2542</v>
      </c>
      <c r="C129" s="1">
        <f>_xll.BQL(Stocks[[#This Row],[bloomberg_query]],"px_last(currency=EUR).value","showdates","false","showids","false","showheaders","false","cols"=1)</f>
        <v>47.765088797807692</v>
      </c>
      <c r="D129" cm="1">
        <f t="array" aca="1" ref="D129" ca="1">_xll.BDP(Stocks[[#This Row],[bloomberg_query]], "CUST_TRR_RETURN_HOLDING_PER", "CUST_TRR_START_DT="&amp;TEXT(WORKDAY(TODAY(), -2),"jjjjMMtt"),"CUST_TRR_END_DT="&amp;TEXT(WORKDAY(TODAY(), -1),"jjjjMMtt"), "CUST_TRR_CRNCY=EUR")</f>
        <v>5.2262980000000001E-2</v>
      </c>
      <c r="E129" cm="1">
        <f t="array" aca="1" ref="E129" ca="1">_xll.BDP(Stocks[[#This Row],[bloomberg_query]], "CUST_TRR_RETURN_HOLDING_PER", "CUST_TRR_START_DT="&amp;TEXT(WORKDAY(TODAY(), -6),"jjjjMMtt"),"CUST_TRR_END_DT="&amp;TEXT(WORKDAY(TODAY(), -1),"jjjjMMtt"), "CUST_TRR_CRNCY=EUR")</f>
        <v>2.6716639999999998</v>
      </c>
      <c r="F129" cm="1">
        <f t="array" aca="1" ref="F129" ca="1">_xll.BDP(Stocks[[#This Row],[bloomberg_query]], "CUST_TRR_RETURN_HOLDING_PER", "CUST_TRR_START_DT="&amp;TEXT(WORKDAY(EDATE(TODAY(), -1) - 2, 1),"jjjjMMtt"),"CUST_TRR_END_DT="&amp;TEXT(WORKDAY(TODAY(), -1),"jjjjMMtt"),"CUST_TRR_CRNCY=EUR")</f>
        <v>3.8294459999999999</v>
      </c>
      <c r="G129" cm="1">
        <f t="array" aca="1" ref="G129" ca="1">_xll.BDP(Stocks[[#This Row],[bloomberg_query]], "CUST_TRR_RETURN_HOLDING_PER", "CUST_TRR_START_DT="&amp;TEXT(WORKDAY(DATE(YEAR(TODAY())-1, 12, 31), -1),"jjjjMMtt"),"CUST_TRR_END_DT="&amp;TEXT(WORKDAY(TODAY(), -1),"jjjjMMtt"), "CUST_TRR_CRNCY=EUR")</f>
        <v>30.052710000000001</v>
      </c>
      <c r="H129" cm="1">
        <f t="array" ref="H129">_xll.BDP(A129,$H$1)</f>
        <v>29.178193204631441</v>
      </c>
      <c r="I129" cm="1">
        <f t="array" ref="I129">_xll.BDP(A129,$I$1)</f>
        <v>-2.0833352381031416</v>
      </c>
    </row>
    <row r="130" spans="1:9" x14ac:dyDescent="0.25">
      <c r="A130" t="s">
        <v>88</v>
      </c>
      <c r="B130" t="s">
        <v>2329</v>
      </c>
      <c r="C130" s="1">
        <f>_xll.BQL(Stocks[[#This Row],[bloomberg_query]],"px_last(currency=EUR).value","showdates","false","showids","false","showheaders","false","cols"=1)</f>
        <v>87.400001525878906</v>
      </c>
      <c r="D130" cm="1">
        <f t="array" aca="1" ref="D130" ca="1">_xll.BDP(Stocks[[#This Row],[bloomberg_query]], "CUST_TRR_RETURN_HOLDING_PER", "CUST_TRR_START_DT="&amp;TEXT(WORKDAY(TODAY(), -2),"jjjjMMtt"),"CUST_TRR_END_DT="&amp;TEXT(WORKDAY(TODAY(), -1),"jjjjMMtt"), "CUST_TRR_CRNCY=EUR")</f>
        <v>-0.2839296</v>
      </c>
      <c r="E130" cm="1">
        <f t="array" aca="1" ref="E130" ca="1">_xll.BDP(Stocks[[#This Row],[bloomberg_query]], "CUST_TRR_RETURN_HOLDING_PER", "CUST_TRR_START_DT="&amp;TEXT(WORKDAY(TODAY(), -6),"jjjjMMtt"),"CUST_TRR_END_DT="&amp;TEXT(WORKDAY(TODAY(), -1),"jjjjMMtt"), "CUST_TRR_CRNCY=EUR")</f>
        <v>-1.0704229999999999</v>
      </c>
      <c r="F130" cm="1">
        <f t="array" aca="1" ref="F130" ca="1">_xll.BDP(Stocks[[#This Row],[bloomberg_query]], "CUST_TRR_RETURN_HOLDING_PER", "CUST_TRR_START_DT="&amp;TEXT(WORKDAY(EDATE(TODAY(), -1) - 2, 1),"jjjjMMtt"),"CUST_TRR_END_DT="&amp;TEXT(WORKDAY(TODAY(), -1),"jjjjMMtt"),"CUST_TRR_CRNCY=EUR")</f>
        <v>-2.983425</v>
      </c>
      <c r="G130" cm="1">
        <f t="array" aca="1" ref="G130" ca="1">_xll.BDP(Stocks[[#This Row],[bloomberg_query]], "CUST_TRR_RETURN_HOLDING_PER", "CUST_TRR_START_DT="&amp;TEXT(WORKDAY(DATE(YEAR(TODAY())-1, 12, 31), -1),"jjjjMMtt"),"CUST_TRR_END_DT="&amp;TEXT(WORKDAY(TODAY(), -1),"jjjjMMtt"), "CUST_TRR_CRNCY=EUR")</f>
        <v>12.460610000000001</v>
      </c>
      <c r="H130" cm="1">
        <f t="array" ref="H130">_xll.BDP(A130,$H$1)</f>
        <v>0.97870520000000005</v>
      </c>
      <c r="I130" cm="1">
        <f t="array" ref="I130">_xll.BDP(A130,$I$1)</f>
        <v>-10.997960000000001</v>
      </c>
    </row>
    <row r="131" spans="1:9" x14ac:dyDescent="0.25">
      <c r="A131" t="s">
        <v>2543</v>
      </c>
      <c r="B131" t="s">
        <v>2544</v>
      </c>
      <c r="C131" s="1">
        <f>_xll.BQL(Stocks[[#This Row],[bloomberg_query]],"px_last(currency=EUR).value","showdates","false","showids","false","showheaders","false","cols"=1)</f>
        <v>110.00090398907662</v>
      </c>
      <c r="D131" cm="1">
        <f t="array" aca="1" ref="D131" ca="1">_xll.BDP(Stocks[[#This Row],[bloomberg_query]], "CUST_TRR_RETURN_HOLDING_PER", "CUST_TRR_START_DT="&amp;TEXT(WORKDAY(TODAY(), -2),"jjjjMMtt"),"CUST_TRR_END_DT="&amp;TEXT(WORKDAY(TODAY(), -1),"jjjjMMtt"), "CUST_TRR_CRNCY=EUR")</f>
        <v>0.1390643</v>
      </c>
      <c r="E131" cm="1">
        <f t="array" aca="1" ref="E131" ca="1">_xll.BDP(Stocks[[#This Row],[bloomberg_query]], "CUST_TRR_RETURN_HOLDING_PER", "CUST_TRR_START_DT="&amp;TEXT(WORKDAY(TODAY(), -6),"jjjjMMtt"),"CUST_TRR_END_DT="&amp;TEXT(WORKDAY(TODAY(), -1),"jjjjMMtt"), "CUST_TRR_CRNCY=EUR")</f>
        <v>1.845505</v>
      </c>
      <c r="F131" cm="1">
        <f t="array" aca="1" ref="F131" ca="1">_xll.BDP(Stocks[[#This Row],[bloomberg_query]], "CUST_TRR_RETURN_HOLDING_PER", "CUST_TRR_START_DT="&amp;TEXT(WORKDAY(EDATE(TODAY(), -1) - 2, 1),"jjjjMMtt"),"CUST_TRR_END_DT="&amp;TEXT(WORKDAY(TODAY(), -1),"jjjjMMtt"),"CUST_TRR_CRNCY=EUR")</f>
        <v>-17.82582</v>
      </c>
      <c r="G131" cm="1">
        <f t="array" aca="1" ref="G131" ca="1">_xll.BDP(Stocks[[#This Row],[bloomberg_query]], "CUST_TRR_RETURN_HOLDING_PER", "CUST_TRR_START_DT="&amp;TEXT(WORKDAY(DATE(YEAR(TODAY())-1, 12, 31), -1),"jjjjMMtt"),"CUST_TRR_END_DT="&amp;TEXT(WORKDAY(TODAY(), -1),"jjjjMMtt"), "CUST_TRR_CRNCY=EUR")</f>
        <v>-7.6312990000000003</v>
      </c>
      <c r="H131" cm="1">
        <f t="array" ref="H131">_xll.BDP(A131,$H$1)</f>
        <v>-10.26637549941054</v>
      </c>
      <c r="I131" cm="1">
        <f t="array" ref="I131">_xll.BDP(A131,$I$1)</f>
        <v>-22.578762028328743</v>
      </c>
    </row>
    <row r="132" spans="1:9" x14ac:dyDescent="0.25">
      <c r="A132" t="s">
        <v>59</v>
      </c>
      <c r="B132" t="s">
        <v>2288</v>
      </c>
      <c r="C132" s="1">
        <f>_xll.BQL(Stocks[[#This Row],[bloomberg_query]],"px_last(currency=EUR).value","showdates","false","showids","false","showheaders","false","cols"=1)</f>
        <v>483.89999389648438</v>
      </c>
      <c r="D132" cm="1">
        <f t="array" aca="1" ref="D132" ca="1">_xll.BDP(Stocks[[#This Row],[bloomberg_query]], "CUST_TRR_RETURN_HOLDING_PER", "CUST_TRR_START_DT="&amp;TEXT(WORKDAY(TODAY(), -2),"jjjjMMtt"),"CUST_TRR_END_DT="&amp;TEXT(WORKDAY(TODAY(), -1),"jjjjMMtt"), "CUST_TRR_CRNCY=EUR")</f>
        <v>-1.6052690000000001</v>
      </c>
      <c r="E132" cm="1">
        <f t="array" aca="1" ref="E132" ca="1">_xll.BDP(Stocks[[#This Row],[bloomberg_query]], "CUST_TRR_RETURN_HOLDING_PER", "CUST_TRR_START_DT="&amp;TEXT(WORKDAY(TODAY(), -6),"jjjjMMtt"),"CUST_TRR_END_DT="&amp;TEXT(WORKDAY(TODAY(), -1),"jjjjMMtt"), "CUST_TRR_CRNCY=EUR")</f>
        <v>-0.80912859999999998</v>
      </c>
      <c r="F132" cm="1">
        <f t="array" aca="1" ref="F132" ca="1">_xll.BDP(Stocks[[#This Row],[bloomberg_query]], "CUST_TRR_RETURN_HOLDING_PER", "CUST_TRR_START_DT="&amp;TEXT(WORKDAY(EDATE(TODAY(), -1) - 2, 1),"jjjjMMtt"),"CUST_TRR_END_DT="&amp;TEXT(WORKDAY(TODAY(), -1),"jjjjMMtt"),"CUST_TRR_CRNCY=EUR")</f>
        <v>3.2836470000000002</v>
      </c>
      <c r="G132" cm="1">
        <f t="array" aca="1" ref="G132" ca="1">_xll.BDP(Stocks[[#This Row],[bloomberg_query]], "CUST_TRR_RETURN_HOLDING_PER", "CUST_TRR_START_DT="&amp;TEXT(WORKDAY(DATE(YEAR(TODAY())-1, 12, 31), -1),"jjjjMMtt"),"CUST_TRR_END_DT="&amp;TEXT(WORKDAY(TODAY(), -1),"jjjjMMtt"), "CUST_TRR_CRNCY=EUR")</f>
        <v>32.083019999999998</v>
      </c>
      <c r="H132" cm="1">
        <f t="array" ref="H132">_xll.BDP(A132,$H$1)</f>
        <v>11.43455</v>
      </c>
      <c r="I132" cm="1">
        <f t="array" ref="I132">_xll.BDP(A132,$I$1)</f>
        <v>-3.0880339999999999</v>
      </c>
    </row>
    <row r="133" spans="1:9" x14ac:dyDescent="0.25">
      <c r="A133" t="s">
        <v>2545</v>
      </c>
      <c r="B133" t="s">
        <v>2546</v>
      </c>
      <c r="C133" s="1">
        <f>_xll.BQL(Stocks[[#This Row],[bloomberg_query]],"px_last(currency=EUR).value","showdates","false","showids","false","showheaders","false","cols"=1)</f>
        <v>3.119999885559082</v>
      </c>
      <c r="D133" cm="1">
        <f t="array" aca="1" ref="D133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133" cm="1">
        <f t="array" aca="1" ref="E133" ca="1">_xll.BDP(Stocks[[#This Row],[bloomberg_query]], "CUST_TRR_RETURN_HOLDING_PER", "CUST_TRR_START_DT="&amp;TEXT(WORKDAY(TODAY(), -6),"jjjjMMtt"),"CUST_TRR_END_DT="&amp;TEXT(WORKDAY(TODAY(), -1),"jjjjMMtt"), "CUST_TRR_CRNCY=EUR")</f>
        <v>0.64516130000000005</v>
      </c>
      <c r="F133" cm="1">
        <f t="array" aca="1" ref="F133" ca="1">_xll.BDP(Stocks[[#This Row],[bloomberg_query]], "CUST_TRR_RETURN_HOLDING_PER", "CUST_TRR_START_DT="&amp;TEXT(WORKDAY(EDATE(TODAY(), -1) - 2, 1),"jjjjMMtt"),"CUST_TRR_END_DT="&amp;TEXT(WORKDAY(TODAY(), -1),"jjjjMMtt"),"CUST_TRR_CRNCY=EUR")</f>
        <v>2.6315789999999999</v>
      </c>
      <c r="G133" cm="1">
        <f t="array" aca="1" ref="G133" ca="1">_xll.BDP(Stocks[[#This Row],[bloomberg_query]], "CUST_TRR_RETURN_HOLDING_PER", "CUST_TRR_START_DT="&amp;TEXT(WORKDAY(DATE(YEAR(TODAY())-1, 12, 31), -1),"jjjjMMtt"),"CUST_TRR_END_DT="&amp;TEXT(WORKDAY(TODAY(), -1),"jjjjMMtt"), "CUST_TRR_CRNCY=EUR")</f>
        <v>5.3506489999999998</v>
      </c>
      <c r="H133" cm="1">
        <f t="array" ref="H133">_xll.BDP(A133,$H$1)</f>
        <v>2.6754829999999998</v>
      </c>
      <c r="I133" cm="1">
        <f t="array" ref="I133">_xll.BDP(A133,$I$1)</f>
        <v>-4.2944820000000004</v>
      </c>
    </row>
    <row r="134" spans="1:9" x14ac:dyDescent="0.25">
      <c r="A134" t="s">
        <v>32</v>
      </c>
      <c r="B134" t="s">
        <v>2312</v>
      </c>
      <c r="C134" s="1">
        <f>_xll.BQL(Stocks[[#This Row],[bloomberg_query]],"px_last(currency=EUR).value","showdates","false","showids","false","showheaders","false","cols"=1)</f>
        <v>391.35715289711948</v>
      </c>
      <c r="D134" cm="1">
        <f t="array" aca="1" ref="D134" ca="1">_xll.BDP(Stocks[[#This Row],[bloomberg_query]], "CUST_TRR_RETURN_HOLDING_PER", "CUST_TRR_START_DT="&amp;TEXT(WORKDAY(TODAY(), -2),"jjjjMMtt"),"CUST_TRR_END_DT="&amp;TEXT(WORKDAY(TODAY(), -1),"jjjjMMtt"), "CUST_TRR_CRNCY=EUR")</f>
        <v>0.97402869999999997</v>
      </c>
      <c r="E134" cm="1">
        <f t="array" aca="1" ref="E134" ca="1">_xll.BDP(Stocks[[#This Row],[bloomberg_query]], "CUST_TRR_RETURN_HOLDING_PER", "CUST_TRR_START_DT="&amp;TEXT(WORKDAY(TODAY(), -6),"jjjjMMtt"),"CUST_TRR_END_DT="&amp;TEXT(WORKDAY(TODAY(), -1),"jjjjMMtt"), "CUST_TRR_CRNCY=EUR")</f>
        <v>4.1886850000000004</v>
      </c>
      <c r="F134" cm="1">
        <f t="array" aca="1" ref="F134" ca="1">_xll.BDP(Stocks[[#This Row],[bloomberg_query]], "CUST_TRR_RETURN_HOLDING_PER", "CUST_TRR_START_DT="&amp;TEXT(WORKDAY(EDATE(TODAY(), -1) - 2, 1),"jjjjMMtt"),"CUST_TRR_END_DT="&amp;TEXT(WORKDAY(TODAY(), -1),"jjjjMMtt"),"CUST_TRR_CRNCY=EUR")</f>
        <v>2.8133020000000002</v>
      </c>
      <c r="G134" cm="1">
        <f t="array" aca="1" ref="G134" ca="1">_xll.BDP(Stocks[[#This Row],[bloomberg_query]], "CUST_TRR_RETURN_HOLDING_PER", "CUST_TRR_START_DT="&amp;TEXT(WORKDAY(DATE(YEAR(TODAY())-1, 12, 31), -1),"jjjjMMtt"),"CUST_TRR_END_DT="&amp;TEXT(WORKDAY(TODAY(), -1),"jjjjMMtt"), "CUST_TRR_CRNCY=EUR")</f>
        <v>15.76736</v>
      </c>
      <c r="H134" cm="1">
        <f t="array" ref="H134">_xll.BDP(A134,$H$1)</f>
        <v>5.3640525426817236</v>
      </c>
      <c r="I134" cm="1">
        <f t="array" ref="I134">_xll.BDP(A134,$I$1)</f>
        <v>-7.084746573378216</v>
      </c>
    </row>
    <row r="135" spans="1:9" x14ac:dyDescent="0.25">
      <c r="A135" t="s">
        <v>2547</v>
      </c>
      <c r="B135" t="s">
        <v>2548</v>
      </c>
      <c r="C135" s="1">
        <f>_xll.BQL(Stocks[[#This Row],[bloomberg_query]],"px_last(currency=EUR).value","showdates","false","showids","false","showheaders","false","cols"=1)</f>
        <v>65.446535714864723</v>
      </c>
      <c r="D135" cm="1">
        <f t="array" aca="1" ref="D135" ca="1">_xll.BDP(Stocks[[#This Row],[bloomberg_query]], "CUST_TRR_RETURN_HOLDING_PER", "CUST_TRR_START_DT="&amp;TEXT(WORKDAY(TODAY(), -2),"jjjjMMtt"),"CUST_TRR_END_DT="&amp;TEXT(WORKDAY(TODAY(), -1),"jjjjMMtt"), "CUST_TRR_CRNCY=EUR")</f>
        <v>-0.7691422</v>
      </c>
      <c r="E135" cm="1">
        <f t="array" aca="1" ref="E135" ca="1">_xll.BDP(Stocks[[#This Row],[bloomberg_query]], "CUST_TRR_RETURN_HOLDING_PER", "CUST_TRR_START_DT="&amp;TEXT(WORKDAY(TODAY(), -6),"jjjjMMtt"),"CUST_TRR_END_DT="&amp;TEXT(WORKDAY(TODAY(), -1),"jjjjMMtt"), "CUST_TRR_CRNCY=EUR")</f>
        <v>0.7931494</v>
      </c>
      <c r="F135" cm="1">
        <f t="array" aca="1" ref="F135" ca="1">_xll.BDP(Stocks[[#This Row],[bloomberg_query]], "CUST_TRR_RETURN_HOLDING_PER", "CUST_TRR_START_DT="&amp;TEXT(WORKDAY(EDATE(TODAY(), -1) - 2, 1),"jjjjMMtt"),"CUST_TRR_END_DT="&amp;TEXT(WORKDAY(TODAY(), -1),"jjjjMMtt"),"CUST_TRR_CRNCY=EUR")</f>
        <v>2.0206840000000001</v>
      </c>
      <c r="G135" cm="1">
        <f t="array" aca="1" ref="G135" ca="1">_xll.BDP(Stocks[[#This Row],[bloomberg_query]], "CUST_TRR_RETURN_HOLDING_PER", "CUST_TRR_START_DT="&amp;TEXT(WORKDAY(DATE(YEAR(TODAY())-1, 12, 31), -1),"jjjjMMtt"),"CUST_TRR_END_DT="&amp;TEXT(WORKDAY(TODAY(), -1),"jjjjMMtt"), "CUST_TRR_CRNCY=EUR")</f>
        <v>20.386340000000001</v>
      </c>
      <c r="H135" cm="1">
        <f t="array" ref="H135">_xll.BDP(A135,$H$1)</f>
        <v>7.3660558533471647</v>
      </c>
      <c r="I135" cm="1">
        <f t="array" ref="I135">_xll.BDP(A135,$I$1)</f>
        <v>-15.137030153858419</v>
      </c>
    </row>
    <row r="136" spans="1:9" x14ac:dyDescent="0.25">
      <c r="A136" t="s">
        <v>126</v>
      </c>
      <c r="B136" t="s">
        <v>3084</v>
      </c>
      <c r="C136" s="1">
        <f>_xll.BQL(Stocks[[#This Row],[bloomberg_query]],"px_last(currency=EUR).value","showdates","false","showids","false","showheaders","false","cols"=1)</f>
        <v>64.74503375172614</v>
      </c>
      <c r="D136" cm="1">
        <f t="array" aca="1" ref="D136" ca="1">_xll.BDP(Stocks[[#This Row],[bloomberg_query]], "CUST_TRR_RETURN_HOLDING_PER", "CUST_TRR_START_DT="&amp;TEXT(WORKDAY(TODAY(), -2),"jjjjMMtt"),"CUST_TRR_END_DT="&amp;TEXT(WORKDAY(TODAY(), -1),"jjjjMMtt"), "CUST_TRR_CRNCY=EUR")</f>
        <v>4.1705189999999996</v>
      </c>
      <c r="E136" cm="1">
        <f t="array" aca="1" ref="E136" ca="1">_xll.BDP(Stocks[[#This Row],[bloomberg_query]], "CUST_TRR_RETURN_HOLDING_PER", "CUST_TRR_START_DT="&amp;TEXT(WORKDAY(TODAY(), -6),"jjjjMMtt"),"CUST_TRR_END_DT="&amp;TEXT(WORKDAY(TODAY(), -1),"jjjjMMtt"), "CUST_TRR_CRNCY=EUR")</f>
        <v>-9.9465839999999996</v>
      </c>
      <c r="F136" cm="1">
        <f t="array" aca="1" ref="F136" ca="1">_xll.BDP(Stocks[[#This Row],[bloomberg_query]], "CUST_TRR_RETURN_HOLDING_PER", "CUST_TRR_START_DT="&amp;TEXT(WORKDAY(EDATE(TODAY(), -1) - 2, 1),"jjjjMMtt"),"CUST_TRR_END_DT="&amp;TEXT(WORKDAY(TODAY(), -1),"jjjjMMtt"),"CUST_TRR_CRNCY=EUR")</f>
        <v>-20.299410000000002</v>
      </c>
      <c r="G136" cm="1">
        <f t="array" aca="1" ref="G136" ca="1">_xll.BDP(Stocks[[#This Row],[bloomberg_query]], "CUST_TRR_RETURN_HOLDING_PER", "CUST_TRR_START_DT="&amp;TEXT(WORKDAY(DATE(YEAR(TODAY())-1, 12, 31), -1),"jjjjMMtt"),"CUST_TRR_END_DT="&amp;TEXT(WORKDAY(TODAY(), -1),"jjjjMMtt"), "CUST_TRR_CRNCY=EUR")</f>
        <v>-27.969930000000002</v>
      </c>
      <c r="H136" cm="1">
        <f t="array" ref="H136">_xll.BDP(A136,$H$1)</f>
        <v>-32.134494609525014</v>
      </c>
      <c r="I136" cm="1">
        <f t="array" ref="I136">_xll.BDP(A136,$I$1)</f>
        <v>-57.739949935767086</v>
      </c>
    </row>
    <row r="137" spans="1:9" x14ac:dyDescent="0.25">
      <c r="A137" t="s">
        <v>3085</v>
      </c>
      <c r="B137" t="s">
        <v>3086</v>
      </c>
      <c r="C137" s="1">
        <f>_xll.BQL(Stocks[[#This Row],[bloomberg_query]],"px_last(currency=EUR).value","showdates","false","showids","false","showheaders","false","cols"=1)</f>
        <v>5.3344721334469778</v>
      </c>
      <c r="D137" cm="1">
        <f t="array" aca="1" ref="D137" ca="1">_xll.BDP(Stocks[[#This Row],[bloomberg_query]], "CUST_TRR_RETURN_HOLDING_PER", "CUST_TRR_START_DT="&amp;TEXT(WORKDAY(TODAY(), -2),"jjjjMMtt"),"CUST_TRR_END_DT="&amp;TEXT(WORKDAY(TODAY(), -1),"jjjjMMtt"), "CUST_TRR_CRNCY=EUR")</f>
        <v>-3.690598</v>
      </c>
      <c r="E137" cm="1">
        <f t="array" aca="1" ref="E137" ca="1">_xll.BDP(Stocks[[#This Row],[bloomberg_query]], "CUST_TRR_RETURN_HOLDING_PER", "CUST_TRR_START_DT="&amp;TEXT(WORKDAY(TODAY(), -6),"jjjjMMtt"),"CUST_TRR_END_DT="&amp;TEXT(WORKDAY(TODAY(), -1),"jjjjMMtt"), "CUST_TRR_CRNCY=EUR")</f>
        <v>1.198941</v>
      </c>
      <c r="F137" cm="1">
        <f t="array" aca="1" ref="F137" ca="1">_xll.BDP(Stocks[[#This Row],[bloomberg_query]], "CUST_TRR_RETURN_HOLDING_PER", "CUST_TRR_START_DT="&amp;TEXT(WORKDAY(EDATE(TODAY(), -1) - 2, 1),"jjjjMMtt"),"CUST_TRR_END_DT="&amp;TEXT(WORKDAY(TODAY(), -1),"jjjjMMtt"),"CUST_TRR_CRNCY=EUR")</f>
        <v>4.6499439999999996</v>
      </c>
      <c r="G137" cm="1">
        <f t="array" aca="1" ref="G137" ca="1">_xll.BDP(Stocks[[#This Row],[bloomberg_query]], "CUST_TRR_RETURN_HOLDING_PER", "CUST_TRR_START_DT="&amp;TEXT(WORKDAY(DATE(YEAR(TODAY())-1, 12, 31), -1),"jjjjMMtt"),"CUST_TRR_END_DT="&amp;TEXT(WORKDAY(TODAY(), -1),"jjjjMMtt"), "CUST_TRR_CRNCY=EUR")</f>
        <v>43.880330000000001</v>
      </c>
      <c r="H137" cm="1">
        <f t="array" ref="H137">_xll.BDP(A137,$H$1)</f>
        <v>18.948409999999999</v>
      </c>
      <c r="I137" cm="1">
        <f t="array" ref="I137">_xll.BDP(A137,$I$1)</f>
        <v>-11.851129999999999</v>
      </c>
    </row>
    <row r="138" spans="1:9" x14ac:dyDescent="0.25">
      <c r="A138" t="s">
        <v>2549</v>
      </c>
      <c r="B138" t="s">
        <v>2550</v>
      </c>
      <c r="C138" s="1">
        <f>_xll.BQL(Stocks[[#This Row],[bloomberg_query]],"px_last(currency=EUR).value","showdates","false","showids","false","showheaders","false","cols"=1)</f>
        <v>2.5092185604572297</v>
      </c>
      <c r="D138" cm="1">
        <f t="array" aca="1" ref="D138" ca="1">_xll.BDP(Stocks[[#This Row],[bloomberg_query]], "CUST_TRR_RETURN_HOLDING_PER", "CUST_TRR_START_DT="&amp;TEXT(WORKDAY(TODAY(), -2),"jjjjMMtt"),"CUST_TRR_END_DT="&amp;TEXT(WORKDAY(TODAY(), -1),"jjjjMMtt"), "CUST_TRR_CRNCY=EUR")</f>
        <v>-3.0378699999999998</v>
      </c>
      <c r="E138" cm="1">
        <f t="array" aca="1" ref="E138" ca="1">_xll.BDP(Stocks[[#This Row],[bloomberg_query]], "CUST_TRR_RETURN_HOLDING_PER", "CUST_TRR_START_DT="&amp;TEXT(WORKDAY(TODAY(), -6),"jjjjMMtt"),"CUST_TRR_END_DT="&amp;TEXT(WORKDAY(TODAY(), -1),"jjjjMMtt"), "CUST_TRR_CRNCY=EUR")</f>
        <v>2.478345</v>
      </c>
      <c r="F138" cm="1">
        <f t="array" aca="1" ref="F138" ca="1">_xll.BDP(Stocks[[#This Row],[bloomberg_query]], "CUST_TRR_RETURN_HOLDING_PER", "CUST_TRR_START_DT="&amp;TEXT(WORKDAY(EDATE(TODAY(), -1) - 2, 1),"jjjjMMtt"),"CUST_TRR_END_DT="&amp;TEXT(WORKDAY(TODAY(), -1),"jjjjMMtt"),"CUST_TRR_CRNCY=EUR")</f>
        <v>-23.027460000000001</v>
      </c>
      <c r="G138" cm="1">
        <f t="array" aca="1" ref="G138" ca="1">_xll.BDP(Stocks[[#This Row],[bloomberg_query]], "CUST_TRR_RETURN_HOLDING_PER", "CUST_TRR_START_DT="&amp;TEXT(WORKDAY(DATE(YEAR(TODAY())-1, 12, 31), -1),"jjjjMMtt"),"CUST_TRR_END_DT="&amp;TEXT(WORKDAY(TODAY(), -1),"jjjjMMtt"), "CUST_TRR_CRNCY=EUR")</f>
        <v>-49.523650000000004</v>
      </c>
      <c r="H138" cm="1">
        <f t="array" ref="H138">_xll.BDP(A138,$H$1)</f>
        <v>-34.000793201388781</v>
      </c>
      <c r="I138" cm="1">
        <f t="array" ref="I138">_xll.BDP(A138,$I$1)</f>
        <v>-54.684250657056808</v>
      </c>
    </row>
    <row r="139" spans="1:9" x14ac:dyDescent="0.25">
      <c r="A139" t="s">
        <v>2551</v>
      </c>
      <c r="B139" t="s">
        <v>2552</v>
      </c>
      <c r="C139" s="1">
        <f>_xll.BQL(Stocks[[#This Row],[bloomberg_query]],"px_last(currency=EUR).value","showdates","false","showids","false","showheaders","false","cols"=1)</f>
        <v>12.779926789999008</v>
      </c>
      <c r="D139" cm="1">
        <f t="array" aca="1" ref="D139" ca="1">_xll.BDP(Stocks[[#This Row],[bloomberg_query]], "CUST_TRR_RETURN_HOLDING_PER", "CUST_TRR_START_DT="&amp;TEXT(WORKDAY(TODAY(), -2),"jjjjMMtt"),"CUST_TRR_END_DT="&amp;TEXT(WORKDAY(TODAY(), -1),"jjjjMMtt"), "CUST_TRR_CRNCY=EUR")</f>
        <v>1.5187759999999999</v>
      </c>
      <c r="E139" cm="1">
        <f t="array" aca="1" ref="E139" ca="1">_xll.BDP(Stocks[[#This Row],[bloomberg_query]], "CUST_TRR_RETURN_HOLDING_PER", "CUST_TRR_START_DT="&amp;TEXT(WORKDAY(TODAY(), -6),"jjjjMMtt"),"CUST_TRR_END_DT="&amp;TEXT(WORKDAY(TODAY(), -1),"jjjjMMtt"), "CUST_TRR_CRNCY=EUR")</f>
        <v>1.6769499999999999</v>
      </c>
      <c r="F139" cm="1">
        <f t="array" aca="1" ref="F139" ca="1">_xll.BDP(Stocks[[#This Row],[bloomberg_query]], "CUST_TRR_RETURN_HOLDING_PER", "CUST_TRR_START_DT="&amp;TEXT(WORKDAY(EDATE(TODAY(), -1) - 2, 1),"jjjjMMtt"),"CUST_TRR_END_DT="&amp;TEXT(WORKDAY(TODAY(), -1),"jjjjMMtt"),"CUST_TRR_CRNCY=EUR")</f>
        <v>13.49231</v>
      </c>
      <c r="G139" cm="1">
        <f t="array" aca="1" ref="G139" ca="1">_xll.BDP(Stocks[[#This Row],[bloomberg_query]], "CUST_TRR_RETURN_HOLDING_PER", "CUST_TRR_START_DT="&amp;TEXT(WORKDAY(DATE(YEAR(TODAY())-1, 12, 31), -1),"jjjjMMtt"),"CUST_TRR_END_DT="&amp;TEXT(WORKDAY(TODAY(), -1),"jjjjMMtt"), "CUST_TRR_CRNCY=EUR")</f>
        <v>-28.767199999999999</v>
      </c>
      <c r="H139" cm="1">
        <f t="array" ref="H139">_xll.BDP(A139,$H$1)</f>
        <v>-7.0625298376991275</v>
      </c>
      <c r="I139" cm="1">
        <f t="array" ref="I139">_xll.BDP(A139,$I$1)</f>
        <v>-36.134831289227087</v>
      </c>
    </row>
    <row r="140" spans="1:9" x14ac:dyDescent="0.25">
      <c r="A140" t="s">
        <v>2553</v>
      </c>
      <c r="B140" t="s">
        <v>2554</v>
      </c>
      <c r="C140" s="1">
        <f>_xll.BQL(Stocks[[#This Row],[bloomberg_query]],"px_last(currency=EUR).value","showdates","false","showids","false","showheaders","false","cols"=1)</f>
        <v>287.97554948329923</v>
      </c>
      <c r="D140" cm="1">
        <f t="array" aca="1" ref="D140" ca="1">_xll.BDP(Stocks[[#This Row],[bloomberg_query]], "CUST_TRR_RETURN_HOLDING_PER", "CUST_TRR_START_DT="&amp;TEXT(WORKDAY(TODAY(), -2),"jjjjMMtt"),"CUST_TRR_END_DT="&amp;TEXT(WORKDAY(TODAY(), -1),"jjjjMMtt"), "CUST_TRR_CRNCY=EUR")</f>
        <v>1.0684290000000001</v>
      </c>
      <c r="E140" cm="1">
        <f t="array" aca="1" ref="E140" ca="1">_xll.BDP(Stocks[[#This Row],[bloomberg_query]], "CUST_TRR_RETURN_HOLDING_PER", "CUST_TRR_START_DT="&amp;TEXT(WORKDAY(TODAY(), -6),"jjjjMMtt"),"CUST_TRR_END_DT="&amp;TEXT(WORKDAY(TODAY(), -1),"jjjjMMtt"), "CUST_TRR_CRNCY=EUR")</f>
        <v>3.1376909999999998</v>
      </c>
      <c r="F140" cm="1">
        <f t="array" aca="1" ref="F140" ca="1">_xll.BDP(Stocks[[#This Row],[bloomberg_query]], "CUST_TRR_RETURN_HOLDING_PER", "CUST_TRR_START_DT="&amp;TEXT(WORKDAY(EDATE(TODAY(), -1) - 2, 1),"jjjjMMtt"),"CUST_TRR_END_DT="&amp;TEXT(WORKDAY(TODAY(), -1),"jjjjMMtt"),"CUST_TRR_CRNCY=EUR")</f>
        <v>1.0885739999999999</v>
      </c>
      <c r="G140" cm="1">
        <f t="array" aca="1" ref="G140" ca="1">_xll.BDP(Stocks[[#This Row],[bloomberg_query]], "CUST_TRR_RETURN_HOLDING_PER", "CUST_TRR_START_DT="&amp;TEXT(WORKDAY(DATE(YEAR(TODAY())-1, 12, 31), -1),"jjjjMMtt"),"CUST_TRR_END_DT="&amp;TEXT(WORKDAY(TODAY(), -1),"jjjjMMtt"), "CUST_TRR_CRNCY=EUR")</f>
        <v>11.77271</v>
      </c>
      <c r="H140" cm="1">
        <f t="array" ref="H140">_xll.BDP(A140,$H$1)</f>
        <v>8.2564495112561325</v>
      </c>
      <c r="I140" cm="1">
        <f t="array" ref="I140">_xll.BDP(A140,$I$1)</f>
        <v>-2.9990892800468014</v>
      </c>
    </row>
    <row r="141" spans="1:9" x14ac:dyDescent="0.25">
      <c r="A141" t="s">
        <v>79</v>
      </c>
      <c r="B141" t="s">
        <v>2314</v>
      </c>
      <c r="C141" s="1">
        <f>_xll.BQL(Stocks[[#This Row],[bloomberg_query]],"px_last(currency=EUR).value","showdates","false","showids","false","showheaders","false","cols"=1)</f>
        <v>49.729999542236328</v>
      </c>
      <c r="D141" cm="1">
        <f t="array" aca="1" ref="D141" ca="1">_xll.BDP(Stocks[[#This Row],[bloomberg_query]], "CUST_TRR_RETURN_HOLDING_PER", "CUST_TRR_START_DT="&amp;TEXT(WORKDAY(TODAY(), -2),"jjjjMMtt"),"CUST_TRR_END_DT="&amp;TEXT(WORKDAY(TODAY(), -1),"jjjjMMtt"), "CUST_TRR_CRNCY=EUR")</f>
        <v>-0.394011</v>
      </c>
      <c r="E141" cm="1">
        <f t="array" aca="1" ref="E141" ca="1">_xll.BDP(Stocks[[#This Row],[bloomberg_query]], "CUST_TRR_RETURN_HOLDING_PER", "CUST_TRR_START_DT="&amp;TEXT(WORKDAY(TODAY(), -6),"jjjjMMtt"),"CUST_TRR_END_DT="&amp;TEXT(WORKDAY(TODAY(), -1),"jjjjMMtt"), "CUST_TRR_CRNCY=EUR")</f>
        <v>1.1604639999999999</v>
      </c>
      <c r="F141" cm="1">
        <f t="array" aca="1" ref="F141" ca="1">_xll.BDP(Stocks[[#This Row],[bloomberg_query]], "CUST_TRR_RETURN_HOLDING_PER", "CUST_TRR_START_DT="&amp;TEXT(WORKDAY(EDATE(TODAY(), -1) - 2, 1),"jjjjMMtt"),"CUST_TRR_END_DT="&amp;TEXT(WORKDAY(TODAY(), -1),"jjjjMMtt"),"CUST_TRR_CRNCY=EUR")</f>
        <v>-6.9904339999999996</v>
      </c>
      <c r="G141" cm="1">
        <f t="array" aca="1" ref="G141" ca="1">_xll.BDP(Stocks[[#This Row],[bloomberg_query]], "CUST_TRR_RETURN_HOLDING_PER", "CUST_TRR_START_DT="&amp;TEXT(WORKDAY(DATE(YEAR(TODAY())-1, 12, 31), -1),"jjjjMMtt"),"CUST_TRR_END_DT="&amp;TEXT(WORKDAY(TODAY(), -1),"jjjjMMtt"), "CUST_TRR_CRNCY=EUR")</f>
        <v>-7.5715839999999996</v>
      </c>
      <c r="H141" cm="1">
        <f t="array" ref="H141">_xll.BDP(A141,$H$1)</f>
        <v>-15.557700000000001</v>
      </c>
      <c r="I141" cm="1">
        <f t="array" ref="I141">_xll.BDP(A141,$I$1)</f>
        <v>-29.243670000000002</v>
      </c>
    </row>
    <row r="142" spans="1:9" x14ac:dyDescent="0.25">
      <c r="A142" t="s">
        <v>120</v>
      </c>
      <c r="B142" t="s">
        <v>2342</v>
      </c>
      <c r="C142" s="1">
        <f>_xll.BQL(Stocks[[#This Row],[bloomberg_query]],"px_last(currency=EUR).value","showdates","false","showids","false","showheaders","false","cols"=1)</f>
        <v>45.930391355752946</v>
      </c>
      <c r="D142" cm="1">
        <f t="array" aca="1" ref="D142" ca="1">_xll.BDP(Stocks[[#This Row],[bloomberg_query]], "CUST_TRR_RETURN_HOLDING_PER", "CUST_TRR_START_DT="&amp;TEXT(WORKDAY(TODAY(), -2),"jjjjMMtt"),"CUST_TRR_END_DT="&amp;TEXT(WORKDAY(TODAY(), -1),"jjjjMMtt"), "CUST_TRR_CRNCY=EUR")</f>
        <v>0.72104939999999995</v>
      </c>
      <c r="E142" cm="1">
        <f t="array" aca="1" ref="E142" ca="1">_xll.BDP(Stocks[[#This Row],[bloomberg_query]], "CUST_TRR_RETURN_HOLDING_PER", "CUST_TRR_START_DT="&amp;TEXT(WORKDAY(TODAY(), -6),"jjjjMMtt"),"CUST_TRR_END_DT="&amp;TEXT(WORKDAY(TODAY(), -1),"jjjjMMtt"), "CUST_TRR_CRNCY=EUR")</f>
        <v>0.63072229999999996</v>
      </c>
      <c r="F142" cm="1">
        <f t="array" aca="1" ref="F142" ca="1">_xll.BDP(Stocks[[#This Row],[bloomberg_query]], "CUST_TRR_RETURN_HOLDING_PER", "CUST_TRR_START_DT="&amp;TEXT(WORKDAY(EDATE(TODAY(), -1) - 2, 1),"jjjjMMtt"),"CUST_TRR_END_DT="&amp;TEXT(WORKDAY(TODAY(), -1),"jjjjMMtt"),"CUST_TRR_CRNCY=EUR")</f>
        <v>9.1487459999999992</v>
      </c>
      <c r="G142" cm="1">
        <f t="array" aca="1" ref="G142" ca="1">_xll.BDP(Stocks[[#This Row],[bloomberg_query]], "CUST_TRR_RETURN_HOLDING_PER", "CUST_TRR_START_DT="&amp;TEXT(WORKDAY(DATE(YEAR(TODAY())-1, 12, 31), -1),"jjjjMMtt"),"CUST_TRR_END_DT="&amp;TEXT(WORKDAY(TODAY(), -1),"jjjjMMtt"), "CUST_TRR_CRNCY=EUR")</f>
        <v>-11.79069</v>
      </c>
      <c r="H142" cm="1">
        <f t="array" ref="H142">_xll.BDP(A142,$H$1)</f>
        <v>-4.6685284309753179</v>
      </c>
      <c r="I142" cm="1">
        <f t="array" ref="I142">_xll.BDP(A142,$I$1)</f>
        <v>-16.586360199893257</v>
      </c>
    </row>
    <row r="143" spans="1:9" x14ac:dyDescent="0.25">
      <c r="A143" t="s">
        <v>2555</v>
      </c>
      <c r="B143" t="s">
        <v>2556</v>
      </c>
      <c r="C143" s="1">
        <f>_xll.BQL(Stocks[[#This Row],[bloomberg_query]],"px_last(currency=EUR).value","showdates","false","showids","false","showheaders","false","cols"=1)</f>
        <v>45.858442436456684</v>
      </c>
      <c r="D143" cm="1">
        <f t="array" aca="1" ref="D143" ca="1">_xll.BDP(Stocks[[#This Row],[bloomberg_query]], "CUST_TRR_RETURN_HOLDING_PER", "CUST_TRR_START_DT="&amp;TEXT(WORKDAY(TODAY(), -2),"jjjjMMtt"),"CUST_TRR_END_DT="&amp;TEXT(WORKDAY(TODAY(), -1),"jjjjMMtt"), "CUST_TRR_CRNCY=EUR")</f>
        <v>2.1125660000000002</v>
      </c>
      <c r="E143" cm="1">
        <f t="array" aca="1" ref="E143" ca="1">_xll.BDP(Stocks[[#This Row],[bloomberg_query]], "CUST_TRR_RETURN_HOLDING_PER", "CUST_TRR_START_DT="&amp;TEXT(WORKDAY(TODAY(), -6),"jjjjMMtt"),"CUST_TRR_END_DT="&amp;TEXT(WORKDAY(TODAY(), -1),"jjjjMMtt"), "CUST_TRR_CRNCY=EUR")</f>
        <v>8.5152450000000002</v>
      </c>
      <c r="F143" cm="1">
        <f t="array" aca="1" ref="F143" ca="1">_xll.BDP(Stocks[[#This Row],[bloomberg_query]], "CUST_TRR_RETURN_HOLDING_PER", "CUST_TRR_START_DT="&amp;TEXT(WORKDAY(EDATE(TODAY(), -1) - 2, 1),"jjjjMMtt"),"CUST_TRR_END_DT="&amp;TEXT(WORKDAY(TODAY(), -1),"jjjjMMtt"),"CUST_TRR_CRNCY=EUR")</f>
        <v>3.555545</v>
      </c>
      <c r="G143" cm="1">
        <f t="array" aca="1" ref="G143" ca="1">_xll.BDP(Stocks[[#This Row],[bloomberg_query]], "CUST_TRR_RETURN_HOLDING_PER", "CUST_TRR_START_DT="&amp;TEXT(WORKDAY(DATE(YEAR(TODAY())-1, 12, 31), -1),"jjjjMMtt"),"CUST_TRR_END_DT="&amp;TEXT(WORKDAY(TODAY(), -1),"jjjjMMtt"), "CUST_TRR_CRNCY=EUR")</f>
        <v>-15.983140000000001</v>
      </c>
      <c r="H143" cm="1">
        <f t="array" ref="H143">_xll.BDP(A143,$H$1)</f>
        <v>5.3193610582109008</v>
      </c>
      <c r="I143" cm="1">
        <f t="array" ref="I143">_xll.BDP(A143,$I$1)</f>
        <v>-21.529702917403764</v>
      </c>
    </row>
    <row r="144" spans="1:9" x14ac:dyDescent="0.25">
      <c r="A144" t="s">
        <v>2557</v>
      </c>
      <c r="B144" t="s">
        <v>2558</v>
      </c>
      <c r="C144" s="1">
        <f>_xll.BQL(Stocks[[#This Row],[bloomberg_query]],"px_last(currency=EUR).value","showdates","false","showids","false","showheaders","false","cols"=1)</f>
        <v>1419.6241266345978</v>
      </c>
      <c r="D144" cm="1">
        <f t="array" aca="1" ref="D144" ca="1">_xll.BDP(Stocks[[#This Row],[bloomberg_query]], "CUST_TRR_RETURN_HOLDING_PER", "CUST_TRR_START_DT="&amp;TEXT(WORKDAY(TODAY(), -2),"jjjjMMtt"),"CUST_TRR_END_DT="&amp;TEXT(WORKDAY(TODAY(), -1),"jjjjMMtt"), "CUST_TRR_CRNCY=EUR")</f>
        <v>0.32191989999999998</v>
      </c>
      <c r="E144" cm="1">
        <f t="array" aca="1" ref="E144" ca="1">_xll.BDP(Stocks[[#This Row],[bloomberg_query]], "CUST_TRR_RETURN_HOLDING_PER", "CUST_TRR_START_DT="&amp;TEXT(WORKDAY(TODAY(), -6),"jjjjMMtt"),"CUST_TRR_END_DT="&amp;TEXT(WORKDAY(TODAY(), -1),"jjjjMMtt"), "CUST_TRR_CRNCY=EUR")</f>
        <v>2.62758</v>
      </c>
      <c r="F144" cm="1">
        <f t="array" aca="1" ref="F144" ca="1">_xll.BDP(Stocks[[#This Row],[bloomberg_query]], "CUST_TRR_RETURN_HOLDING_PER", "CUST_TRR_START_DT="&amp;TEXT(WORKDAY(EDATE(TODAY(), -1) - 2, 1),"jjjjMMtt"),"CUST_TRR_END_DT="&amp;TEXT(WORKDAY(TODAY(), -1),"jjjjMMtt"),"CUST_TRR_CRNCY=EUR")</f>
        <v>0.93881479999999995</v>
      </c>
      <c r="G144" cm="1">
        <f t="array" aca="1" ref="G144" ca="1">_xll.BDP(Stocks[[#This Row],[bloomberg_query]], "CUST_TRR_RETURN_HOLDING_PER", "CUST_TRR_START_DT="&amp;TEXT(WORKDAY(DATE(YEAR(TODAY())-1, 12, 31), -1),"jjjjMMtt"),"CUST_TRR_END_DT="&amp;TEXT(WORKDAY(TODAY(), -1),"jjjjMMtt"), "CUST_TRR_CRNCY=EUR")</f>
        <v>10.618499999999999</v>
      </c>
      <c r="H144" cm="1">
        <f t="array" ref="H144">_xll.BDP(A144,$H$1)</f>
        <v>4.3026891829575415</v>
      </c>
      <c r="I144" cm="1">
        <f t="array" ref="I144">_xll.BDP(A144,$I$1)</f>
        <v>-5.4938218640513359</v>
      </c>
    </row>
    <row r="145" spans="1:9" x14ac:dyDescent="0.25">
      <c r="A145" t="s">
        <v>2559</v>
      </c>
      <c r="B145" t="s">
        <v>2560</v>
      </c>
      <c r="C145" s="1">
        <f>_xll.BQL(Stocks[[#This Row],[bloomberg_query]],"px_last(currency=EUR).value","showdates","false","showids","false","showheaders","false","cols"=1)</f>
        <v>36.235274480581282</v>
      </c>
      <c r="D145" cm="1">
        <f t="array" aca="1" ref="D145" ca="1">_xll.BDP(Stocks[[#This Row],[bloomberg_query]], "CUST_TRR_RETURN_HOLDING_PER", "CUST_TRR_START_DT="&amp;TEXT(WORKDAY(TODAY(), -2),"jjjjMMtt"),"CUST_TRR_END_DT="&amp;TEXT(WORKDAY(TODAY(), -1),"jjjjMMtt"), "CUST_TRR_CRNCY=EUR")</f>
        <v>-0.23197190000000001</v>
      </c>
      <c r="E145" cm="1">
        <f t="array" aca="1" ref="E145" ca="1">_xll.BDP(Stocks[[#This Row],[bloomberg_query]], "CUST_TRR_RETURN_HOLDING_PER", "CUST_TRR_START_DT="&amp;TEXT(WORKDAY(TODAY(), -6),"jjjjMMtt"),"CUST_TRR_END_DT="&amp;TEXT(WORKDAY(TODAY(), -1),"jjjjMMtt"), "CUST_TRR_CRNCY=EUR")</f>
        <v>-4.3413040000000001</v>
      </c>
      <c r="F145" cm="1">
        <f t="array" aca="1" ref="F145" ca="1">_xll.BDP(Stocks[[#This Row],[bloomberg_query]], "CUST_TRR_RETURN_HOLDING_PER", "CUST_TRR_START_DT="&amp;TEXT(WORKDAY(EDATE(TODAY(), -1) - 2, 1),"jjjjMMtt"),"CUST_TRR_END_DT="&amp;TEXT(WORKDAY(TODAY(), -1),"jjjjMMtt"),"CUST_TRR_CRNCY=EUR")</f>
        <v>-4.071377</v>
      </c>
      <c r="G145" cm="1">
        <f t="array" aca="1" ref="G145" ca="1">_xll.BDP(Stocks[[#This Row],[bloomberg_query]], "CUST_TRR_RETURN_HOLDING_PER", "CUST_TRR_START_DT="&amp;TEXT(WORKDAY(DATE(YEAR(TODAY())-1, 12, 31), -1),"jjjjMMtt"),"CUST_TRR_END_DT="&amp;TEXT(WORKDAY(TODAY(), -1),"jjjjMMtt"), "CUST_TRR_CRNCY=EUR")</f>
        <v>35.808630000000001</v>
      </c>
      <c r="H145" cm="1">
        <f t="array" ref="H145">_xll.BDP(A145,$H$1)</f>
        <v>29.987136521251063</v>
      </c>
      <c r="I145" cm="1">
        <f t="array" ref="I145">_xll.BDP(A145,$I$1)</f>
        <v>-10.921951529307341</v>
      </c>
    </row>
    <row r="146" spans="1:9" x14ac:dyDescent="0.25">
      <c r="A146" t="s">
        <v>171</v>
      </c>
      <c r="B146" t="s">
        <v>2561</v>
      </c>
      <c r="C146" s="1">
        <f>_xll.BQL(Stocks[[#This Row],[bloomberg_query]],"px_last(currency=EUR).value","showdates","false","showids","false","showheaders","false","cols"=1)</f>
        <v>482.34105815470224</v>
      </c>
      <c r="D146" cm="1">
        <f t="array" aca="1" ref="D146" ca="1">_xll.BDP(Stocks[[#This Row],[bloomberg_query]], "CUST_TRR_RETURN_HOLDING_PER", "CUST_TRR_START_DT="&amp;TEXT(WORKDAY(TODAY(), -2),"jjjjMMtt"),"CUST_TRR_END_DT="&amp;TEXT(WORKDAY(TODAY(), -1),"jjjjMMtt"), "CUST_TRR_CRNCY=EUR")</f>
        <v>0.65957160000000004</v>
      </c>
      <c r="E146" cm="1">
        <f t="array" aca="1" ref="E146" ca="1">_xll.BDP(Stocks[[#This Row],[bloomberg_query]], "CUST_TRR_RETURN_HOLDING_PER", "CUST_TRR_START_DT="&amp;TEXT(WORKDAY(TODAY(), -6),"jjjjMMtt"),"CUST_TRR_END_DT="&amp;TEXT(WORKDAY(TODAY(), -1),"jjjjMMtt"), "CUST_TRR_CRNCY=EUR")</f>
        <v>5.4651170000000002</v>
      </c>
      <c r="F146" cm="1">
        <f t="array" aca="1" ref="F146" ca="1">_xll.BDP(Stocks[[#This Row],[bloomberg_query]], "CUST_TRR_RETURN_HOLDING_PER", "CUST_TRR_START_DT="&amp;TEXT(WORKDAY(EDATE(TODAY(), -1) - 2, 1),"jjjjMMtt"),"CUST_TRR_END_DT="&amp;TEXT(WORKDAY(TODAY(), -1),"jjjjMMtt"),"CUST_TRR_CRNCY=EUR")</f>
        <v>1.013924</v>
      </c>
      <c r="G146" cm="1">
        <f t="array" aca="1" ref="G146" ca="1">_xll.BDP(Stocks[[#This Row],[bloomberg_query]], "CUST_TRR_RETURN_HOLDING_PER", "CUST_TRR_START_DT="&amp;TEXT(WORKDAY(DATE(YEAR(TODAY())-1, 12, 31), -1),"jjjjMMtt"),"CUST_TRR_END_DT="&amp;TEXT(WORKDAY(TODAY(), -1),"jjjjMMtt"), "CUST_TRR_CRNCY=EUR")</f>
        <v>51.221240000000002</v>
      </c>
      <c r="H146" cm="1">
        <f t="array" ref="H146">_xll.BDP(A146,$H$1)</f>
        <v>15.573354844280532</v>
      </c>
      <c r="I146" cm="1">
        <f t="array" ref="I146">_xll.BDP(A146,$I$1)</f>
        <v>-1.4489176017558205</v>
      </c>
    </row>
    <row r="147" spans="1:9" x14ac:dyDescent="0.25">
      <c r="A147" t="s">
        <v>2562</v>
      </c>
      <c r="B147" t="s">
        <v>2563</v>
      </c>
      <c r="C147" s="1">
        <f>_xll.BQL(Stocks[[#This Row],[bloomberg_query]],"px_last(currency=EUR).value","showdates","false","showids","false","showheaders","false","cols"=1)</f>
        <v>1865.5095667433741</v>
      </c>
      <c r="D147" cm="1">
        <f t="array" aca="1" ref="D147" ca="1">_xll.BDP(Stocks[[#This Row],[bloomberg_query]], "CUST_TRR_RETURN_HOLDING_PER", "CUST_TRR_START_DT="&amp;TEXT(WORKDAY(TODAY(), -2),"jjjjMMtt"),"CUST_TRR_END_DT="&amp;TEXT(WORKDAY(TODAY(), -1),"jjjjMMtt"), "CUST_TRR_CRNCY=EUR")</f>
        <v>-1.3955960000000001</v>
      </c>
      <c r="E147" cm="1">
        <f t="array" aca="1" ref="E147" ca="1">_xll.BDP(Stocks[[#This Row],[bloomberg_query]], "CUST_TRR_RETURN_HOLDING_PER", "CUST_TRR_START_DT="&amp;TEXT(WORKDAY(TODAY(), -6),"jjjjMMtt"),"CUST_TRR_END_DT="&amp;TEXT(WORKDAY(TODAY(), -1),"jjjjMMtt"), "CUST_TRR_CRNCY=EUR")</f>
        <v>1.958653</v>
      </c>
      <c r="F147" cm="1">
        <f t="array" aca="1" ref="F147" ca="1">_xll.BDP(Stocks[[#This Row],[bloomberg_query]], "CUST_TRR_RETURN_HOLDING_PER", "CUST_TRR_START_DT="&amp;TEXT(WORKDAY(EDATE(TODAY(), -1) - 2, 1),"jjjjMMtt"),"CUST_TRR_END_DT="&amp;TEXT(WORKDAY(TODAY(), -1),"jjjjMMtt"),"CUST_TRR_CRNCY=EUR")</f>
        <v>1.8671249999999999</v>
      </c>
      <c r="G147" cm="1">
        <f t="array" aca="1" ref="G147" ca="1">_xll.BDP(Stocks[[#This Row],[bloomberg_query]], "CUST_TRR_RETURN_HOLDING_PER", "CUST_TRR_START_DT="&amp;TEXT(WORKDAY(DATE(YEAR(TODAY())-1, 12, 31), -1),"jjjjMMtt"),"CUST_TRR_END_DT="&amp;TEXT(WORKDAY(TODAY(), -1),"jjjjMMtt"), "CUST_TRR_CRNCY=EUR")</f>
        <v>31.336130000000001</v>
      </c>
      <c r="H147" cm="1">
        <f t="array" ref="H147">_xll.BDP(A147,$H$1)</f>
        <v>24.020022062162646</v>
      </c>
      <c r="I147" cm="1">
        <f t="array" ref="I147">_xll.BDP(A147,$I$1)</f>
        <v>-3.1891344271209059</v>
      </c>
    </row>
    <row r="148" spans="1:9" x14ac:dyDescent="0.25">
      <c r="A148" t="s">
        <v>2564</v>
      </c>
      <c r="B148" t="s">
        <v>2565</v>
      </c>
      <c r="C148" s="1">
        <f>_xll.BQL(Stocks[[#This Row],[bloomberg_query]],"px_last(currency=EUR).value","showdates","false","showids","false","showheaders","false","cols"=1)</f>
        <v>3.3994517215333699</v>
      </c>
      <c r="D148" cm="1">
        <f t="array" aca="1" ref="D148" ca="1">_xll.BDP(Stocks[[#This Row],[bloomberg_query]], "CUST_TRR_RETURN_HOLDING_PER", "CUST_TRR_START_DT="&amp;TEXT(WORKDAY(TODAY(), -2),"jjjjMMtt"),"CUST_TRR_END_DT="&amp;TEXT(WORKDAY(TODAY(), -1),"jjjjMMtt"), "CUST_TRR_CRNCY=EUR")</f>
        <v>0.2862113</v>
      </c>
      <c r="E148" cm="1">
        <f t="array" aca="1" ref="E148" ca="1">_xll.BDP(Stocks[[#This Row],[bloomberg_query]], "CUST_TRR_RETURN_HOLDING_PER", "CUST_TRR_START_DT="&amp;TEXT(WORKDAY(TODAY(), -6),"jjjjMMtt"),"CUST_TRR_END_DT="&amp;TEXT(WORKDAY(TODAY(), -1),"jjjjMMtt"), "CUST_TRR_CRNCY=EUR")</f>
        <v>1.938788</v>
      </c>
      <c r="F148" cm="1">
        <f t="array" aca="1" ref="F148" ca="1">_xll.BDP(Stocks[[#This Row],[bloomberg_query]], "CUST_TRR_RETURN_HOLDING_PER", "CUST_TRR_START_DT="&amp;TEXT(WORKDAY(EDATE(TODAY(), -1) - 2, 1),"jjjjMMtt"),"CUST_TRR_END_DT="&amp;TEXT(WORKDAY(TODAY(), -1),"jjjjMMtt"),"CUST_TRR_CRNCY=EUR")</f>
        <v>-2.8350390000000001</v>
      </c>
      <c r="G148" cm="1">
        <f t="array" aca="1" ref="G148" ca="1">_xll.BDP(Stocks[[#This Row],[bloomberg_query]], "CUST_TRR_RETURN_HOLDING_PER", "CUST_TRR_START_DT="&amp;TEXT(WORKDAY(DATE(YEAR(TODAY())-1, 12, 31), -1),"jjjjMMtt"),"CUST_TRR_END_DT="&amp;TEXT(WORKDAY(TODAY(), -1),"jjjjMMtt"), "CUST_TRR_CRNCY=EUR")</f>
        <v>12.785489999999999</v>
      </c>
      <c r="H148" cm="1">
        <f t="array" ref="H148">_xll.BDP(A148,$H$1)</f>
        <v>1.5207269999999999</v>
      </c>
      <c r="I148" cm="1">
        <f t="array" ref="I148">_xll.BDP(A148,$I$1)</f>
        <v>-11.61103</v>
      </c>
    </row>
    <row r="149" spans="1:9" x14ac:dyDescent="0.25">
      <c r="A149" t="s">
        <v>65</v>
      </c>
      <c r="B149" t="s">
        <v>2307</v>
      </c>
      <c r="C149" s="1">
        <f>_xll.BQL(Stocks[[#This Row],[bloomberg_query]],"px_last(currency=EUR).value","showdates","false","showids","false","showheaders","false","cols"=1)</f>
        <v>434.14877264857296</v>
      </c>
      <c r="D149" cm="1">
        <f t="array" aca="1" ref="D149" ca="1">_xll.BDP(Stocks[[#This Row],[bloomberg_query]], "CUST_TRR_RETURN_HOLDING_PER", "CUST_TRR_START_DT="&amp;TEXT(WORKDAY(TODAY(), -2),"jjjjMMtt"),"CUST_TRR_END_DT="&amp;TEXT(WORKDAY(TODAY(), -1),"jjjjMMtt"), "CUST_TRR_CRNCY=EUR")</f>
        <v>-0.34564620000000001</v>
      </c>
      <c r="E149" cm="1">
        <f t="array" aca="1" ref="E149" ca="1">_xll.BDP(Stocks[[#This Row],[bloomberg_query]], "CUST_TRR_RETURN_HOLDING_PER", "CUST_TRR_START_DT="&amp;TEXT(WORKDAY(TODAY(), -6),"jjjjMMtt"),"CUST_TRR_END_DT="&amp;TEXT(WORKDAY(TODAY(), -1),"jjjjMMtt"), "CUST_TRR_CRNCY=EUR")</f>
        <v>-1.1162369999999999</v>
      </c>
      <c r="F149" cm="1">
        <f t="array" aca="1" ref="F149" ca="1">_xll.BDP(Stocks[[#This Row],[bloomberg_query]], "CUST_TRR_RETURN_HOLDING_PER", "CUST_TRR_START_DT="&amp;TEXT(WORKDAY(EDATE(TODAY(), -1) - 2, 1),"jjjjMMtt"),"CUST_TRR_END_DT="&amp;TEXT(WORKDAY(TODAY(), -1),"jjjjMMtt"),"CUST_TRR_CRNCY=EUR")</f>
        <v>2.2754319999999999</v>
      </c>
      <c r="G149" cm="1">
        <f t="array" aca="1" ref="G149" ca="1">_xll.BDP(Stocks[[#This Row],[bloomberg_query]], "CUST_TRR_RETURN_HOLDING_PER", "CUST_TRR_START_DT="&amp;TEXT(WORKDAY(DATE(YEAR(TODAY())-1, 12, 31), -1),"jjjjMMtt"),"CUST_TRR_END_DT="&amp;TEXT(WORKDAY(TODAY(), -1),"jjjjMMtt"), "CUST_TRR_CRNCY=EUR")</f>
        <v>23.741540000000001</v>
      </c>
      <c r="H149" cm="1">
        <f t="array" ref="H149">_xll.BDP(A149,$H$1)</f>
        <v>17.805946832887876</v>
      </c>
      <c r="I149" cm="1">
        <f t="array" ref="I149">_xll.BDP(A149,$I$1)</f>
        <v>-1.4836712272799746</v>
      </c>
    </row>
    <row r="150" spans="1:9" x14ac:dyDescent="0.25">
      <c r="A150" t="s">
        <v>51</v>
      </c>
      <c r="B150" t="s">
        <v>2302</v>
      </c>
      <c r="C150" s="1">
        <f>_xll.BQL(Stocks[[#This Row],[bloomberg_query]],"px_last(currency=EUR).value","showdates","false","showids","false","showheaders","false","cols"=1)</f>
        <v>606.79998779296875</v>
      </c>
      <c r="D150" cm="1">
        <f t="array" aca="1" ref="D150" ca="1">_xll.BDP(Stocks[[#This Row],[bloomberg_query]], "CUST_TRR_RETURN_HOLDING_PER", "CUST_TRR_START_DT="&amp;TEXT(WORKDAY(TODAY(), -2),"jjjjMMtt"),"CUST_TRR_END_DT="&amp;TEXT(WORKDAY(TODAY(), -1),"jjjjMMtt"), "CUST_TRR_CRNCY=EUR")</f>
        <v>0.67925780000000002</v>
      </c>
      <c r="E150" cm="1">
        <f t="array" aca="1" ref="E150" ca="1">_xll.BDP(Stocks[[#This Row],[bloomberg_query]], "CUST_TRR_RETURN_HOLDING_PER", "CUST_TRR_START_DT="&amp;TEXT(WORKDAY(TODAY(), -6),"jjjjMMtt"),"CUST_TRR_END_DT="&amp;TEXT(WORKDAY(TODAY(), -1),"jjjjMMtt"), "CUST_TRR_CRNCY=EUR")</f>
        <v>-0.7674723</v>
      </c>
      <c r="F150" cm="1">
        <f t="array" aca="1" ref="F150" ca="1">_xll.BDP(Stocks[[#This Row],[bloomberg_query]], "CUST_TRR_RETURN_HOLDING_PER", "CUST_TRR_START_DT="&amp;TEXT(WORKDAY(EDATE(TODAY(), -1) - 2, 1),"jjjjMMtt"),"CUST_TRR_END_DT="&amp;TEXT(WORKDAY(TODAY(), -1),"jjjjMMtt"),"CUST_TRR_CRNCY=EUR")</f>
        <v>-9.903632</v>
      </c>
      <c r="G150" cm="1">
        <f t="array" aca="1" ref="G150" ca="1">_xll.BDP(Stocks[[#This Row],[bloomberg_query]], "CUST_TRR_RETURN_HOLDING_PER", "CUST_TRR_START_DT="&amp;TEXT(WORKDAY(DATE(YEAR(TODAY())-1, 12, 31), -1),"jjjjMMtt"),"CUST_TRR_END_DT="&amp;TEXT(WORKDAY(TODAY(), -1),"jjjjMMtt"), "CUST_TRR_CRNCY=EUR")</f>
        <v>-16.38494</v>
      </c>
      <c r="H150" cm="1">
        <f t="array" ref="H150">_xll.BDP(A150,$H$1)</f>
        <v>-17.860420000000001</v>
      </c>
      <c r="I150" cm="1">
        <f t="array" ref="I150">_xll.BDP(A150,$I$1)</f>
        <v>-31.520759999999999</v>
      </c>
    </row>
    <row r="151" spans="1:9" x14ac:dyDescent="0.25">
      <c r="A151" t="s">
        <v>175</v>
      </c>
      <c r="B151" t="s">
        <v>2566</v>
      </c>
      <c r="C151" s="1">
        <f>_xll.BQL(Stocks[[#This Row],[bloomberg_query]],"px_last(currency=EUR).value","showdates","false","showids","false","showheaders","false","cols"=1)</f>
        <v>57.180000305175781</v>
      </c>
      <c r="D151" cm="1">
        <f t="array" aca="1" ref="D151" ca="1">_xll.BDP(Stocks[[#This Row],[bloomberg_query]], "CUST_TRR_RETURN_HOLDING_PER", "CUST_TRR_START_DT="&amp;TEXT(WORKDAY(TODAY(), -2),"jjjjMMtt"),"CUST_TRR_END_DT="&amp;TEXT(WORKDAY(TODAY(), -1),"jjjjMMtt"), "CUST_TRR_CRNCY=EUR")</f>
        <v>1.114255</v>
      </c>
      <c r="E151" cm="1">
        <f t="array" aca="1" ref="E151" ca="1">_xll.BDP(Stocks[[#This Row],[bloomberg_query]], "CUST_TRR_RETURN_HOLDING_PER", "CUST_TRR_START_DT="&amp;TEXT(WORKDAY(TODAY(), -6),"jjjjMMtt"),"CUST_TRR_END_DT="&amp;TEXT(WORKDAY(TODAY(), -1),"jjjjMMtt"), "CUST_TRR_CRNCY=EUR")</f>
        <v>3.1949459999999998</v>
      </c>
      <c r="F151" cm="1">
        <f t="array" aca="1" ref="F151" ca="1">_xll.BDP(Stocks[[#This Row],[bloomberg_query]], "CUST_TRR_RETURN_HOLDING_PER", "CUST_TRR_START_DT="&amp;TEXT(WORKDAY(EDATE(TODAY(), -1) - 2, 1),"jjjjMMtt"),"CUST_TRR_END_DT="&amp;TEXT(WORKDAY(TODAY(), -1),"jjjjMMtt"),"CUST_TRR_CRNCY=EUR")</f>
        <v>-5.8154859999999999</v>
      </c>
      <c r="G151" cm="1">
        <f t="array" aca="1" ref="G151" ca="1">_xll.BDP(Stocks[[#This Row],[bloomberg_query]], "CUST_TRR_RETURN_HOLDING_PER", "CUST_TRR_START_DT="&amp;TEXT(WORKDAY(DATE(YEAR(TODAY())-1, 12, 31), -1),"jjjjMMtt"),"CUST_TRR_END_DT="&amp;TEXT(WORKDAY(TODAY(), -1),"jjjjMMtt"), "CUST_TRR_CRNCY=EUR")</f>
        <v>-1.5138609999999999</v>
      </c>
      <c r="H151" cm="1">
        <f t="array" ref="H151">_xll.BDP(A151,$H$1)</f>
        <v>-13.035270000000001</v>
      </c>
      <c r="I151" cm="1">
        <f t="array" ref="I151">_xll.BDP(A151,$I$1)</f>
        <v>-26.19754</v>
      </c>
    </row>
    <row r="152" spans="1:9" x14ac:dyDescent="0.25">
      <c r="A152" t="s">
        <v>2567</v>
      </c>
      <c r="B152" t="s">
        <v>2568</v>
      </c>
      <c r="C152" s="1">
        <f>_xll.BQL(Stocks[[#This Row],[bloomberg_query]],"px_last(currency=EUR).value","showdates","false","showids","false","showheaders","false","cols"=1)</f>
        <v>12.996362367665894</v>
      </c>
      <c r="D152" cm="1">
        <f t="array" aca="1" ref="D152" ca="1">_xll.BDP(Stocks[[#This Row],[bloomberg_query]], "CUST_TRR_RETURN_HOLDING_PER", "CUST_TRR_START_DT="&amp;TEXT(WORKDAY(TODAY(), -2),"jjjjMMtt"),"CUST_TRR_END_DT="&amp;TEXT(WORKDAY(TODAY(), -1),"jjjjMMtt"), "CUST_TRR_CRNCY=EUR")</f>
        <v>0.3817296</v>
      </c>
      <c r="E152" cm="1">
        <f t="array" aca="1" ref="E152" ca="1">_xll.BDP(Stocks[[#This Row],[bloomberg_query]], "CUST_TRR_RETURN_HOLDING_PER", "CUST_TRR_START_DT="&amp;TEXT(WORKDAY(TODAY(), -6),"jjjjMMtt"),"CUST_TRR_END_DT="&amp;TEXT(WORKDAY(TODAY(), -1),"jjjjMMtt"), "CUST_TRR_CRNCY=EUR")</f>
        <v>16.08182</v>
      </c>
      <c r="F152" cm="1">
        <f t="array" aca="1" ref="F152" ca="1">_xll.BDP(Stocks[[#This Row],[bloomberg_query]], "CUST_TRR_RETURN_HOLDING_PER", "CUST_TRR_START_DT="&amp;TEXT(WORKDAY(EDATE(TODAY(), -1) - 2, 1),"jjjjMMtt"),"CUST_TRR_END_DT="&amp;TEXT(WORKDAY(TODAY(), -1),"jjjjMMtt"),"CUST_TRR_CRNCY=EUR")</f>
        <v>7.2849550000000001</v>
      </c>
      <c r="G152" cm="1">
        <f t="array" aca="1" ref="G152" ca="1">_xll.BDP(Stocks[[#This Row],[bloomberg_query]], "CUST_TRR_RETURN_HOLDING_PER", "CUST_TRR_START_DT="&amp;TEXT(WORKDAY(DATE(YEAR(TODAY())-1, 12, 31), -1),"jjjjMMtt"),"CUST_TRR_END_DT="&amp;TEXT(WORKDAY(TODAY(), -1),"jjjjMMtt"), "CUST_TRR_CRNCY=EUR")</f>
        <v>37.712670000000003</v>
      </c>
      <c r="H152" cm="1">
        <f t="array" ref="H152">_xll.BDP(A152,$H$1)</f>
        <v>26.07226</v>
      </c>
      <c r="I152" cm="1">
        <f t="array" ref="I152">_xll.BDP(A152,$I$1)</f>
        <v>-1.4543680000000001</v>
      </c>
    </row>
    <row r="153" spans="1:9" x14ac:dyDescent="0.25">
      <c r="A153" t="s">
        <v>2569</v>
      </c>
      <c r="B153" t="s">
        <v>2570</v>
      </c>
      <c r="C153" s="1">
        <f>_xll.BQL(Stocks[[#This Row],[bloomberg_query]],"px_last(currency=EUR).value","showdates","false","showids","false","showheaders","false","cols"=1)</f>
        <v>6.9582730577888077</v>
      </c>
      <c r="D153" cm="1">
        <f t="array" aca="1" ref="D153" ca="1">_xll.BDP(Stocks[[#This Row],[bloomberg_query]], "CUST_TRR_RETURN_HOLDING_PER", "CUST_TRR_START_DT="&amp;TEXT(WORKDAY(TODAY(), -2),"jjjjMMtt"),"CUST_TRR_END_DT="&amp;TEXT(WORKDAY(TODAY(), -1),"jjjjMMtt"), "CUST_TRR_CRNCY=EUR")</f>
        <v>-1.2886740000000001</v>
      </c>
      <c r="E153" cm="1">
        <f t="array" aca="1" ref="E153" ca="1">_xll.BDP(Stocks[[#This Row],[bloomberg_query]], "CUST_TRR_RETURN_HOLDING_PER", "CUST_TRR_START_DT="&amp;TEXT(WORKDAY(TODAY(), -6),"jjjjMMtt"),"CUST_TRR_END_DT="&amp;TEXT(WORKDAY(TODAY(), -1),"jjjjMMtt"), "CUST_TRR_CRNCY=EUR")</f>
        <v>-6.2059300000000004</v>
      </c>
      <c r="F153" cm="1">
        <f t="array" aca="1" ref="F153" ca="1">_xll.BDP(Stocks[[#This Row],[bloomberg_query]], "CUST_TRR_RETURN_HOLDING_PER", "CUST_TRR_START_DT="&amp;TEXT(WORKDAY(EDATE(TODAY(), -1) - 2, 1),"jjjjMMtt"),"CUST_TRR_END_DT="&amp;TEXT(WORKDAY(TODAY(), -1),"jjjjMMtt"),"CUST_TRR_CRNCY=EUR")</f>
        <v>-28.314050000000002</v>
      </c>
      <c r="G153" cm="1">
        <f t="array" aca="1" ref="G153" ca="1">_xll.BDP(Stocks[[#This Row],[bloomberg_query]], "CUST_TRR_RETURN_HOLDING_PER", "CUST_TRR_START_DT="&amp;TEXT(WORKDAY(DATE(YEAR(TODAY())-1, 12, 31), -1),"jjjjMMtt"),"CUST_TRR_END_DT="&amp;TEXT(WORKDAY(TODAY(), -1),"jjjjMMtt"), "CUST_TRR_CRNCY=EUR")</f>
        <v>-25.213059999999999</v>
      </c>
      <c r="H153" cm="1">
        <f t="array" ref="H153">_xll.BDP(A153,$H$1)</f>
        <v>-29.364280000000001</v>
      </c>
      <c r="I153" cm="1">
        <f t="array" ref="I153">_xll.BDP(A153,$I$1)</f>
        <v>-40.243899999999996</v>
      </c>
    </row>
    <row r="154" spans="1:9" x14ac:dyDescent="0.25">
      <c r="A154" t="s">
        <v>112</v>
      </c>
      <c r="B154" t="s">
        <v>2303</v>
      </c>
      <c r="C154" s="1">
        <f>_xll.BQL(Stocks[[#This Row],[bloomberg_query]],"px_last(currency=EUR).value","showdates","false","showids","false","showheaders","false","cols"=1)</f>
        <v>450.57111347794535</v>
      </c>
      <c r="D154" cm="1">
        <f t="array" aca="1" ref="D154" ca="1">_xll.BDP(Stocks[[#This Row],[bloomberg_query]], "CUST_TRR_RETURN_HOLDING_PER", "CUST_TRR_START_DT="&amp;TEXT(WORKDAY(TODAY(), -2),"jjjjMMtt"),"CUST_TRR_END_DT="&amp;TEXT(WORKDAY(TODAY(), -1),"jjjjMMtt"), "CUST_TRR_CRNCY=EUR")</f>
        <v>0.74955139999999998</v>
      </c>
      <c r="E154" cm="1">
        <f t="array" aca="1" ref="E154" ca="1">_xll.BDP(Stocks[[#This Row],[bloomberg_query]], "CUST_TRR_RETURN_HOLDING_PER", "CUST_TRR_START_DT="&amp;TEXT(WORKDAY(TODAY(), -6),"jjjjMMtt"),"CUST_TRR_END_DT="&amp;TEXT(WORKDAY(TODAY(), -1),"jjjjMMtt"), "CUST_TRR_CRNCY=EUR")</f>
        <v>1.8082800000000001</v>
      </c>
      <c r="F154" cm="1">
        <f t="array" aca="1" ref="F154" ca="1">_xll.BDP(Stocks[[#This Row],[bloomberg_query]], "CUST_TRR_RETURN_HOLDING_PER", "CUST_TRR_START_DT="&amp;TEXT(WORKDAY(EDATE(TODAY(), -1) - 2, 1),"jjjjMMtt"),"CUST_TRR_END_DT="&amp;TEXT(WORKDAY(TODAY(), -1),"jjjjMMtt"),"CUST_TRR_CRNCY=EUR")</f>
        <v>6.8487840000000002</v>
      </c>
      <c r="G154" cm="1">
        <f t="array" aca="1" ref="G154" ca="1">_xll.BDP(Stocks[[#This Row],[bloomberg_query]], "CUST_TRR_RETURN_HOLDING_PER", "CUST_TRR_START_DT="&amp;TEXT(WORKDAY(DATE(YEAR(TODAY())-1, 12, 31), -1),"jjjjMMtt"),"CUST_TRR_END_DT="&amp;TEXT(WORKDAY(TODAY(), -1),"jjjjMMtt"), "CUST_TRR_CRNCY=EUR")</f>
        <v>17.39949</v>
      </c>
      <c r="H154" cm="1">
        <f t="array" ref="H154">_xll.BDP(A154,$H$1)</f>
        <v>10.457859095320842</v>
      </c>
      <c r="I154" cm="1">
        <f t="array" ref="I154">_xll.BDP(A154,$I$1)</f>
        <v>-0.12957985708497641</v>
      </c>
    </row>
    <row r="155" spans="1:9" x14ac:dyDescent="0.25">
      <c r="A155" t="s">
        <v>93</v>
      </c>
      <c r="B155" t="s">
        <v>2274</v>
      </c>
      <c r="C155" s="1">
        <f>_xll.BQL(Stocks[[#This Row],[bloomberg_query]],"px_last(currency=EUR).value","showdates","false","showids","false","showheaders","false","cols"=1)</f>
        <v>20</v>
      </c>
      <c r="D155" cm="1">
        <f t="array" aca="1" ref="D155" ca="1">_xll.BDP(Stocks[[#This Row],[bloomberg_query]], "CUST_TRR_RETURN_HOLDING_PER", "CUST_TRR_START_DT="&amp;TEXT(WORKDAY(TODAY(), -2),"jjjjMMtt"),"CUST_TRR_END_DT="&amp;TEXT(WORKDAY(TODAY(), -1),"jjjjMMtt"), "CUST_TRR_CRNCY=EUR")</f>
        <v>2.040816</v>
      </c>
      <c r="E155" cm="1">
        <f t="array" aca="1" ref="E155" ca="1">_xll.BDP(Stocks[[#This Row],[bloomberg_query]], "CUST_TRR_RETURN_HOLDING_PER", "CUST_TRR_START_DT="&amp;TEXT(WORKDAY(TODAY(), -6),"jjjjMMtt"),"CUST_TRR_END_DT="&amp;TEXT(WORKDAY(TODAY(), -1),"jjjjMMtt"), "CUST_TRR_CRNCY=EUR")</f>
        <v>0.25062659999999998</v>
      </c>
      <c r="F155" cm="1">
        <f t="array" aca="1" ref="F155" ca="1">_xll.BDP(Stocks[[#This Row],[bloomberg_query]], "CUST_TRR_RETURN_HOLDING_PER", "CUST_TRR_START_DT="&amp;TEXT(WORKDAY(EDATE(TODAY(), -1) - 2, 1),"jjjjMMtt"),"CUST_TRR_END_DT="&amp;TEXT(WORKDAY(TODAY(), -1),"jjjjMMtt"),"CUST_TRR_CRNCY=EUR")</f>
        <v>-14.89362</v>
      </c>
      <c r="G155" cm="1">
        <f t="array" aca="1" ref="G155" ca="1">_xll.BDP(Stocks[[#This Row],[bloomberg_query]], "CUST_TRR_RETURN_HOLDING_PER", "CUST_TRR_START_DT="&amp;TEXT(WORKDAY(DATE(YEAR(TODAY())-1, 12, 31), -1),"jjjjMMtt"),"CUST_TRR_END_DT="&amp;TEXT(WORKDAY(TODAY(), -1),"jjjjMMtt"), "CUST_TRR_CRNCY=EUR")</f>
        <v>-37.106920000000002</v>
      </c>
      <c r="H155" cm="1">
        <f t="array" ref="H155">_xll.BDP(A155,$H$1)</f>
        <v>-31.546109999999999</v>
      </c>
      <c r="I155" cm="1">
        <f t="array" ref="I155">_xll.BDP(A155,$I$1)</f>
        <v>-45.652169999999998</v>
      </c>
    </row>
    <row r="156" spans="1:9" x14ac:dyDescent="0.25">
      <c r="A156" t="s">
        <v>2571</v>
      </c>
      <c r="B156" t="s">
        <v>2572</v>
      </c>
      <c r="C156" s="1">
        <f>_xll.BQL(Stocks[[#This Row],[bloomberg_query]],"px_last(currency=EUR).value","showdates","false","showids","false","showheaders","false","cols"=1)</f>
        <v>4.1137260148366481</v>
      </c>
      <c r="D156" cm="1">
        <f t="array" aca="1" ref="D156" ca="1">_xll.BDP(Stocks[[#This Row],[bloomberg_query]], "CUST_TRR_RETURN_HOLDING_PER", "CUST_TRR_START_DT="&amp;TEXT(WORKDAY(TODAY(), -2),"jjjjMMtt"),"CUST_TRR_END_DT="&amp;TEXT(WORKDAY(TODAY(), -1),"jjjjMMtt"), "CUST_TRR_CRNCY=EUR")</f>
        <v>-0.95211639999999997</v>
      </c>
      <c r="E156" cm="1">
        <f t="array" aca="1" ref="E156" ca="1">_xll.BDP(Stocks[[#This Row],[bloomberg_query]], "CUST_TRR_RETURN_HOLDING_PER", "CUST_TRR_START_DT="&amp;TEXT(WORKDAY(TODAY(), -6),"jjjjMMtt"),"CUST_TRR_END_DT="&amp;TEXT(WORKDAY(TODAY(), -1),"jjjjMMtt"), "CUST_TRR_CRNCY=EUR")</f>
        <v>-3.6261809999999999</v>
      </c>
      <c r="F156" cm="1">
        <f t="array" aca="1" ref="F156" ca="1">_xll.BDP(Stocks[[#This Row],[bloomberg_query]], "CUST_TRR_RETURN_HOLDING_PER", "CUST_TRR_START_DT="&amp;TEXT(WORKDAY(EDATE(TODAY(), -1) - 2, 1),"jjjjMMtt"),"CUST_TRR_END_DT="&amp;TEXT(WORKDAY(TODAY(), -1),"jjjjMMtt"),"CUST_TRR_CRNCY=EUR")</f>
        <v>7.0585329999999997</v>
      </c>
      <c r="G156" cm="1">
        <f t="array" aca="1" ref="G156" ca="1">_xll.BDP(Stocks[[#This Row],[bloomberg_query]], "CUST_TRR_RETURN_HOLDING_PER", "CUST_TRR_START_DT="&amp;TEXT(WORKDAY(DATE(YEAR(TODAY())-1, 12, 31), -1),"jjjjMMtt"),"CUST_TRR_END_DT="&amp;TEXT(WORKDAY(TODAY(), -1),"jjjjMMtt"), "CUST_TRR_CRNCY=EUR")</f>
        <v>-7.4690079999999996</v>
      </c>
      <c r="H156" cm="1">
        <f t="array" ref="H156">_xll.BDP(A156,$H$1)</f>
        <v>7.224145</v>
      </c>
      <c r="I156" cm="1">
        <f t="array" ref="I156">_xll.BDP(A156,$I$1)</f>
        <v>-8.2767929999999996</v>
      </c>
    </row>
    <row r="157" spans="1:9" x14ac:dyDescent="0.25">
      <c r="A157" t="s">
        <v>283</v>
      </c>
      <c r="B157" t="s">
        <v>2573</v>
      </c>
      <c r="C157" s="1">
        <f>_xll.BQL(Stocks[[#This Row],[bloomberg_query]],"px_last(currency=EUR).value","showdates","false","showids","false","showheaders","false","cols"=1)</f>
        <v>241.39761785387995</v>
      </c>
      <c r="D157" cm="1">
        <f t="array" aca="1" ref="D157" ca="1">_xll.BDP(Stocks[[#This Row],[bloomberg_query]], "CUST_TRR_RETURN_HOLDING_PER", "CUST_TRR_START_DT="&amp;TEXT(WORKDAY(TODAY(), -2),"jjjjMMtt"),"CUST_TRR_END_DT="&amp;TEXT(WORKDAY(TODAY(), -1),"jjjjMMtt"), "CUST_TRR_CRNCY=EUR")</f>
        <v>1.263252</v>
      </c>
      <c r="E157" cm="1">
        <f t="array" aca="1" ref="E157" ca="1">_xll.BDP(Stocks[[#This Row],[bloomberg_query]], "CUST_TRR_RETURN_HOLDING_PER", "CUST_TRR_START_DT="&amp;TEXT(WORKDAY(TODAY(), -6),"jjjjMMtt"),"CUST_TRR_END_DT="&amp;TEXT(WORKDAY(TODAY(), -1),"jjjjMMtt"), "CUST_TRR_CRNCY=EUR")</f>
        <v>7.6904089999999998</v>
      </c>
      <c r="F157" cm="1">
        <f t="array" aca="1" ref="F157" ca="1">_xll.BDP(Stocks[[#This Row],[bloomberg_query]], "CUST_TRR_RETURN_HOLDING_PER", "CUST_TRR_START_DT="&amp;TEXT(WORKDAY(EDATE(TODAY(), -1) - 2, 1),"jjjjMMtt"),"CUST_TRR_END_DT="&amp;TEXT(WORKDAY(TODAY(), -1),"jjjjMMtt"),"CUST_TRR_CRNCY=EUR")</f>
        <v>3.1659929999999998</v>
      </c>
      <c r="G157" cm="1">
        <f t="array" aca="1" ref="G157" ca="1">_xll.BDP(Stocks[[#This Row],[bloomberg_query]], "CUST_TRR_RETURN_HOLDING_PER", "CUST_TRR_START_DT="&amp;TEXT(WORKDAY(DATE(YEAR(TODAY())-1, 12, 31), -1),"jjjjMMtt"),"CUST_TRR_END_DT="&amp;TEXT(WORKDAY(TODAY(), -1),"jjjjMMtt"), "CUST_TRR_CRNCY=EUR")</f>
        <v>-47.76305</v>
      </c>
      <c r="H157" cm="1">
        <f t="array" ref="H157">_xll.BDP(A157,$H$1)</f>
        <v>-27.599912842574238</v>
      </c>
      <c r="I157" cm="1">
        <f t="array" ref="I157">_xll.BDP(A157,$I$1)</f>
        <v>-47.985584476966245</v>
      </c>
    </row>
    <row r="158" spans="1:9" x14ac:dyDescent="0.25">
      <c r="A158" t="s">
        <v>82</v>
      </c>
      <c r="B158" t="s">
        <v>2278</v>
      </c>
      <c r="C158" s="1">
        <f>_xll.BQL(Stocks[[#This Row],[bloomberg_query]],"px_last(currency=EUR).value","showdates","false","showids","false","showheaders","false","cols"=1)</f>
        <v>123.87829732115759</v>
      </c>
      <c r="D158" cm="1">
        <f t="array" aca="1" ref="D158" ca="1">_xll.BDP(Stocks[[#This Row],[bloomberg_query]], "CUST_TRR_RETURN_HOLDING_PER", "CUST_TRR_START_DT="&amp;TEXT(WORKDAY(TODAY(), -2),"jjjjMMtt"),"CUST_TRR_END_DT="&amp;TEXT(WORKDAY(TODAY(), -1),"jjjjMMtt"), "CUST_TRR_CRNCY=EUR")</f>
        <v>-0.94620590000000004</v>
      </c>
      <c r="E158" cm="1">
        <f t="array" aca="1" ref="E158" ca="1">_xll.BDP(Stocks[[#This Row],[bloomberg_query]], "CUST_TRR_RETURN_HOLDING_PER", "CUST_TRR_START_DT="&amp;TEXT(WORKDAY(TODAY(), -6),"jjjjMMtt"),"CUST_TRR_END_DT="&amp;TEXT(WORKDAY(TODAY(), -1),"jjjjMMtt"), "CUST_TRR_CRNCY=EUR")</f>
        <v>0.38494679999999998</v>
      </c>
      <c r="F158" cm="1">
        <f t="array" aca="1" ref="F158" ca="1">_xll.BDP(Stocks[[#This Row],[bloomberg_query]], "CUST_TRR_RETURN_HOLDING_PER", "CUST_TRR_START_DT="&amp;TEXT(WORKDAY(EDATE(TODAY(), -1) - 2, 1),"jjjjMMtt"),"CUST_TRR_END_DT="&amp;TEXT(WORKDAY(TODAY(), -1),"jjjjMMtt"),"CUST_TRR_CRNCY=EUR")</f>
        <v>5.5394740000000002</v>
      </c>
      <c r="G158" cm="1">
        <f t="array" aca="1" ref="G158" ca="1">_xll.BDP(Stocks[[#This Row],[bloomberg_query]], "CUST_TRR_RETURN_HOLDING_PER", "CUST_TRR_START_DT="&amp;TEXT(WORKDAY(DATE(YEAR(TODAY())-1, 12, 31), -1),"jjjjMMtt"),"CUST_TRR_END_DT="&amp;TEXT(WORKDAY(TODAY(), -1),"jjjjMMtt"), "CUST_TRR_CRNCY=EUR")</f>
        <v>16.861540000000002</v>
      </c>
      <c r="H158" cm="1">
        <f t="array" ref="H158">_xll.BDP(A158,$H$1)</f>
        <v>11.790419999999999</v>
      </c>
      <c r="I158" cm="1">
        <f t="array" ref="I158">_xll.BDP(A158,$I$1)</f>
        <v>-1.3685700000000001</v>
      </c>
    </row>
    <row r="159" spans="1:9" x14ac:dyDescent="0.25">
      <c r="A159" t="s">
        <v>2574</v>
      </c>
      <c r="B159" t="s">
        <v>2575</v>
      </c>
      <c r="C159" s="1">
        <f>_xll.BQL(Stocks[[#This Row],[bloomberg_query]],"px_last(currency=EUR).value","showdates","false","showids","false","showheaders","false","cols"=1)</f>
        <v>73.738648663759221</v>
      </c>
      <c r="D159" cm="1">
        <f t="array" aca="1" ref="D159" ca="1">_xll.BDP(Stocks[[#This Row],[bloomberg_query]], "CUST_TRR_RETURN_HOLDING_PER", "CUST_TRR_START_DT="&amp;TEXT(WORKDAY(TODAY(), -2),"jjjjMMtt"),"CUST_TRR_END_DT="&amp;TEXT(WORKDAY(TODAY(), -1),"jjjjMMtt"), "CUST_TRR_CRNCY=EUR")</f>
        <v>-1.0087550000000001</v>
      </c>
      <c r="E159" cm="1">
        <f t="array" aca="1" ref="E159" ca="1">_xll.BDP(Stocks[[#This Row],[bloomberg_query]], "CUST_TRR_RETURN_HOLDING_PER", "CUST_TRR_START_DT="&amp;TEXT(WORKDAY(TODAY(), -6),"jjjjMMtt"),"CUST_TRR_END_DT="&amp;TEXT(WORKDAY(TODAY(), -1),"jjjjMMtt"), "CUST_TRR_CRNCY=EUR")</f>
        <v>4.1388420000000004</v>
      </c>
      <c r="F159" cm="1">
        <f t="array" aca="1" ref="F159" ca="1">_xll.BDP(Stocks[[#This Row],[bloomberg_query]], "CUST_TRR_RETURN_HOLDING_PER", "CUST_TRR_START_DT="&amp;TEXT(WORKDAY(EDATE(TODAY(), -1) - 2, 1),"jjjjMMtt"),"CUST_TRR_END_DT="&amp;TEXT(WORKDAY(TODAY(), -1),"jjjjMMtt"),"CUST_TRR_CRNCY=EUR")</f>
        <v>-2.520975</v>
      </c>
      <c r="G159" cm="1">
        <f t="array" aca="1" ref="G159" ca="1">_xll.BDP(Stocks[[#This Row],[bloomberg_query]], "CUST_TRR_RETURN_HOLDING_PER", "CUST_TRR_START_DT="&amp;TEXT(WORKDAY(DATE(YEAR(TODAY())-1, 12, 31), -1),"jjjjMMtt"),"CUST_TRR_END_DT="&amp;TEXT(WORKDAY(TODAY(), -1),"jjjjMMtt"), "CUST_TRR_CRNCY=EUR")</f>
        <v>37.41695</v>
      </c>
      <c r="H159" cm="1">
        <f t="array" ref="H159">_xll.BDP(A159,$H$1)</f>
        <v>22.975800646016424</v>
      </c>
      <c r="I159" cm="1">
        <f t="array" ref="I159">_xll.BDP(A159,$I$1)</f>
        <v>-2.6200785121937473</v>
      </c>
    </row>
    <row r="160" spans="1:9" x14ac:dyDescent="0.25">
      <c r="A160" t="s">
        <v>189</v>
      </c>
      <c r="B160" t="s">
        <v>2576</v>
      </c>
      <c r="C160" s="1">
        <f>_xll.BQL(Stocks[[#This Row],[bloomberg_query]],"px_last(currency=EUR).value","showdates","false","showids","false","showheaders","false","cols"=1)</f>
        <v>688.94687672138207</v>
      </c>
      <c r="D160" cm="1">
        <f t="array" aca="1" ref="D160" ca="1">_xll.BDP(Stocks[[#This Row],[bloomberg_query]], "CUST_TRR_RETURN_HOLDING_PER", "CUST_TRR_START_DT="&amp;TEXT(WORKDAY(TODAY(), -2),"jjjjMMtt"),"CUST_TRR_END_DT="&amp;TEXT(WORKDAY(TODAY(), -1),"jjjjMMtt"), "CUST_TRR_CRNCY=EUR")</f>
        <v>1.392293</v>
      </c>
      <c r="E160" cm="1">
        <f t="array" aca="1" ref="E160" ca="1">_xll.BDP(Stocks[[#This Row],[bloomberg_query]], "CUST_TRR_RETURN_HOLDING_PER", "CUST_TRR_START_DT="&amp;TEXT(WORKDAY(TODAY(), -6),"jjjjMMtt"),"CUST_TRR_END_DT="&amp;TEXT(WORKDAY(TODAY(), -1),"jjjjMMtt"), "CUST_TRR_CRNCY=EUR")</f>
        <v>4.15848</v>
      </c>
      <c r="F160" cm="1">
        <f t="array" aca="1" ref="F160" ca="1">_xll.BDP(Stocks[[#This Row],[bloomberg_query]], "CUST_TRR_RETURN_HOLDING_PER", "CUST_TRR_START_DT="&amp;TEXT(WORKDAY(EDATE(TODAY(), -1) - 2, 1),"jjjjMMtt"),"CUST_TRR_END_DT="&amp;TEXT(WORKDAY(TODAY(), -1),"jjjjMMtt"),"CUST_TRR_CRNCY=EUR")</f>
        <v>-13.1684</v>
      </c>
      <c r="G160" cm="1">
        <f t="array" aca="1" ref="G160" ca="1">_xll.BDP(Stocks[[#This Row],[bloomberg_query]], "CUST_TRR_RETURN_HOLDING_PER", "CUST_TRR_START_DT="&amp;TEXT(WORKDAY(DATE(YEAR(TODAY())-1, 12, 31), -1),"jjjjMMtt"),"CUST_TRR_END_DT="&amp;TEXT(WORKDAY(TODAY(), -1),"jjjjMMtt"), "CUST_TRR_CRNCY=EUR")</f>
        <v>-2.0050919999999999</v>
      </c>
      <c r="H160" cm="1">
        <f t="array" ref="H160">_xll.BDP(A160,$H$1)</f>
        <v>-14.053928512488097</v>
      </c>
      <c r="I160" cm="1">
        <f t="array" ref="I160">_xll.BDP(A160,$I$1)</f>
        <v>-32.208851502004975</v>
      </c>
    </row>
    <row r="161" spans="1:9" x14ac:dyDescent="0.25">
      <c r="A161" t="s">
        <v>187</v>
      </c>
      <c r="B161" t="s">
        <v>2577</v>
      </c>
      <c r="C161" s="1">
        <f>_xll.BQL(Stocks[[#This Row],[bloomberg_query]],"px_last(currency=EUR).value","showdates","false","showids","false","showheaders","false","cols"=1)</f>
        <v>564.56417336232676</v>
      </c>
      <c r="D161" cm="1">
        <f t="array" aca="1" ref="D161" ca="1">_xll.BDP(Stocks[[#This Row],[bloomberg_query]], "CUST_TRR_RETURN_HOLDING_PER", "CUST_TRR_START_DT="&amp;TEXT(WORKDAY(TODAY(), -2),"jjjjMMtt"),"CUST_TRR_END_DT="&amp;TEXT(WORKDAY(TODAY(), -1),"jjjjMMtt"), "CUST_TRR_CRNCY=EUR")</f>
        <v>-2.1438039999999998</v>
      </c>
      <c r="E161" cm="1">
        <f t="array" aca="1" ref="E161" ca="1">_xll.BDP(Stocks[[#This Row],[bloomberg_query]], "CUST_TRR_RETURN_HOLDING_PER", "CUST_TRR_START_DT="&amp;TEXT(WORKDAY(TODAY(), -6),"jjjjMMtt"),"CUST_TRR_END_DT="&amp;TEXT(WORKDAY(TODAY(), -1),"jjjjMMtt"), "CUST_TRR_CRNCY=EUR")</f>
        <v>-2.2074780000000001</v>
      </c>
      <c r="F161" cm="1">
        <f t="array" aca="1" ref="F161" ca="1">_xll.BDP(Stocks[[#This Row],[bloomberg_query]], "CUST_TRR_RETURN_HOLDING_PER", "CUST_TRR_START_DT="&amp;TEXT(WORKDAY(EDATE(TODAY(), -1) - 2, 1),"jjjjMMtt"),"CUST_TRR_END_DT="&amp;TEXT(WORKDAY(TODAY(), -1),"jjjjMMtt"),"CUST_TRR_CRNCY=EUR")</f>
        <v>-1.032762</v>
      </c>
      <c r="G161" cm="1">
        <f t="array" aca="1" ref="G161" ca="1">_xll.BDP(Stocks[[#This Row],[bloomberg_query]], "CUST_TRR_RETURN_HOLDING_PER", "CUST_TRR_START_DT="&amp;TEXT(WORKDAY(DATE(YEAR(TODAY())-1, 12, 31), -1),"jjjjMMtt"),"CUST_TRR_END_DT="&amp;TEXT(WORKDAY(TODAY(), -1),"jjjjMMtt"), "CUST_TRR_CRNCY=EUR")</f>
        <v>51.658290000000001</v>
      </c>
      <c r="H161" cm="1">
        <f t="array" ref="H161">_xll.BDP(A161,$H$1)</f>
        <v>11.22358</v>
      </c>
      <c r="I161" cm="1">
        <f t="array" ref="I161">_xll.BDP(A161,$I$1)</f>
        <v>-10.01018</v>
      </c>
    </row>
    <row r="162" spans="1:9" x14ac:dyDescent="0.25">
      <c r="A162" t="s">
        <v>75</v>
      </c>
      <c r="B162" t="s">
        <v>2322</v>
      </c>
      <c r="C162" s="1">
        <f>_xll.BQL(Stocks[[#This Row],[bloomberg_query]],"px_last(currency=EUR).value","showdates","false","showids","false","showheaders","false","cols"=1)</f>
        <v>814.98339609861364</v>
      </c>
      <c r="D162" cm="1">
        <f t="array" aca="1" ref="D162" ca="1">_xll.BDP(Stocks[[#This Row],[bloomberg_query]], "CUST_TRR_RETURN_HOLDING_PER", "CUST_TRR_START_DT="&amp;TEXT(WORKDAY(TODAY(), -2),"jjjjMMtt"),"CUST_TRR_END_DT="&amp;TEXT(WORKDAY(TODAY(), -1),"jjjjMMtt"), "CUST_TRR_CRNCY=EUR")</f>
        <v>-1.791474</v>
      </c>
      <c r="E162" cm="1">
        <f t="array" aca="1" ref="E162" ca="1">_xll.BDP(Stocks[[#This Row],[bloomberg_query]], "CUST_TRR_RETURN_HOLDING_PER", "CUST_TRR_START_DT="&amp;TEXT(WORKDAY(TODAY(), -6),"jjjjMMtt"),"CUST_TRR_END_DT="&amp;TEXT(WORKDAY(TODAY(), -1),"jjjjMMtt"), "CUST_TRR_CRNCY=EUR")</f>
        <v>-0.28491640000000001</v>
      </c>
      <c r="F162" cm="1">
        <f t="array" aca="1" ref="F162" ca="1">_xll.BDP(Stocks[[#This Row],[bloomberg_query]], "CUST_TRR_RETURN_HOLDING_PER", "CUST_TRR_START_DT="&amp;TEXT(WORKDAY(EDATE(TODAY(), -1) - 2, 1),"jjjjMMtt"),"CUST_TRR_END_DT="&amp;TEXT(WORKDAY(TODAY(), -1),"jjjjMMtt"),"CUST_TRR_CRNCY=EUR")</f>
        <v>-2.0934240000000002</v>
      </c>
      <c r="G162" cm="1">
        <f t="array" aca="1" ref="G162" ca="1">_xll.BDP(Stocks[[#This Row],[bloomberg_query]], "CUST_TRR_RETURN_HOLDING_PER", "CUST_TRR_START_DT="&amp;TEXT(WORKDAY(DATE(YEAR(TODAY())-1, 12, 31), -1),"jjjjMMtt"),"CUST_TRR_END_DT="&amp;TEXT(WORKDAY(TODAY(), -1),"jjjjMMtt"), "CUST_TRR_CRNCY=EUR")</f>
        <v>55.423830000000002</v>
      </c>
      <c r="H162" cm="1">
        <f t="array" ref="H162">_xll.BDP(A162,$H$1)</f>
        <v>16.63422306792755</v>
      </c>
      <c r="I162" cm="1">
        <f t="array" ref="I162">_xll.BDP(A162,$I$1)</f>
        <v>-6.7946184298250127</v>
      </c>
    </row>
    <row r="163" spans="1:9" x14ac:dyDescent="0.25">
      <c r="A163" t="s">
        <v>178</v>
      </c>
      <c r="B163" t="s">
        <v>2334</v>
      </c>
      <c r="C163" s="1">
        <f>_xll.BQL(Stocks[[#This Row],[bloomberg_query]],"px_last(currency=EUR).value","showdates","false","showids","false","showheaders","false","cols"=1)</f>
        <v>11799.881211216058</v>
      </c>
      <c r="D163" cm="1">
        <f t="array" aca="1" ref="D163" ca="1">_xll.BDP(Stocks[[#This Row],[bloomberg_query]], "CUST_TRR_RETURN_HOLDING_PER", "CUST_TRR_START_DT="&amp;TEXT(WORKDAY(TODAY(), -2),"jjjjMMtt"),"CUST_TRR_END_DT="&amp;TEXT(WORKDAY(TODAY(), -1),"jjjjMMtt"), "CUST_TRR_CRNCY=EUR")</f>
        <v>1.6693499999999999</v>
      </c>
      <c r="E163" cm="1">
        <f t="array" aca="1" ref="E163" ca="1">_xll.BDP(Stocks[[#This Row],[bloomberg_query]], "CUST_TRR_RETURN_HOLDING_PER", "CUST_TRR_START_DT="&amp;TEXT(WORKDAY(TODAY(), -6),"jjjjMMtt"),"CUST_TRR_END_DT="&amp;TEXT(WORKDAY(TODAY(), -1),"jjjjMMtt"), "CUST_TRR_CRNCY=EUR")</f>
        <v>-1.5574349999999999</v>
      </c>
      <c r="F163" cm="1">
        <f t="array" aca="1" ref="F163" ca="1">_xll.BDP(Stocks[[#This Row],[bloomberg_query]], "CUST_TRR_RETURN_HOLDING_PER", "CUST_TRR_START_DT="&amp;TEXT(WORKDAY(EDATE(TODAY(), -1) - 2, 1),"jjjjMMtt"),"CUST_TRR_END_DT="&amp;TEXT(WORKDAY(TODAY(), -1),"jjjjMMtt"),"CUST_TRR_CRNCY=EUR")</f>
        <v>1.756446</v>
      </c>
      <c r="G163" cm="1">
        <f t="array" aca="1" ref="G163" ca="1">_xll.BDP(Stocks[[#This Row],[bloomberg_query]], "CUST_TRR_RETURN_HOLDING_PER", "CUST_TRR_START_DT="&amp;TEXT(WORKDAY(DATE(YEAR(TODAY())-1, 12, 31), -1),"jjjjMMtt"),"CUST_TRR_END_DT="&amp;TEXT(WORKDAY(TODAY(), -1),"jjjjMMtt"), "CUST_TRR_CRNCY=EUR")</f>
        <v>9.7342650000000006</v>
      </c>
      <c r="H163" cm="1">
        <f t="array" ref="H163">_xll.BDP(A163,$H$1)</f>
        <v>2.8408709999999999</v>
      </c>
      <c r="I163" cm="1">
        <f t="array" ref="I163">_xll.BDP(A163,$I$1)</f>
        <v>-2.974628</v>
      </c>
    </row>
    <row r="164" spans="1:9" x14ac:dyDescent="0.25">
      <c r="A164" t="s">
        <v>50</v>
      </c>
      <c r="B164" t="s">
        <v>2324</v>
      </c>
      <c r="C164" s="1">
        <f>_xll.BQL(Stocks[[#This Row],[bloomberg_query]],"px_last(currency=EUR).value","showdates","false","showids","false","showheaders","false","cols"=1)</f>
        <v>424.19284094095235</v>
      </c>
      <c r="D164" cm="1">
        <f t="array" aca="1" ref="D164" ca="1">_xll.BDP(Stocks[[#This Row],[bloomberg_query]], "CUST_TRR_RETURN_HOLDING_PER", "CUST_TRR_START_DT="&amp;TEXT(WORKDAY(TODAY(), -2),"jjjjMMtt"),"CUST_TRR_END_DT="&amp;TEXT(WORKDAY(TODAY(), -1),"jjjjMMtt"), "CUST_TRR_CRNCY=EUR")</f>
        <v>-0.59501530000000002</v>
      </c>
      <c r="E164" cm="1">
        <f t="array" aca="1" ref="E164" ca="1">_xll.BDP(Stocks[[#This Row],[bloomberg_query]], "CUST_TRR_RETURN_HOLDING_PER", "CUST_TRR_START_DT="&amp;TEXT(WORKDAY(TODAY(), -6),"jjjjMMtt"),"CUST_TRR_END_DT="&amp;TEXT(WORKDAY(TODAY(), -1),"jjjjMMtt"), "CUST_TRR_CRNCY=EUR")</f>
        <v>0.87066449999999995</v>
      </c>
      <c r="F164" cm="1">
        <f t="array" aca="1" ref="F164" ca="1">_xll.BDP(Stocks[[#This Row],[bloomberg_query]], "CUST_TRR_RETURN_HOLDING_PER", "CUST_TRR_START_DT="&amp;TEXT(WORKDAY(EDATE(TODAY(), -1) - 2, 1),"jjjjMMtt"),"CUST_TRR_END_DT="&amp;TEXT(WORKDAY(TODAY(), -1),"jjjjMMtt"),"CUST_TRR_CRNCY=EUR")</f>
        <v>2.7384430000000002</v>
      </c>
      <c r="G164" cm="1">
        <f t="array" aca="1" ref="G164" ca="1">_xll.BDP(Stocks[[#This Row],[bloomberg_query]], "CUST_TRR_RETURN_HOLDING_PER", "CUST_TRR_START_DT="&amp;TEXT(WORKDAY(DATE(YEAR(TODAY())-1, 12, 31), -1),"jjjjMMtt"),"CUST_TRR_END_DT="&amp;TEXT(WORKDAY(TODAY(), -1),"jjjjMMtt"), "CUST_TRR_CRNCY=EUR")</f>
        <v>15.31551</v>
      </c>
      <c r="H164" cm="1">
        <f t="array" ref="H164">_xll.BDP(A164,$H$1)</f>
        <v>7.6345204220931357</v>
      </c>
      <c r="I164" cm="1">
        <f t="array" ref="I164">_xll.BDP(A164,$I$1)</f>
        <v>-1.6944923274806591</v>
      </c>
    </row>
    <row r="165" spans="1:9" x14ac:dyDescent="0.25">
      <c r="A165" t="s">
        <v>2578</v>
      </c>
      <c r="B165" t="s">
        <v>2579</v>
      </c>
      <c r="C165" s="1">
        <f>_xll.BQL(Stocks[[#This Row],[bloomberg_query]],"px_last(currency=EUR).value","showdates","false","showids","false","showheaders","false","cols"=1)</f>
        <v>35.84854903936386</v>
      </c>
      <c r="D165" cm="1">
        <f t="array" aca="1" ref="D165" ca="1">_xll.BDP(Stocks[[#This Row],[bloomberg_query]], "CUST_TRR_RETURN_HOLDING_PER", "CUST_TRR_START_DT="&amp;TEXT(WORKDAY(TODAY(), -2),"jjjjMMtt"),"CUST_TRR_END_DT="&amp;TEXT(WORKDAY(TODAY(), -1),"jjjjMMtt"), "CUST_TRR_CRNCY=EUR")</f>
        <v>8.9940350000000002E-2</v>
      </c>
      <c r="E165" cm="1">
        <f t="array" aca="1" ref="E165" ca="1">_xll.BDP(Stocks[[#This Row],[bloomberg_query]], "CUST_TRR_RETURN_HOLDING_PER", "CUST_TRR_START_DT="&amp;TEXT(WORKDAY(TODAY(), -6),"jjjjMMtt"),"CUST_TRR_END_DT="&amp;TEXT(WORKDAY(TODAY(), -1),"jjjjMMtt"), "CUST_TRR_CRNCY=EUR")</f>
        <v>8.8386429999999994</v>
      </c>
      <c r="F165" cm="1">
        <f t="array" aca="1" ref="F165" ca="1">_xll.BDP(Stocks[[#This Row],[bloomberg_query]], "CUST_TRR_RETURN_HOLDING_PER", "CUST_TRR_START_DT="&amp;TEXT(WORKDAY(EDATE(TODAY(), -1) - 2, 1),"jjjjMMtt"),"CUST_TRR_END_DT="&amp;TEXT(WORKDAY(TODAY(), -1),"jjjjMMtt"),"CUST_TRR_CRNCY=EUR")</f>
        <v>1.6611610000000001</v>
      </c>
      <c r="G165" cm="1">
        <f t="array" aca="1" ref="G165" ca="1">_xll.BDP(Stocks[[#This Row],[bloomberg_query]], "CUST_TRR_RETURN_HOLDING_PER", "CUST_TRR_START_DT="&amp;TEXT(WORKDAY(DATE(YEAR(TODAY())-1, 12, 31), -1),"jjjjMMtt"),"CUST_TRR_END_DT="&amp;TEXT(WORKDAY(TODAY(), -1),"jjjjMMtt"), "CUST_TRR_CRNCY=EUR")</f>
        <v>-27.10378</v>
      </c>
      <c r="H165" cm="1">
        <f t="array" ref="H165">_xll.BDP(A165,$H$1)</f>
        <v>-10.512431027352347</v>
      </c>
      <c r="I165" cm="1">
        <f t="array" ref="I165">_xll.BDP(A165,$I$1)</f>
        <v>-33.853299501158368</v>
      </c>
    </row>
    <row r="166" spans="1:9" x14ac:dyDescent="0.25">
      <c r="A166" t="s">
        <v>2580</v>
      </c>
      <c r="B166" t="s">
        <v>2581</v>
      </c>
      <c r="C166" s="1">
        <f>_xll.BQL(Stocks[[#This Row],[bloomberg_query]],"px_last(currency=EUR).value","showdates","false","showids","false","showheaders","false","cols"=1)</f>
        <v>46.020327504873279</v>
      </c>
      <c r="D166" cm="1">
        <f t="array" aca="1" ref="D166" ca="1">_xll.BDP(Stocks[[#This Row],[bloomberg_query]], "CUST_TRR_RETURN_HOLDING_PER", "CUST_TRR_START_DT="&amp;TEXT(WORKDAY(TODAY(), -2),"jjjjMMtt"),"CUST_TRR_END_DT="&amp;TEXT(WORKDAY(TODAY(), -1),"jjjjMMtt"), "CUST_TRR_CRNCY=EUR")</f>
        <v>-0.1442338</v>
      </c>
      <c r="E166" cm="1">
        <f t="array" aca="1" ref="E166" ca="1">_xll.BDP(Stocks[[#This Row],[bloomberg_query]], "CUST_TRR_RETURN_HOLDING_PER", "CUST_TRR_START_DT="&amp;TEXT(WORKDAY(TODAY(), -6),"jjjjMMtt"),"CUST_TRR_END_DT="&amp;TEXT(WORKDAY(TODAY(), -1),"jjjjMMtt"), "CUST_TRR_CRNCY=EUR")</f>
        <v>1.9008339999999999</v>
      </c>
      <c r="F166" cm="1">
        <f t="array" aca="1" ref="F166" ca="1">_xll.BDP(Stocks[[#This Row],[bloomberg_query]], "CUST_TRR_RETURN_HOLDING_PER", "CUST_TRR_START_DT="&amp;TEXT(WORKDAY(EDATE(TODAY(), -1) - 2, 1),"jjjjMMtt"),"CUST_TRR_END_DT="&amp;TEXT(WORKDAY(TODAY(), -1),"jjjjMMtt"),"CUST_TRR_CRNCY=EUR")</f>
        <v>-10.512890000000001</v>
      </c>
      <c r="G166" cm="1">
        <f t="array" aca="1" ref="G166" ca="1">_xll.BDP(Stocks[[#This Row],[bloomberg_query]], "CUST_TRR_RETURN_HOLDING_PER", "CUST_TRR_START_DT="&amp;TEXT(WORKDAY(DATE(YEAR(TODAY())-1, 12, 31), -1),"jjjjMMtt"),"CUST_TRR_END_DT="&amp;TEXT(WORKDAY(TODAY(), -1),"jjjjMMtt"), "CUST_TRR_CRNCY=EUR")</f>
        <v>-15.37828</v>
      </c>
      <c r="H166" cm="1">
        <f t="array" ref="H166">_xll.BDP(A166,$H$1)</f>
        <v>-5.5857889243083383</v>
      </c>
      <c r="I166" cm="1">
        <f t="array" ref="I166">_xll.BDP(A166,$I$1)</f>
        <v>-27.700463347591757</v>
      </c>
    </row>
    <row r="167" spans="1:9" x14ac:dyDescent="0.25">
      <c r="A167" t="s">
        <v>2582</v>
      </c>
      <c r="B167" t="s">
        <v>2583</v>
      </c>
      <c r="C167" s="1">
        <f>_xll.BQL(Stocks[[#This Row],[bloomberg_query]],"px_last(currency=EUR).value","showdates","false","showids","false","showheaders","false","cols"=1)</f>
        <v>66.199996948242188</v>
      </c>
      <c r="D167" cm="1">
        <f t="array" aca="1" ref="D167" ca="1">_xll.BDP(Stocks[[#This Row],[bloomberg_query]], "CUST_TRR_RETURN_HOLDING_PER", "CUST_TRR_START_DT="&amp;TEXT(WORKDAY(TODAY(), -2),"jjjjMMtt"),"CUST_TRR_END_DT="&amp;TEXT(WORKDAY(TODAY(), -1),"jjjjMMtt"), "CUST_TRR_CRNCY=EUR")</f>
        <v>-0.30120479999999999</v>
      </c>
      <c r="E167" cm="1">
        <f t="array" aca="1" ref="E167" ca="1">_xll.BDP(Stocks[[#This Row],[bloomberg_query]], "CUST_TRR_RETURN_HOLDING_PER", "CUST_TRR_START_DT="&amp;TEXT(WORKDAY(TODAY(), -6),"jjjjMMtt"),"CUST_TRR_END_DT="&amp;TEXT(WORKDAY(TODAY(), -1),"jjjjMMtt"), "CUST_TRR_CRNCY=EUR")</f>
        <v>0.76103500000000002</v>
      </c>
      <c r="F167" cm="1">
        <f t="array" aca="1" ref="F167" ca="1">_xll.BDP(Stocks[[#This Row],[bloomberg_query]], "CUST_TRR_RETURN_HOLDING_PER", "CUST_TRR_START_DT="&amp;TEXT(WORKDAY(EDATE(TODAY(), -1) - 2, 1),"jjjjMMtt"),"CUST_TRR_END_DT="&amp;TEXT(WORKDAY(TODAY(), -1),"jjjjMMtt"),"CUST_TRR_CRNCY=EUR")</f>
        <v>-0.74962519999999999</v>
      </c>
      <c r="G167" cm="1">
        <f t="array" aca="1" ref="G167" ca="1">_xll.BDP(Stocks[[#This Row],[bloomberg_query]], "CUST_TRR_RETURN_HOLDING_PER", "CUST_TRR_START_DT="&amp;TEXT(WORKDAY(DATE(YEAR(TODAY())-1, 12, 31), -1),"jjjjMMtt"),"CUST_TRR_END_DT="&amp;TEXT(WORKDAY(TODAY(), -1),"jjjjMMtt"), "CUST_TRR_CRNCY=EUR")</f>
        <v>23.277470000000001</v>
      </c>
      <c r="H167" cm="1">
        <f t="array" ref="H167">_xll.BDP(A167,$H$1)</f>
        <v>18.51268</v>
      </c>
      <c r="I167" cm="1">
        <f t="array" ref="I167">_xll.BDP(A167,$I$1)</f>
        <v>-3.9187289999999999</v>
      </c>
    </row>
    <row r="168" spans="1:9" x14ac:dyDescent="0.25">
      <c r="A168" t="s">
        <v>2584</v>
      </c>
      <c r="B168" t="s">
        <v>2585</v>
      </c>
      <c r="C168" s="1">
        <f>_xll.BQL(Stocks[[#This Row],[bloomberg_query]],"px_last(currency=EUR).value","showdates","false","showids","false","showheaders","false","cols"=1)</f>
        <v>550</v>
      </c>
      <c r="D168" cm="1">
        <f t="array" aca="1" ref="D168" ca="1">_xll.BDP(Stocks[[#This Row],[bloomberg_query]], "CUST_TRR_RETURN_HOLDING_PER", "CUST_TRR_START_DT="&amp;TEXT(WORKDAY(TODAY(), -2),"jjjjMMtt"),"CUST_TRR_END_DT="&amp;TEXT(WORKDAY(TODAY(), -1),"jjjjMMtt"), "CUST_TRR_CRNCY=EUR")</f>
        <v>-0.71942450000000002</v>
      </c>
      <c r="E168" cm="1">
        <f t="array" aca="1" ref="E168" ca="1">_xll.BDP(Stocks[[#This Row],[bloomberg_query]], "CUST_TRR_RETURN_HOLDING_PER", "CUST_TRR_START_DT="&amp;TEXT(WORKDAY(TODAY(), -6),"jjjjMMtt"),"CUST_TRR_END_DT="&amp;TEXT(WORKDAY(TODAY(), -1),"jjjjMMtt"), "CUST_TRR_CRNCY=EUR")</f>
        <v>-3.1578949999999999</v>
      </c>
      <c r="F168" cm="1">
        <f t="array" aca="1" ref="F168" ca="1">_xll.BDP(Stocks[[#This Row],[bloomberg_query]], "CUST_TRR_RETURN_HOLDING_PER", "CUST_TRR_START_DT="&amp;TEXT(WORKDAY(EDATE(TODAY(), -1) - 2, 1),"jjjjMMtt"),"CUST_TRR_END_DT="&amp;TEXT(WORKDAY(TODAY(), -1),"jjjjMMtt"),"CUST_TRR_CRNCY=EUR")</f>
        <v>-10.389609999999999</v>
      </c>
      <c r="G168" cm="1">
        <f t="array" aca="1" ref="G168" ca="1">_xll.BDP(Stocks[[#This Row],[bloomberg_query]], "CUST_TRR_RETURN_HOLDING_PER", "CUST_TRR_START_DT="&amp;TEXT(WORKDAY(DATE(YEAR(TODAY())-1, 12, 31), -1),"jjjjMMtt"),"CUST_TRR_END_DT="&amp;TEXT(WORKDAY(TODAY(), -1),"jjjjMMtt"), "CUST_TRR_CRNCY=EUR")</f>
        <v>-1.084967</v>
      </c>
      <c r="H168" cm="1">
        <f t="array" ref="H168">_xll.BDP(A168,$H$1)</f>
        <v>-8.4584410000000005</v>
      </c>
      <c r="I168" cm="1">
        <f t="array" ref="I168">_xll.BDP(A168,$I$1)</f>
        <v>-16.918430000000001</v>
      </c>
    </row>
    <row r="169" spans="1:9" x14ac:dyDescent="0.25">
      <c r="A169" t="s">
        <v>2586</v>
      </c>
      <c r="B169" t="s">
        <v>2587</v>
      </c>
      <c r="C169" s="1">
        <f>_xll.BQL(Stocks[[#This Row],[bloomberg_query]],"px_last(currency=EUR).value","showdates","false","showids","false","showheaders","false","cols"=1)</f>
        <v>170.21315582513807</v>
      </c>
      <c r="D169" cm="1">
        <f t="array" aca="1" ref="D169" ca="1">_xll.BDP(Stocks[[#This Row],[bloomberg_query]], "CUST_TRR_RETURN_HOLDING_PER", "CUST_TRR_START_DT="&amp;TEXT(WORKDAY(TODAY(), -2),"jjjjMMtt"),"CUST_TRR_END_DT="&amp;TEXT(WORKDAY(TODAY(), -1),"jjjjMMtt"), "CUST_TRR_CRNCY=EUR")</f>
        <v>-2.4912640000000001</v>
      </c>
      <c r="E169" cm="1">
        <f t="array" aca="1" ref="E169" ca="1">_xll.BDP(Stocks[[#This Row],[bloomberg_query]], "CUST_TRR_RETURN_HOLDING_PER", "CUST_TRR_START_DT="&amp;TEXT(WORKDAY(TODAY(), -6),"jjjjMMtt"),"CUST_TRR_END_DT="&amp;TEXT(WORKDAY(TODAY(), -1),"jjjjMMtt"), "CUST_TRR_CRNCY=EUR")</f>
        <v>1.456242</v>
      </c>
      <c r="F169" cm="1">
        <f t="array" aca="1" ref="F169" ca="1">_xll.BDP(Stocks[[#This Row],[bloomberg_query]], "CUST_TRR_RETURN_HOLDING_PER", "CUST_TRR_START_DT="&amp;TEXT(WORKDAY(EDATE(TODAY(), -1) - 2, 1),"jjjjMMtt"),"CUST_TRR_END_DT="&amp;TEXT(WORKDAY(TODAY(), -1),"jjjjMMtt"),"CUST_TRR_CRNCY=EUR")</f>
        <v>-5.1315879999999998</v>
      </c>
      <c r="G169" cm="1">
        <f t="array" aca="1" ref="G169" ca="1">_xll.BDP(Stocks[[#This Row],[bloomberg_query]], "CUST_TRR_RETURN_HOLDING_PER", "CUST_TRR_START_DT="&amp;TEXT(WORKDAY(DATE(YEAR(TODAY())-1, 12, 31), -1),"jjjjMMtt"),"CUST_TRR_END_DT="&amp;TEXT(WORKDAY(TODAY(), -1),"jjjjMMtt"), "CUST_TRR_CRNCY=EUR")</f>
        <v>51.800609999999999</v>
      </c>
      <c r="H169" cm="1">
        <f t="array" ref="H169">_xll.BDP(A169,$H$1)</f>
        <v>17.725434073826026</v>
      </c>
      <c r="I169" cm="1">
        <f t="array" ref="I169">_xll.BDP(A169,$I$1)</f>
        <v>-13.713869943134679</v>
      </c>
    </row>
    <row r="170" spans="1:9" x14ac:dyDescent="0.25">
      <c r="A170" t="s">
        <v>2588</v>
      </c>
      <c r="B170" t="s">
        <v>2589</v>
      </c>
      <c r="C170" s="1">
        <f>_xll.BQL(Stocks[[#This Row],[bloomberg_query]],"px_last(currency=EUR).value","showdates","false","showids","false","showheaders","false","cols"=1)</f>
        <v>126.59999847412109</v>
      </c>
      <c r="D170" cm="1">
        <f t="array" aca="1" ref="D170" ca="1">_xll.BDP(Stocks[[#This Row],[bloomberg_query]], "CUST_TRR_RETURN_HOLDING_PER", "CUST_TRR_START_DT="&amp;TEXT(WORKDAY(TODAY(), -2),"jjjjMMtt"),"CUST_TRR_END_DT="&amp;TEXT(WORKDAY(TODAY(), -1),"jjjjMMtt"), "CUST_TRR_CRNCY=EUR")</f>
        <v>1.9543969999999999</v>
      </c>
      <c r="E170" cm="1">
        <f t="array" aca="1" ref="E170" ca="1">_xll.BDP(Stocks[[#This Row],[bloomberg_query]], "CUST_TRR_RETURN_HOLDING_PER", "CUST_TRR_START_DT="&amp;TEXT(WORKDAY(TODAY(), -6),"jjjjMMtt"),"CUST_TRR_END_DT="&amp;TEXT(WORKDAY(TODAY(), -1),"jjjjMMtt"), "CUST_TRR_CRNCY=EUR")</f>
        <v>4.5075130000000003</v>
      </c>
      <c r="F170" cm="1">
        <f t="array" aca="1" ref="F170" ca="1">_xll.BDP(Stocks[[#This Row],[bloomberg_query]], "CUST_TRR_RETURN_HOLDING_PER", "CUST_TRR_START_DT="&amp;TEXT(WORKDAY(EDATE(TODAY(), -1) - 2, 1),"jjjjMMtt"),"CUST_TRR_END_DT="&amp;TEXT(WORKDAY(TODAY(), -1),"jjjjMMtt"),"CUST_TRR_CRNCY=EUR")</f>
        <v>5.0335570000000001</v>
      </c>
      <c r="G170" cm="1">
        <f t="array" aca="1" ref="G170" ca="1">_xll.BDP(Stocks[[#This Row],[bloomberg_query]], "CUST_TRR_RETURN_HOLDING_PER", "CUST_TRR_START_DT="&amp;TEXT(WORKDAY(DATE(YEAR(TODAY())-1, 12, 31), -1),"jjjjMMtt"),"CUST_TRR_END_DT="&amp;TEXT(WORKDAY(TODAY(), -1),"jjjjMMtt"), "CUST_TRR_CRNCY=EUR")</f>
        <v>13.944100000000001</v>
      </c>
      <c r="H170" cm="1">
        <f t="array" ref="H170">_xll.BDP(A170,$H$1)</f>
        <v>5.9910920000000001</v>
      </c>
      <c r="I170" cm="1">
        <f t="array" ref="I170">_xll.BDP(A170,$I$1)</f>
        <v>-5.097448</v>
      </c>
    </row>
    <row r="171" spans="1:9" x14ac:dyDescent="0.25">
      <c r="A171" t="s">
        <v>108</v>
      </c>
      <c r="B171" t="s">
        <v>2326</v>
      </c>
      <c r="C171" s="1">
        <f>_xll.BQL(Stocks[[#This Row],[bloomberg_query]],"px_last(currency=EUR).value","showdates","false","showids","false","showheaders","false","cols"=1)</f>
        <v>3.7230000495910645</v>
      </c>
      <c r="D171" cm="1">
        <f t="array" aca="1" ref="D171" ca="1">_xll.BDP(Stocks[[#This Row],[bloomberg_query]], "CUST_TRR_RETURN_HOLDING_PER", "CUST_TRR_START_DT="&amp;TEXT(WORKDAY(TODAY(), -2),"jjjjMMtt"),"CUST_TRR_END_DT="&amp;TEXT(WORKDAY(TODAY(), -1),"jjjjMMtt"), "CUST_TRR_CRNCY=EUR")</f>
        <v>-0.34843210000000002</v>
      </c>
      <c r="E171" cm="1">
        <f t="array" aca="1" ref="E171" ca="1">_xll.BDP(Stocks[[#This Row],[bloomberg_query]], "CUST_TRR_RETURN_HOLDING_PER", "CUST_TRR_START_DT="&amp;TEXT(WORKDAY(TODAY(), -6),"jjjjMMtt"),"CUST_TRR_END_DT="&amp;TEXT(WORKDAY(TODAY(), -1),"jjjjMMtt"), "CUST_TRR_CRNCY=EUR")</f>
        <v>-0.74746389999999996</v>
      </c>
      <c r="F171" cm="1">
        <f t="array" aca="1" ref="F171" ca="1">_xll.BDP(Stocks[[#This Row],[bloomberg_query]], "CUST_TRR_RETURN_HOLDING_PER", "CUST_TRR_START_DT="&amp;TEXT(WORKDAY(EDATE(TODAY(), -1) - 2, 1),"jjjjMMtt"),"CUST_TRR_END_DT="&amp;TEXT(WORKDAY(TODAY(), -1),"jjjjMMtt"),"CUST_TRR_CRNCY=EUR")</f>
        <v>3.6520769999999998</v>
      </c>
      <c r="G171" cm="1">
        <f t="array" aca="1" ref="G171" ca="1">_xll.BDP(Stocks[[#This Row],[bloomberg_query]], "CUST_TRR_RETURN_HOLDING_PER", "CUST_TRR_START_DT="&amp;TEXT(WORKDAY(DATE(YEAR(TODAY())-1, 12, 31), -1),"jjjjMMtt"),"CUST_TRR_END_DT="&amp;TEXT(WORKDAY(TODAY(), -1),"jjjjMMtt"), "CUST_TRR_CRNCY=EUR")</f>
        <v>25.059010000000001</v>
      </c>
      <c r="H171" cm="1">
        <f t="array" ref="H171">_xll.BDP(A171,$H$1)</f>
        <v>8.6996190000000002</v>
      </c>
      <c r="I171" cm="1">
        <f t="array" ref="I171">_xll.BDP(A171,$I$1)</f>
        <v>-2.360344</v>
      </c>
    </row>
    <row r="172" spans="1:9" x14ac:dyDescent="0.25">
      <c r="A172" t="s">
        <v>56</v>
      </c>
      <c r="B172" t="s">
        <v>2291</v>
      </c>
      <c r="C172" s="1">
        <f>_xll.BQL(Stocks[[#This Row],[bloomberg_query]],"px_last(currency=EUR).value","showdates","false","showids","false","showheaders","false","cols"=1)</f>
        <v>64.574155068397516</v>
      </c>
      <c r="D172" cm="1">
        <f t="array" aca="1" ref="D172" ca="1">_xll.BDP(Stocks[[#This Row],[bloomberg_query]], "CUST_TRR_RETURN_HOLDING_PER", "CUST_TRR_START_DT="&amp;TEXT(WORKDAY(TODAY(), -2),"jjjjMMtt"),"CUST_TRR_END_DT="&amp;TEXT(WORKDAY(TODAY(), -1),"jjjjMMtt"), "CUST_TRR_CRNCY=EUR")</f>
        <v>-0.3265226</v>
      </c>
      <c r="E172" cm="1">
        <f t="array" aca="1" ref="E172" ca="1">_xll.BDP(Stocks[[#This Row],[bloomberg_query]], "CUST_TRR_RETURN_HOLDING_PER", "CUST_TRR_START_DT="&amp;TEXT(WORKDAY(TODAY(), -6),"jjjjMMtt"),"CUST_TRR_END_DT="&amp;TEXT(WORKDAY(TODAY(), -1),"jjjjMMtt"), "CUST_TRR_CRNCY=EUR")</f>
        <v>0.19486619999999999</v>
      </c>
      <c r="F172" cm="1">
        <f t="array" aca="1" ref="F172" ca="1">_xll.BDP(Stocks[[#This Row],[bloomberg_query]], "CUST_TRR_RETURN_HOLDING_PER", "CUST_TRR_START_DT="&amp;TEXT(WORKDAY(EDATE(TODAY(), -1) - 2, 1),"jjjjMMtt"),"CUST_TRR_END_DT="&amp;TEXT(WORKDAY(TODAY(), -1),"jjjjMMtt"),"CUST_TRR_CRNCY=EUR")</f>
        <v>4.3708119999999999</v>
      </c>
      <c r="G172" cm="1">
        <f t="array" aca="1" ref="G172" ca="1">_xll.BDP(Stocks[[#This Row],[bloomberg_query]], "CUST_TRR_RETURN_HOLDING_PER", "CUST_TRR_START_DT="&amp;TEXT(WORKDAY(DATE(YEAR(TODAY())-1, 12, 31), -1),"jjjjMMtt"),"CUST_TRR_END_DT="&amp;TEXT(WORKDAY(TODAY(), -1),"jjjjMMtt"), "CUST_TRR_CRNCY=EUR")</f>
        <v>23.989049999999999</v>
      </c>
      <c r="H172" cm="1">
        <f t="array" ref="H172">_xll.BDP(A172,$H$1)</f>
        <v>14.549823278544352</v>
      </c>
      <c r="I172" cm="1">
        <f t="array" ref="I172">_xll.BDP(A172,$I$1)</f>
        <v>-2.3394908458157615</v>
      </c>
    </row>
    <row r="173" spans="1:9" x14ac:dyDescent="0.25">
      <c r="A173" t="s">
        <v>35</v>
      </c>
      <c r="B173" t="s">
        <v>2590</v>
      </c>
      <c r="C173" s="1">
        <f>_xll.BQL(Stocks[[#This Row],[bloomberg_query]],"px_last(currency=EUR).value","showdates","false","showids","false","showheaders","false","cols"=1)</f>
        <v>665.16775889396672</v>
      </c>
      <c r="D173" cm="1">
        <f t="array" aca="1" ref="D173" ca="1">_xll.BDP(Stocks[[#This Row],[bloomberg_query]], "CUST_TRR_RETURN_HOLDING_PER", "CUST_TRR_START_DT="&amp;TEXT(WORKDAY(TODAY(), -2),"jjjjMMtt"),"CUST_TRR_END_DT="&amp;TEXT(WORKDAY(TODAY(), -1),"jjjjMMtt"), "CUST_TRR_CRNCY=EUR")</f>
        <v>0.52487760000000006</v>
      </c>
      <c r="E173" cm="1">
        <f t="array" aca="1" ref="E173" ca="1">_xll.BDP(Stocks[[#This Row],[bloomberg_query]], "CUST_TRR_RETURN_HOLDING_PER", "CUST_TRR_START_DT="&amp;TEXT(WORKDAY(TODAY(), -6),"jjjjMMtt"),"CUST_TRR_END_DT="&amp;TEXT(WORKDAY(TODAY(), -1),"jjjjMMtt"), "CUST_TRR_CRNCY=EUR")</f>
        <v>2.8061120000000002</v>
      </c>
      <c r="F173" cm="1">
        <f t="array" aca="1" ref="F173" ca="1">_xll.BDP(Stocks[[#This Row],[bloomberg_query]], "CUST_TRR_RETURN_HOLDING_PER", "CUST_TRR_START_DT="&amp;TEXT(WORKDAY(EDATE(TODAY(), -1) - 2, 1),"jjjjMMtt"),"CUST_TRR_END_DT="&amp;TEXT(WORKDAY(TODAY(), -1),"jjjjMMtt"),"CUST_TRR_CRNCY=EUR")</f>
        <v>-10.21918</v>
      </c>
      <c r="G173" cm="1">
        <f t="array" aca="1" ref="G173" ca="1">_xll.BDP(Stocks[[#This Row],[bloomberg_query]], "CUST_TRR_RETURN_HOLDING_PER", "CUST_TRR_START_DT="&amp;TEXT(WORKDAY(DATE(YEAR(TODAY())-1, 12, 31), -1),"jjjjMMtt"),"CUST_TRR_END_DT="&amp;TEXT(WORKDAY(TODAY(), -1),"jjjjMMtt"), "CUST_TRR_CRNCY=EUR")</f>
        <v>27.356030000000001</v>
      </c>
      <c r="H173" cm="1">
        <f t="array" ref="H173">_xll.BDP(A173,$H$1)</f>
        <v>5.0066196700997008</v>
      </c>
      <c r="I173" cm="1">
        <f t="array" ref="I173">_xll.BDP(A173,$I$1)</f>
        <v>-17.48483024563259</v>
      </c>
    </row>
    <row r="174" spans="1:9" x14ac:dyDescent="0.25">
      <c r="A174" t="s">
        <v>2250</v>
      </c>
      <c r="B174" t="s">
        <v>2591</v>
      </c>
      <c r="C174" s="1">
        <f>_xll.BQL(Stocks[[#This Row],[bloomberg_query]],"px_last(currency=EUR).value","showdates","false","showids","false","showheaders","false","cols"=1)</f>
        <v>115.09129002928734</v>
      </c>
      <c r="D174" cm="1">
        <f t="array" aca="1" ref="D174" ca="1">_xll.BDP(Stocks[[#This Row],[bloomberg_query]], "CUST_TRR_RETURN_HOLDING_PER", "CUST_TRR_START_DT="&amp;TEXT(WORKDAY(TODAY(), -2),"jjjjMMtt"),"CUST_TRR_END_DT="&amp;TEXT(WORKDAY(TODAY(), -1),"jjjjMMtt"), "CUST_TRR_CRNCY=EUR")</f>
        <v>1.221034</v>
      </c>
      <c r="E174" cm="1">
        <f t="array" aca="1" ref="E174" ca="1">_xll.BDP(Stocks[[#This Row],[bloomberg_query]], "CUST_TRR_RETURN_HOLDING_PER", "CUST_TRR_START_DT="&amp;TEXT(WORKDAY(TODAY(), -6),"jjjjMMtt"),"CUST_TRR_END_DT="&amp;TEXT(WORKDAY(TODAY(), -1),"jjjjMMtt"), "CUST_TRR_CRNCY=EUR")</f>
        <v>7.4971759999999996</v>
      </c>
      <c r="F174" cm="1">
        <f t="array" aca="1" ref="F174" ca="1">_xll.BDP(Stocks[[#This Row],[bloomberg_query]], "CUST_TRR_RETURN_HOLDING_PER", "CUST_TRR_START_DT="&amp;TEXT(WORKDAY(EDATE(TODAY(), -1) - 2, 1),"jjjjMMtt"),"CUST_TRR_END_DT="&amp;TEXT(WORKDAY(TODAY(), -1),"jjjjMMtt"),"CUST_TRR_CRNCY=EUR")</f>
        <v>6.0510029999999997</v>
      </c>
      <c r="G174" cm="1">
        <f t="array" aca="1" ref="G174" ca="1">_xll.BDP(Stocks[[#This Row],[bloomberg_query]], "CUST_TRR_RETURN_HOLDING_PER", "CUST_TRR_START_DT="&amp;TEXT(WORKDAY(DATE(YEAR(TODAY())-1, 12, 31), -1),"jjjjMMtt"),"CUST_TRR_END_DT="&amp;TEXT(WORKDAY(TODAY(), -1),"jjjjMMtt"), "CUST_TRR_CRNCY=EUR")</f>
        <v>54.460329999999999</v>
      </c>
      <c r="H174" cm="1">
        <f t="array" ref="H174">_xll.BDP(A174,$H$1)</f>
        <v>27.417515893495558</v>
      </c>
      <c r="I174" cm="1">
        <f t="array" ref="I174">_xll.BDP(A174,$I$1)</f>
        <v>-0.59037872450838025</v>
      </c>
    </row>
    <row r="175" spans="1:9" x14ac:dyDescent="0.25">
      <c r="A175" t="s">
        <v>186</v>
      </c>
      <c r="B175" t="s">
        <v>2592</v>
      </c>
      <c r="C175" s="1">
        <f>_xll.BQL(Stocks[[#This Row],[bloomberg_query]],"px_last(currency=EUR).value","showdates","false","showids","false","showheaders","false","cols"=1)</f>
        <v>228.35000610351563</v>
      </c>
      <c r="D175" cm="1">
        <f t="array" aca="1" ref="D175" ca="1">_xll.BDP(Stocks[[#This Row],[bloomberg_query]], "CUST_TRR_RETURN_HOLDING_PER", "CUST_TRR_START_DT="&amp;TEXT(WORKDAY(TODAY(), -2),"jjjjMMtt"),"CUST_TRR_END_DT="&amp;TEXT(WORKDAY(TODAY(), -1),"jjjjMMtt"), "CUST_TRR_CRNCY=EUR")</f>
        <v>1.817779</v>
      </c>
      <c r="E175" cm="1">
        <f t="array" aca="1" ref="E175" ca="1">_xll.BDP(Stocks[[#This Row],[bloomberg_query]], "CUST_TRR_RETURN_HOLDING_PER", "CUST_TRR_START_DT="&amp;TEXT(WORKDAY(TODAY(), -6),"jjjjMMtt"),"CUST_TRR_END_DT="&amp;TEXT(WORKDAY(TODAY(), -1),"jjjjMMtt"), "CUST_TRR_CRNCY=EUR")</f>
        <v>0.15263850000000001</v>
      </c>
      <c r="F175" cm="1">
        <f t="array" aca="1" ref="F175" ca="1">_xll.BDP(Stocks[[#This Row],[bloomberg_query]], "CUST_TRR_RETURN_HOLDING_PER", "CUST_TRR_START_DT="&amp;TEXT(WORKDAY(EDATE(TODAY(), -1) - 2, 1),"jjjjMMtt"),"CUST_TRR_END_DT="&amp;TEXT(WORKDAY(TODAY(), -1),"jjjjMMtt"),"CUST_TRR_CRNCY=EUR")</f>
        <v>-12.01149</v>
      </c>
      <c r="G175" cm="1">
        <f t="array" aca="1" ref="G175" ca="1">_xll.BDP(Stocks[[#This Row],[bloomberg_query]], "CUST_TRR_RETURN_HOLDING_PER", "CUST_TRR_START_DT="&amp;TEXT(WORKDAY(DATE(YEAR(TODAY())-1, 12, 31), -1),"jjjjMMtt"),"CUST_TRR_END_DT="&amp;TEXT(WORKDAY(TODAY(), -1),"jjjjMMtt"), "CUST_TRR_CRNCY=EUR")</f>
        <v>-40.014099999999999</v>
      </c>
      <c r="H175" cm="1">
        <f t="array" ref="H175">_xll.BDP(A175,$H$1)</f>
        <v>-33.437759999999997</v>
      </c>
      <c r="I175" cm="1">
        <f t="array" ref="I175">_xll.BDP(A175,$I$1)</f>
        <v>-51.702979999999997</v>
      </c>
    </row>
    <row r="176" spans="1:9" x14ac:dyDescent="0.25">
      <c r="A176" t="s">
        <v>2268</v>
      </c>
      <c r="B176" t="s">
        <v>2593</v>
      </c>
      <c r="C176" s="1">
        <f>_xll.BQL(Stocks[[#This Row],[bloomberg_query]],"px_last(currency=EUR).value","showdates","false","showids","false","showheaders","false","cols"=1)</f>
        <v>21.360000610351563</v>
      </c>
      <c r="D176" cm="1">
        <f t="array" aca="1" ref="D176" ca="1">_xll.BDP(Stocks[[#This Row],[bloomberg_query]], "CUST_TRR_RETURN_HOLDING_PER", "CUST_TRR_START_DT="&amp;TEXT(WORKDAY(TODAY(), -2),"jjjjMMtt"),"CUST_TRR_END_DT="&amp;TEXT(WORKDAY(TODAY(), -1),"jjjjMMtt"), "CUST_TRR_CRNCY=EUR")</f>
        <v>1.5238100000000001</v>
      </c>
      <c r="E176" cm="1">
        <f t="array" aca="1" ref="E176" ca="1">_xll.BDP(Stocks[[#This Row],[bloomberg_query]], "CUST_TRR_RETURN_HOLDING_PER", "CUST_TRR_START_DT="&amp;TEXT(WORKDAY(TODAY(), -6),"jjjjMMtt"),"CUST_TRR_END_DT="&amp;TEXT(WORKDAY(TODAY(), -1),"jjjjMMtt"), "CUST_TRR_CRNCY=EUR")</f>
        <v>0.1879699</v>
      </c>
      <c r="F176" cm="1">
        <f t="array" aca="1" ref="F176" ca="1">_xll.BDP(Stocks[[#This Row],[bloomberg_query]], "CUST_TRR_RETURN_HOLDING_PER", "CUST_TRR_START_DT="&amp;TEXT(WORKDAY(EDATE(TODAY(), -1) - 2, 1),"jjjjMMtt"),"CUST_TRR_END_DT="&amp;TEXT(WORKDAY(TODAY(), -1),"jjjjMMtt"),"CUST_TRR_CRNCY=EUR")</f>
        <v>1.3307990000000001</v>
      </c>
      <c r="G176" cm="1">
        <f t="array" aca="1" ref="G176" ca="1">_xll.BDP(Stocks[[#This Row],[bloomberg_query]], "CUST_TRR_RETURN_HOLDING_PER", "CUST_TRR_START_DT="&amp;TEXT(WORKDAY(DATE(YEAR(TODAY())-1, 12, 31), -1),"jjjjMMtt"),"CUST_TRR_END_DT="&amp;TEXT(WORKDAY(TODAY(), -1),"jjjjMMtt"), "CUST_TRR_CRNCY=EUR")</f>
        <v>29.49774</v>
      </c>
      <c r="H176" cm="1">
        <f t="array" ref="H176">_xll.BDP(A176,$H$1)</f>
        <v>10.47495</v>
      </c>
      <c r="I176" cm="1">
        <f t="array" ref="I176">_xll.BDP(A176,$I$1)</f>
        <v>-13.10008</v>
      </c>
    </row>
    <row r="177" spans="1:9" x14ac:dyDescent="0.25">
      <c r="A177" t="s">
        <v>2594</v>
      </c>
      <c r="B177" t="s">
        <v>2595</v>
      </c>
      <c r="C177" s="1">
        <f>_xll.BQL(Stocks[[#This Row],[bloomberg_query]],"px_last(currency=EUR).value","showdates","false","showids","false","showheaders","false","cols"=1)</f>
        <v>33.16854158706883</v>
      </c>
      <c r="D177" cm="1">
        <f t="array" aca="1" ref="D177" ca="1">_xll.BDP(Stocks[[#This Row],[bloomberg_query]], "CUST_TRR_RETURN_HOLDING_PER", "CUST_TRR_START_DT="&amp;TEXT(WORKDAY(TODAY(), -2),"jjjjMMtt"),"CUST_TRR_END_DT="&amp;TEXT(WORKDAY(TODAY(), -1),"jjjjMMtt"), "CUST_TRR_CRNCY=EUR")</f>
        <v>-4.0471110000000001</v>
      </c>
      <c r="E177" cm="1">
        <f t="array" aca="1" ref="E177" ca="1">_xll.BDP(Stocks[[#This Row],[bloomberg_query]], "CUST_TRR_RETURN_HOLDING_PER", "CUST_TRR_START_DT="&amp;TEXT(WORKDAY(TODAY(), -6),"jjjjMMtt"),"CUST_TRR_END_DT="&amp;TEXT(WORKDAY(TODAY(), -1),"jjjjMMtt"), "CUST_TRR_CRNCY=EUR")</f>
        <v>-3.7718039999999999</v>
      </c>
      <c r="F177" cm="1">
        <f t="array" aca="1" ref="F177" ca="1">_xll.BDP(Stocks[[#This Row],[bloomberg_query]], "CUST_TRR_RETURN_HOLDING_PER", "CUST_TRR_START_DT="&amp;TEXT(WORKDAY(EDATE(TODAY(), -1) - 2, 1),"jjjjMMtt"),"CUST_TRR_END_DT="&amp;TEXT(WORKDAY(TODAY(), -1),"jjjjMMtt"),"CUST_TRR_CRNCY=EUR")</f>
        <v>-1.0925210000000001</v>
      </c>
      <c r="G177" cm="1">
        <f t="array" aca="1" ref="G177" ca="1">_xll.BDP(Stocks[[#This Row],[bloomberg_query]], "CUST_TRR_RETURN_HOLDING_PER", "CUST_TRR_START_DT="&amp;TEXT(WORKDAY(DATE(YEAR(TODAY())-1, 12, 31), -1),"jjjjMMtt"),"CUST_TRR_END_DT="&amp;TEXT(WORKDAY(TODAY(), -1),"jjjjMMtt"), "CUST_TRR_CRNCY=EUR")</f>
        <v>-7.0199990000000003</v>
      </c>
      <c r="H177" cm="1">
        <f t="array" ref="H177">_xll.BDP(A177,$H$1)</f>
        <v>-8.3958130000000004</v>
      </c>
      <c r="I177" cm="1">
        <f t="array" ref="I177">_xll.BDP(A177,$I$1)</f>
        <v>-22.47899</v>
      </c>
    </row>
    <row r="178" spans="1:9" x14ac:dyDescent="0.25">
      <c r="A178" t="s">
        <v>2596</v>
      </c>
      <c r="B178" t="s">
        <v>2597</v>
      </c>
      <c r="C178" s="1">
        <f>_xll.BQL(Stocks[[#This Row],[bloomberg_query]],"px_last(currency=EUR).value","showdates","false","showids","false","showheaders","false","cols"=1)</f>
        <v>3.934999942779541</v>
      </c>
      <c r="D178" cm="1">
        <f t="array" aca="1" ref="D178" ca="1">_xll.BDP(Stocks[[#This Row],[bloomberg_query]], "CUST_TRR_RETURN_HOLDING_PER", "CUST_TRR_START_DT="&amp;TEXT(WORKDAY(TODAY(), -2),"jjjjMMtt"),"CUST_TRR_END_DT="&amp;TEXT(WORKDAY(TODAY(), -1),"jjjjMMtt"), "CUST_TRR_CRNCY=EUR")</f>
        <v>1.9404920000000001</v>
      </c>
      <c r="E178" cm="1">
        <f t="array" aca="1" ref="E178" ca="1">_xll.BDP(Stocks[[#This Row],[bloomberg_query]], "CUST_TRR_RETURN_HOLDING_PER", "CUST_TRR_START_DT="&amp;TEXT(WORKDAY(TODAY(), -6),"jjjjMMtt"),"CUST_TRR_END_DT="&amp;TEXT(WORKDAY(TODAY(), -1),"jjjjMMtt"), "CUST_TRR_CRNCY=EUR")</f>
        <v>2.0725389999999999</v>
      </c>
      <c r="F178" cm="1">
        <f t="array" aca="1" ref="F178" ca="1">_xll.BDP(Stocks[[#This Row],[bloomberg_query]], "CUST_TRR_RETURN_HOLDING_PER", "CUST_TRR_START_DT="&amp;TEXT(WORKDAY(EDATE(TODAY(), -1) - 2, 1),"jjjjMMtt"),"CUST_TRR_END_DT="&amp;TEXT(WORKDAY(TODAY(), -1),"jjjjMMtt"),"CUST_TRR_CRNCY=EUR")</f>
        <v>-6.1904760000000003</v>
      </c>
      <c r="G178" cm="1">
        <f t="array" aca="1" ref="G178" ca="1">_xll.BDP(Stocks[[#This Row],[bloomberg_query]], "CUST_TRR_RETURN_HOLDING_PER", "CUST_TRR_START_DT="&amp;TEXT(WORKDAY(DATE(YEAR(TODAY())-1, 12, 31), -1),"jjjjMMtt"),"CUST_TRR_END_DT="&amp;TEXT(WORKDAY(TODAY(), -1),"jjjjMMtt"), "CUST_TRR_CRNCY=EUR")</f>
        <v>-28.85106</v>
      </c>
      <c r="H178" cm="1">
        <f t="array" ref="H178">_xll.BDP(A178,$H$1)</f>
        <v>-25.434650000000001</v>
      </c>
      <c r="I178" cm="1">
        <f t="array" ref="I178">_xll.BDP(A178,$I$1)</f>
        <v>-36.532260000000001</v>
      </c>
    </row>
    <row r="179" spans="1:9" x14ac:dyDescent="0.25">
      <c r="A179" t="s">
        <v>3034</v>
      </c>
      <c r="B179" t="s">
        <v>3035</v>
      </c>
      <c r="C179" s="1">
        <f>_xll.BQL(Stocks[[#This Row],[bloomberg_query]],"px_last(currency=EUR).value","showdates","false","showids","false","showheaders","false","cols"=1)</f>
        <v>43.75</v>
      </c>
      <c r="D179" cm="1">
        <f t="array" aca="1" ref="D179" ca="1">_xll.BDP(Stocks[[#This Row],[bloomberg_query]], "CUST_TRR_RETURN_HOLDING_PER", "CUST_TRR_START_DT="&amp;TEXT(WORKDAY(TODAY(), -2),"jjjjMMtt"),"CUST_TRR_END_DT="&amp;TEXT(WORKDAY(TODAY(), -1),"jjjjMMtt"), "CUST_TRR_CRNCY=EUR")</f>
        <v>1.8626309999999999</v>
      </c>
      <c r="E179" cm="1">
        <f t="array" aca="1" ref="E179" ca="1">_xll.BDP(Stocks[[#This Row],[bloomberg_query]], "CUST_TRR_RETURN_HOLDING_PER", "CUST_TRR_START_DT="&amp;TEXT(WORKDAY(TODAY(), -6),"jjjjMMtt"),"CUST_TRR_END_DT="&amp;TEXT(WORKDAY(TODAY(), -1),"jjjjMMtt"), "CUST_TRR_CRNCY=EUR")</f>
        <v>6.4476889999999996</v>
      </c>
      <c r="F179" cm="1">
        <f t="array" aca="1" ref="F179" ca="1">_xll.BDP(Stocks[[#This Row],[bloomberg_query]], "CUST_TRR_RETURN_HOLDING_PER", "CUST_TRR_START_DT="&amp;TEXT(WORKDAY(EDATE(TODAY(), -1) - 2, 1),"jjjjMMtt"),"CUST_TRR_END_DT="&amp;TEXT(WORKDAY(TODAY(), -1),"jjjjMMtt"),"CUST_TRR_CRNCY=EUR")</f>
        <v>4.5400239999999998</v>
      </c>
      <c r="G179" cm="1">
        <f t="array" aca="1" ref="G179" ca="1">_xll.BDP(Stocks[[#This Row],[bloomberg_query]], "CUST_TRR_RETURN_HOLDING_PER", "CUST_TRR_START_DT="&amp;TEXT(WORKDAY(DATE(YEAR(TODAY())-1, 12, 31), -1),"jjjjMMtt"),"CUST_TRR_END_DT="&amp;TEXT(WORKDAY(TODAY(), -1),"jjjjMMtt"), "CUST_TRR_CRNCY=EUR")</f>
        <v>2.234318</v>
      </c>
      <c r="H179" cm="1">
        <f t="array" ref="H179">_xll.BDP(A179,$H$1)</f>
        <v>-1.2080839999999999</v>
      </c>
      <c r="I179" cm="1">
        <f t="array" ref="I179">_xll.BDP(A179,$I$1)</f>
        <v>-11.437250000000001</v>
      </c>
    </row>
    <row r="180" spans="1:9" x14ac:dyDescent="0.25">
      <c r="A180" t="s">
        <v>110</v>
      </c>
      <c r="B180" t="s">
        <v>2294</v>
      </c>
      <c r="C180" s="1">
        <f>_xll.BQL(Stocks[[#This Row],[bloomberg_query]],"px_last(currency=EUR).value","showdates","false","showids","false","showheaders","false","cols"=1)</f>
        <v>188.19139203429222</v>
      </c>
      <c r="D180" cm="1">
        <f t="array" aca="1" ref="D180" ca="1">_xll.BDP(Stocks[[#This Row],[bloomberg_query]], "CUST_TRR_RETURN_HOLDING_PER", "CUST_TRR_START_DT="&amp;TEXT(WORKDAY(TODAY(), -2),"jjjjMMtt"),"CUST_TRR_END_DT="&amp;TEXT(WORKDAY(TODAY(), -1),"jjjjMMtt"), "CUST_TRR_CRNCY=EUR")</f>
        <v>0.75926110000000002</v>
      </c>
      <c r="E180" cm="1">
        <f t="array" aca="1" ref="E180" ca="1">_xll.BDP(Stocks[[#This Row],[bloomberg_query]], "CUST_TRR_RETURN_HOLDING_PER", "CUST_TRR_START_DT="&amp;TEXT(WORKDAY(TODAY(), -6),"jjjjMMtt"),"CUST_TRR_END_DT="&amp;TEXT(WORKDAY(TODAY(), -1),"jjjjMMtt"), "CUST_TRR_CRNCY=EUR")</f>
        <v>0.95283519999999999</v>
      </c>
      <c r="F180" cm="1">
        <f t="array" aca="1" ref="F180" ca="1">_xll.BDP(Stocks[[#This Row],[bloomberg_query]], "CUST_TRR_RETURN_HOLDING_PER", "CUST_TRR_START_DT="&amp;TEXT(WORKDAY(EDATE(TODAY(), -1) - 2, 1),"jjjjMMtt"),"CUST_TRR_END_DT="&amp;TEXT(WORKDAY(TODAY(), -1),"jjjjMMtt"),"CUST_TRR_CRNCY=EUR")</f>
        <v>-3.2707600000000001</v>
      </c>
      <c r="G180" cm="1">
        <f t="array" aca="1" ref="G180" ca="1">_xll.BDP(Stocks[[#This Row],[bloomberg_query]], "CUST_TRR_RETURN_HOLDING_PER", "CUST_TRR_START_DT="&amp;TEXT(WORKDAY(DATE(YEAR(TODAY())-1, 12, 31), -1),"jjjjMMtt"),"CUST_TRR_END_DT="&amp;TEXT(WORKDAY(TODAY(), -1),"jjjjMMtt"), "CUST_TRR_CRNCY=EUR")</f>
        <v>24.577030000000001</v>
      </c>
      <c r="H180" cm="1">
        <f t="array" ref="H180">_xll.BDP(A180,$H$1)</f>
        <v>9.1680524220329023</v>
      </c>
      <c r="I180" cm="1">
        <f t="array" ref="I180">_xll.BDP(A180,$I$1)</f>
        <v>-7.1897481731380486</v>
      </c>
    </row>
    <row r="181" spans="1:9" x14ac:dyDescent="0.25">
      <c r="A181" t="s">
        <v>128</v>
      </c>
      <c r="B181" t="s">
        <v>2598</v>
      </c>
      <c r="C181" s="1">
        <f>_xll.BQL(Stocks[[#This Row],[bloomberg_query]],"px_last(currency=EUR).value","showdates","false","showids","false","showheaders","false","cols"=1)</f>
        <v>150.25632433533667</v>
      </c>
      <c r="D181" cm="1">
        <f t="array" aca="1" ref="D181" ca="1">_xll.BDP(Stocks[[#This Row],[bloomberg_query]], "CUST_TRR_RETURN_HOLDING_PER", "CUST_TRR_START_DT="&amp;TEXT(WORKDAY(TODAY(), -2),"jjjjMMtt"),"CUST_TRR_END_DT="&amp;TEXT(WORKDAY(TODAY(), -1),"jjjjMMtt"), "CUST_TRR_CRNCY=EUR")</f>
        <v>0.1378905</v>
      </c>
      <c r="E181" cm="1">
        <f t="array" aca="1" ref="E181" ca="1">_xll.BDP(Stocks[[#This Row],[bloomberg_query]], "CUST_TRR_RETURN_HOLDING_PER", "CUST_TRR_START_DT="&amp;TEXT(WORKDAY(TODAY(), -6),"jjjjMMtt"),"CUST_TRR_END_DT="&amp;TEXT(WORKDAY(TODAY(), -1),"jjjjMMtt"), "CUST_TRR_CRNCY=EUR")</f>
        <v>-1.011083</v>
      </c>
      <c r="F181" cm="1">
        <f t="array" aca="1" ref="F181" ca="1">_xll.BDP(Stocks[[#This Row],[bloomberg_query]], "CUST_TRR_RETURN_HOLDING_PER", "CUST_TRR_START_DT="&amp;TEXT(WORKDAY(EDATE(TODAY(), -1) - 2, 1),"jjjjMMtt"),"CUST_TRR_END_DT="&amp;TEXT(WORKDAY(TODAY(), -1),"jjjjMMtt"),"CUST_TRR_CRNCY=EUR")</f>
        <v>5.030265</v>
      </c>
      <c r="G181" cm="1">
        <f t="array" aca="1" ref="G181" ca="1">_xll.BDP(Stocks[[#This Row],[bloomberg_query]], "CUST_TRR_RETURN_HOLDING_PER", "CUST_TRR_START_DT="&amp;TEXT(WORKDAY(DATE(YEAR(TODAY())-1, 12, 31), -1),"jjjjMMtt"),"CUST_TRR_END_DT="&amp;TEXT(WORKDAY(TODAY(), -1),"jjjjMMtt"), "CUST_TRR_CRNCY=EUR")</f>
        <v>8.5652889999999999</v>
      </c>
      <c r="H181" cm="1">
        <f t="array" ref="H181">_xll.BDP(A181,$H$1)</f>
        <v>7.4906268809338803</v>
      </c>
      <c r="I181" cm="1">
        <f t="array" ref="I181">_xll.BDP(A181,$I$1)</f>
        <v>-1.0424654905809536</v>
      </c>
    </row>
    <row r="182" spans="1:9" x14ac:dyDescent="0.25">
      <c r="A182" t="s">
        <v>2599</v>
      </c>
      <c r="B182" t="s">
        <v>2600</v>
      </c>
      <c r="C182" s="1">
        <f>_xll.BQL(Stocks[[#This Row],[bloomberg_query]],"px_last(currency=EUR).value","showdates","false","showids","false","showheaders","false","cols"=1)</f>
        <v>226.00954273939135</v>
      </c>
      <c r="D182" cm="1">
        <f t="array" aca="1" ref="D182" ca="1">_xll.BDP(Stocks[[#This Row],[bloomberg_query]], "CUST_TRR_RETURN_HOLDING_PER", "CUST_TRR_START_DT="&amp;TEXT(WORKDAY(TODAY(), -2),"jjjjMMtt"),"CUST_TRR_END_DT="&amp;TEXT(WORKDAY(TODAY(), -1),"jjjjMMtt"), "CUST_TRR_CRNCY=EUR")</f>
        <v>-2.17563</v>
      </c>
      <c r="E182" cm="1">
        <f t="array" aca="1" ref="E182" ca="1">_xll.BDP(Stocks[[#This Row],[bloomberg_query]], "CUST_TRR_RETURN_HOLDING_PER", "CUST_TRR_START_DT="&amp;TEXT(WORKDAY(TODAY(), -6),"jjjjMMtt"),"CUST_TRR_END_DT="&amp;TEXT(WORKDAY(TODAY(), -1),"jjjjMMtt"), "CUST_TRR_CRNCY=EUR")</f>
        <v>-1.8931929999999999</v>
      </c>
      <c r="F182" cm="1">
        <f t="array" aca="1" ref="F182" ca="1">_xll.BDP(Stocks[[#This Row],[bloomberg_query]], "CUST_TRR_RETURN_HOLDING_PER", "CUST_TRR_START_DT="&amp;TEXT(WORKDAY(EDATE(TODAY(), -1) - 2, 1),"jjjjMMtt"),"CUST_TRR_END_DT="&amp;TEXT(WORKDAY(TODAY(), -1),"jjjjMMtt"),"CUST_TRR_CRNCY=EUR")</f>
        <v>0.71343920000000005</v>
      </c>
      <c r="G182" cm="1">
        <f t="array" aca="1" ref="G182" ca="1">_xll.BDP(Stocks[[#This Row],[bloomberg_query]], "CUST_TRR_RETURN_HOLDING_PER", "CUST_TRR_START_DT="&amp;TEXT(WORKDAY(DATE(YEAR(TODAY())-1, 12, 31), -1),"jjjjMMtt"),"CUST_TRR_END_DT="&amp;TEXT(WORKDAY(TODAY(), -1),"jjjjMMtt"), "CUST_TRR_CRNCY=EUR")</f>
        <v>32.396340000000002</v>
      </c>
      <c r="H182" cm="1">
        <f t="array" ref="H182">_xll.BDP(A182,$H$1)</f>
        <v>25.253794283691704</v>
      </c>
      <c r="I182" cm="1">
        <f t="array" ref="I182">_xll.BDP(A182,$I$1)</f>
        <v>-4.0216873775080435</v>
      </c>
    </row>
    <row r="183" spans="1:9" x14ac:dyDescent="0.25">
      <c r="A183" t="s">
        <v>2601</v>
      </c>
      <c r="B183" t="s">
        <v>2602</v>
      </c>
      <c r="C183" s="1">
        <f>_xll.BQL(Stocks[[#This Row],[bloomberg_query]],"px_last(currency=EUR).value","showdates","false","showids","false","showheaders","false","cols"=1)</f>
        <v>100.32377434372901</v>
      </c>
      <c r="D183" cm="1">
        <f t="array" aca="1" ref="D183" ca="1">_xll.BDP(Stocks[[#This Row],[bloomberg_query]], "CUST_TRR_RETURN_HOLDING_PER", "CUST_TRR_START_DT="&amp;TEXT(WORKDAY(TODAY(), -2),"jjjjMMtt"),"CUST_TRR_END_DT="&amp;TEXT(WORKDAY(TODAY(), -1),"jjjjMMtt"), "CUST_TRR_CRNCY=EUR")</f>
        <v>1.89863</v>
      </c>
      <c r="E183" cm="1">
        <f t="array" aca="1" ref="E183" ca="1">_xll.BDP(Stocks[[#This Row],[bloomberg_query]], "CUST_TRR_RETURN_HOLDING_PER", "CUST_TRR_START_DT="&amp;TEXT(WORKDAY(TODAY(), -6),"jjjjMMtt"),"CUST_TRR_END_DT="&amp;TEXT(WORKDAY(TODAY(), -1),"jjjjMMtt"), "CUST_TRR_CRNCY=EUR")</f>
        <v>3.2932079999999999</v>
      </c>
      <c r="F183" cm="1">
        <f t="array" aca="1" ref="F183" ca="1">_xll.BDP(Stocks[[#This Row],[bloomberg_query]], "CUST_TRR_RETURN_HOLDING_PER", "CUST_TRR_START_DT="&amp;TEXT(WORKDAY(EDATE(TODAY(), -1) - 2, 1),"jjjjMMtt"),"CUST_TRR_END_DT="&amp;TEXT(WORKDAY(TODAY(), -1),"jjjjMMtt"),"CUST_TRR_CRNCY=EUR")</f>
        <v>-2.7498710000000002</v>
      </c>
      <c r="G183" cm="1">
        <f t="array" aca="1" ref="G183" ca="1">_xll.BDP(Stocks[[#This Row],[bloomberg_query]], "CUST_TRR_RETURN_HOLDING_PER", "CUST_TRR_START_DT="&amp;TEXT(WORKDAY(DATE(YEAR(TODAY())-1, 12, 31), -1),"jjjjMMtt"),"CUST_TRR_END_DT="&amp;TEXT(WORKDAY(TODAY(), -1),"jjjjMMtt"), "CUST_TRR_CRNCY=EUR")</f>
        <v>-9.7575420000000008</v>
      </c>
      <c r="H183" cm="1">
        <f t="array" ref="H183">_xll.BDP(A183,$H$1)</f>
        <v>-2.8827824110216058</v>
      </c>
      <c r="I183" cm="1">
        <f t="array" ref="I183">_xll.BDP(A183,$I$1)</f>
        <v>-18.804813107731817</v>
      </c>
    </row>
    <row r="184" spans="1:9" x14ac:dyDescent="0.25">
      <c r="A184" t="s">
        <v>2603</v>
      </c>
      <c r="B184" t="s">
        <v>2604</v>
      </c>
      <c r="C184" s="1">
        <f>_xll.BQL(Stocks[[#This Row],[bloomberg_query]],"px_last(currency=EUR).value","showdates","false","showids","false","showheaders","false","cols"=1)</f>
        <v>36.700000000000003</v>
      </c>
      <c r="D184" cm="1">
        <f t="array" aca="1" ref="D184" ca="1">_xll.BDP(Stocks[[#This Row],[bloomberg_query]], "CUST_TRR_RETURN_HOLDING_PER", "CUST_TRR_START_DT="&amp;TEXT(WORKDAY(TODAY(), -2),"jjjjMMtt"),"CUST_TRR_END_DT="&amp;TEXT(WORKDAY(TODAY(), -1),"jjjjMMtt"), "CUST_TRR_CRNCY=EUR")</f>
        <v>1.101928</v>
      </c>
      <c r="E184" cm="1">
        <f t="array" aca="1" ref="E184" ca="1">_xll.BDP(Stocks[[#This Row],[bloomberg_query]], "CUST_TRR_RETURN_HOLDING_PER", "CUST_TRR_START_DT="&amp;TEXT(WORKDAY(TODAY(), -6),"jjjjMMtt"),"CUST_TRR_END_DT="&amp;TEXT(WORKDAY(TODAY(), -1),"jjjjMMtt"), "CUST_TRR_CRNCY=EUR")</f>
        <v>5.7636890000000003</v>
      </c>
      <c r="F184" cm="1">
        <f t="array" aca="1" ref="F184" ca="1">_xll.BDP(Stocks[[#This Row],[bloomberg_query]], "CUST_TRR_RETURN_HOLDING_PER", "CUST_TRR_START_DT="&amp;TEXT(WORKDAY(EDATE(TODAY(), -1) - 2, 1),"jjjjMMtt"),"CUST_TRR_END_DT="&amp;TEXT(WORKDAY(TODAY(), -1),"jjjjMMtt"),"CUST_TRR_CRNCY=EUR")</f>
        <v>-1.608579</v>
      </c>
      <c r="G184" cm="1">
        <f t="array" aca="1" ref="G184" ca="1">_xll.BDP(Stocks[[#This Row],[bloomberg_query]], "CUST_TRR_RETURN_HOLDING_PER", "CUST_TRR_START_DT="&amp;TEXT(WORKDAY(DATE(YEAR(TODAY())-1, 12, 31), -1),"jjjjMMtt"),"CUST_TRR_END_DT="&amp;TEXT(WORKDAY(TODAY(), -1),"jjjjMMtt"), "CUST_TRR_CRNCY=EUR")</f>
        <v>22.527069999999998</v>
      </c>
      <c r="H184" cm="1">
        <f t="array" ref="H184">_xll.BDP(A184,$H$1)</f>
        <v>2.1146389999999999</v>
      </c>
      <c r="I184" cm="1">
        <f t="array" ref="I184">_xll.BDP(A184,$I$1)</f>
        <v>-13.4434</v>
      </c>
    </row>
    <row r="185" spans="1:9" x14ac:dyDescent="0.25">
      <c r="A185" t="s">
        <v>2605</v>
      </c>
      <c r="B185" t="s">
        <v>2606</v>
      </c>
      <c r="C185" s="1">
        <f>_xll.BQL(Stocks[[#This Row],[bloomberg_query]],"px_last(currency=EUR).value","showdates","false","showids","false","showheaders","false","cols"=1)</f>
        <v>2.0484373354203442</v>
      </c>
      <c r="D185" cm="1">
        <f t="array" aca="1" ref="D185" ca="1">_xll.BDP(Stocks[[#This Row],[bloomberg_query]], "CUST_TRR_RETURN_HOLDING_PER", "CUST_TRR_START_DT="&amp;TEXT(WORKDAY(TODAY(), -2),"jjjjMMtt"),"CUST_TRR_END_DT="&amp;TEXT(WORKDAY(TODAY(), -1),"jjjjMMtt"), "CUST_TRR_CRNCY=EUR")</f>
        <v>0.41227920000000001</v>
      </c>
      <c r="E185" cm="1">
        <f t="array" aca="1" ref="E185" ca="1">_xll.BDP(Stocks[[#This Row],[bloomberg_query]], "CUST_TRR_RETURN_HOLDING_PER", "CUST_TRR_START_DT="&amp;TEXT(WORKDAY(TODAY(), -6),"jjjjMMtt"),"CUST_TRR_END_DT="&amp;TEXT(WORKDAY(TODAY(), -1),"jjjjMMtt"), "CUST_TRR_CRNCY=EUR")</f>
        <v>-0.82952369999999997</v>
      </c>
      <c r="F185" cm="1">
        <f t="array" aca="1" ref="F185" ca="1">_xll.BDP(Stocks[[#This Row],[bloomberg_query]], "CUST_TRR_RETURN_HOLDING_PER", "CUST_TRR_START_DT="&amp;TEXT(WORKDAY(EDATE(TODAY(), -1) - 2, 1),"jjjjMMtt"),"CUST_TRR_END_DT="&amp;TEXT(WORKDAY(TODAY(), -1),"jjjjMMtt"),"CUST_TRR_CRNCY=EUR")</f>
        <v>1.1424510000000001</v>
      </c>
      <c r="G185" cm="1">
        <f t="array" aca="1" ref="G185" ca="1">_xll.BDP(Stocks[[#This Row],[bloomberg_query]], "CUST_TRR_RETURN_HOLDING_PER", "CUST_TRR_START_DT="&amp;TEXT(WORKDAY(DATE(YEAR(TODAY())-1, 12, 31), -1),"jjjjMMtt"),"CUST_TRR_END_DT="&amp;TEXT(WORKDAY(TODAY(), -1),"jjjjMMtt"), "CUST_TRR_CRNCY=EUR")</f>
        <v>-5.1836729999999998</v>
      </c>
      <c r="H185" cm="1">
        <f t="array" ref="H185">_xll.BDP(A185,$H$1)</f>
        <v>-4.2990649999999997</v>
      </c>
      <c r="I185" cm="1">
        <f t="array" ref="I185">_xll.BDP(A185,$I$1)</f>
        <v>-18.10426</v>
      </c>
    </row>
    <row r="186" spans="1:9" x14ac:dyDescent="0.25">
      <c r="A186" t="s">
        <v>2607</v>
      </c>
      <c r="B186" t="s">
        <v>2608</v>
      </c>
      <c r="C186" s="1">
        <f>_xll.BQL(Stocks[[#This Row],[bloomberg_query]],"px_last(currency=EUR).value","showdates","false","showids","false","showheaders","false","cols"=1)</f>
        <v>22.3</v>
      </c>
      <c r="D186" cm="1">
        <f t="array" aca="1" ref="D186" ca="1">_xll.BDP(Stocks[[#This Row],[bloomberg_query]], "CUST_TRR_RETURN_HOLDING_PER", "CUST_TRR_START_DT="&amp;TEXT(WORKDAY(TODAY(), -2),"jjjjMMtt"),"CUST_TRR_END_DT="&amp;TEXT(WORKDAY(TODAY(), -1),"jjjjMMtt"), "CUST_TRR_CRNCY=EUR")</f>
        <v>-0.44642860000000001</v>
      </c>
      <c r="E186" cm="1">
        <f t="array" aca="1" ref="E186" ca="1">_xll.BDP(Stocks[[#This Row],[bloomberg_query]], "CUST_TRR_RETURN_HOLDING_PER", "CUST_TRR_START_DT="&amp;TEXT(WORKDAY(TODAY(), -6),"jjjjMMtt"),"CUST_TRR_END_DT="&amp;TEXT(WORKDAY(TODAY(), -1),"jjjjMMtt"), "CUST_TRR_CRNCY=EUR")</f>
        <v>0.90497740000000004</v>
      </c>
      <c r="F186" cm="1">
        <f t="array" aca="1" ref="F186" ca="1">_xll.BDP(Stocks[[#This Row],[bloomberg_query]], "CUST_TRR_RETURN_HOLDING_PER", "CUST_TRR_START_DT="&amp;TEXT(WORKDAY(EDATE(TODAY(), -1) - 2, 1),"jjjjMMtt"),"CUST_TRR_END_DT="&amp;TEXT(WORKDAY(TODAY(), -1),"jjjjMMtt"),"CUST_TRR_CRNCY=EUR")</f>
        <v>6.1904760000000003</v>
      </c>
      <c r="G186" cm="1">
        <f t="array" aca="1" ref="G186" ca="1">_xll.BDP(Stocks[[#This Row],[bloomberg_query]], "CUST_TRR_RETURN_HOLDING_PER", "CUST_TRR_START_DT="&amp;TEXT(WORKDAY(DATE(YEAR(TODAY())-1, 12, 31), -1),"jjjjMMtt"),"CUST_TRR_END_DT="&amp;TEXT(WORKDAY(TODAY(), -1),"jjjjMMtt"), "CUST_TRR_CRNCY=EUR")</f>
        <v>20.543839999999999</v>
      </c>
      <c r="H186" cm="1">
        <f t="array" ref="H186">_xll.BDP(A186,$H$1)</f>
        <v>12.6274</v>
      </c>
      <c r="I186" cm="1">
        <f t="array" ref="I186">_xll.BDP(A186,$I$1)</f>
        <v>-2.1929829999999999</v>
      </c>
    </row>
    <row r="187" spans="1:9" x14ac:dyDescent="0.25">
      <c r="A187" t="s">
        <v>2609</v>
      </c>
      <c r="B187" t="s">
        <v>2610</v>
      </c>
      <c r="C187" s="1">
        <f>_xll.BQL(Stocks[[#This Row],[bloomberg_query]],"px_last(currency=EUR).value","showdates","false","showids","false","showheaders","false","cols"=1)</f>
        <v>11.911678689143145</v>
      </c>
      <c r="D187" cm="1">
        <f t="array" aca="1" ref="D187" ca="1">_xll.BDP(Stocks[[#This Row],[bloomberg_query]], "CUST_TRR_RETURN_HOLDING_PER", "CUST_TRR_START_DT="&amp;TEXT(WORKDAY(TODAY(), -2),"jjjjMMtt"),"CUST_TRR_END_DT="&amp;TEXT(WORKDAY(TODAY(), -1),"jjjjMMtt"), "CUST_TRR_CRNCY=EUR")</f>
        <v>1.0288520000000001</v>
      </c>
      <c r="E187" cm="1">
        <f t="array" aca="1" ref="E187" ca="1">_xll.BDP(Stocks[[#This Row],[bloomberg_query]], "CUST_TRR_RETURN_HOLDING_PER", "CUST_TRR_START_DT="&amp;TEXT(WORKDAY(TODAY(), -6),"jjjjMMtt"),"CUST_TRR_END_DT="&amp;TEXT(WORKDAY(TODAY(), -1),"jjjjMMtt"), "CUST_TRR_CRNCY=EUR")</f>
        <v>11.853059999999999</v>
      </c>
      <c r="F187" cm="1">
        <f t="array" aca="1" ref="F187" ca="1">_xll.BDP(Stocks[[#This Row],[bloomberg_query]], "CUST_TRR_RETURN_HOLDING_PER", "CUST_TRR_START_DT="&amp;TEXT(WORKDAY(EDATE(TODAY(), -1) - 2, 1),"jjjjMMtt"),"CUST_TRR_END_DT="&amp;TEXT(WORKDAY(TODAY(), -1),"jjjjMMtt"),"CUST_TRR_CRNCY=EUR")</f>
        <v>0.69567290000000004</v>
      </c>
      <c r="G187" cm="1">
        <f t="array" aca="1" ref="G187" ca="1">_xll.BDP(Stocks[[#This Row],[bloomberg_query]], "CUST_TRR_RETURN_HOLDING_PER", "CUST_TRR_START_DT="&amp;TEXT(WORKDAY(DATE(YEAR(TODAY())-1, 12, 31), -1),"jjjjMMtt"),"CUST_TRR_END_DT="&amp;TEXT(WORKDAY(TODAY(), -1),"jjjjMMtt"), "CUST_TRR_CRNCY=EUR")</f>
        <v>35.346910000000001</v>
      </c>
      <c r="H187" cm="1">
        <f t="array" ref="H187">_xll.BDP(A187,$H$1)</f>
        <v>9.5758729999999996</v>
      </c>
      <c r="I187" cm="1">
        <f t="array" ref="I187">_xll.BDP(A187,$I$1)</f>
        <v>-15.52533</v>
      </c>
    </row>
    <row r="188" spans="1:9" x14ac:dyDescent="0.25">
      <c r="A188" t="s">
        <v>2611</v>
      </c>
      <c r="B188" t="s">
        <v>2612</v>
      </c>
      <c r="C188" s="1">
        <f>_xll.BQL(Stocks[[#This Row],[bloomberg_query]],"px_last(currency=EUR).value","showdates","false","showids","false","showheaders","false","cols"=1)</f>
        <v>93.80340353250503</v>
      </c>
      <c r="D188" cm="1">
        <f t="array" aca="1" ref="D188" ca="1">_xll.BDP(Stocks[[#This Row],[bloomberg_query]], "CUST_TRR_RETURN_HOLDING_PER", "CUST_TRR_START_DT="&amp;TEXT(WORKDAY(TODAY(), -2),"jjjjMMtt"),"CUST_TRR_END_DT="&amp;TEXT(WORKDAY(TODAY(), -1),"jjjjMMtt"), "CUST_TRR_CRNCY=EUR")</f>
        <v>0.95136620000000005</v>
      </c>
      <c r="E188" cm="1">
        <f t="array" aca="1" ref="E188" ca="1">_xll.BDP(Stocks[[#This Row],[bloomberg_query]], "CUST_TRR_RETURN_HOLDING_PER", "CUST_TRR_START_DT="&amp;TEXT(WORKDAY(TODAY(), -6),"jjjjMMtt"),"CUST_TRR_END_DT="&amp;TEXT(WORKDAY(TODAY(), -1),"jjjjMMtt"), "CUST_TRR_CRNCY=EUR")</f>
        <v>6.1218969999999997</v>
      </c>
      <c r="F188" cm="1">
        <f t="array" aca="1" ref="F188" ca="1">_xll.BDP(Stocks[[#This Row],[bloomberg_query]], "CUST_TRR_RETURN_HOLDING_PER", "CUST_TRR_START_DT="&amp;TEXT(WORKDAY(EDATE(TODAY(), -1) - 2, 1),"jjjjMMtt"),"CUST_TRR_END_DT="&amp;TEXT(WORKDAY(TODAY(), -1),"jjjjMMtt"),"CUST_TRR_CRNCY=EUR")</f>
        <v>5.438377</v>
      </c>
      <c r="G188" cm="1">
        <f t="array" aca="1" ref="G188" ca="1">_xll.BDP(Stocks[[#This Row],[bloomberg_query]], "CUST_TRR_RETURN_HOLDING_PER", "CUST_TRR_START_DT="&amp;TEXT(WORKDAY(DATE(YEAR(TODAY())-1, 12, 31), -1),"jjjjMMtt"),"CUST_TRR_END_DT="&amp;TEXT(WORKDAY(TODAY(), -1),"jjjjMMtt"), "CUST_TRR_CRNCY=EUR")</f>
        <v>37.444159999999997</v>
      </c>
      <c r="H188" cm="1">
        <f t="array" ref="H188">_xll.BDP(A188,$H$1)</f>
        <v>13.974530910446664</v>
      </c>
      <c r="I188" cm="1">
        <f t="array" ref="I188">_xll.BDP(A188,$I$1)</f>
        <v>-7.75617332391022</v>
      </c>
    </row>
    <row r="189" spans="1:9" x14ac:dyDescent="0.25">
      <c r="A189" t="s">
        <v>24</v>
      </c>
      <c r="B189" t="s">
        <v>2613</v>
      </c>
      <c r="C189" s="1">
        <f>_xll.BQL(Stocks[[#This Row],[bloomberg_query]],"px_last(currency=EUR).value","showdates","false","showids","false","showheaders","false","cols"=1)</f>
        <v>456.29105256199841</v>
      </c>
      <c r="D189" cm="1">
        <f t="array" aca="1" ref="D189" ca="1">_xll.BDP(Stocks[[#This Row],[bloomberg_query]], "CUST_TRR_RETURN_HOLDING_PER", "CUST_TRR_START_DT="&amp;TEXT(WORKDAY(TODAY(), -2),"jjjjMMtt"),"CUST_TRR_END_DT="&amp;TEXT(WORKDAY(TODAY(), -1),"jjjjMMtt"), "CUST_TRR_CRNCY=EUR")</f>
        <v>-0.44575120000000001</v>
      </c>
      <c r="E189" cm="1">
        <f t="array" aca="1" ref="E189" ca="1">_xll.BDP(Stocks[[#This Row],[bloomberg_query]], "CUST_TRR_RETURN_HOLDING_PER", "CUST_TRR_START_DT="&amp;TEXT(WORKDAY(TODAY(), -6),"jjjjMMtt"),"CUST_TRR_END_DT="&amp;TEXT(WORKDAY(TODAY(), -1),"jjjjMMtt"), "CUST_TRR_CRNCY=EUR")</f>
        <v>0.71704540000000005</v>
      </c>
      <c r="F189" cm="1">
        <f t="array" aca="1" ref="F189" ca="1">_xll.BDP(Stocks[[#This Row],[bloomberg_query]], "CUST_TRR_RETURN_HOLDING_PER", "CUST_TRR_START_DT="&amp;TEXT(WORKDAY(EDATE(TODAY(), -1) - 2, 1),"jjjjMMtt"),"CUST_TRR_END_DT="&amp;TEXT(WORKDAY(TODAY(), -1),"jjjjMMtt"),"CUST_TRR_CRNCY=EUR")</f>
        <v>4.1848890000000001</v>
      </c>
      <c r="G189" cm="1">
        <f t="array" aca="1" ref="G189" ca="1">_xll.BDP(Stocks[[#This Row],[bloomberg_query]], "CUST_TRR_RETURN_HOLDING_PER", "CUST_TRR_START_DT="&amp;TEXT(WORKDAY(DATE(YEAR(TODAY())-1, 12, 31), -1),"jjjjMMtt"),"CUST_TRR_END_DT="&amp;TEXT(WORKDAY(TODAY(), -1),"jjjjMMtt"), "CUST_TRR_CRNCY=EUR")</f>
        <v>11.91071</v>
      </c>
      <c r="H189" cm="1">
        <f t="array" ref="H189">_xll.BDP(A189,$H$1)</f>
        <v>10.691211648299749</v>
      </c>
      <c r="I189" cm="1">
        <f t="array" ref="I189">_xll.BDP(A189,$I$1)</f>
        <v>-1.1321941197816787</v>
      </c>
    </row>
    <row r="190" spans="1:9" x14ac:dyDescent="0.25">
      <c r="A190" t="s">
        <v>101</v>
      </c>
      <c r="B190" t="s">
        <v>2614</v>
      </c>
      <c r="C190" s="1">
        <f>_xll.BQL(Stocks[[#This Row],[bloomberg_query]],"px_last(currency=EUR).value","showdates","false","showids","false","showheaders","false","cols"=1)</f>
        <v>434.67939592838286</v>
      </c>
      <c r="D190" cm="1">
        <f t="array" aca="1" ref="D190" ca="1">_xll.BDP(Stocks[[#This Row],[bloomberg_query]], "CUST_TRR_RETURN_HOLDING_PER", "CUST_TRR_START_DT="&amp;TEXT(WORKDAY(TODAY(), -2),"jjjjMMtt"),"CUST_TRR_END_DT="&amp;TEXT(WORKDAY(TODAY(), -1),"jjjjMMtt"), "CUST_TRR_CRNCY=EUR")</f>
        <v>-1.553817</v>
      </c>
      <c r="E190" cm="1">
        <f t="array" aca="1" ref="E190" ca="1">_xll.BDP(Stocks[[#This Row],[bloomberg_query]], "CUST_TRR_RETURN_HOLDING_PER", "CUST_TRR_START_DT="&amp;TEXT(WORKDAY(TODAY(), -6),"jjjjMMtt"),"CUST_TRR_END_DT="&amp;TEXT(WORKDAY(TODAY(), -1),"jjjjMMtt"), "CUST_TRR_CRNCY=EUR")</f>
        <v>-1.015825</v>
      </c>
      <c r="F190" cm="1">
        <f t="array" aca="1" ref="F190" ca="1">_xll.BDP(Stocks[[#This Row],[bloomberg_query]], "CUST_TRR_RETURN_HOLDING_PER", "CUST_TRR_START_DT="&amp;TEXT(WORKDAY(EDATE(TODAY(), -1) - 2, 1),"jjjjMMtt"),"CUST_TRR_END_DT="&amp;TEXT(WORKDAY(TODAY(), -1),"jjjjMMtt"),"CUST_TRR_CRNCY=EUR")</f>
        <v>-0.1650981</v>
      </c>
      <c r="G190" cm="1">
        <f t="array" aca="1" ref="G190" ca="1">_xll.BDP(Stocks[[#This Row],[bloomberg_query]], "CUST_TRR_RETURN_HOLDING_PER", "CUST_TRR_START_DT="&amp;TEXT(WORKDAY(DATE(YEAR(TODAY())-1, 12, 31), -1),"jjjjMMtt"),"CUST_TRR_END_DT="&amp;TEXT(WORKDAY(TODAY(), -1),"jjjjMMtt"), "CUST_TRR_CRNCY=EUR")</f>
        <v>42.556699999999999</v>
      </c>
      <c r="H190" cm="1">
        <f t="array" ref="H190">_xll.BDP(A190,$H$1)</f>
        <v>20.274481139093051</v>
      </c>
      <c r="I190" cm="1">
        <f t="array" ref="I190">_xll.BDP(A190,$I$1)</f>
        <v>-2.5917984484242589</v>
      </c>
    </row>
    <row r="191" spans="1:9" x14ac:dyDescent="0.25">
      <c r="A191" t="s">
        <v>96</v>
      </c>
      <c r="B191" t="s">
        <v>2339</v>
      </c>
      <c r="C191" s="1">
        <f>_xll.BQL(Stocks[[#This Row],[bloomberg_query]],"px_last(currency=EUR).value","showdates","false","showids","false","showheaders","false","cols"=1)</f>
        <v>3.7774999141693115</v>
      </c>
      <c r="D191" cm="1">
        <f t="array" aca="1" ref="D191" ca="1">_xll.BDP(Stocks[[#This Row],[bloomberg_query]], "CUST_TRR_RETURN_HOLDING_PER", "CUST_TRR_START_DT="&amp;TEXT(WORKDAY(TODAY(), -2),"jjjjMMtt"),"CUST_TRR_END_DT="&amp;TEXT(WORKDAY(TODAY(), -1),"jjjjMMtt"), "CUST_TRR_CRNCY=EUR")</f>
        <v>0.69537309999999997</v>
      </c>
      <c r="E191" cm="1">
        <f t="array" aca="1" ref="E191" ca="1">_xll.BDP(Stocks[[#This Row],[bloomberg_query]], "CUST_TRR_RETURN_HOLDING_PER", "CUST_TRR_START_DT="&amp;TEXT(WORKDAY(TODAY(), -6),"jjjjMMtt"),"CUST_TRR_END_DT="&amp;TEXT(WORKDAY(TODAY(), -1),"jjjjMMtt"), "CUST_TRR_CRNCY=EUR")</f>
        <v>2.0601790000000002</v>
      </c>
      <c r="F191" cm="1">
        <f t="array" aca="1" ref="F191" ca="1">_xll.BDP(Stocks[[#This Row],[bloomberg_query]], "CUST_TRR_RETURN_HOLDING_PER", "CUST_TRR_START_DT="&amp;TEXT(WORKDAY(EDATE(TODAY(), -1) - 2, 1),"jjjjMMtt"),"CUST_TRR_END_DT="&amp;TEXT(WORKDAY(TODAY(), -1),"jjjjMMtt"),"CUST_TRR_CRNCY=EUR")</f>
        <v>4.1781959999999998</v>
      </c>
      <c r="G191" cm="1">
        <f t="array" aca="1" ref="G191" ca="1">_xll.BDP(Stocks[[#This Row],[bloomberg_query]], "CUST_TRR_RETURN_HOLDING_PER", "CUST_TRR_START_DT="&amp;TEXT(WORKDAY(DATE(YEAR(TODAY())-1, 12, 31), -1),"jjjjMMtt"),"CUST_TRR_END_DT="&amp;TEXT(WORKDAY(TODAY(), -1),"jjjjMMtt"), "CUST_TRR_CRNCY=EUR")</f>
        <v>48.507579999999997</v>
      </c>
      <c r="H191" cm="1">
        <f t="array" ref="H191">_xll.BDP(A191,$H$1)</f>
        <v>15.025259999999999</v>
      </c>
      <c r="I191" cm="1">
        <f t="array" ref="I191">_xll.BDP(A191,$I$1)</f>
        <v>-1.5643320000000001</v>
      </c>
    </row>
    <row r="192" spans="1:9" x14ac:dyDescent="0.25">
      <c r="A192" t="s">
        <v>540</v>
      </c>
      <c r="B192" t="s">
        <v>2615</v>
      </c>
      <c r="C192" s="1">
        <f>_xll.BQL(Stocks[[#This Row],[bloomberg_query]],"px_last(currency=EUR).value","showdates","false","showids","false","showheaders","false","cols"=1)</f>
        <v>104.25398406028748</v>
      </c>
      <c r="D192" cm="1">
        <f t="array" aca="1" ref="D192" ca="1">_xll.BDP(Stocks[[#This Row],[bloomberg_query]], "CUST_TRR_RETURN_HOLDING_PER", "CUST_TRR_START_DT="&amp;TEXT(WORKDAY(TODAY(), -2),"jjjjMMtt"),"CUST_TRR_END_DT="&amp;TEXT(WORKDAY(TODAY(), -1),"jjjjMMtt"), "CUST_TRR_CRNCY=EUR")</f>
        <v>-1.8324229999999999</v>
      </c>
      <c r="E192" cm="1">
        <f t="array" aca="1" ref="E192" ca="1">_xll.BDP(Stocks[[#This Row],[bloomberg_query]], "CUST_TRR_RETURN_HOLDING_PER", "CUST_TRR_START_DT="&amp;TEXT(WORKDAY(TODAY(), -6),"jjjjMMtt"),"CUST_TRR_END_DT="&amp;TEXT(WORKDAY(TODAY(), -1),"jjjjMMtt"), "CUST_TRR_CRNCY=EUR")</f>
        <v>1.312189</v>
      </c>
      <c r="F192" cm="1">
        <f t="array" aca="1" ref="F192" ca="1">_xll.BDP(Stocks[[#This Row],[bloomberg_query]], "CUST_TRR_RETURN_HOLDING_PER", "CUST_TRR_START_DT="&amp;TEXT(WORKDAY(EDATE(TODAY(), -1) - 2, 1),"jjjjMMtt"),"CUST_TRR_END_DT="&amp;TEXT(WORKDAY(TODAY(), -1),"jjjjMMtt"),"CUST_TRR_CRNCY=EUR")</f>
        <v>5.9384889999999997</v>
      </c>
      <c r="G192" cm="1">
        <f t="array" aca="1" ref="G192" ca="1">_xll.BDP(Stocks[[#This Row],[bloomberg_query]], "CUST_TRR_RETURN_HOLDING_PER", "CUST_TRR_START_DT="&amp;TEXT(WORKDAY(DATE(YEAR(TODAY())-1, 12, 31), -1),"jjjjMMtt"),"CUST_TRR_END_DT="&amp;TEXT(WORKDAY(TODAY(), -1),"jjjjMMtt"), "CUST_TRR_CRNCY=EUR")</f>
        <v>68.442120000000003</v>
      </c>
      <c r="H192" cm="1">
        <f t="array" ref="H192">_xll.BDP(A192,$H$1)</f>
        <v>38.633670212285473</v>
      </c>
      <c r="I192" cm="1">
        <f t="array" ref="I192">_xll.BDP(A192,$I$1)</f>
        <v>-2.1483123687324199</v>
      </c>
    </row>
    <row r="193" spans="1:9" x14ac:dyDescent="0.25">
      <c r="A193" t="s">
        <v>2616</v>
      </c>
      <c r="B193" t="s">
        <v>2617</v>
      </c>
      <c r="C193" s="1">
        <f>_xll.BQL(Stocks[[#This Row],[bloomberg_query]],"px_last(currency=EUR).value","showdates","false","showids","false","showheaders","false","cols"=1)</f>
        <v>25.487904660701751</v>
      </c>
      <c r="D193" cm="1">
        <f t="array" aca="1" ref="D193" ca="1">_xll.BDP(Stocks[[#This Row],[bloomberg_query]], "CUST_TRR_RETURN_HOLDING_PER", "CUST_TRR_START_DT="&amp;TEXT(WORKDAY(TODAY(), -2),"jjjjMMtt"),"CUST_TRR_END_DT="&amp;TEXT(WORKDAY(TODAY(), -1),"jjjjMMtt"), "CUST_TRR_CRNCY=EUR")</f>
        <v>1.4865440000000001</v>
      </c>
      <c r="E193" cm="1">
        <f t="array" aca="1" ref="E193" ca="1">_xll.BDP(Stocks[[#This Row],[bloomberg_query]], "CUST_TRR_RETURN_HOLDING_PER", "CUST_TRR_START_DT="&amp;TEXT(WORKDAY(TODAY(), -6),"jjjjMMtt"),"CUST_TRR_END_DT="&amp;TEXT(WORKDAY(TODAY(), -1),"jjjjMMtt"), "CUST_TRR_CRNCY=EUR")</f>
        <v>6.3681260000000002</v>
      </c>
      <c r="F193" cm="1">
        <f t="array" aca="1" ref="F193" ca="1">_xll.BDP(Stocks[[#This Row],[bloomberg_query]], "CUST_TRR_RETURN_HOLDING_PER", "CUST_TRR_START_DT="&amp;TEXT(WORKDAY(EDATE(TODAY(), -1) - 2, 1),"jjjjMMtt"),"CUST_TRR_END_DT="&amp;TEXT(WORKDAY(TODAY(), -1),"jjjjMMtt"),"CUST_TRR_CRNCY=EUR")</f>
        <v>2.9455339999999999</v>
      </c>
      <c r="G193" cm="1">
        <f t="array" aca="1" ref="G193" ca="1">_xll.BDP(Stocks[[#This Row],[bloomberg_query]], "CUST_TRR_RETURN_HOLDING_PER", "CUST_TRR_START_DT="&amp;TEXT(WORKDAY(DATE(YEAR(TODAY())-1, 12, 31), -1),"jjjjMMtt"),"CUST_TRR_END_DT="&amp;TEXT(WORKDAY(TODAY(), -1),"jjjjMMtt"), "CUST_TRR_CRNCY=EUR")</f>
        <v>-30.439139999999998</v>
      </c>
      <c r="H193" cm="1">
        <f t="array" ref="H193">_xll.BDP(A193,$H$1)</f>
        <v>-6.7753963151919683</v>
      </c>
      <c r="I193" cm="1">
        <f t="array" ref="I193">_xll.BDP(A193,$I$1)</f>
        <v>-45.098797483541261</v>
      </c>
    </row>
    <row r="194" spans="1:9" x14ac:dyDescent="0.25">
      <c r="A194" t="s">
        <v>2618</v>
      </c>
      <c r="B194" t="s">
        <v>2619</v>
      </c>
      <c r="C194" s="1">
        <f>_xll.BQL(Stocks[[#This Row],[bloomberg_query]],"px_last(currency=EUR).value","showdates","false","showids","false","showheaders","false","cols"=1)</f>
        <v>22</v>
      </c>
      <c r="D194" cm="1">
        <f t="array" aca="1" ref="D194" ca="1">_xll.BDP(Stocks[[#This Row],[bloomberg_query]], "CUST_TRR_RETURN_HOLDING_PER", "CUST_TRR_START_DT="&amp;TEXT(WORKDAY(TODAY(), -2),"jjjjMMtt"),"CUST_TRR_END_DT="&amp;TEXT(WORKDAY(TODAY(), -1),"jjjjMMtt"), "CUST_TRR_CRNCY=EUR")</f>
        <v>-4.7008549999999998</v>
      </c>
      <c r="E194" cm="1">
        <f t="array" aca="1" ref="E194" ca="1">_xll.BDP(Stocks[[#This Row],[bloomberg_query]], "CUST_TRR_RETURN_HOLDING_PER", "CUST_TRR_START_DT="&amp;TEXT(WORKDAY(TODAY(), -6),"jjjjMMtt"),"CUST_TRR_END_DT="&amp;TEXT(WORKDAY(TODAY(), -1),"jjjjMMtt"), "CUST_TRR_CRNCY=EUR")</f>
        <v>-7.0833329999999997</v>
      </c>
      <c r="F194" cm="1">
        <f t="array" aca="1" ref="F194" ca="1">_xll.BDP(Stocks[[#This Row],[bloomberg_query]], "CUST_TRR_RETURN_HOLDING_PER", "CUST_TRR_START_DT="&amp;TEXT(WORKDAY(EDATE(TODAY(), -1) - 2, 1),"jjjjMMtt"),"CUST_TRR_END_DT="&amp;TEXT(WORKDAY(TODAY(), -1),"jjjjMMtt"),"CUST_TRR_CRNCY=EUR")</f>
        <v>-13.56589</v>
      </c>
      <c r="G194" cm="1">
        <f t="array" aca="1" ref="G194" ca="1">_xll.BDP(Stocks[[#This Row],[bloomberg_query]], "CUST_TRR_RETURN_HOLDING_PER", "CUST_TRR_START_DT="&amp;TEXT(WORKDAY(DATE(YEAR(TODAY())-1, 12, 31), -1),"jjjjMMtt"),"CUST_TRR_END_DT="&amp;TEXT(WORKDAY(TODAY(), -1),"jjjjMMtt"), "CUST_TRR_CRNCY=EUR")</f>
        <v>27.720500000000001</v>
      </c>
      <c r="H194" cm="1">
        <f t="array" ref="H194">_xll.BDP(A194,$H$1)</f>
        <v>-2.4038300000000001</v>
      </c>
      <c r="I194" cm="1">
        <f t="array" ref="I194">_xll.BDP(A194,$I$1)</f>
        <v>-27.941179999999999</v>
      </c>
    </row>
    <row r="195" spans="1:9" x14ac:dyDescent="0.25">
      <c r="A195" t="s">
        <v>2620</v>
      </c>
      <c r="B195" t="s">
        <v>2621</v>
      </c>
      <c r="C195" s="1">
        <f>_xll.BQL(Stocks[[#This Row],[bloomberg_query]],"px_last(currency=EUR).value","showdates","false","showids","false","showheaders","false","cols"=1)</f>
        <v>37.332495499849315</v>
      </c>
      <c r="D195" cm="1">
        <f t="array" aca="1" ref="D195" ca="1">_xll.BDP(Stocks[[#This Row],[bloomberg_query]], "CUST_TRR_RETURN_HOLDING_PER", "CUST_TRR_START_DT="&amp;TEXT(WORKDAY(TODAY(), -2),"jjjjMMtt"),"CUST_TRR_END_DT="&amp;TEXT(WORKDAY(TODAY(), -1),"jjjjMMtt"), "CUST_TRR_CRNCY=EUR")</f>
        <v>2.0819019999999999</v>
      </c>
      <c r="E195" cm="1">
        <f t="array" aca="1" ref="E195" ca="1">_xll.BDP(Stocks[[#This Row],[bloomberg_query]], "CUST_TRR_RETURN_HOLDING_PER", "CUST_TRR_START_DT="&amp;TEXT(WORKDAY(TODAY(), -6),"jjjjMMtt"),"CUST_TRR_END_DT="&amp;TEXT(WORKDAY(TODAY(), -1),"jjjjMMtt"), "CUST_TRR_CRNCY=EUR")</f>
        <v>-2.886193</v>
      </c>
      <c r="F195" cm="1">
        <f t="array" aca="1" ref="F195" ca="1">_xll.BDP(Stocks[[#This Row],[bloomberg_query]], "CUST_TRR_RETURN_HOLDING_PER", "CUST_TRR_START_DT="&amp;TEXT(WORKDAY(EDATE(TODAY(), -1) - 2, 1),"jjjjMMtt"),"CUST_TRR_END_DT="&amp;TEXT(WORKDAY(TODAY(), -1),"jjjjMMtt"),"CUST_TRR_CRNCY=EUR")</f>
        <v>-13.21997</v>
      </c>
      <c r="G195" cm="1">
        <f t="array" aca="1" ref="G195" ca="1">_xll.BDP(Stocks[[#This Row],[bloomberg_query]], "CUST_TRR_RETURN_HOLDING_PER", "CUST_TRR_START_DT="&amp;TEXT(WORKDAY(DATE(YEAR(TODAY())-1, 12, 31), -1),"jjjjMMtt"),"CUST_TRR_END_DT="&amp;TEXT(WORKDAY(TODAY(), -1),"jjjjMMtt"), "CUST_TRR_CRNCY=EUR")</f>
        <v>-18.35408</v>
      </c>
      <c r="H195" cm="1">
        <f t="array" ref="H195">_xll.BDP(A195,$H$1)</f>
        <v>-9.2246542680297576</v>
      </c>
      <c r="I195" cm="1">
        <f t="array" ref="I195">_xll.BDP(A195,$I$1)</f>
        <v>-23.687842683695433</v>
      </c>
    </row>
    <row r="196" spans="1:9" x14ac:dyDescent="0.25">
      <c r="A196" t="s">
        <v>71</v>
      </c>
      <c r="B196" t="s">
        <v>2622</v>
      </c>
      <c r="C196" s="1">
        <f>_xll.BQL(Stocks[[#This Row],[bloomberg_query]],"px_last(currency=EUR).value","showdates","false","showids","false","showheaders","false","cols"=1)</f>
        <v>579.92627675771723</v>
      </c>
      <c r="D196" cm="1">
        <f t="array" aca="1" ref="D196" ca="1">_xll.BDP(Stocks[[#This Row],[bloomberg_query]], "CUST_TRR_RETURN_HOLDING_PER", "CUST_TRR_START_DT="&amp;TEXT(WORKDAY(TODAY(), -2),"jjjjMMtt"),"CUST_TRR_END_DT="&amp;TEXT(WORKDAY(TODAY(), -1),"jjjjMMtt"), "CUST_TRR_CRNCY=EUR")</f>
        <v>-0.13153529999999999</v>
      </c>
      <c r="E196" cm="1">
        <f t="array" aca="1" ref="E196" ca="1">_xll.BDP(Stocks[[#This Row],[bloomberg_query]], "CUST_TRR_RETURN_HOLDING_PER", "CUST_TRR_START_DT="&amp;TEXT(WORKDAY(TODAY(), -6),"jjjjMMtt"),"CUST_TRR_END_DT="&amp;TEXT(WORKDAY(TODAY(), -1),"jjjjMMtt"), "CUST_TRR_CRNCY=EUR")</f>
        <v>0.92558720000000005</v>
      </c>
      <c r="F196" cm="1">
        <f t="array" aca="1" ref="F196" ca="1">_xll.BDP(Stocks[[#This Row],[bloomberg_query]], "CUST_TRR_RETURN_HOLDING_PER", "CUST_TRR_START_DT="&amp;TEXT(WORKDAY(EDATE(TODAY(), -1) - 2, 1),"jjjjMMtt"),"CUST_TRR_END_DT="&amp;TEXT(WORKDAY(TODAY(), -1),"jjjjMMtt"),"CUST_TRR_CRNCY=EUR")</f>
        <v>-3.179503</v>
      </c>
      <c r="G196" cm="1">
        <f t="array" aca="1" ref="G196" ca="1">_xll.BDP(Stocks[[#This Row],[bloomberg_query]], "CUST_TRR_RETURN_HOLDING_PER", "CUST_TRR_START_DT="&amp;TEXT(WORKDAY(DATE(YEAR(TODAY())-1, 12, 31), -1),"jjjjMMtt"),"CUST_TRR_END_DT="&amp;TEXT(WORKDAY(TODAY(), -1),"jjjjMMtt"), "CUST_TRR_CRNCY=EUR")</f>
        <v>3.0987849999999999</v>
      </c>
      <c r="H196" cm="1">
        <f t="array" ref="H196">_xll.BDP(A196,$H$1)</f>
        <v>2.5545307930613403</v>
      </c>
      <c r="I196" cm="1">
        <f t="array" ref="I196">_xll.BDP(A196,$I$1)</f>
        <v>-4.5347552489826795</v>
      </c>
    </row>
    <row r="197" spans="1:9" x14ac:dyDescent="0.25">
      <c r="A197" t="s">
        <v>129</v>
      </c>
      <c r="B197" t="s">
        <v>2623</v>
      </c>
      <c r="C197" s="1">
        <f>_xll.BQL(Stocks[[#This Row],[bloomberg_query]],"px_last(currency=EUR).value","showdates","false","showids","false","showheaders","false","cols"=1)</f>
        <v>19.309291216135023</v>
      </c>
      <c r="D197" cm="1">
        <f t="array" aca="1" ref="D197" ca="1">_xll.BDP(Stocks[[#This Row],[bloomberg_query]], "CUST_TRR_RETURN_HOLDING_PER", "CUST_TRR_START_DT="&amp;TEXT(WORKDAY(TODAY(), -2),"jjjjMMtt"),"CUST_TRR_END_DT="&amp;TEXT(WORKDAY(TODAY(), -1),"jjjjMMtt"), "CUST_TRR_CRNCY=EUR")</f>
        <v>2.7704939999999998</v>
      </c>
      <c r="E197" cm="1">
        <f t="array" aca="1" ref="E197" ca="1">_xll.BDP(Stocks[[#This Row],[bloomberg_query]], "CUST_TRR_RETURN_HOLDING_PER", "CUST_TRR_START_DT="&amp;TEXT(WORKDAY(TODAY(), -6),"jjjjMMtt"),"CUST_TRR_END_DT="&amp;TEXT(WORKDAY(TODAY(), -1),"jjjjMMtt"), "CUST_TRR_CRNCY=EUR")</f>
        <v>12.183120000000001</v>
      </c>
      <c r="F197" cm="1">
        <f t="array" aca="1" ref="F197" ca="1">_xll.BDP(Stocks[[#This Row],[bloomberg_query]], "CUST_TRR_RETURN_HOLDING_PER", "CUST_TRR_START_DT="&amp;TEXT(WORKDAY(EDATE(TODAY(), -1) - 2, 1),"jjjjMMtt"),"CUST_TRR_END_DT="&amp;TEXT(WORKDAY(TODAY(), -1),"jjjjMMtt"),"CUST_TRR_CRNCY=EUR")</f>
        <v>-0.63611019999999996</v>
      </c>
      <c r="G197" cm="1">
        <f t="array" aca="1" ref="G197" ca="1">_xll.BDP(Stocks[[#This Row],[bloomberg_query]], "CUST_TRR_RETURN_HOLDING_PER", "CUST_TRR_START_DT="&amp;TEXT(WORKDAY(DATE(YEAR(TODAY())-1, 12, 31), -1),"jjjjMMtt"),"CUST_TRR_END_DT="&amp;TEXT(WORKDAY(TODAY(), -1),"jjjjMMtt"), "CUST_TRR_CRNCY=EUR")</f>
        <v>-56.906570000000002</v>
      </c>
      <c r="H197" cm="1">
        <f t="array" ref="H197">_xll.BDP(A197,$H$1)</f>
        <v>-39.818641296014448</v>
      </c>
      <c r="I197" cm="1">
        <f t="array" ref="I197">_xll.BDP(A197,$I$1)</f>
        <v>-58.123660773045003</v>
      </c>
    </row>
    <row r="198" spans="1:9" x14ac:dyDescent="0.25">
      <c r="A198" t="s">
        <v>148</v>
      </c>
      <c r="B198" t="s">
        <v>2624</v>
      </c>
      <c r="C198" s="1">
        <f>_xll.BQL(Stocks[[#This Row],[bloomberg_query]],"px_last(currency=EUR).value","showdates","false","showids","false","showheaders","false","cols"=1)</f>
        <v>17.299999237060547</v>
      </c>
      <c r="D198" cm="1">
        <f t="array" aca="1" ref="D198" ca="1">_xll.BDP(Stocks[[#This Row],[bloomberg_query]], "CUST_TRR_RETURN_HOLDING_PER", "CUST_TRR_START_DT="&amp;TEXT(WORKDAY(TODAY(), -2),"jjjjMMtt"),"CUST_TRR_END_DT="&amp;TEXT(WORKDAY(TODAY(), -1),"jjjjMMtt"), "CUST_TRR_CRNCY=EUR")</f>
        <v>1.229508</v>
      </c>
      <c r="E198" cm="1">
        <f t="array" aca="1" ref="E198" ca="1">_xll.BDP(Stocks[[#This Row],[bloomberg_query]], "CUST_TRR_RETURN_HOLDING_PER", "CUST_TRR_START_DT="&amp;TEXT(WORKDAY(TODAY(), -6),"jjjjMMtt"),"CUST_TRR_END_DT="&amp;TEXT(WORKDAY(TODAY(), -1),"jjjjMMtt"), "CUST_TRR_CRNCY=EUR")</f>
        <v>-5.9815120000000004</v>
      </c>
      <c r="F198" cm="1">
        <f t="array" aca="1" ref="F198" ca="1">_xll.BDP(Stocks[[#This Row],[bloomberg_query]], "CUST_TRR_RETURN_HOLDING_PER", "CUST_TRR_START_DT="&amp;TEXT(WORKDAY(EDATE(TODAY(), -1) - 2, 1),"jjjjMMtt"),"CUST_TRR_END_DT="&amp;TEXT(WORKDAY(TODAY(), -1),"jjjjMMtt"),"CUST_TRR_CRNCY=EUR")</f>
        <v>7.2580650000000002</v>
      </c>
      <c r="G198" cm="1">
        <f t="array" aca="1" ref="G198" ca="1">_xll.BDP(Stocks[[#This Row],[bloomberg_query]], "CUST_TRR_RETURN_HOLDING_PER", "CUST_TRR_START_DT="&amp;TEXT(WORKDAY(DATE(YEAR(TODAY())-1, 12, 31), -1),"jjjjMMtt"),"CUST_TRR_END_DT="&amp;TEXT(WORKDAY(TODAY(), -1),"jjjjMMtt"), "CUST_TRR_CRNCY=EUR")</f>
        <v>38.154220000000002</v>
      </c>
      <c r="H198" cm="1">
        <f t="array" ref="H198">_xll.BDP(A198,$H$1)</f>
        <v>14.95837</v>
      </c>
      <c r="I198" cm="1">
        <f t="array" ref="I198">_xll.BDP(A198,$I$1)</f>
        <v>-8.9905410000000003</v>
      </c>
    </row>
    <row r="199" spans="1:9" x14ac:dyDescent="0.25">
      <c r="A199" t="s">
        <v>2625</v>
      </c>
      <c r="B199" t="s">
        <v>2626</v>
      </c>
      <c r="C199" s="1">
        <f>_xll.BQL(Stocks[[#This Row],[bloomberg_query]],"px_last(currency=EUR).value","showdates","false","showids","false","showheaders","false","cols"=1)</f>
        <v>15.621909102201462</v>
      </c>
      <c r="D199" cm="1">
        <f t="array" aca="1" ref="D199" ca="1">_xll.BDP(Stocks[[#This Row],[bloomberg_query]], "CUST_TRR_RETURN_HOLDING_PER", "CUST_TRR_START_DT="&amp;TEXT(WORKDAY(TODAY(), -2),"jjjjMMtt"),"CUST_TRR_END_DT="&amp;TEXT(WORKDAY(TODAY(), -1),"jjjjMMtt"), "CUST_TRR_CRNCY=EUR")</f>
        <v>1.9086909999999999</v>
      </c>
      <c r="E199" cm="1">
        <f t="array" aca="1" ref="E199" ca="1">_xll.BDP(Stocks[[#This Row],[bloomberg_query]], "CUST_TRR_RETURN_HOLDING_PER", "CUST_TRR_START_DT="&amp;TEXT(WORKDAY(TODAY(), -6),"jjjjMMtt"),"CUST_TRR_END_DT="&amp;TEXT(WORKDAY(TODAY(), -1),"jjjjMMtt"), "CUST_TRR_CRNCY=EUR")</f>
        <v>1.990996</v>
      </c>
      <c r="F199" cm="1">
        <f t="array" aca="1" ref="F199" ca="1">_xll.BDP(Stocks[[#This Row],[bloomberg_query]], "CUST_TRR_RETURN_HOLDING_PER", "CUST_TRR_START_DT="&amp;TEXT(WORKDAY(EDATE(TODAY(), -1) - 2, 1),"jjjjMMtt"),"CUST_TRR_END_DT="&amp;TEXT(WORKDAY(TODAY(), -1),"jjjjMMtt"),"CUST_TRR_CRNCY=EUR")</f>
        <v>7.8871349999999998</v>
      </c>
      <c r="G199" cm="1">
        <f t="array" aca="1" ref="G199" ca="1">_xll.BDP(Stocks[[#This Row],[bloomberg_query]], "CUST_TRR_RETURN_HOLDING_PER", "CUST_TRR_START_DT="&amp;TEXT(WORKDAY(DATE(YEAR(TODAY())-1, 12, 31), -1),"jjjjMMtt"),"CUST_TRR_END_DT="&amp;TEXT(WORKDAY(TODAY(), -1),"jjjjMMtt"), "CUST_TRR_CRNCY=EUR")</f>
        <v>-22.283809999999999</v>
      </c>
      <c r="H199" cm="1">
        <f t="array" ref="H199">_xll.BDP(A199,$H$1)</f>
        <v>-11.415853410849753</v>
      </c>
      <c r="I199" cm="1">
        <f t="array" ref="I199">_xll.BDP(A199,$I$1)</f>
        <v>-49.549809220820116</v>
      </c>
    </row>
    <row r="200" spans="1:9" x14ac:dyDescent="0.25">
      <c r="A200" t="s">
        <v>5</v>
      </c>
      <c r="B200" t="s">
        <v>2627</v>
      </c>
      <c r="C200" s="1">
        <f>_xll.BQL(Stocks[[#This Row],[bloomberg_query]],"px_last(currency=EUR).value","showdates","false","showids","false","showheaders","false","cols"=1)</f>
        <v>59.744583860635764</v>
      </c>
      <c r="D200" cm="1">
        <f t="array" aca="1" ref="D200" ca="1">_xll.BDP(Stocks[[#This Row],[bloomberg_query]], "CUST_TRR_RETURN_HOLDING_PER", "CUST_TRR_START_DT="&amp;TEXT(WORKDAY(TODAY(), -2),"jjjjMMtt"),"CUST_TRR_END_DT="&amp;TEXT(WORKDAY(TODAY(), -1),"jjjjMMtt"), "CUST_TRR_CRNCY=EUR")</f>
        <v>0.12008340000000001</v>
      </c>
      <c r="E200" cm="1">
        <f t="array" aca="1" ref="E200" ca="1">_xll.BDP(Stocks[[#This Row],[bloomberg_query]], "CUST_TRR_RETURN_HOLDING_PER", "CUST_TRR_START_DT="&amp;TEXT(WORKDAY(TODAY(), -6),"jjjjMMtt"),"CUST_TRR_END_DT="&amp;TEXT(WORKDAY(TODAY(), -1),"jjjjMMtt"), "CUST_TRR_CRNCY=EUR")</f>
        <v>4.356649</v>
      </c>
      <c r="F200" cm="1">
        <f t="array" aca="1" ref="F200" ca="1">_xll.BDP(Stocks[[#This Row],[bloomberg_query]], "CUST_TRR_RETURN_HOLDING_PER", "CUST_TRR_START_DT="&amp;TEXT(WORKDAY(EDATE(TODAY(), -1) - 2, 1),"jjjjMMtt"),"CUST_TRR_END_DT="&amp;TEXT(WORKDAY(TODAY(), -1),"jjjjMMtt"),"CUST_TRR_CRNCY=EUR")</f>
        <v>4.5860770000000004</v>
      </c>
      <c r="G200" cm="1">
        <f t="array" aca="1" ref="G200" ca="1">_xll.BDP(Stocks[[#This Row],[bloomberg_query]], "CUST_TRR_RETURN_HOLDING_PER", "CUST_TRR_START_DT="&amp;TEXT(WORKDAY(DATE(YEAR(TODAY())-1, 12, 31), -1),"jjjjMMtt"),"CUST_TRR_END_DT="&amp;TEXT(WORKDAY(TODAY(), -1),"jjjjMMtt"), "CUST_TRR_CRNCY=EUR")</f>
        <v>5.2737819999999997</v>
      </c>
      <c r="H200" cm="1">
        <f t="array" ref="H200">_xll.BDP(A200,$H$1)</f>
        <v>10.936965763642743</v>
      </c>
      <c r="I200" cm="1">
        <f t="array" ref="I200">_xll.BDP(A200,$I$1)</f>
        <v>-5.5855603625415382</v>
      </c>
    </row>
    <row r="201" spans="1:9" x14ac:dyDescent="0.25">
      <c r="A201" t="s">
        <v>2628</v>
      </c>
      <c r="B201" t="s">
        <v>2629</v>
      </c>
      <c r="C201" s="1">
        <f>_xll.BQL(Stocks[[#This Row],[bloomberg_query]],"px_last(currency=EUR).value","showdates","false","showids","false","showheaders","false","cols"=1)</f>
        <v>117.10585976958275</v>
      </c>
      <c r="D201" cm="1">
        <f t="array" aca="1" ref="D201" ca="1">_xll.BDP(Stocks[[#This Row],[bloomberg_query]], "CUST_TRR_RETURN_HOLDING_PER", "CUST_TRR_START_DT="&amp;TEXT(WORKDAY(TODAY(), -2),"jjjjMMtt"),"CUST_TRR_END_DT="&amp;TEXT(WORKDAY(TODAY(), -1),"jjjjMMtt"), "CUST_TRR_CRNCY=EUR")</f>
        <v>0.62315580000000004</v>
      </c>
      <c r="E201" cm="1">
        <f t="array" aca="1" ref="E201" ca="1">_xll.BDP(Stocks[[#This Row],[bloomberg_query]], "CUST_TRR_RETURN_HOLDING_PER", "CUST_TRR_START_DT="&amp;TEXT(WORKDAY(TODAY(), -6),"jjjjMMtt"),"CUST_TRR_END_DT="&amp;TEXT(WORKDAY(TODAY(), -1),"jjjjMMtt"), "CUST_TRR_CRNCY=EUR")</f>
        <v>4.0301549999999997</v>
      </c>
      <c r="F201" cm="1">
        <f t="array" aca="1" ref="F201" ca="1">_xll.BDP(Stocks[[#This Row],[bloomberg_query]], "CUST_TRR_RETURN_HOLDING_PER", "CUST_TRR_START_DT="&amp;TEXT(WORKDAY(EDATE(TODAY(), -1) - 2, 1),"jjjjMMtt"),"CUST_TRR_END_DT="&amp;TEXT(WORKDAY(TODAY(), -1),"jjjjMMtt"),"CUST_TRR_CRNCY=EUR")</f>
        <v>-4.5746659999999997</v>
      </c>
      <c r="G201" cm="1">
        <f t="array" aca="1" ref="G201" ca="1">_xll.BDP(Stocks[[#This Row],[bloomberg_query]], "CUST_TRR_RETURN_HOLDING_PER", "CUST_TRR_START_DT="&amp;TEXT(WORKDAY(DATE(YEAR(TODAY())-1, 12, 31), -1),"jjjjMMtt"),"CUST_TRR_END_DT="&amp;TEXT(WORKDAY(TODAY(), -1),"jjjjMMtt"), "CUST_TRR_CRNCY=EUR")</f>
        <v>-4.250902</v>
      </c>
      <c r="H201" cm="1">
        <f t="array" ref="H201">_xll.BDP(A201,$H$1)</f>
        <v>6.1713491572238688</v>
      </c>
      <c r="I201" cm="1">
        <f t="array" ref="I201">_xll.BDP(A201,$I$1)</f>
        <v>-9.5864821378736149</v>
      </c>
    </row>
    <row r="202" spans="1:9" x14ac:dyDescent="0.25">
      <c r="A202" t="s">
        <v>74</v>
      </c>
      <c r="B202" t="s">
        <v>2297</v>
      </c>
      <c r="C202" s="1">
        <f>_xll.BQL(Stocks[[#This Row],[bloomberg_query]],"px_last(currency=EUR).value","showdates","false","showids","false","showheaders","false","cols"=1)</f>
        <v>94.12379719904223</v>
      </c>
      <c r="D202" cm="1">
        <f t="array" aca="1" ref="D202" ca="1">_xll.BDP(Stocks[[#This Row],[bloomberg_query]], "CUST_TRR_RETURN_HOLDING_PER", "CUST_TRR_START_DT="&amp;TEXT(WORKDAY(TODAY(), -2),"jjjjMMtt"),"CUST_TRR_END_DT="&amp;TEXT(WORKDAY(TODAY(), -1),"jjjjMMtt"), "CUST_TRR_CRNCY=EUR")</f>
        <v>-0.1035732</v>
      </c>
      <c r="E202" cm="1">
        <f t="array" aca="1" ref="E202" ca="1">_xll.BDP(Stocks[[#This Row],[bloomberg_query]], "CUST_TRR_RETURN_HOLDING_PER", "CUST_TRR_START_DT="&amp;TEXT(WORKDAY(TODAY(), -6),"jjjjMMtt"),"CUST_TRR_END_DT="&amp;TEXT(WORKDAY(TODAY(), -1),"jjjjMMtt"), "CUST_TRR_CRNCY=EUR")</f>
        <v>2.7295099999999999</v>
      </c>
      <c r="F202" cm="1">
        <f t="array" aca="1" ref="F202" ca="1">_xll.BDP(Stocks[[#This Row],[bloomberg_query]], "CUST_TRR_RETURN_HOLDING_PER", "CUST_TRR_START_DT="&amp;TEXT(WORKDAY(EDATE(TODAY(), -1) - 2, 1),"jjjjMMtt"),"CUST_TRR_END_DT="&amp;TEXT(WORKDAY(TODAY(), -1),"jjjjMMtt"),"CUST_TRR_CRNCY=EUR")</f>
        <v>6.5721340000000001</v>
      </c>
      <c r="G202" cm="1">
        <f t="array" aca="1" ref="G202" ca="1">_xll.BDP(Stocks[[#This Row],[bloomberg_query]], "CUST_TRR_RETURN_HOLDING_PER", "CUST_TRR_START_DT="&amp;TEXT(WORKDAY(DATE(YEAR(TODAY())-1, 12, 31), -1),"jjjjMMtt"),"CUST_TRR_END_DT="&amp;TEXT(WORKDAY(TODAY(), -1),"jjjjMMtt"), "CUST_TRR_CRNCY=EUR")</f>
        <v>15.563330000000001</v>
      </c>
      <c r="H202" cm="1">
        <f t="array" ref="H202">_xll.BDP(A202,$H$1)</f>
        <v>2.2259259999999998</v>
      </c>
      <c r="I202" cm="1">
        <f t="array" ref="I202">_xll.BDP(A202,$I$1)</f>
        <v>-9.6700800000000005</v>
      </c>
    </row>
    <row r="203" spans="1:9" x14ac:dyDescent="0.25">
      <c r="A203" t="s">
        <v>184</v>
      </c>
      <c r="B203" t="s">
        <v>2630</v>
      </c>
      <c r="C203" s="1">
        <f>_xll.BQL(Stocks[[#This Row],[bloomberg_query]],"px_last(currency=EUR).value","showdates","false","showids","false","showheaders","false","cols"=1)</f>
        <v>29.639999389648438</v>
      </c>
      <c r="D203" cm="1">
        <f t="array" aca="1" ref="D203" ca="1">_xll.BDP(Stocks[[#This Row],[bloomberg_query]], "CUST_TRR_RETURN_HOLDING_PER", "CUST_TRR_START_DT="&amp;TEXT(WORKDAY(TODAY(), -2),"jjjjMMtt"),"CUST_TRR_END_DT="&amp;TEXT(WORKDAY(TODAY(), -1),"jjjjMMtt"), "CUST_TRR_CRNCY=EUR")</f>
        <v>3.2185890000000001</v>
      </c>
      <c r="E203" cm="1">
        <f t="array" aca="1" ref="E203" ca="1">_xll.BDP(Stocks[[#This Row],[bloomberg_query]], "CUST_TRR_RETURN_HOLDING_PER", "CUST_TRR_START_DT="&amp;TEXT(WORKDAY(TODAY(), -6),"jjjjMMtt"),"CUST_TRR_END_DT="&amp;TEXT(WORKDAY(TODAY(), -1),"jjjjMMtt"), "CUST_TRR_CRNCY=EUR")</f>
        <v>5.1367459999999996</v>
      </c>
      <c r="F203" cm="1">
        <f t="array" aca="1" ref="F203" ca="1">_xll.BDP(Stocks[[#This Row],[bloomberg_query]], "CUST_TRR_RETURN_HOLDING_PER", "CUST_TRR_START_DT="&amp;TEXT(WORKDAY(EDATE(TODAY(), -1) - 2, 1),"jjjjMMtt"),"CUST_TRR_END_DT="&amp;TEXT(WORKDAY(TODAY(), -1),"jjjjMMtt"),"CUST_TRR_CRNCY=EUR")</f>
        <v>-4.990494</v>
      </c>
      <c r="G203" cm="1">
        <f t="array" aca="1" ref="G203" ca="1">_xll.BDP(Stocks[[#This Row],[bloomberg_query]], "CUST_TRR_RETURN_HOLDING_PER", "CUST_TRR_START_DT="&amp;TEXT(WORKDAY(DATE(YEAR(TODAY())-1, 12, 31), -1),"jjjjMMtt"),"CUST_TRR_END_DT="&amp;TEXT(WORKDAY(TODAY(), -1),"jjjjMMtt"), "CUST_TRR_CRNCY=EUR")</f>
        <v>-19.83897</v>
      </c>
      <c r="H203" cm="1">
        <f t="array" ref="H203">_xll.BDP(A203,$H$1)</f>
        <v>-12.44913</v>
      </c>
      <c r="I203" cm="1">
        <f t="array" ref="I203">_xll.BDP(A203,$I$1)</f>
        <v>-24.640999999999998</v>
      </c>
    </row>
    <row r="204" spans="1:9" x14ac:dyDescent="0.25">
      <c r="A204" t="s">
        <v>62</v>
      </c>
      <c r="B204" t="s">
        <v>2301</v>
      </c>
      <c r="C204" s="1">
        <f>_xll.BQL(Stocks[[#This Row],[bloomberg_query]],"px_last(currency=EUR).value","showdates","false","showids","false","showheaders","false","cols"=1)</f>
        <v>460.71591109871861</v>
      </c>
      <c r="D204" cm="1">
        <f t="array" aca="1" ref="D204" ca="1">_xll.BDP(Stocks[[#This Row],[bloomberg_query]], "CUST_TRR_RETURN_HOLDING_PER", "CUST_TRR_START_DT="&amp;TEXT(WORKDAY(TODAY(), -2),"jjjjMMtt"),"CUST_TRR_END_DT="&amp;TEXT(WORKDAY(TODAY(), -1),"jjjjMMtt"), "CUST_TRR_CRNCY=EUR")</f>
        <v>0.26413569999999997</v>
      </c>
      <c r="E204" cm="1">
        <f t="array" aca="1" ref="E204" ca="1">_xll.BDP(Stocks[[#This Row],[bloomberg_query]], "CUST_TRR_RETURN_HOLDING_PER", "CUST_TRR_START_DT="&amp;TEXT(WORKDAY(TODAY(), -6),"jjjjMMtt"),"CUST_TRR_END_DT="&amp;TEXT(WORKDAY(TODAY(), -1),"jjjjMMtt"), "CUST_TRR_CRNCY=EUR")</f>
        <v>2.4360189999999999</v>
      </c>
      <c r="F204" cm="1">
        <f t="array" aca="1" ref="F204" ca="1">_xll.BDP(Stocks[[#This Row],[bloomberg_query]], "CUST_TRR_RETURN_HOLDING_PER", "CUST_TRR_START_DT="&amp;TEXT(WORKDAY(EDATE(TODAY(), -1) - 2, 1),"jjjjMMtt"),"CUST_TRR_END_DT="&amp;TEXT(WORKDAY(TODAY(), -1),"jjjjMMtt"),"CUST_TRR_CRNCY=EUR")</f>
        <v>2.6573570000000002</v>
      </c>
      <c r="G204" cm="1">
        <f t="array" aca="1" ref="G204" ca="1">_xll.BDP(Stocks[[#This Row],[bloomberg_query]], "CUST_TRR_RETURN_HOLDING_PER", "CUST_TRR_START_DT="&amp;TEXT(WORKDAY(DATE(YEAR(TODAY())-1, 12, 31), -1),"jjjjMMtt"),"CUST_TRR_END_DT="&amp;TEXT(WORKDAY(TODAY(), -1),"jjjjMMtt"), "CUST_TRR_CRNCY=EUR")</f>
        <v>-8.1639339999999994</v>
      </c>
      <c r="H204" cm="1">
        <f t="array" ref="H204">_xll.BDP(A204,$H$1)</f>
        <v>-0.27200011216833014</v>
      </c>
      <c r="I204" cm="1">
        <f t="array" ref="I204">_xll.BDP(A204,$I$1)</f>
        <v>-12.169735185383626</v>
      </c>
    </row>
    <row r="205" spans="1:9" x14ac:dyDescent="0.25">
      <c r="A205" t="s">
        <v>2631</v>
      </c>
      <c r="B205" t="s">
        <v>2632</v>
      </c>
      <c r="C205" s="1">
        <f>_xll.BQL(Stocks[[#This Row],[bloomberg_query]],"px_last(currency=EUR).value","showdates","false","showids","false","showheaders","false","cols"=1)</f>
        <v>263.09921063661579</v>
      </c>
      <c r="D205" cm="1">
        <f t="array" aca="1" ref="D205" ca="1">_xll.BDP(Stocks[[#This Row],[bloomberg_query]], "CUST_TRR_RETURN_HOLDING_PER", "CUST_TRR_START_DT="&amp;TEXT(WORKDAY(TODAY(), -2),"jjjjMMtt"),"CUST_TRR_END_DT="&amp;TEXT(WORKDAY(TODAY(), -1),"jjjjMMtt"), "CUST_TRR_CRNCY=EUR")</f>
        <v>-0.93947099999999995</v>
      </c>
      <c r="E205" cm="1">
        <f t="array" aca="1" ref="E205" ca="1">_xll.BDP(Stocks[[#This Row],[bloomberg_query]], "CUST_TRR_RETURN_HOLDING_PER", "CUST_TRR_START_DT="&amp;TEXT(WORKDAY(TODAY(), -6),"jjjjMMtt"),"CUST_TRR_END_DT="&amp;TEXT(WORKDAY(TODAY(), -1),"jjjjMMtt"), "CUST_TRR_CRNCY=EUR")</f>
        <v>3.4367869999999998</v>
      </c>
      <c r="F205" cm="1">
        <f t="array" aca="1" ref="F205" ca="1">_xll.BDP(Stocks[[#This Row],[bloomberg_query]], "CUST_TRR_RETURN_HOLDING_PER", "CUST_TRR_START_DT="&amp;TEXT(WORKDAY(EDATE(TODAY(), -1) - 2, 1),"jjjjMMtt"),"CUST_TRR_END_DT="&amp;TEXT(WORKDAY(TODAY(), -1),"jjjjMMtt"),"CUST_TRR_CRNCY=EUR")</f>
        <v>-10.32715</v>
      </c>
      <c r="G205" cm="1">
        <f t="array" aca="1" ref="G205" ca="1">_xll.BDP(Stocks[[#This Row],[bloomberg_query]], "CUST_TRR_RETURN_HOLDING_PER", "CUST_TRR_START_DT="&amp;TEXT(WORKDAY(DATE(YEAR(TODAY())-1, 12, 31), -1),"jjjjMMtt"),"CUST_TRR_END_DT="&amp;TEXT(WORKDAY(TODAY(), -1),"jjjjMMtt"), "CUST_TRR_CRNCY=EUR")</f>
        <v>2.8342700000000001</v>
      </c>
      <c r="H205" cm="1">
        <f t="array" ref="H205">_xll.BDP(A205,$H$1)</f>
        <v>-4.2047522521892251</v>
      </c>
      <c r="I205" cm="1">
        <f t="array" ref="I205">_xll.BDP(A205,$I$1)</f>
        <v>-15.869693372163715</v>
      </c>
    </row>
    <row r="206" spans="1:9" x14ac:dyDescent="0.25">
      <c r="A206" t="s">
        <v>58</v>
      </c>
      <c r="B206" t="s">
        <v>2311</v>
      </c>
      <c r="C206" s="1">
        <f>_xll.BQL(Stocks[[#This Row],[bloomberg_query]],"px_last(currency=EUR).value","showdates","false","showids","false","showheaders","false","cols"=1)</f>
        <v>13.725000381469727</v>
      </c>
      <c r="D206" cm="1">
        <f t="array" aca="1" ref="D206" ca="1">_xll.BDP(Stocks[[#This Row],[bloomberg_query]], "CUST_TRR_RETURN_HOLDING_PER", "CUST_TRR_START_DT="&amp;TEXT(WORKDAY(TODAY(), -2),"jjjjMMtt"),"CUST_TRR_END_DT="&amp;TEXT(WORKDAY(TODAY(), -1),"jjjjMMtt"), "CUST_TRR_CRNCY=EUR")</f>
        <v>1.4423079999999999</v>
      </c>
      <c r="E206" cm="1">
        <f t="array" aca="1" ref="E206" ca="1">_xll.BDP(Stocks[[#This Row],[bloomberg_query]], "CUST_TRR_RETURN_HOLDING_PER", "CUST_TRR_START_DT="&amp;TEXT(WORKDAY(TODAY(), -6),"jjjjMMtt"),"CUST_TRR_END_DT="&amp;TEXT(WORKDAY(TODAY(), -1),"jjjjMMtt"), "CUST_TRR_CRNCY=EUR")</f>
        <v>2.8110949999999999</v>
      </c>
      <c r="F206" cm="1">
        <f t="array" aca="1" ref="F206" ca="1">_xll.BDP(Stocks[[#This Row],[bloomberg_query]], "CUST_TRR_RETURN_HOLDING_PER", "CUST_TRR_START_DT="&amp;TEXT(WORKDAY(EDATE(TODAY(), -1) - 2, 1),"jjjjMMtt"),"CUST_TRR_END_DT="&amp;TEXT(WORKDAY(TODAY(), -1),"jjjjMMtt"),"CUST_TRR_CRNCY=EUR")</f>
        <v>9.2828680000000006</v>
      </c>
      <c r="G206" cm="1">
        <f t="array" aca="1" ref="G206" ca="1">_xll.BDP(Stocks[[#This Row],[bloomberg_query]], "CUST_TRR_RETURN_HOLDING_PER", "CUST_TRR_START_DT="&amp;TEXT(WORKDAY(DATE(YEAR(TODAY())-1, 12, 31), -1),"jjjjMMtt"),"CUST_TRR_END_DT="&amp;TEXT(WORKDAY(TODAY(), -1),"jjjjMMtt"), "CUST_TRR_CRNCY=EUR")</f>
        <v>21.085180000000001</v>
      </c>
      <c r="H206" cm="1">
        <f t="array" ref="H206">_xll.BDP(A206,$H$1)</f>
        <v>16.642479999999999</v>
      </c>
      <c r="I206" cm="1">
        <f t="array" ref="I206">_xll.BDP(A206,$I$1)</f>
        <v>-0.50742799999999999</v>
      </c>
    </row>
    <row r="207" spans="1:9" x14ac:dyDescent="0.25">
      <c r="A207" t="s">
        <v>104</v>
      </c>
      <c r="B207" t="s">
        <v>2633</v>
      </c>
      <c r="C207" s="1">
        <f>_xll.BQL(Stocks[[#This Row],[bloomberg_query]],"px_last(currency=EUR).value","showdates","false","showids","false","showheaders","false","cols"=1)</f>
        <v>11.45726070439223</v>
      </c>
      <c r="D207" cm="1">
        <f t="array" aca="1" ref="D207" ca="1">_xll.BDP(Stocks[[#This Row],[bloomberg_query]], "CUST_TRR_RETURN_HOLDING_PER", "CUST_TRR_START_DT="&amp;TEXT(WORKDAY(TODAY(), -2),"jjjjMMtt"),"CUST_TRR_END_DT="&amp;TEXT(WORKDAY(TODAY(), -1),"jjjjMMtt"), "CUST_TRR_CRNCY=EUR")</f>
        <v>2.3344969999999998</v>
      </c>
      <c r="E207" cm="1">
        <f t="array" aca="1" ref="E207" ca="1">_xll.BDP(Stocks[[#This Row],[bloomberg_query]], "CUST_TRR_RETURN_HOLDING_PER", "CUST_TRR_START_DT="&amp;TEXT(WORKDAY(TODAY(), -6),"jjjjMMtt"),"CUST_TRR_END_DT="&amp;TEXT(WORKDAY(TODAY(), -1),"jjjjMMtt"), "CUST_TRR_CRNCY=EUR")</f>
        <v>2.153524</v>
      </c>
      <c r="F207" cm="1">
        <f t="array" aca="1" ref="F207" ca="1">_xll.BDP(Stocks[[#This Row],[bloomberg_query]], "CUST_TRR_RETURN_HOLDING_PER", "CUST_TRR_START_DT="&amp;TEXT(WORKDAY(EDATE(TODAY(), -1) - 2, 1),"jjjjMMtt"),"CUST_TRR_END_DT="&amp;TEXT(WORKDAY(TODAY(), -1),"jjjjMMtt"),"CUST_TRR_CRNCY=EUR")</f>
        <v>8.9075780000000009</v>
      </c>
      <c r="G207" cm="1">
        <f t="array" aca="1" ref="G207" ca="1">_xll.BDP(Stocks[[#This Row],[bloomberg_query]], "CUST_TRR_RETURN_HOLDING_PER", "CUST_TRR_START_DT="&amp;TEXT(WORKDAY(DATE(YEAR(TODAY())-1, 12, 31), -1),"jjjjMMtt"),"CUST_TRR_END_DT="&amp;TEXT(WORKDAY(TODAY(), -1),"jjjjMMtt"), "CUST_TRR_CRNCY=EUR")</f>
        <v>25.6007</v>
      </c>
      <c r="H207" cm="1">
        <f t="array" ref="H207">_xll.BDP(A207,$H$1)</f>
        <v>11.876440000000001</v>
      </c>
      <c r="I207" cm="1">
        <f t="array" ref="I207">_xll.BDP(A207,$I$1)</f>
        <v>-1.6284989999999999</v>
      </c>
    </row>
    <row r="208" spans="1:9" x14ac:dyDescent="0.25">
      <c r="A208" t="s">
        <v>188</v>
      </c>
      <c r="B208" t="s">
        <v>2634</v>
      </c>
      <c r="C208" s="1">
        <f>_xll.BQL(Stocks[[#This Row],[bloomberg_query]],"px_last(currency=EUR).value","showdates","false","showids","false","showheaders","false","cols"=1)</f>
        <v>280.42091295719149</v>
      </c>
      <c r="D208" cm="1">
        <f t="array" aca="1" ref="D208" ca="1">_xll.BDP(Stocks[[#This Row],[bloomberg_query]], "CUST_TRR_RETURN_HOLDING_PER", "CUST_TRR_START_DT="&amp;TEXT(WORKDAY(TODAY(), -2),"jjjjMMtt"),"CUST_TRR_END_DT="&amp;TEXT(WORKDAY(TODAY(), -1),"jjjjMMtt"), "CUST_TRR_CRNCY=EUR")</f>
        <v>-0.99913269999999998</v>
      </c>
      <c r="E208" cm="1">
        <f t="array" aca="1" ref="E208" ca="1">_xll.BDP(Stocks[[#This Row],[bloomberg_query]], "CUST_TRR_RETURN_HOLDING_PER", "CUST_TRR_START_DT="&amp;TEXT(WORKDAY(TODAY(), -6),"jjjjMMtt"),"CUST_TRR_END_DT="&amp;TEXT(WORKDAY(TODAY(), -1),"jjjjMMtt"), "CUST_TRR_CRNCY=EUR")</f>
        <v>-10.73837</v>
      </c>
      <c r="F208" cm="1">
        <f t="array" aca="1" ref="F208" ca="1">_xll.BDP(Stocks[[#This Row],[bloomberg_query]], "CUST_TRR_RETURN_HOLDING_PER", "CUST_TRR_START_DT="&amp;TEXT(WORKDAY(EDATE(TODAY(), -1) - 2, 1),"jjjjMMtt"),"CUST_TRR_END_DT="&amp;TEXT(WORKDAY(TODAY(), -1),"jjjjMMtt"),"CUST_TRR_CRNCY=EUR")</f>
        <v>-12.09112</v>
      </c>
      <c r="G208" cm="1">
        <f t="array" aca="1" ref="G208" ca="1">_xll.BDP(Stocks[[#This Row],[bloomberg_query]], "CUST_TRR_RETURN_HOLDING_PER", "CUST_TRR_START_DT="&amp;TEXT(WORKDAY(DATE(YEAR(TODAY())-1, 12, 31), -1),"jjjjMMtt"),"CUST_TRR_END_DT="&amp;TEXT(WORKDAY(TODAY(), -1),"jjjjMMtt"), "CUST_TRR_CRNCY=EUR")</f>
        <v>-31.89714</v>
      </c>
      <c r="H208" cm="1">
        <f t="array" ref="H208">_xll.BDP(A208,$H$1)</f>
        <v>-16.00686048024841</v>
      </c>
      <c r="I208" cm="1">
        <f t="array" ref="I208">_xll.BDP(A208,$I$1)</f>
        <v>-41.186461674206406</v>
      </c>
    </row>
    <row r="209" spans="1:9" x14ac:dyDescent="0.25">
      <c r="A209" t="s">
        <v>1579</v>
      </c>
      <c r="B209" t="s">
        <v>2635</v>
      </c>
      <c r="C209" s="1">
        <f>_xll.BQL(Stocks[[#This Row],[bloomberg_query]],"px_last(currency=EUR).value","showdates","false","showids","false","showheaders","false","cols"=1)</f>
        <v>80.279998779296875</v>
      </c>
      <c r="D209" cm="1">
        <f t="array" aca="1" ref="D209" ca="1">_xll.BDP(Stocks[[#This Row],[bloomberg_query]], "CUST_TRR_RETURN_HOLDING_PER", "CUST_TRR_START_DT="&amp;TEXT(WORKDAY(TODAY(), -2),"jjjjMMtt"),"CUST_TRR_END_DT="&amp;TEXT(WORKDAY(TODAY(), -1),"jjjjMMtt"), "CUST_TRR_CRNCY=EUR")</f>
        <v>-0.57142859999999995</v>
      </c>
      <c r="E209" cm="1">
        <f t="array" aca="1" ref="E209" ca="1">_xll.BDP(Stocks[[#This Row],[bloomberg_query]], "CUST_TRR_RETURN_HOLDING_PER", "CUST_TRR_START_DT="&amp;TEXT(WORKDAY(TODAY(), -6),"jjjjMMtt"),"CUST_TRR_END_DT="&amp;TEXT(WORKDAY(TODAY(), -1),"jjjjMMtt"), "CUST_TRR_CRNCY=EUR")</f>
        <v>-0.59612520000000002</v>
      </c>
      <c r="F209" cm="1">
        <f t="array" aca="1" ref="F209" ca="1">_xll.BDP(Stocks[[#This Row],[bloomberg_query]], "CUST_TRR_RETURN_HOLDING_PER", "CUST_TRR_START_DT="&amp;TEXT(WORKDAY(EDATE(TODAY(), -1) - 2, 1),"jjjjMMtt"),"CUST_TRR_END_DT="&amp;TEXT(WORKDAY(TODAY(), -1),"jjjjMMtt"),"CUST_TRR_CRNCY=EUR")</f>
        <v>2.747112</v>
      </c>
      <c r="G209" cm="1">
        <f t="array" aca="1" ref="G209" ca="1">_xll.BDP(Stocks[[#This Row],[bloomberg_query]], "CUST_TRR_RETURN_HOLDING_PER", "CUST_TRR_START_DT="&amp;TEXT(WORKDAY(DATE(YEAR(TODAY())-1, 12, 31), -1),"jjjjMMtt"),"CUST_TRR_END_DT="&amp;TEXT(WORKDAY(TODAY(), -1),"jjjjMMtt"), "CUST_TRR_CRNCY=EUR")</f>
        <v>12.67403</v>
      </c>
      <c r="H209" cm="1">
        <f t="array" ref="H209">_xll.BDP(A209,$H$1)</f>
        <v>4.5253560000000004</v>
      </c>
      <c r="I209" cm="1">
        <f t="array" ref="I209">_xll.BDP(A209,$I$1)</f>
        <v>-6.2514589999999997</v>
      </c>
    </row>
    <row r="210" spans="1:9" x14ac:dyDescent="0.25">
      <c r="A210" t="s">
        <v>2636</v>
      </c>
      <c r="B210" t="s">
        <v>2637</v>
      </c>
      <c r="C210" s="1">
        <f>_xll.BQL(Stocks[[#This Row],[bloomberg_query]],"px_last(currency=EUR).value","showdates","false","showids","false","showheaders","false","cols"=1)</f>
        <v>83.900001525878906</v>
      </c>
      <c r="D210" cm="1">
        <f t="array" aca="1" ref="D210" ca="1">_xll.BDP(Stocks[[#This Row],[bloomberg_query]], "CUST_TRR_RETURN_HOLDING_PER", "CUST_TRR_START_DT="&amp;TEXT(WORKDAY(TODAY(), -2),"jjjjMMtt"),"CUST_TRR_END_DT="&amp;TEXT(WORKDAY(TODAY(), -1),"jjjjMMtt"), "CUST_TRR_CRNCY=EUR")</f>
        <v>2.3142510000000001</v>
      </c>
      <c r="E210" cm="1">
        <f t="array" aca="1" ref="E210" ca="1">_xll.BDP(Stocks[[#This Row],[bloomberg_query]], "CUST_TRR_RETURN_HOLDING_PER", "CUST_TRR_START_DT="&amp;TEXT(WORKDAY(TODAY(), -6),"jjjjMMtt"),"CUST_TRR_END_DT="&amp;TEXT(WORKDAY(TODAY(), -1),"jjjjMMtt"), "CUST_TRR_CRNCY=EUR")</f>
        <v>5.5276379999999996</v>
      </c>
      <c r="F210" cm="1">
        <f t="array" aca="1" ref="F210" ca="1">_xll.BDP(Stocks[[#This Row],[bloomberg_query]], "CUST_TRR_RETURN_HOLDING_PER", "CUST_TRR_START_DT="&amp;TEXT(WORKDAY(EDATE(TODAY(), -1) - 2, 1),"jjjjMMtt"),"CUST_TRR_END_DT="&amp;TEXT(WORKDAY(TODAY(), -1),"jjjjMMtt"),"CUST_TRR_CRNCY=EUR")</f>
        <v>6.4638780000000002</v>
      </c>
      <c r="G210" cm="1">
        <f t="array" aca="1" ref="G210" ca="1">_xll.BDP(Stocks[[#This Row],[bloomberg_query]], "CUST_TRR_RETURN_HOLDING_PER", "CUST_TRR_START_DT="&amp;TEXT(WORKDAY(DATE(YEAR(TODAY())-1, 12, 31), -1),"jjjjMMtt"),"CUST_TRR_END_DT="&amp;TEXT(WORKDAY(TODAY(), -1),"jjjjMMtt"), "CUST_TRR_CRNCY=EUR")</f>
        <v>31.17381</v>
      </c>
      <c r="H210" cm="1">
        <f t="array" ref="H210">_xll.BDP(A210,$H$1)</f>
        <v>15.161960000000001</v>
      </c>
      <c r="I210" cm="1">
        <f t="array" ref="I210">_xll.BDP(A210,$I$1)</f>
        <v>-0.59171600000000002</v>
      </c>
    </row>
    <row r="211" spans="1:9" x14ac:dyDescent="0.25">
      <c r="A211" t="s">
        <v>2638</v>
      </c>
      <c r="B211" t="s">
        <v>2639</v>
      </c>
      <c r="C211" s="1">
        <f>_xll.BQL(Stocks[[#This Row],[bloomberg_query]],"px_last(currency=EUR).value","showdates","false","showids","false","showheaders","false","cols"=1)</f>
        <v>25.799999237060547</v>
      </c>
      <c r="D211" cm="1">
        <f t="array" aca="1" ref="D211" ca="1">_xll.BDP(Stocks[[#This Row],[bloomberg_query]], "CUST_TRR_RETURN_HOLDING_PER", "CUST_TRR_START_DT="&amp;TEXT(WORKDAY(TODAY(), -2),"jjjjMMtt"),"CUST_TRR_END_DT="&amp;TEXT(WORKDAY(TODAY(), -1),"jjjjMMtt"), "CUST_TRR_CRNCY=EUR")</f>
        <v>0.39525690000000002</v>
      </c>
      <c r="E211" cm="1">
        <f t="array" aca="1" ref="E211" ca="1">_xll.BDP(Stocks[[#This Row],[bloomberg_query]], "CUST_TRR_RETURN_HOLDING_PER", "CUST_TRR_START_DT="&amp;TEXT(WORKDAY(TODAY(), -6),"jjjjMMtt"),"CUST_TRR_END_DT="&amp;TEXT(WORKDAY(TODAY(), -1),"jjjjMMtt"), "CUST_TRR_CRNCY=EUR")</f>
        <v>-1.1673150000000001</v>
      </c>
      <c r="F211" cm="1">
        <f t="array" aca="1" ref="F211" ca="1">_xll.BDP(Stocks[[#This Row],[bloomberg_query]], "CUST_TRR_RETURN_HOLDING_PER", "CUST_TRR_START_DT="&amp;TEXT(WORKDAY(EDATE(TODAY(), -1) - 2, 1),"jjjjMMtt"),"CUST_TRR_END_DT="&amp;TEXT(WORKDAY(TODAY(), -1),"jjjjMMtt"),"CUST_TRR_CRNCY=EUR")</f>
        <v>-3.7878790000000002</v>
      </c>
      <c r="G211" cm="1">
        <f t="array" aca="1" ref="G211" ca="1">_xll.BDP(Stocks[[#This Row],[bloomberg_query]], "CUST_TRR_RETURN_HOLDING_PER", "CUST_TRR_START_DT="&amp;TEXT(WORKDAY(DATE(YEAR(TODAY())-1, 12, 31), -1),"jjjjMMtt"),"CUST_TRR_END_DT="&amp;TEXT(WORKDAY(TODAY(), -1),"jjjjMMtt"), "CUST_TRR_CRNCY=EUR")</f>
        <v>-16.306550000000001</v>
      </c>
      <c r="H211" cm="1">
        <f t="array" ref="H211">_xll.BDP(A211,$H$1)</f>
        <v>-10.81305</v>
      </c>
      <c r="I211" cm="1">
        <f t="array" ref="I211">_xll.BDP(A211,$I$1)</f>
        <v>-29.700279999999999</v>
      </c>
    </row>
    <row r="212" spans="1:9" x14ac:dyDescent="0.25">
      <c r="A212" t="s">
        <v>2640</v>
      </c>
      <c r="B212" t="s">
        <v>2641</v>
      </c>
      <c r="C212" s="1">
        <f>_xll.BQL(Stocks[[#This Row],[bloomberg_query]],"px_last(currency=EUR).value","showdates","false","showids","false","showheaders","false","cols"=1)</f>
        <v>55.69745715022087</v>
      </c>
      <c r="D212" cm="1">
        <f t="array" aca="1" ref="D212" ca="1">_xll.BDP(Stocks[[#This Row],[bloomberg_query]], "CUST_TRR_RETURN_HOLDING_PER", "CUST_TRR_START_DT="&amp;TEXT(WORKDAY(TODAY(), -2),"jjjjMMtt"),"CUST_TRR_END_DT="&amp;TEXT(WORKDAY(TODAY(), -1),"jjjjMMtt"), "CUST_TRR_CRNCY=EUR")</f>
        <v>-1.4692419999999999</v>
      </c>
      <c r="E212" cm="1">
        <f t="array" aca="1" ref="E212" ca="1">_xll.BDP(Stocks[[#This Row],[bloomberg_query]], "CUST_TRR_RETURN_HOLDING_PER", "CUST_TRR_START_DT="&amp;TEXT(WORKDAY(TODAY(), -6),"jjjjMMtt"),"CUST_TRR_END_DT="&amp;TEXT(WORKDAY(TODAY(), -1),"jjjjMMtt"), "CUST_TRR_CRNCY=EUR")</f>
        <v>3.6408809999999998</v>
      </c>
      <c r="F212" cm="1">
        <f t="array" aca="1" ref="F212" ca="1">_xll.BDP(Stocks[[#This Row],[bloomberg_query]], "CUST_TRR_RETURN_HOLDING_PER", "CUST_TRR_START_DT="&amp;TEXT(WORKDAY(EDATE(TODAY(), -1) - 2, 1),"jjjjMMtt"),"CUST_TRR_END_DT="&amp;TEXT(WORKDAY(TODAY(), -1),"jjjjMMtt"),"CUST_TRR_CRNCY=EUR")</f>
        <v>-9.8211779999999999E-2</v>
      </c>
      <c r="G212" cm="1">
        <f t="array" aca="1" ref="G212" ca="1">_xll.BDP(Stocks[[#This Row],[bloomberg_query]], "CUST_TRR_RETURN_HOLDING_PER", "CUST_TRR_START_DT="&amp;TEXT(WORKDAY(DATE(YEAR(TODAY())-1, 12, 31), -1),"jjjjMMtt"),"CUST_TRR_END_DT="&amp;TEXT(WORKDAY(TODAY(), -1),"jjjjMMtt"), "CUST_TRR_CRNCY=EUR")</f>
        <v>66.730699999999999</v>
      </c>
      <c r="H212" cm="1">
        <f t="array" ref="H212">_xll.BDP(A212,$H$1)</f>
        <v>37.431345353675447</v>
      </c>
      <c r="I212" cm="1">
        <f t="array" ref="I212">_xll.BDP(A212,$I$1)</f>
        <v>-5.4936647965549081</v>
      </c>
    </row>
    <row r="213" spans="1:9" x14ac:dyDescent="0.25">
      <c r="A213" t="s">
        <v>2642</v>
      </c>
      <c r="B213" t="s">
        <v>2643</v>
      </c>
      <c r="C213" s="1">
        <f>_xll.BQL(Stocks[[#This Row],[bloomberg_query]],"px_last(currency=EUR).value","showdates","false","showids","false","showheaders","false","cols"=1)</f>
        <v>1.8508059629900844</v>
      </c>
      <c r="D213" cm="1">
        <f t="array" aca="1" ref="D213" ca="1">_xll.BDP(Stocks[[#This Row],[bloomberg_query]], "CUST_TRR_RETURN_HOLDING_PER", "CUST_TRR_START_DT="&amp;TEXT(WORKDAY(TODAY(), -2),"jjjjMMtt"),"CUST_TRR_END_DT="&amp;TEXT(WORKDAY(TODAY(), -1),"jjjjMMtt"), "CUST_TRR_CRNCY=EUR")</f>
        <v>-0.78888910000000001</v>
      </c>
      <c r="E213" cm="1">
        <f t="array" aca="1" ref="E213" ca="1">_xll.BDP(Stocks[[#This Row],[bloomberg_query]], "CUST_TRR_RETURN_HOLDING_PER", "CUST_TRR_START_DT="&amp;TEXT(WORKDAY(TODAY(), -6),"jjjjMMtt"),"CUST_TRR_END_DT="&amp;TEXT(WORKDAY(TODAY(), -1),"jjjjMMtt"), "CUST_TRR_CRNCY=EUR")</f>
        <v>8.6051079999999995</v>
      </c>
      <c r="F213" cm="1">
        <f t="array" aca="1" ref="F213" ca="1">_xll.BDP(Stocks[[#This Row],[bloomberg_query]], "CUST_TRR_RETURN_HOLDING_PER", "CUST_TRR_START_DT="&amp;TEXT(WORKDAY(EDATE(TODAY(), -1) - 2, 1),"jjjjMMtt"),"CUST_TRR_END_DT="&amp;TEXT(WORKDAY(TODAY(), -1),"jjjjMMtt"),"CUST_TRR_CRNCY=EUR")</f>
        <v>7.5468640000000002</v>
      </c>
      <c r="G213" cm="1">
        <f t="array" aca="1" ref="G213" ca="1">_xll.BDP(Stocks[[#This Row],[bloomberg_query]], "CUST_TRR_RETURN_HOLDING_PER", "CUST_TRR_START_DT="&amp;TEXT(WORKDAY(DATE(YEAR(TODAY())-1, 12, 31), -1),"jjjjMMtt"),"CUST_TRR_END_DT="&amp;TEXT(WORKDAY(TODAY(), -1),"jjjjMMtt"), "CUST_TRR_CRNCY=EUR")</f>
        <v>51.076099999999997</v>
      </c>
      <c r="H213" cm="1">
        <f t="array" ref="H213">_xll.BDP(A213,$H$1)</f>
        <v>31.209160000000001</v>
      </c>
      <c r="I213" cm="1">
        <f t="array" ref="I213">_xll.BDP(A213,$I$1)</f>
        <v>-1.882058</v>
      </c>
    </row>
    <row r="214" spans="1:9" x14ac:dyDescent="0.25">
      <c r="A214" t="s">
        <v>2644</v>
      </c>
      <c r="B214" t="s">
        <v>2645</v>
      </c>
      <c r="C214" s="1">
        <f>_xll.BQL(Stocks[[#This Row],[bloomberg_query]],"px_last(currency=EUR).value","showdates","false","showids","false","showheaders","false","cols"=1)</f>
        <v>70.222628658557952</v>
      </c>
      <c r="D214" cm="1">
        <f t="array" aca="1" ref="D214" ca="1">_xll.BDP(Stocks[[#This Row],[bloomberg_query]], "CUST_TRR_RETURN_HOLDING_PER", "CUST_TRR_START_DT="&amp;TEXT(WORKDAY(TODAY(), -2),"jjjjMMtt"),"CUST_TRR_END_DT="&amp;TEXT(WORKDAY(TODAY(), -1),"jjjjMMtt"), "CUST_TRR_CRNCY=EUR")</f>
        <v>-0.36948560000000003</v>
      </c>
      <c r="E214" cm="1">
        <f t="array" aca="1" ref="E214" ca="1">_xll.BDP(Stocks[[#This Row],[bloomberg_query]], "CUST_TRR_RETURN_HOLDING_PER", "CUST_TRR_START_DT="&amp;TEXT(WORKDAY(TODAY(), -6),"jjjjMMtt"),"CUST_TRR_END_DT="&amp;TEXT(WORKDAY(TODAY(), -1),"jjjjMMtt"), "CUST_TRR_CRNCY=EUR")</f>
        <v>13.3217</v>
      </c>
      <c r="F214" cm="1">
        <f t="array" aca="1" ref="F214" ca="1">_xll.BDP(Stocks[[#This Row],[bloomberg_query]], "CUST_TRR_RETURN_HOLDING_PER", "CUST_TRR_START_DT="&amp;TEXT(WORKDAY(EDATE(TODAY(), -1) - 2, 1),"jjjjMMtt"),"CUST_TRR_END_DT="&amp;TEXT(WORKDAY(TODAY(), -1),"jjjjMMtt"),"CUST_TRR_CRNCY=EUR")</f>
        <v>-14.27131</v>
      </c>
      <c r="G214" cm="1">
        <f t="array" aca="1" ref="G214" ca="1">_xll.BDP(Stocks[[#This Row],[bloomberg_query]], "CUST_TRR_RETURN_HOLDING_PER", "CUST_TRR_START_DT="&amp;TEXT(WORKDAY(DATE(YEAR(TODAY())-1, 12, 31), -1),"jjjjMMtt"),"CUST_TRR_END_DT="&amp;TEXT(WORKDAY(TODAY(), -1),"jjjjMMtt"), "CUST_TRR_CRNCY=EUR")</f>
        <v>321.99549999999999</v>
      </c>
      <c r="H214" cm="1">
        <f t="array" ref="H214">_xll.BDP(A214,$H$1)</f>
        <v>57.148960000000002</v>
      </c>
      <c r="I214" cm="1">
        <f t="array" ref="I214">_xll.BDP(A214,$I$1)</f>
        <v>-30.503979999999999</v>
      </c>
    </row>
    <row r="215" spans="1:9" x14ac:dyDescent="0.25">
      <c r="A215" t="s">
        <v>81</v>
      </c>
      <c r="B215" t="s">
        <v>2335</v>
      </c>
      <c r="C215" s="1">
        <f>_xll.BQL(Stocks[[#This Row],[bloomberg_query]],"px_last(currency=EUR).value","showdates","false","showids","false","showheaders","false","cols"=1)</f>
        <v>128.19999694824219</v>
      </c>
      <c r="D215" cm="1">
        <f t="array" aca="1" ref="D215" ca="1">_xll.BDP(Stocks[[#This Row],[bloomberg_query]], "CUST_TRR_RETURN_HOLDING_PER", "CUST_TRR_START_DT="&amp;TEXT(WORKDAY(TODAY(), -2),"jjjjMMtt"),"CUST_TRR_END_DT="&amp;TEXT(WORKDAY(TODAY(), -1),"jjjjMMtt"), "CUST_TRR_CRNCY=EUR")</f>
        <v>-0.23273859999999999</v>
      </c>
      <c r="E215" cm="1">
        <f t="array" aca="1" ref="E215" ca="1">_xll.BDP(Stocks[[#This Row],[bloomberg_query]], "CUST_TRR_RETURN_HOLDING_PER", "CUST_TRR_START_DT="&amp;TEXT(WORKDAY(TODAY(), -6),"jjjjMMtt"),"CUST_TRR_END_DT="&amp;TEXT(WORKDAY(TODAY(), -1),"jjjjMMtt"), "CUST_TRR_CRNCY=EUR")</f>
        <v>6.8106309999999999</v>
      </c>
      <c r="F215" cm="1">
        <f t="array" aca="1" ref="F215" ca="1">_xll.BDP(Stocks[[#This Row],[bloomberg_query]], "CUST_TRR_RETURN_HOLDING_PER", "CUST_TRR_START_DT="&amp;TEXT(WORKDAY(EDATE(TODAY(), -1) - 2, 1),"jjjjMMtt"),"CUST_TRR_END_DT="&amp;TEXT(WORKDAY(TODAY(), -1),"jjjjMMtt"),"CUST_TRR_CRNCY=EUR")</f>
        <v>-4.1014169999999996</v>
      </c>
      <c r="G215" cm="1">
        <f t="array" aca="1" ref="G215" ca="1">_xll.BDP(Stocks[[#This Row],[bloomberg_query]], "CUST_TRR_RETURN_HOLDING_PER", "CUST_TRR_START_DT="&amp;TEXT(WORKDAY(DATE(YEAR(TODAY())-1, 12, 31), -1),"jjjjMMtt"),"CUST_TRR_END_DT="&amp;TEXT(WORKDAY(TODAY(), -1),"jjjjMMtt"), "CUST_TRR_CRNCY=EUR")</f>
        <v>9.5355790000000002</v>
      </c>
      <c r="H215" cm="1">
        <f t="array" ref="H215">_xll.BDP(A215,$H$1)</f>
        <v>-2.089197</v>
      </c>
      <c r="I215" cm="1">
        <f t="array" ref="I215">_xll.BDP(A215,$I$1)</f>
        <v>-15.155530000000001</v>
      </c>
    </row>
    <row r="216" spans="1:9" x14ac:dyDescent="0.25">
      <c r="A216" t="s">
        <v>2646</v>
      </c>
      <c r="B216" t="s">
        <v>2647</v>
      </c>
      <c r="C216" s="1">
        <f>_xll.BQL(Stocks[[#This Row],[bloomberg_query]],"px_last(currency=EUR).value","showdates","false","showids","false","showheaders","false","cols"=1)</f>
        <v>46.434033790826803</v>
      </c>
      <c r="D216" cm="1">
        <f t="array" aca="1" ref="D216" ca="1">_xll.BDP(Stocks[[#This Row],[bloomberg_query]], "CUST_TRR_RETURN_HOLDING_PER", "CUST_TRR_START_DT="&amp;TEXT(WORKDAY(TODAY(), -2),"jjjjMMtt"),"CUST_TRR_END_DT="&amp;TEXT(WORKDAY(TODAY(), -1),"jjjjMMtt"), "CUST_TRR_CRNCY=EUR")</f>
        <v>-2.0166170000000001</v>
      </c>
      <c r="E216" cm="1">
        <f t="array" aca="1" ref="E216" ca="1">_xll.BDP(Stocks[[#This Row],[bloomberg_query]], "CUST_TRR_RETURN_HOLDING_PER", "CUST_TRR_START_DT="&amp;TEXT(WORKDAY(TODAY(), -6),"jjjjMMtt"),"CUST_TRR_END_DT="&amp;TEXT(WORKDAY(TODAY(), -1),"jjjjMMtt"), "CUST_TRR_CRNCY=EUR")</f>
        <v>-8.8917990000000007</v>
      </c>
      <c r="F216" cm="1">
        <f t="array" aca="1" ref="F216" ca="1">_xll.BDP(Stocks[[#This Row],[bloomberg_query]], "CUST_TRR_RETURN_HOLDING_PER", "CUST_TRR_START_DT="&amp;TEXT(WORKDAY(EDATE(TODAY(), -1) - 2, 1),"jjjjMMtt"),"CUST_TRR_END_DT="&amp;TEXT(WORKDAY(TODAY(), -1),"jjjjMMtt"),"CUST_TRR_CRNCY=EUR")</f>
        <v>10.916840000000001</v>
      </c>
      <c r="G216" cm="1">
        <f t="array" aca="1" ref="G216" ca="1">_xll.BDP(Stocks[[#This Row],[bloomberg_query]], "CUST_TRR_RETURN_HOLDING_PER", "CUST_TRR_START_DT="&amp;TEXT(WORKDAY(DATE(YEAR(TODAY())-1, 12, 31), -1),"jjjjMMtt"),"CUST_TRR_END_DT="&amp;TEXT(WORKDAY(TODAY(), -1),"jjjjMMtt"), "CUST_TRR_CRNCY=EUR")</f>
        <v>-18.40118</v>
      </c>
      <c r="H216" cm="1">
        <f t="array" ref="H216">_xll.BDP(A216,$H$1)</f>
        <v>-8.4356929708121822</v>
      </c>
      <c r="I216" cm="1">
        <f t="array" ref="I216">_xll.BDP(A216,$I$1)</f>
        <v>-34.254339642658636</v>
      </c>
    </row>
    <row r="217" spans="1:9" x14ac:dyDescent="0.25">
      <c r="A217" t="s">
        <v>155</v>
      </c>
      <c r="B217" t="s">
        <v>2648</v>
      </c>
      <c r="C217" s="1">
        <f>_xll.BQL(Stocks[[#This Row],[bloomberg_query]],"px_last(currency=EUR).value","showdates","false","showids","false","showheaders","false","cols"=1)</f>
        <v>10.109999656677246</v>
      </c>
      <c r="D217" cm="1">
        <f t="array" aca="1" ref="D217" ca="1">_xll.BDP(Stocks[[#This Row],[bloomberg_query]], "CUST_TRR_RETURN_HOLDING_PER", "CUST_TRR_START_DT="&amp;TEXT(WORKDAY(TODAY(), -2),"jjjjMMtt"),"CUST_TRR_END_DT="&amp;TEXT(WORKDAY(TODAY(), -1),"jjjjMMtt"), "CUST_TRR_CRNCY=EUR")</f>
        <v>1.6336630000000001</v>
      </c>
      <c r="E217" cm="1">
        <f t="array" aca="1" ref="E217" ca="1">_xll.BDP(Stocks[[#This Row],[bloomberg_query]], "CUST_TRR_RETURN_HOLDING_PER", "CUST_TRR_START_DT="&amp;TEXT(WORKDAY(TODAY(), -6),"jjjjMMtt"),"CUST_TRR_END_DT="&amp;TEXT(WORKDAY(TODAY(), -1),"jjjjMMtt"), "CUST_TRR_CRNCY=EUR")</f>
        <v>11.237539999999999</v>
      </c>
      <c r="F217" cm="1">
        <f t="array" aca="1" ref="F217" ca="1">_xll.BDP(Stocks[[#This Row],[bloomberg_query]], "CUST_TRR_RETURN_HOLDING_PER", "CUST_TRR_START_DT="&amp;TEXT(WORKDAY(EDATE(TODAY(), -1) - 2, 1),"jjjjMMtt"),"CUST_TRR_END_DT="&amp;TEXT(WORKDAY(TODAY(), -1),"jjjjMMtt"),"CUST_TRR_CRNCY=EUR")</f>
        <v>18.015640000000001</v>
      </c>
      <c r="G217" cm="1">
        <f t="array" aca="1" ref="G217" ca="1">_xll.BDP(Stocks[[#This Row],[bloomberg_query]], "CUST_TRR_RETURN_HOLDING_PER", "CUST_TRR_START_DT="&amp;TEXT(WORKDAY(DATE(YEAR(TODAY())-1, 12, 31), -1),"jjjjMMtt"),"CUST_TRR_END_DT="&amp;TEXT(WORKDAY(TODAY(), -1),"jjjjMMtt"), "CUST_TRR_CRNCY=EUR")</f>
        <v>-33.581359999999997</v>
      </c>
      <c r="H217" cm="1">
        <f t="array" ref="H217">_xll.BDP(A217,$H$1)</f>
        <v>3.4131399999999998</v>
      </c>
      <c r="I217" cm="1">
        <f t="array" ref="I217">_xll.BDP(A217,$I$1)</f>
        <v>-36.494979999999998</v>
      </c>
    </row>
    <row r="218" spans="1:9" x14ac:dyDescent="0.25">
      <c r="A218" t="s">
        <v>2649</v>
      </c>
      <c r="B218" t="s">
        <v>2650</v>
      </c>
      <c r="C218" s="1">
        <f>_xll.BQL(Stocks[[#This Row],[bloomberg_query]],"px_last(currency=EUR).value","showdates","false","showids","false","showheaders","false","cols"=1)</f>
        <v>34.299999237060547</v>
      </c>
      <c r="D218" cm="1">
        <f t="array" aca="1" ref="D218" ca="1">_xll.BDP(Stocks[[#This Row],[bloomberg_query]], "CUST_TRR_RETURN_HOLDING_PER", "CUST_TRR_START_DT="&amp;TEXT(WORKDAY(TODAY(), -2),"jjjjMMtt"),"CUST_TRR_END_DT="&amp;TEXT(WORKDAY(TODAY(), -1),"jjjjMMtt"), "CUST_TRR_CRNCY=EUR")</f>
        <v>-0.28901729999999998</v>
      </c>
      <c r="E218" cm="1">
        <f t="array" aca="1" ref="E218" ca="1">_xll.BDP(Stocks[[#This Row],[bloomberg_query]], "CUST_TRR_RETURN_HOLDING_PER", "CUST_TRR_START_DT="&amp;TEXT(WORKDAY(TODAY(), -6),"jjjjMMtt"),"CUST_TRR_END_DT="&amp;TEXT(WORKDAY(TODAY(), -1),"jjjjMMtt"), "CUST_TRR_CRNCY=EUR")</f>
        <v>4.5454549999999996</v>
      </c>
      <c r="F218" cm="1">
        <f t="array" aca="1" ref="F218" ca="1">_xll.BDP(Stocks[[#This Row],[bloomberg_query]], "CUST_TRR_RETURN_HOLDING_PER", "CUST_TRR_START_DT="&amp;TEXT(WORKDAY(EDATE(TODAY(), -1) - 2, 1),"jjjjMMtt"),"CUST_TRR_END_DT="&amp;TEXT(WORKDAY(TODAY(), -1),"jjjjMMtt"),"CUST_TRR_CRNCY=EUR")</f>
        <v>-0.14471780000000001</v>
      </c>
      <c r="G218" cm="1">
        <f t="array" aca="1" ref="G218" ca="1">_xll.BDP(Stocks[[#This Row],[bloomberg_query]], "CUST_TRR_RETURN_HOLDING_PER", "CUST_TRR_START_DT="&amp;TEXT(WORKDAY(DATE(YEAR(TODAY())-1, 12, 31), -1),"jjjjMMtt"),"CUST_TRR_END_DT="&amp;TEXT(WORKDAY(TODAY(), -1),"jjjjMMtt"), "CUST_TRR_CRNCY=EUR")</f>
        <v>0.75934579999999996</v>
      </c>
      <c r="H218" cm="1">
        <f t="array" ref="H218">_xll.BDP(A218,$H$1)</f>
        <v>12.43247</v>
      </c>
      <c r="I218" cm="1">
        <f t="array" ref="I218">_xll.BDP(A218,$I$1)</f>
        <v>-6.4120109999999997</v>
      </c>
    </row>
    <row r="219" spans="1:9" x14ac:dyDescent="0.25">
      <c r="A219" t="s">
        <v>38</v>
      </c>
      <c r="B219" t="s">
        <v>2310</v>
      </c>
      <c r="C219" s="1">
        <f>_xll.BQL(Stocks[[#This Row],[bloomberg_query]],"px_last(currency=EUR).value","showdates","false","showids","false","showheaders","false","cols"=1)</f>
        <v>143.28627277851103</v>
      </c>
      <c r="D219" cm="1">
        <f t="array" aca="1" ref="D219" ca="1">_xll.BDP(Stocks[[#This Row],[bloomberg_query]], "CUST_TRR_RETURN_HOLDING_PER", "CUST_TRR_START_DT="&amp;TEXT(WORKDAY(TODAY(), -2),"jjjjMMtt"),"CUST_TRR_END_DT="&amp;TEXT(WORKDAY(TODAY(), -1),"jjjjMMtt"), "CUST_TRR_CRNCY=EUR")</f>
        <v>0.88782300000000003</v>
      </c>
      <c r="E219" cm="1">
        <f t="array" aca="1" ref="E219" ca="1">_xll.BDP(Stocks[[#This Row],[bloomberg_query]], "CUST_TRR_RETURN_HOLDING_PER", "CUST_TRR_START_DT="&amp;TEXT(WORKDAY(TODAY(), -6),"jjjjMMtt"),"CUST_TRR_END_DT="&amp;TEXT(WORKDAY(TODAY(), -1),"jjjjMMtt"), "CUST_TRR_CRNCY=EUR")</f>
        <v>6.2839859999999996</v>
      </c>
      <c r="F219" cm="1">
        <f t="array" aca="1" ref="F219" ca="1">_xll.BDP(Stocks[[#This Row],[bloomberg_query]], "CUST_TRR_RETURN_HOLDING_PER", "CUST_TRR_START_DT="&amp;TEXT(WORKDAY(EDATE(TODAY(), -1) - 2, 1),"jjjjMMtt"),"CUST_TRR_END_DT="&amp;TEXT(WORKDAY(TODAY(), -1),"jjjjMMtt"),"CUST_TRR_CRNCY=EUR")</f>
        <v>-4.6690820000000004</v>
      </c>
      <c r="G219" cm="1">
        <f t="array" aca="1" ref="G219" ca="1">_xll.BDP(Stocks[[#This Row],[bloomberg_query]], "CUST_TRR_RETURN_HOLDING_PER", "CUST_TRR_START_DT="&amp;TEXT(WORKDAY(DATE(YEAR(TODAY())-1, 12, 31), -1),"jjjjMMtt"),"CUST_TRR_END_DT="&amp;TEXT(WORKDAY(TODAY(), -1),"jjjjMMtt"), "CUST_TRR_CRNCY=EUR")</f>
        <v>13.770479999999999</v>
      </c>
      <c r="H219" cm="1">
        <f t="array" ref="H219">_xll.BDP(A219,$H$1)</f>
        <v>1.2779692095907358</v>
      </c>
      <c r="I219" cm="1">
        <f t="array" ref="I219">_xll.BDP(A219,$I$1)</f>
        <v>-16.912642855687746</v>
      </c>
    </row>
    <row r="220" spans="1:9" x14ac:dyDescent="0.25">
      <c r="A220" t="s">
        <v>123</v>
      </c>
      <c r="B220" t="s">
        <v>2651</v>
      </c>
      <c r="C220" s="1">
        <f>_xll.BQL(Stocks[[#This Row],[bloomberg_query]],"px_last(currency=EUR).value","showdates","false","showids","false","showheaders","false","cols"=1)</f>
        <v>144.14965981006623</v>
      </c>
      <c r="D220" cm="1">
        <f t="array" aca="1" ref="D220" ca="1">_xll.BDP(Stocks[[#This Row],[bloomberg_query]], "CUST_TRR_RETURN_HOLDING_PER", "CUST_TRR_START_DT="&amp;TEXT(WORKDAY(TODAY(), -2),"jjjjMMtt"),"CUST_TRR_END_DT="&amp;TEXT(WORKDAY(TODAY(), -1),"jjjjMMtt"), "CUST_TRR_CRNCY=EUR")</f>
        <v>0.90204189999999995</v>
      </c>
      <c r="E220" cm="1">
        <f t="array" aca="1" ref="E220" ca="1">_xll.BDP(Stocks[[#This Row],[bloomberg_query]], "CUST_TRR_RETURN_HOLDING_PER", "CUST_TRR_START_DT="&amp;TEXT(WORKDAY(TODAY(), -6),"jjjjMMtt"),"CUST_TRR_END_DT="&amp;TEXT(WORKDAY(TODAY(), -1),"jjjjMMtt"), "CUST_TRR_CRNCY=EUR")</f>
        <v>5.9621560000000002</v>
      </c>
      <c r="F220" cm="1">
        <f t="array" aca="1" ref="F220" ca="1">_xll.BDP(Stocks[[#This Row],[bloomberg_query]], "CUST_TRR_RETURN_HOLDING_PER", "CUST_TRR_START_DT="&amp;TEXT(WORKDAY(EDATE(TODAY(), -1) - 2, 1),"jjjjMMtt"),"CUST_TRR_END_DT="&amp;TEXT(WORKDAY(TODAY(), -1),"jjjjMMtt"),"CUST_TRR_CRNCY=EUR")</f>
        <v>-5.0806120000000004</v>
      </c>
      <c r="G220" cm="1">
        <f t="array" aca="1" ref="G220" ca="1">_xll.BDP(Stocks[[#This Row],[bloomberg_query]], "CUST_TRR_RETURN_HOLDING_PER", "CUST_TRR_START_DT="&amp;TEXT(WORKDAY(DATE(YEAR(TODAY())-1, 12, 31), -1),"jjjjMMtt"),"CUST_TRR_END_DT="&amp;TEXT(WORKDAY(TODAY(), -1),"jjjjMMtt"), "CUST_TRR_CRNCY=EUR")</f>
        <v>13.44692</v>
      </c>
      <c r="H220" cm="1">
        <f t="array" ref="H220">_xll.BDP(A220,$H$1)</f>
        <v>0.96139228376236097</v>
      </c>
      <c r="I220" cm="1">
        <f t="array" ref="I220">_xll.BDP(A220,$I$1)</f>
        <v>-17.082257501889192</v>
      </c>
    </row>
    <row r="221" spans="1:9" x14ac:dyDescent="0.25">
      <c r="A221" t="s">
        <v>20</v>
      </c>
      <c r="B221" t="s">
        <v>2652</v>
      </c>
      <c r="C221" s="1">
        <f>_xll.BQL(Stocks[[#This Row],[bloomberg_query]],"px_last(currency=EUR).value","showdates","false","showids","false","showheaders","false","cols"=1)</f>
        <v>235.86226419668318</v>
      </c>
      <c r="D221" cm="1">
        <f t="array" aca="1" ref="D221" ca="1">_xll.BDP(Stocks[[#This Row],[bloomberg_query]], "CUST_TRR_RETURN_HOLDING_PER", "CUST_TRR_START_DT="&amp;TEXT(WORKDAY(TODAY(), -2),"jjjjMMtt"),"CUST_TRR_END_DT="&amp;TEXT(WORKDAY(TODAY(), -1),"jjjjMMtt"), "CUST_TRR_CRNCY=EUR")</f>
        <v>-7.6539609999999994E-2</v>
      </c>
      <c r="E221" cm="1">
        <f t="array" aca="1" ref="E221" ca="1">_xll.BDP(Stocks[[#This Row],[bloomberg_query]], "CUST_TRR_RETURN_HOLDING_PER", "CUST_TRR_START_DT="&amp;TEXT(WORKDAY(TODAY(), -6),"jjjjMMtt"),"CUST_TRR_END_DT="&amp;TEXT(WORKDAY(TODAY(), -1),"jjjjMMtt"), "CUST_TRR_CRNCY=EUR")</f>
        <v>-4.1950320000000003</v>
      </c>
      <c r="F221" cm="1">
        <f t="array" aca="1" ref="F221" ca="1">_xll.BDP(Stocks[[#This Row],[bloomberg_query]], "CUST_TRR_RETURN_HOLDING_PER", "CUST_TRR_START_DT="&amp;TEXT(WORKDAY(EDATE(TODAY(), -1) - 2, 1),"jjjjMMtt"),"CUST_TRR_END_DT="&amp;TEXT(WORKDAY(TODAY(), -1),"jjjjMMtt"),"CUST_TRR_CRNCY=EUR")</f>
        <v>-4.6563800000000004</v>
      </c>
      <c r="G221" cm="1">
        <f t="array" aca="1" ref="G221" ca="1">_xll.BDP(Stocks[[#This Row],[bloomberg_query]], "CUST_TRR_RETURN_HOLDING_PER", "CUST_TRR_START_DT="&amp;TEXT(WORKDAY(DATE(YEAR(TODAY())-1, 12, 31), -1),"jjjjMMtt"),"CUST_TRR_END_DT="&amp;TEXT(WORKDAY(TODAY(), -1),"jjjjMMtt"), "CUST_TRR_CRNCY=EUR")</f>
        <v>-17.71228</v>
      </c>
      <c r="H221" cm="1">
        <f t="array" ref="H221">_xll.BDP(A221,$H$1)</f>
        <v>-10.21771</v>
      </c>
      <c r="I221" cm="1">
        <f t="array" ref="I221">_xll.BDP(A221,$I$1)</f>
        <v>-34.23019</v>
      </c>
    </row>
    <row r="222" spans="1:9" x14ac:dyDescent="0.25">
      <c r="A222" t="s">
        <v>2653</v>
      </c>
      <c r="B222" t="s">
        <v>2654</v>
      </c>
      <c r="C222" s="1">
        <f>_xll.BQL(Stocks[[#This Row],[bloomberg_query]],"px_last(currency=EUR).value","showdates","false","showids","false","showheaders","false","cols"=1)</f>
        <v>172.94721475839617</v>
      </c>
      <c r="D222" cm="1">
        <f t="array" aca="1" ref="D222" ca="1">_xll.BDP(Stocks[[#This Row],[bloomberg_query]], "CUST_TRR_RETURN_HOLDING_PER", "CUST_TRR_START_DT="&amp;TEXT(WORKDAY(TODAY(), -2),"jjjjMMtt"),"CUST_TRR_END_DT="&amp;TEXT(WORKDAY(TODAY(), -1),"jjjjMMtt"), "CUST_TRR_CRNCY=EUR")</f>
        <v>-2.3376519999999998</v>
      </c>
      <c r="E222" cm="1">
        <f t="array" aca="1" ref="E222" ca="1">_xll.BDP(Stocks[[#This Row],[bloomberg_query]], "CUST_TRR_RETURN_HOLDING_PER", "CUST_TRR_START_DT="&amp;TEXT(WORKDAY(TODAY(), -6),"jjjjMMtt"),"CUST_TRR_END_DT="&amp;TEXT(WORKDAY(TODAY(), -1),"jjjjMMtt"), "CUST_TRR_CRNCY=EUR")</f>
        <v>-3.9540220000000001</v>
      </c>
      <c r="F222" cm="1">
        <f t="array" aca="1" ref="F222" ca="1">_xll.BDP(Stocks[[#This Row],[bloomberg_query]], "CUST_TRR_RETURN_HOLDING_PER", "CUST_TRR_START_DT="&amp;TEXT(WORKDAY(EDATE(TODAY(), -1) - 2, 1),"jjjjMMtt"),"CUST_TRR_END_DT="&amp;TEXT(WORKDAY(TODAY(), -1),"jjjjMMtt"),"CUST_TRR_CRNCY=EUR")</f>
        <v>-5.1778659999999999</v>
      </c>
      <c r="G222" cm="1">
        <f t="array" aca="1" ref="G222" ca="1">_xll.BDP(Stocks[[#This Row],[bloomberg_query]], "CUST_TRR_RETURN_HOLDING_PER", "CUST_TRR_START_DT="&amp;TEXT(WORKDAY(DATE(YEAR(TODAY())-1, 12, 31), -1),"jjjjMMtt"),"CUST_TRR_END_DT="&amp;TEXT(WORKDAY(TODAY(), -1),"jjjjMMtt"), "CUST_TRR_CRNCY=EUR")</f>
        <v>-19.59459</v>
      </c>
      <c r="H222" cm="1">
        <f t="array" ref="H222">_xll.BDP(A222,$H$1)</f>
        <v>-4.575699938214016</v>
      </c>
      <c r="I222" cm="1">
        <f t="array" ref="I222">_xll.BDP(A222,$I$1)</f>
        <v>-23.447450084412328</v>
      </c>
    </row>
    <row r="223" spans="1:9" x14ac:dyDescent="0.25">
      <c r="A223" t="s">
        <v>200</v>
      </c>
      <c r="B223" t="s">
        <v>2655</v>
      </c>
      <c r="C223" s="1">
        <f>_xll.BQL(Stocks[[#This Row],[bloomberg_query]],"px_last(currency=EUR).value","showdates","false","showids","false","showheaders","false","cols"=1)</f>
        <v>4.4702877201819762</v>
      </c>
      <c r="D223" cm="1">
        <f t="array" aca="1" ref="D223" ca="1">_xll.BDP(Stocks[[#This Row],[bloomberg_query]], "CUST_TRR_RETURN_HOLDING_PER", "CUST_TRR_START_DT="&amp;TEXT(WORKDAY(TODAY(), -2),"jjjjMMtt"),"CUST_TRR_END_DT="&amp;TEXT(WORKDAY(TODAY(), -1),"jjjjMMtt"), "CUST_TRR_CRNCY=EUR")</f>
        <v>0.1410092</v>
      </c>
      <c r="E223" cm="1">
        <f t="array" aca="1" ref="E223" ca="1">_xll.BDP(Stocks[[#This Row],[bloomberg_query]], "CUST_TRR_RETURN_HOLDING_PER", "CUST_TRR_START_DT="&amp;TEXT(WORKDAY(TODAY(), -6),"jjjjMMtt"),"CUST_TRR_END_DT="&amp;TEXT(WORKDAY(TODAY(), -1),"jjjjMMtt"), "CUST_TRR_CRNCY=EUR")</f>
        <v>4.2102789999999999</v>
      </c>
      <c r="F223" cm="1">
        <f t="array" aca="1" ref="F223" ca="1">_xll.BDP(Stocks[[#This Row],[bloomberg_query]], "CUST_TRR_RETURN_HOLDING_PER", "CUST_TRR_START_DT="&amp;TEXT(WORKDAY(EDATE(TODAY(), -1) - 2, 1),"jjjjMMtt"),"CUST_TRR_END_DT="&amp;TEXT(WORKDAY(TODAY(), -1),"jjjjMMtt"),"CUST_TRR_CRNCY=EUR")</f>
        <v>-6.6516070000000003</v>
      </c>
      <c r="G223" cm="1">
        <f t="array" aca="1" ref="G223" ca="1">_xll.BDP(Stocks[[#This Row],[bloomberg_query]], "CUST_TRR_RETURN_HOLDING_PER", "CUST_TRR_START_DT="&amp;TEXT(WORKDAY(DATE(YEAR(TODAY())-1, 12, 31), -1),"jjjjMMtt"),"CUST_TRR_END_DT="&amp;TEXT(WORKDAY(TODAY(), -1),"jjjjMMtt"), "CUST_TRR_CRNCY=EUR")</f>
        <v>-15.624549999999999</v>
      </c>
      <c r="H223" cm="1">
        <f t="array" ref="H223">_xll.BDP(A223,$H$1)</f>
        <v>-12.18526</v>
      </c>
      <c r="I223" cm="1">
        <f t="array" ref="I223">_xll.BDP(A223,$I$1)</f>
        <v>-24.49532</v>
      </c>
    </row>
    <row r="224" spans="1:9" x14ac:dyDescent="0.25">
      <c r="A224" t="s">
        <v>485</v>
      </c>
      <c r="B224" t="s">
        <v>2656</v>
      </c>
      <c r="C224" s="1">
        <f>_xll.BQL(Stocks[[#This Row],[bloomberg_query]],"px_last(currency=EUR).value","showdates","false","showids","false","showheaders","false","cols"=1)</f>
        <v>74.691971844434732</v>
      </c>
      <c r="D224" cm="1">
        <f t="array" aca="1" ref="D224" ca="1">_xll.BDP(Stocks[[#This Row],[bloomberg_query]], "CUST_TRR_RETURN_HOLDING_PER", "CUST_TRR_START_DT="&amp;TEXT(WORKDAY(TODAY(), -2),"jjjjMMtt"),"CUST_TRR_END_DT="&amp;TEXT(WORKDAY(TODAY(), -1),"jjjjMMtt"), "CUST_TRR_CRNCY=EUR")</f>
        <v>-4.2453739999999997E-2</v>
      </c>
      <c r="E224" cm="1">
        <f t="array" aca="1" ref="E224" ca="1">_xll.BDP(Stocks[[#This Row],[bloomberg_query]], "CUST_TRR_RETURN_HOLDING_PER", "CUST_TRR_START_DT="&amp;TEXT(WORKDAY(TODAY(), -6),"jjjjMMtt"),"CUST_TRR_END_DT="&amp;TEXT(WORKDAY(TODAY(), -1),"jjjjMMtt"), "CUST_TRR_CRNCY=EUR")</f>
        <v>2.0733160000000002</v>
      </c>
      <c r="F224" cm="1">
        <f t="array" aca="1" ref="F224" ca="1">_xll.BDP(Stocks[[#This Row],[bloomberg_query]], "CUST_TRR_RETURN_HOLDING_PER", "CUST_TRR_START_DT="&amp;TEXT(WORKDAY(EDATE(TODAY(), -1) - 2, 1),"jjjjMMtt"),"CUST_TRR_END_DT="&amp;TEXT(WORKDAY(TODAY(), -1),"jjjjMMtt"),"CUST_TRR_CRNCY=EUR")</f>
        <v>12.13274</v>
      </c>
      <c r="G224" cm="1">
        <f t="array" aca="1" ref="G224" ca="1">_xll.BDP(Stocks[[#This Row],[bloomberg_query]], "CUST_TRR_RETURN_HOLDING_PER", "CUST_TRR_START_DT="&amp;TEXT(WORKDAY(DATE(YEAR(TODAY())-1, 12, 31), -1),"jjjjMMtt"),"CUST_TRR_END_DT="&amp;TEXT(WORKDAY(TODAY(), -1),"jjjjMMtt"), "CUST_TRR_CRNCY=EUR")</f>
        <v>5.254429</v>
      </c>
      <c r="H224" cm="1">
        <f t="array" ref="H224">_xll.BDP(A224,$H$1)</f>
        <v>13.000575200481915</v>
      </c>
      <c r="I224" cm="1">
        <f t="array" ref="I224">_xll.BDP(A224,$I$1)</f>
        <v>-5.4746158948091805</v>
      </c>
    </row>
    <row r="225" spans="1:9" x14ac:dyDescent="0.25">
      <c r="A225" t="s">
        <v>72</v>
      </c>
      <c r="B225" t="s">
        <v>2277</v>
      </c>
      <c r="C225" s="1">
        <f>_xll.BQL(Stocks[[#This Row],[bloomberg_query]],"px_last(currency=EUR).value","showdates","false","showids","false","showheaders","false","cols"=1)</f>
        <v>583.92918527266499</v>
      </c>
      <c r="D225" cm="1">
        <f t="array" aca="1" ref="D225" ca="1">_xll.BDP(Stocks[[#This Row],[bloomberg_query]], "CUST_TRR_RETURN_HOLDING_PER", "CUST_TRR_START_DT="&amp;TEXT(WORKDAY(TODAY(), -2),"jjjjMMtt"),"CUST_TRR_END_DT="&amp;TEXT(WORKDAY(TODAY(), -1),"jjjjMMtt"), "CUST_TRR_CRNCY=EUR")</f>
        <v>1.848104</v>
      </c>
      <c r="E225" cm="1">
        <f t="array" aca="1" ref="E225" ca="1">_xll.BDP(Stocks[[#This Row],[bloomberg_query]], "CUST_TRR_RETURN_HOLDING_PER", "CUST_TRR_START_DT="&amp;TEXT(WORKDAY(TODAY(), -6),"jjjjMMtt"),"CUST_TRR_END_DT="&amp;TEXT(WORKDAY(TODAY(), -1),"jjjjMMtt"), "CUST_TRR_CRNCY=EUR")</f>
        <v>3.608546</v>
      </c>
      <c r="F225" cm="1">
        <f t="array" aca="1" ref="F225" ca="1">_xll.BDP(Stocks[[#This Row],[bloomberg_query]], "CUST_TRR_RETURN_HOLDING_PER", "CUST_TRR_START_DT="&amp;TEXT(WORKDAY(EDATE(TODAY(), -1) - 2, 1),"jjjjMMtt"),"CUST_TRR_END_DT="&amp;TEXT(WORKDAY(TODAY(), -1),"jjjjMMtt"),"CUST_TRR_CRNCY=EUR")</f>
        <v>5.960356</v>
      </c>
      <c r="G225" cm="1">
        <f t="array" aca="1" ref="G225" ca="1">_xll.BDP(Stocks[[#This Row],[bloomberg_query]], "CUST_TRR_RETURN_HOLDING_PER", "CUST_TRR_START_DT="&amp;TEXT(WORKDAY(DATE(YEAR(TODAY())-1, 12, 31), -1),"jjjjMMtt"),"CUST_TRR_END_DT="&amp;TEXT(WORKDAY(TODAY(), -1),"jjjjMMtt"), "CUST_TRR_CRNCY=EUR")</f>
        <v>3.442844</v>
      </c>
      <c r="H225" cm="1">
        <f t="array" ref="H225">_xll.BDP(A225,$H$1)</f>
        <v>4.1658780000000002</v>
      </c>
      <c r="I225" cm="1">
        <f t="array" ref="I225">_xll.BDP(A225,$I$1)</f>
        <v>-3.921573</v>
      </c>
    </row>
    <row r="226" spans="1:9" x14ac:dyDescent="0.25">
      <c r="A226" t="s">
        <v>2657</v>
      </c>
      <c r="B226" t="s">
        <v>2658</v>
      </c>
      <c r="C226" s="1">
        <f>_xll.BQL(Stocks[[#This Row],[bloomberg_query]],"px_last(currency=EUR).value","showdates","false","showids","false","showheaders","false","cols"=1)</f>
        <v>49.4</v>
      </c>
      <c r="D226" cm="1">
        <f t="array" aca="1" ref="D226" ca="1">_xll.BDP(Stocks[[#This Row],[bloomberg_query]], "CUST_TRR_RETURN_HOLDING_PER", "CUST_TRR_START_DT="&amp;TEXT(WORKDAY(TODAY(), -2),"jjjjMMtt"),"CUST_TRR_END_DT="&amp;TEXT(WORKDAY(TODAY(), -1),"jjjjMMtt"), "CUST_TRR_CRNCY=EUR")</f>
        <v>-0.40322580000000002</v>
      </c>
      <c r="E226" cm="1">
        <f t="array" aca="1" ref="E226" ca="1">_xll.BDP(Stocks[[#This Row],[bloomberg_query]], "CUST_TRR_RETURN_HOLDING_PER", "CUST_TRR_START_DT="&amp;TEXT(WORKDAY(TODAY(), -6),"jjjjMMtt"),"CUST_TRR_END_DT="&amp;TEXT(WORKDAY(TODAY(), -1),"jjjjMMtt"), "CUST_TRR_CRNCY=EUR")</f>
        <v>-0.20202020000000001</v>
      </c>
      <c r="F226" cm="1">
        <f t="array" aca="1" ref="F226" ca="1">_xll.BDP(Stocks[[#This Row],[bloomberg_query]], "CUST_TRR_RETURN_HOLDING_PER", "CUST_TRR_START_DT="&amp;TEXT(WORKDAY(EDATE(TODAY(), -1) - 2, 1),"jjjjMMtt"),"CUST_TRR_END_DT="&amp;TEXT(WORKDAY(TODAY(), -1),"jjjjMMtt"),"CUST_TRR_CRNCY=EUR")</f>
        <v>0.71355760000000001</v>
      </c>
      <c r="G226" cm="1">
        <f t="array" aca="1" ref="G226" ca="1">_xll.BDP(Stocks[[#This Row],[bloomberg_query]], "CUST_TRR_RETURN_HOLDING_PER", "CUST_TRR_START_DT="&amp;TEXT(WORKDAY(DATE(YEAR(TODAY())-1, 12, 31), -1),"jjjjMMtt"),"CUST_TRR_END_DT="&amp;TEXT(WORKDAY(TODAY(), -1),"jjjjMMtt"), "CUST_TRR_CRNCY=EUR")</f>
        <v>-12.411350000000001</v>
      </c>
      <c r="H226" cm="1">
        <f t="array" ref="H226">_xll.BDP(A226,$H$1)</f>
        <v>-0.1187892</v>
      </c>
      <c r="I226" cm="1">
        <f t="array" ref="I226">_xll.BDP(A226,$I$1)</f>
        <v>-27.138639999999999</v>
      </c>
    </row>
    <row r="227" spans="1:9" x14ac:dyDescent="0.25">
      <c r="A227" t="s">
        <v>100</v>
      </c>
      <c r="B227" t="s">
        <v>2659</v>
      </c>
      <c r="C227" s="1">
        <f>_xll.BQL(Stocks[[#This Row],[bloomberg_query]],"px_last(currency=EUR).value","showdates","false","showids","false","showheaders","false","cols"=1)</f>
        <v>68.000722349882125</v>
      </c>
      <c r="D227" cm="1">
        <f t="array" aca="1" ref="D227" ca="1">_xll.BDP(Stocks[[#This Row],[bloomberg_query]], "CUST_TRR_RETURN_HOLDING_PER", "CUST_TRR_START_DT="&amp;TEXT(WORKDAY(TODAY(), -2),"jjjjMMtt"),"CUST_TRR_END_DT="&amp;TEXT(WORKDAY(TODAY(), -1),"jjjjMMtt"), "CUST_TRR_CRNCY=EUR")</f>
        <v>-0.8671681</v>
      </c>
      <c r="E227" cm="1">
        <f t="array" aca="1" ref="E227" ca="1">_xll.BDP(Stocks[[#This Row],[bloomberg_query]], "CUST_TRR_RETURN_HOLDING_PER", "CUST_TRR_START_DT="&amp;TEXT(WORKDAY(TODAY(), -6),"jjjjMMtt"),"CUST_TRR_END_DT="&amp;TEXT(WORKDAY(TODAY(), -1),"jjjjMMtt"), "CUST_TRR_CRNCY=EUR")</f>
        <v>-1.427111</v>
      </c>
      <c r="F227" cm="1">
        <f t="array" aca="1" ref="F227" ca="1">_xll.BDP(Stocks[[#This Row],[bloomberg_query]], "CUST_TRR_RETURN_HOLDING_PER", "CUST_TRR_START_DT="&amp;TEXT(WORKDAY(EDATE(TODAY(), -1) - 2, 1),"jjjjMMtt"),"CUST_TRR_END_DT="&amp;TEXT(WORKDAY(TODAY(), -1),"jjjjMMtt"),"CUST_TRR_CRNCY=EUR")</f>
        <v>0.71419010000000005</v>
      </c>
      <c r="G227" cm="1">
        <f t="array" aca="1" ref="G227" ca="1">_xll.BDP(Stocks[[#This Row],[bloomberg_query]], "CUST_TRR_RETURN_HOLDING_PER", "CUST_TRR_START_DT="&amp;TEXT(WORKDAY(DATE(YEAR(TODAY())-1, 12, 31), -1),"jjjjMMtt"),"CUST_TRR_END_DT="&amp;TEXT(WORKDAY(TODAY(), -1),"jjjjMMtt"), "CUST_TRR_CRNCY=EUR")</f>
        <v>28.542629999999999</v>
      </c>
      <c r="H227" cm="1">
        <f t="array" ref="H227">_xll.BDP(A227,$H$1)</f>
        <v>17.867097046589141</v>
      </c>
      <c r="I227" cm="1">
        <f t="array" ref="I227">_xll.BDP(A227,$I$1)</f>
        <v>-3.1510171565118448</v>
      </c>
    </row>
    <row r="228" spans="1:9" x14ac:dyDescent="0.25">
      <c r="A228" t="s">
        <v>2660</v>
      </c>
      <c r="B228" t="s">
        <v>2661</v>
      </c>
      <c r="C228" s="1">
        <f>_xll.BQL(Stocks[[#This Row],[bloomberg_query]],"px_last(currency=EUR).value","showdates","false","showids","false","showheaders","false","cols"=1)</f>
        <v>215.82877065896986</v>
      </c>
      <c r="D228" cm="1">
        <f t="array" aca="1" ref="D228" ca="1">_xll.BDP(Stocks[[#This Row],[bloomberg_query]], "CUST_TRR_RETURN_HOLDING_PER", "CUST_TRR_START_DT="&amp;TEXT(WORKDAY(TODAY(), -2),"jjjjMMtt"),"CUST_TRR_END_DT="&amp;TEXT(WORKDAY(TODAY(), -1),"jjjjMMtt"), "CUST_TRR_CRNCY=EUR")</f>
        <v>2.9513690000000001</v>
      </c>
      <c r="E228" cm="1">
        <f t="array" aca="1" ref="E228" ca="1">_xll.BDP(Stocks[[#This Row],[bloomberg_query]], "CUST_TRR_RETURN_HOLDING_PER", "CUST_TRR_START_DT="&amp;TEXT(WORKDAY(TODAY(), -6),"jjjjMMtt"),"CUST_TRR_END_DT="&amp;TEXT(WORKDAY(TODAY(), -1),"jjjjMMtt"), "CUST_TRR_CRNCY=EUR")</f>
        <v>14.299480000000001</v>
      </c>
      <c r="F228" cm="1">
        <f t="array" aca="1" ref="F228" ca="1">_xll.BDP(Stocks[[#This Row],[bloomberg_query]], "CUST_TRR_RETURN_HOLDING_PER", "CUST_TRR_START_DT="&amp;TEXT(WORKDAY(EDATE(TODAY(), -1) - 2, 1),"jjjjMMtt"),"CUST_TRR_END_DT="&amp;TEXT(WORKDAY(TODAY(), -1),"jjjjMMtt"),"CUST_TRR_CRNCY=EUR")</f>
        <v>4.6539890000000002</v>
      </c>
      <c r="G228" cm="1">
        <f t="array" aca="1" ref="G228" ca="1">_xll.BDP(Stocks[[#This Row],[bloomberg_query]], "CUST_TRR_RETURN_HOLDING_PER", "CUST_TRR_START_DT="&amp;TEXT(WORKDAY(DATE(YEAR(TODAY())-1, 12, 31), -1),"jjjjMMtt"),"CUST_TRR_END_DT="&amp;TEXT(WORKDAY(TODAY(), -1),"jjjjMMtt"), "CUST_TRR_CRNCY=EUR")</f>
        <v>38.607469999999999</v>
      </c>
      <c r="H228" cm="1">
        <f t="array" ref="H228">_xll.BDP(A228,$H$1)</f>
        <v>24.134721910341824</v>
      </c>
      <c r="I228" cm="1">
        <f t="array" ref="I228">_xll.BDP(A228,$I$1)</f>
        <v>-21.77198684949299</v>
      </c>
    </row>
    <row r="229" spans="1:9" x14ac:dyDescent="0.25">
      <c r="A229" t="s">
        <v>2662</v>
      </c>
      <c r="B229" t="s">
        <v>2663</v>
      </c>
      <c r="C229" s="1">
        <f>_xll.BQL(Stocks[[#This Row],[bloomberg_query]],"px_last(currency=EUR).value","showdates","false","showids","false","showheaders","false","cols"=1)</f>
        <v>25.799999237060547</v>
      </c>
      <c r="D229" cm="1">
        <f t="array" aca="1" ref="D229" ca="1">_xll.BDP(Stocks[[#This Row],[bloomberg_query]], "CUST_TRR_RETURN_HOLDING_PER", "CUST_TRR_START_DT="&amp;TEXT(WORKDAY(TODAY(), -2),"jjjjMMtt"),"CUST_TRR_END_DT="&amp;TEXT(WORKDAY(TODAY(), -1),"jjjjMMtt"), "CUST_TRR_CRNCY=EUR")</f>
        <v>-1.879699</v>
      </c>
      <c r="E229" cm="1">
        <f t="array" aca="1" ref="E229" ca="1">_xll.BDP(Stocks[[#This Row],[bloomberg_query]], "CUST_TRR_RETURN_HOLDING_PER", "CUST_TRR_START_DT="&amp;TEXT(WORKDAY(TODAY(), -6),"jjjjMMtt"),"CUST_TRR_END_DT="&amp;TEXT(WORKDAY(TODAY(), -1),"jjjjMMtt"), "CUST_TRR_CRNCY=EUR")</f>
        <v>-1.5094339999999999</v>
      </c>
      <c r="F229" cm="1">
        <f t="array" aca="1" ref="F229" ca="1">_xll.BDP(Stocks[[#This Row],[bloomberg_query]], "CUST_TRR_RETURN_HOLDING_PER", "CUST_TRR_START_DT="&amp;TEXT(WORKDAY(EDATE(TODAY(), -1) - 2, 1),"jjjjMMtt"),"CUST_TRR_END_DT="&amp;TEXT(WORKDAY(TODAY(), -1),"jjjjMMtt"),"CUST_TRR_CRNCY=EUR")</f>
        <v>-11.82432</v>
      </c>
      <c r="G229" cm="1">
        <f t="array" aca="1" ref="G229" ca="1">_xll.BDP(Stocks[[#This Row],[bloomberg_query]], "CUST_TRR_RETURN_HOLDING_PER", "CUST_TRR_START_DT="&amp;TEXT(WORKDAY(DATE(YEAR(TODAY())-1, 12, 31), -1),"jjjjMMtt"),"CUST_TRR_END_DT="&amp;TEXT(WORKDAY(TODAY(), -1),"jjjjMMtt"), "CUST_TRR_CRNCY=EUR")</f>
        <v>-3.6178059999999999</v>
      </c>
      <c r="H229" cm="1">
        <f t="array" ref="H229">_xll.BDP(A229,$H$1)</f>
        <v>-7.9130529999999997</v>
      </c>
      <c r="I229" cm="1">
        <f t="array" ref="I229">_xll.BDP(A229,$I$1)</f>
        <v>-22.52252</v>
      </c>
    </row>
    <row r="230" spans="1:9" x14ac:dyDescent="0.25">
      <c r="A230" t="s">
        <v>2664</v>
      </c>
      <c r="B230" t="s">
        <v>2665</v>
      </c>
      <c r="C230" s="1">
        <f>_xll.BQL(Stocks[[#This Row],[bloomberg_query]],"px_last(currency=EUR).value","showdates","false","showids","false","showheaders","false","cols"=1)</f>
        <v>30.65</v>
      </c>
      <c r="D230" cm="1">
        <f t="array" aca="1" ref="D230" ca="1">_xll.BDP(Stocks[[#This Row],[bloomberg_query]], "CUST_TRR_RETURN_HOLDING_PER", "CUST_TRR_START_DT="&amp;TEXT(WORKDAY(TODAY(), -2),"jjjjMMtt"),"CUST_TRR_END_DT="&amp;TEXT(WORKDAY(TODAY(), -1),"jjjjMMtt"), "CUST_TRR_CRNCY=EUR")</f>
        <v>0.4918033</v>
      </c>
      <c r="E230" cm="1">
        <f t="array" aca="1" ref="E230" ca="1">_xll.BDP(Stocks[[#This Row],[bloomberg_query]], "CUST_TRR_RETURN_HOLDING_PER", "CUST_TRR_START_DT="&amp;TEXT(WORKDAY(TODAY(), -6),"jjjjMMtt"),"CUST_TRR_END_DT="&amp;TEXT(WORKDAY(TODAY(), -1),"jjjjMMtt"), "CUST_TRR_CRNCY=EUR")</f>
        <v>-0.64829820000000005</v>
      </c>
      <c r="F230" cm="1">
        <f t="array" aca="1" ref="F230" ca="1">_xll.BDP(Stocks[[#This Row],[bloomberg_query]], "CUST_TRR_RETURN_HOLDING_PER", "CUST_TRR_START_DT="&amp;TEXT(WORKDAY(EDATE(TODAY(), -1) - 2, 1),"jjjjMMtt"),"CUST_TRR_END_DT="&amp;TEXT(WORKDAY(TODAY(), -1),"jjjjMMtt"),"CUST_TRR_CRNCY=EUR")</f>
        <v>-3.616352</v>
      </c>
      <c r="G230" cm="1">
        <f t="array" aca="1" ref="G230" ca="1">_xll.BDP(Stocks[[#This Row],[bloomberg_query]], "CUST_TRR_RETURN_HOLDING_PER", "CUST_TRR_START_DT="&amp;TEXT(WORKDAY(DATE(YEAR(TODAY())-1, 12, 31), -1),"jjjjMMtt"),"CUST_TRR_END_DT="&amp;TEXT(WORKDAY(TODAY(), -1),"jjjjMMtt"), "CUST_TRR_CRNCY=EUR")</f>
        <v>-2.4409169999999998</v>
      </c>
      <c r="H230" cm="1">
        <f t="array" ref="H230">_xll.BDP(A230,$H$1)</f>
        <v>-7.7015750000000001</v>
      </c>
      <c r="I230" cm="1">
        <f t="array" ref="I230">_xll.BDP(A230,$I$1)</f>
        <v>-18.48404</v>
      </c>
    </row>
    <row r="231" spans="1:9" x14ac:dyDescent="0.25">
      <c r="A231" t="s">
        <v>3020</v>
      </c>
      <c r="B231" t="s">
        <v>3021</v>
      </c>
      <c r="C231" s="1">
        <f>_xll.BQL(Stocks[[#This Row],[bloomberg_query]],"px_last(currency=EUR).value","showdates","false","showids","false","showheaders","false","cols"=1)</f>
        <v>46.950000762939453</v>
      </c>
      <c r="D231" cm="1">
        <f t="array" aca="1" ref="D231" ca="1">_xll.BDP(Stocks[[#This Row],[bloomberg_query]], "CUST_TRR_RETURN_HOLDING_PER", "CUST_TRR_START_DT="&amp;TEXT(WORKDAY(TODAY(), -2),"jjjjMMtt"),"CUST_TRR_END_DT="&amp;TEXT(WORKDAY(TODAY(), -1),"jjjjMMtt"), "CUST_TRR_CRNCY=EUR")</f>
        <v>0.96774190000000004</v>
      </c>
      <c r="E231" cm="1">
        <f t="array" aca="1" ref="E231" ca="1">_xll.BDP(Stocks[[#This Row],[bloomberg_query]], "CUST_TRR_RETURN_HOLDING_PER", "CUST_TRR_START_DT="&amp;TEXT(WORKDAY(TODAY(), -6),"jjjjMMtt"),"CUST_TRR_END_DT="&amp;TEXT(WORKDAY(TODAY(), -1),"jjjjMMtt"), "CUST_TRR_CRNCY=EUR")</f>
        <v>3.4140969999999999</v>
      </c>
      <c r="F231" cm="1">
        <f t="array" aca="1" ref="F231" ca="1">_xll.BDP(Stocks[[#This Row],[bloomberg_query]], "CUST_TRR_RETURN_HOLDING_PER", "CUST_TRR_START_DT="&amp;TEXT(WORKDAY(EDATE(TODAY(), -1) - 2, 1),"jjjjMMtt"),"CUST_TRR_END_DT="&amp;TEXT(WORKDAY(TODAY(), -1),"jjjjMMtt"),"CUST_TRR_CRNCY=EUR")</f>
        <v>14.23358</v>
      </c>
      <c r="G231" cm="1">
        <f t="array" aca="1" ref="G231" ca="1">_xll.BDP(Stocks[[#This Row],[bloomberg_query]], "CUST_TRR_RETURN_HOLDING_PER", "CUST_TRR_START_DT="&amp;TEXT(WORKDAY(DATE(YEAR(TODAY())-1, 12, 31), -1),"jjjjMMtt"),"CUST_TRR_END_DT="&amp;TEXT(WORKDAY(TODAY(), -1),"jjjjMMtt"), "CUST_TRR_CRNCY=EUR")</f>
        <v>-1.219238</v>
      </c>
      <c r="H231" cm="1">
        <f t="array" ref="H231">_xll.BDP(A231,$H$1)</f>
        <v>6.3839459999999999</v>
      </c>
      <c r="I231" cm="1">
        <f t="array" ref="I231">_xll.BDP(A231,$I$1)</f>
        <v>-6.8452390000000003</v>
      </c>
    </row>
    <row r="232" spans="1:9" x14ac:dyDescent="0.25">
      <c r="A232" t="s">
        <v>2666</v>
      </c>
      <c r="B232" t="s">
        <v>2667</v>
      </c>
      <c r="C232" s="1">
        <f>_xll.BQL(Stocks[[#This Row],[bloomberg_query]],"px_last(currency=EUR).value","showdates","false","showids","false","showheaders","false","cols"=1)</f>
        <v>1694.8017620980741</v>
      </c>
      <c r="D232" cm="1">
        <f t="array" aca="1" ref="D232" ca="1">_xll.BDP(Stocks[[#This Row],[bloomberg_query]], "CUST_TRR_RETURN_HOLDING_PER", "CUST_TRR_START_DT="&amp;TEXT(WORKDAY(TODAY(), -2),"jjjjMMtt"),"CUST_TRR_END_DT="&amp;TEXT(WORKDAY(TODAY(), -1),"jjjjMMtt"), "CUST_TRR_CRNCY=EUR")</f>
        <v>-0.46623809999999999</v>
      </c>
      <c r="E232" cm="1">
        <f t="array" aca="1" ref="E232" ca="1">_xll.BDP(Stocks[[#This Row],[bloomberg_query]], "CUST_TRR_RETURN_HOLDING_PER", "CUST_TRR_START_DT="&amp;TEXT(WORKDAY(TODAY(), -6),"jjjjMMtt"),"CUST_TRR_END_DT="&amp;TEXT(WORKDAY(TODAY(), -1),"jjjjMMtt"), "CUST_TRR_CRNCY=EUR")</f>
        <v>3.9825680000000001</v>
      </c>
      <c r="F232" cm="1">
        <f t="array" aca="1" ref="F232" ca="1">_xll.BDP(Stocks[[#This Row],[bloomberg_query]], "CUST_TRR_RETURN_HOLDING_PER", "CUST_TRR_START_DT="&amp;TEXT(WORKDAY(EDATE(TODAY(), -1) - 2, 1),"jjjjMMtt"),"CUST_TRR_END_DT="&amp;TEXT(WORKDAY(TODAY(), -1),"jjjjMMtt"),"CUST_TRR_CRNCY=EUR")</f>
        <v>7.0207829999999998</v>
      </c>
      <c r="G232" cm="1">
        <f t="array" aca="1" ref="G232" ca="1">_xll.BDP(Stocks[[#This Row],[bloomberg_query]], "CUST_TRR_RETURN_HOLDING_PER", "CUST_TRR_START_DT="&amp;TEXT(WORKDAY(DATE(YEAR(TODAY())-1, 12, 31), -1),"jjjjMMtt"),"CUST_TRR_END_DT="&amp;TEXT(WORKDAY(TODAY(), -1),"jjjjMMtt"), "CUST_TRR_CRNCY=EUR")</f>
        <v>61.092140000000001</v>
      </c>
      <c r="H232" cm="1">
        <f t="array" ref="H232">_xll.BDP(A232,$H$1)</f>
        <v>37.589283350824545</v>
      </c>
      <c r="I232" cm="1">
        <f t="array" ref="I232">_xll.BDP(A232,$I$1)</f>
        <v>-1.207872082184245</v>
      </c>
    </row>
    <row r="233" spans="1:9" x14ac:dyDescent="0.25">
      <c r="A233" t="s">
        <v>70</v>
      </c>
      <c r="B233" t="s">
        <v>2315</v>
      </c>
      <c r="C233" s="1">
        <f>_xll.BQL(Stocks[[#This Row],[bloomberg_query]],"px_last(currency=EUR).value","showdates","false","showids","false","showheaders","false","cols"=1)</f>
        <v>157.65806940793993</v>
      </c>
      <c r="D233" cm="1">
        <f t="array" aca="1" ref="D233" ca="1">_xll.BDP(Stocks[[#This Row],[bloomberg_query]], "CUST_TRR_RETURN_HOLDING_PER", "CUST_TRR_START_DT="&amp;TEXT(WORKDAY(TODAY(), -2),"jjjjMMtt"),"CUST_TRR_END_DT="&amp;TEXT(WORKDAY(TODAY(), -1),"jjjjMMtt"), "CUST_TRR_CRNCY=EUR")</f>
        <v>6.140031E-2</v>
      </c>
      <c r="E233" cm="1">
        <f t="array" aca="1" ref="E233" ca="1">_xll.BDP(Stocks[[#This Row],[bloomberg_query]], "CUST_TRR_RETURN_HOLDING_PER", "CUST_TRR_START_DT="&amp;TEXT(WORKDAY(TODAY(), -6),"jjjjMMtt"),"CUST_TRR_END_DT="&amp;TEXT(WORKDAY(TODAY(), -1),"jjjjMMtt"), "CUST_TRR_CRNCY=EUR")</f>
        <v>0.84080809999999995</v>
      </c>
      <c r="F233" cm="1">
        <f t="array" aca="1" ref="F233" ca="1">_xll.BDP(Stocks[[#This Row],[bloomberg_query]], "CUST_TRR_RETURN_HOLDING_PER", "CUST_TRR_START_DT="&amp;TEXT(WORKDAY(EDATE(TODAY(), -1) - 2, 1),"jjjjMMtt"),"CUST_TRR_END_DT="&amp;TEXT(WORKDAY(TODAY(), -1),"jjjjMMtt"),"CUST_TRR_CRNCY=EUR")</f>
        <v>3.978647</v>
      </c>
      <c r="G233" cm="1">
        <f t="array" aca="1" ref="G233" ca="1">_xll.BDP(Stocks[[#This Row],[bloomberg_query]], "CUST_TRR_RETURN_HOLDING_PER", "CUST_TRR_START_DT="&amp;TEXT(WORKDAY(DATE(YEAR(TODAY())-1, 12, 31), -1),"jjjjMMtt"),"CUST_TRR_END_DT="&amp;TEXT(WORKDAY(TODAY(), -1),"jjjjMMtt"), "CUST_TRR_CRNCY=EUR")</f>
        <v>31.310510000000001</v>
      </c>
      <c r="H233" cm="1">
        <f t="array" ref="H233">_xll.BDP(A233,$H$1)</f>
        <v>16.225995458788983</v>
      </c>
      <c r="I233" cm="1">
        <f t="array" ref="I233">_xll.BDP(A233,$I$1)</f>
        <v>-0.66862687236404805</v>
      </c>
    </row>
    <row r="234" spans="1:9" x14ac:dyDescent="0.25">
      <c r="A234" t="s">
        <v>199</v>
      </c>
      <c r="B234" t="s">
        <v>2668</v>
      </c>
      <c r="C234" s="1">
        <f>_xll.BQL(Stocks[[#This Row],[bloomberg_query]],"px_last(currency=EUR).value","showdates","false","showids","false","showheaders","false","cols"=1)</f>
        <v>38.789461115598684</v>
      </c>
      <c r="D234" cm="1">
        <f t="array" aca="1" ref="D234" ca="1">_xll.BDP(Stocks[[#This Row],[bloomberg_query]], "CUST_TRR_RETURN_HOLDING_PER", "CUST_TRR_START_DT="&amp;TEXT(WORKDAY(TODAY(), -2),"jjjjMMtt"),"CUST_TRR_END_DT="&amp;TEXT(WORKDAY(TODAY(), -1),"jjjjMMtt"), "CUST_TRR_CRNCY=EUR")</f>
        <v>0.6500146</v>
      </c>
      <c r="E234" cm="1">
        <f t="array" aca="1" ref="E234" ca="1">_xll.BDP(Stocks[[#This Row],[bloomberg_query]], "CUST_TRR_RETURN_HOLDING_PER", "CUST_TRR_START_DT="&amp;TEXT(WORKDAY(TODAY(), -6),"jjjjMMtt"),"CUST_TRR_END_DT="&amp;TEXT(WORKDAY(TODAY(), -1),"jjjjMMtt"), "CUST_TRR_CRNCY=EUR")</f>
        <v>5.847906</v>
      </c>
      <c r="F234" cm="1">
        <f t="array" aca="1" ref="F234" ca="1">_xll.BDP(Stocks[[#This Row],[bloomberg_query]], "CUST_TRR_RETURN_HOLDING_PER", "CUST_TRR_START_DT="&amp;TEXT(WORKDAY(EDATE(TODAY(), -1) - 2, 1),"jjjjMMtt"),"CUST_TRR_END_DT="&amp;TEXT(WORKDAY(TODAY(), -1),"jjjjMMtt"),"CUST_TRR_CRNCY=EUR")</f>
        <v>-2.9255390000000001</v>
      </c>
      <c r="G234" cm="1">
        <f t="array" aca="1" ref="G234" ca="1">_xll.BDP(Stocks[[#This Row],[bloomberg_query]], "CUST_TRR_RETURN_HOLDING_PER", "CUST_TRR_START_DT="&amp;TEXT(WORKDAY(DATE(YEAR(TODAY())-1, 12, 31), -1),"jjjjMMtt"),"CUST_TRR_END_DT="&amp;TEXT(WORKDAY(TODAY(), -1),"jjjjMMtt"), "CUST_TRR_CRNCY=EUR")</f>
        <v>1.7919719999999999</v>
      </c>
      <c r="H234" cm="1">
        <f t="array" ref="H234">_xll.BDP(A234,$H$1)</f>
        <v>-3.4464198104824764</v>
      </c>
      <c r="I234" cm="1">
        <f t="array" ref="I234">_xll.BDP(A234,$I$1)</f>
        <v>-21.90838054392486</v>
      </c>
    </row>
    <row r="235" spans="1:9" x14ac:dyDescent="0.25">
      <c r="A235" t="s">
        <v>2669</v>
      </c>
      <c r="B235" t="s">
        <v>2670</v>
      </c>
      <c r="C235" s="1">
        <f>_xll.BQL(Stocks[[#This Row],[bloomberg_query]],"px_last(currency=EUR).value","showdates","false","showids","false","showheaders","false","cols"=1)</f>
        <v>13.661301051378249</v>
      </c>
      <c r="D235" cm="1">
        <f t="array" aca="1" ref="D235" ca="1">_xll.BDP(Stocks[[#This Row],[bloomberg_query]], "CUST_TRR_RETURN_HOLDING_PER", "CUST_TRR_START_DT="&amp;TEXT(WORKDAY(TODAY(), -2),"jjjjMMtt"),"CUST_TRR_END_DT="&amp;TEXT(WORKDAY(TODAY(), -1),"jjjjMMtt"), "CUST_TRR_CRNCY=EUR")</f>
        <v>2.6580819999999998</v>
      </c>
      <c r="E235" cm="1">
        <f t="array" aca="1" ref="E235" ca="1">_xll.BDP(Stocks[[#This Row],[bloomberg_query]], "CUST_TRR_RETURN_HOLDING_PER", "CUST_TRR_START_DT="&amp;TEXT(WORKDAY(TODAY(), -6),"jjjjMMtt"),"CUST_TRR_END_DT="&amp;TEXT(WORKDAY(TODAY(), -1),"jjjjMMtt"), "CUST_TRR_CRNCY=EUR")</f>
        <v>12.75686</v>
      </c>
      <c r="F235" cm="1">
        <f t="array" aca="1" ref="F235" ca="1">_xll.BDP(Stocks[[#This Row],[bloomberg_query]], "CUST_TRR_RETURN_HOLDING_PER", "CUST_TRR_START_DT="&amp;TEXT(WORKDAY(EDATE(TODAY(), -1) - 2, 1),"jjjjMMtt"),"CUST_TRR_END_DT="&amp;TEXT(WORKDAY(TODAY(), -1),"jjjjMMtt"),"CUST_TRR_CRNCY=EUR")</f>
        <v>3.0553460000000001</v>
      </c>
      <c r="G235" cm="1">
        <f t="array" aca="1" ref="G235" ca="1">_xll.BDP(Stocks[[#This Row],[bloomberg_query]], "CUST_TRR_RETURN_HOLDING_PER", "CUST_TRR_START_DT="&amp;TEXT(WORKDAY(DATE(YEAR(TODAY())-1, 12, 31), -1),"jjjjMMtt"),"CUST_TRR_END_DT="&amp;TEXT(WORKDAY(TODAY(), -1),"jjjjMMtt"), "CUST_TRR_CRNCY=EUR")</f>
        <v>-14.314830000000001</v>
      </c>
      <c r="H235" cm="1">
        <f t="array" ref="H235">_xll.BDP(A235,$H$1)</f>
        <v>12.906159029004741</v>
      </c>
      <c r="I235" cm="1">
        <f t="array" ref="I235">_xll.BDP(A235,$I$1)</f>
        <v>-40.454725816954195</v>
      </c>
    </row>
    <row r="236" spans="1:9" x14ac:dyDescent="0.25">
      <c r="A236" t="s">
        <v>2671</v>
      </c>
      <c r="B236" t="s">
        <v>2672</v>
      </c>
      <c r="C236" s="1">
        <f>_xll.BQL(Stocks[[#This Row],[bloomberg_query]],"px_last(currency=EUR).value","showdates","false","showids","false","showheaders","false","cols"=1)</f>
        <v>2.0299999999999998</v>
      </c>
      <c r="D236" cm="1">
        <f t="array" aca="1" ref="D236" ca="1">_xll.BDP(Stocks[[#This Row],[bloomberg_query]], "CUST_TRR_RETURN_HOLDING_PER", "CUST_TRR_START_DT="&amp;TEXT(WORKDAY(TODAY(), -2),"jjjjMMtt"),"CUST_TRR_END_DT="&amp;TEXT(WORKDAY(TODAY(), -1),"jjjjMMtt"), "CUST_TRR_CRNCY=EUR")</f>
        <v>2.0100500000000001</v>
      </c>
      <c r="E236" cm="1">
        <f t="array" aca="1" ref="E236" ca="1">_xll.BDP(Stocks[[#This Row],[bloomberg_query]], "CUST_TRR_RETURN_HOLDING_PER", "CUST_TRR_START_DT="&amp;TEXT(WORKDAY(TODAY(), -6),"jjjjMMtt"),"CUST_TRR_END_DT="&amp;TEXT(WORKDAY(TODAY(), -1),"jjjjMMtt"), "CUST_TRR_CRNCY=EUR")</f>
        <v>-5.1401870000000001</v>
      </c>
      <c r="F236" cm="1">
        <f t="array" aca="1" ref="F236" ca="1">_xll.BDP(Stocks[[#This Row],[bloomberg_query]], "CUST_TRR_RETURN_HOLDING_PER", "CUST_TRR_START_DT="&amp;TEXT(WORKDAY(EDATE(TODAY(), -1) - 2, 1),"jjjjMMtt"),"CUST_TRR_END_DT="&amp;TEXT(WORKDAY(TODAY(), -1),"jjjjMMtt"),"CUST_TRR_CRNCY=EUR")</f>
        <v>-7.7272730000000003</v>
      </c>
      <c r="G236" cm="1">
        <f t="array" aca="1" ref="G236" ca="1">_xll.BDP(Stocks[[#This Row],[bloomberg_query]], "CUST_TRR_RETURN_HOLDING_PER", "CUST_TRR_START_DT="&amp;TEXT(WORKDAY(DATE(YEAR(TODAY())-1, 12, 31), -1),"jjjjMMtt"),"CUST_TRR_END_DT="&amp;TEXT(WORKDAY(TODAY(), -1),"jjjjMMtt"), "CUST_TRR_CRNCY=EUR")</f>
        <v>-35.453099999999999</v>
      </c>
      <c r="H236" cm="1">
        <f t="array" ref="H236">_xll.BDP(A236,$H$1)</f>
        <v>-21.875</v>
      </c>
      <c r="I236" cm="1">
        <f t="array" ref="I236">_xll.BDP(A236,$I$1)</f>
        <v>-43.611109999999996</v>
      </c>
    </row>
    <row r="237" spans="1:9" x14ac:dyDescent="0.25">
      <c r="A237" t="s">
        <v>2673</v>
      </c>
      <c r="B237" t="s">
        <v>2674</v>
      </c>
      <c r="C237" s="1">
        <f>_xll.BQL(Stocks[[#This Row],[bloomberg_query]],"px_last(currency=EUR).value","showdates","false","showids","false","showheaders","false","cols"=1)</f>
        <v>3.2287077534198758</v>
      </c>
      <c r="D237" cm="1">
        <f t="array" aca="1" ref="D237" ca="1">_xll.BDP(Stocks[[#This Row],[bloomberg_query]], "CUST_TRR_RETURN_HOLDING_PER", "CUST_TRR_START_DT="&amp;TEXT(WORKDAY(TODAY(), -2),"jjjjMMtt"),"CUST_TRR_END_DT="&amp;TEXT(WORKDAY(TODAY(), -1),"jjjjMMtt"), "CUST_TRR_CRNCY=EUR")</f>
        <v>-2.0918570000000001</v>
      </c>
      <c r="E237" cm="1">
        <f t="array" aca="1" ref="E237" ca="1">_xll.BDP(Stocks[[#This Row],[bloomberg_query]], "CUST_TRR_RETURN_HOLDING_PER", "CUST_TRR_START_DT="&amp;TEXT(WORKDAY(TODAY(), -6),"jjjjMMtt"),"CUST_TRR_END_DT="&amp;TEXT(WORKDAY(TODAY(), -1),"jjjjMMtt"), "CUST_TRR_CRNCY=EUR")</f>
        <v>17.890599999999999</v>
      </c>
      <c r="F237" cm="1">
        <f t="array" aca="1" ref="F237" ca="1">_xll.BDP(Stocks[[#This Row],[bloomberg_query]], "CUST_TRR_RETURN_HOLDING_PER", "CUST_TRR_START_DT="&amp;TEXT(WORKDAY(EDATE(TODAY(), -1) - 2, 1),"jjjjMMtt"),"CUST_TRR_END_DT="&amp;TEXT(WORKDAY(TODAY(), -1),"jjjjMMtt"),"CUST_TRR_CRNCY=EUR")</f>
        <v>11.03947</v>
      </c>
      <c r="G237" cm="1">
        <f t="array" aca="1" ref="G237" ca="1">_xll.BDP(Stocks[[#This Row],[bloomberg_query]], "CUST_TRR_RETURN_HOLDING_PER", "CUST_TRR_START_DT="&amp;TEXT(WORKDAY(DATE(YEAR(TODAY())-1, 12, 31), -1),"jjjjMMtt"),"CUST_TRR_END_DT="&amp;TEXT(WORKDAY(TODAY(), -1),"jjjjMMtt"), "CUST_TRR_CRNCY=EUR")</f>
        <v>81.332089999999994</v>
      </c>
      <c r="H237" cm="1">
        <f t="array" ref="H237">_xll.BDP(A237,$H$1)</f>
        <v>28.978943889832355</v>
      </c>
      <c r="I237" cm="1">
        <f t="array" ref="I237">_xll.BDP(A237,$I$1)</f>
        <v>-28.486057214949927</v>
      </c>
    </row>
    <row r="238" spans="1:9" x14ac:dyDescent="0.25">
      <c r="A238" t="s">
        <v>39</v>
      </c>
      <c r="B238" t="s">
        <v>2675</v>
      </c>
      <c r="C238" s="1">
        <f>_xll.BQL(Stocks[[#This Row],[bloomberg_query]],"px_last(currency=EUR).value","showdates","false","showids","false","showheaders","false","cols"=1)</f>
        <v>60.464073053598405</v>
      </c>
      <c r="D238" cm="1">
        <f t="array" aca="1" ref="D238" ca="1">_xll.BDP(Stocks[[#This Row],[bloomberg_query]], "CUST_TRR_RETURN_HOLDING_PER", "CUST_TRR_START_DT="&amp;TEXT(WORKDAY(TODAY(), -2),"jjjjMMtt"),"CUST_TRR_END_DT="&amp;TEXT(WORKDAY(TODAY(), -1),"jjjjMMtt"), "CUST_TRR_CRNCY=EUR")</f>
        <v>-2.9837560000000001</v>
      </c>
      <c r="E238" cm="1">
        <f t="array" aca="1" ref="E238" ca="1">_xll.BDP(Stocks[[#This Row],[bloomberg_query]], "CUST_TRR_RETURN_HOLDING_PER", "CUST_TRR_START_DT="&amp;TEXT(WORKDAY(TODAY(), -6),"jjjjMMtt"),"CUST_TRR_END_DT="&amp;TEXT(WORKDAY(TODAY(), -1),"jjjjMMtt"), "CUST_TRR_CRNCY=EUR")</f>
        <v>-0.69446920000000001</v>
      </c>
      <c r="F238" cm="1">
        <f t="array" aca="1" ref="F238" ca="1">_xll.BDP(Stocks[[#This Row],[bloomberg_query]], "CUST_TRR_RETURN_HOLDING_PER", "CUST_TRR_START_DT="&amp;TEXT(WORKDAY(EDATE(TODAY(), -1) - 2, 1),"jjjjMMtt"),"CUST_TRR_END_DT="&amp;TEXT(WORKDAY(TODAY(), -1),"jjjjMMtt"),"CUST_TRR_CRNCY=EUR")</f>
        <v>-1.907538</v>
      </c>
      <c r="G238" cm="1">
        <f t="array" aca="1" ref="G238" ca="1">_xll.BDP(Stocks[[#This Row],[bloomberg_query]], "CUST_TRR_RETURN_HOLDING_PER", "CUST_TRR_START_DT="&amp;TEXT(WORKDAY(DATE(YEAR(TODAY())-1, 12, 31), -1),"jjjjMMtt"),"CUST_TRR_END_DT="&amp;TEXT(WORKDAY(TODAY(), -1),"jjjjMMtt"), "CUST_TRR_CRNCY=EUR")</f>
        <v>-12.265639999999999</v>
      </c>
      <c r="H238" cm="1">
        <f t="array" ref="H238">_xll.BDP(A238,$H$1)</f>
        <v>-17.44771927484155</v>
      </c>
      <c r="I238" cm="1">
        <f t="array" ref="I238">_xll.BDP(A238,$I$1)</f>
        <v>-30.016133192793319</v>
      </c>
    </row>
    <row r="239" spans="1:9" x14ac:dyDescent="0.25">
      <c r="A239" t="s">
        <v>150</v>
      </c>
      <c r="B239" t="s">
        <v>3087</v>
      </c>
      <c r="C239" s="1">
        <f>_xll.BQL(Stocks[[#This Row],[bloomberg_query]],"px_last(currency=EUR).value","showdates","false","showids","false","showheaders","false","cols"=1)</f>
        <v>86.099998474121094</v>
      </c>
      <c r="D239" cm="1">
        <f t="array" aca="1" ref="D239" ca="1">_xll.BDP(Stocks[[#This Row],[bloomberg_query]], "CUST_TRR_RETURN_HOLDING_PER", "CUST_TRR_START_DT="&amp;TEXT(WORKDAY(TODAY(), -2),"jjjjMMtt"),"CUST_TRR_END_DT="&amp;TEXT(WORKDAY(TODAY(), -1),"jjjjMMtt"), "CUST_TRR_CRNCY=EUR")</f>
        <v>-0.1166181</v>
      </c>
      <c r="E239" cm="1">
        <f t="array" aca="1" ref="E239" ca="1">_xll.BDP(Stocks[[#This Row],[bloomberg_query]], "CUST_TRR_RETURN_HOLDING_PER", "CUST_TRR_START_DT="&amp;TEXT(WORKDAY(TODAY(), -6),"jjjjMMtt"),"CUST_TRR_END_DT="&amp;TEXT(WORKDAY(TODAY(), -1),"jjjjMMtt"), "CUST_TRR_CRNCY=EUR")</f>
        <v>-1.9461930000000001</v>
      </c>
      <c r="F239" cm="1">
        <f t="array" aca="1" ref="F239" ca="1">_xll.BDP(Stocks[[#This Row],[bloomberg_query]], "CUST_TRR_RETURN_HOLDING_PER", "CUST_TRR_START_DT="&amp;TEXT(WORKDAY(EDATE(TODAY(), -1) - 2, 1),"jjjjMMtt"),"CUST_TRR_END_DT="&amp;TEXT(WORKDAY(TODAY(), -1),"jjjjMMtt"),"CUST_TRR_CRNCY=EUR")</f>
        <v>5.0920240000000003</v>
      </c>
      <c r="G239" cm="1">
        <f t="array" aca="1" ref="G239" ca="1">_xll.BDP(Stocks[[#This Row],[bloomberg_query]], "CUST_TRR_RETURN_HOLDING_PER", "CUST_TRR_START_DT="&amp;TEXT(WORKDAY(DATE(YEAR(TODAY())-1, 12, 31), -1),"jjjjMMtt"),"CUST_TRR_END_DT="&amp;TEXT(WORKDAY(TODAY(), -1),"jjjjMMtt"), "CUST_TRR_CRNCY=EUR")</f>
        <v>39.263710000000003</v>
      </c>
      <c r="H239" cm="1">
        <f t="array" ref="H239">_xll.BDP(A239,$H$1)</f>
        <v>13.92958</v>
      </c>
      <c r="I239" cm="1">
        <f t="array" ref="I239">_xll.BDP(A239,$I$1)</f>
        <v>-5.5403209999999996</v>
      </c>
    </row>
    <row r="240" spans="1:9" x14ac:dyDescent="0.25">
      <c r="A240" t="s">
        <v>2676</v>
      </c>
      <c r="B240" t="s">
        <v>2677</v>
      </c>
      <c r="C240" s="1">
        <f>_xll.BQL(Stocks[[#This Row],[bloomberg_query]],"px_last(currency=EUR).value","showdates","false","showids","false","showheaders","false","cols"=1)</f>
        <v>14.794496530294417</v>
      </c>
      <c r="D240" cm="1">
        <f t="array" aca="1" ref="D240" ca="1">_xll.BDP(Stocks[[#This Row],[bloomberg_query]], "CUST_TRR_RETURN_HOLDING_PER", "CUST_TRR_START_DT="&amp;TEXT(WORKDAY(TODAY(), -2),"jjjjMMtt"),"CUST_TRR_END_DT="&amp;TEXT(WORKDAY(TODAY(), -1),"jjjjMMtt"), "CUST_TRR_CRNCY=EUR")</f>
        <v>2.8406940000000001</v>
      </c>
      <c r="E240" cm="1">
        <f t="array" aca="1" ref="E240" ca="1">_xll.BDP(Stocks[[#This Row],[bloomberg_query]], "CUST_TRR_RETURN_HOLDING_PER", "CUST_TRR_START_DT="&amp;TEXT(WORKDAY(TODAY(), -6),"jjjjMMtt"),"CUST_TRR_END_DT="&amp;TEXT(WORKDAY(TODAY(), -1),"jjjjMMtt"), "CUST_TRR_CRNCY=EUR")</f>
        <v>6.6267399999999999</v>
      </c>
      <c r="F240" cm="1">
        <f t="array" aca="1" ref="F240" ca="1">_xll.BDP(Stocks[[#This Row],[bloomberg_query]], "CUST_TRR_RETURN_HOLDING_PER", "CUST_TRR_START_DT="&amp;TEXT(WORKDAY(EDATE(TODAY(), -1) - 2, 1),"jjjjMMtt"),"CUST_TRR_END_DT="&amp;TEXT(WORKDAY(TODAY(), -1),"jjjjMMtt"),"CUST_TRR_CRNCY=EUR")</f>
        <v>-8.1131499999999992</v>
      </c>
      <c r="G240" cm="1">
        <f t="array" aca="1" ref="G240" ca="1">_xll.BDP(Stocks[[#This Row],[bloomberg_query]], "CUST_TRR_RETURN_HOLDING_PER", "CUST_TRR_START_DT="&amp;TEXT(WORKDAY(DATE(YEAR(TODAY())-1, 12, 31), -1),"jjjjMMtt"),"CUST_TRR_END_DT="&amp;TEXT(WORKDAY(TODAY(), -1),"jjjjMMtt"), "CUST_TRR_CRNCY=EUR")</f>
        <v>-13.11767</v>
      </c>
      <c r="H240" cm="1">
        <f t="array" ref="H240">_xll.BDP(A240,$H$1)</f>
        <v>6.6426356499045491</v>
      </c>
      <c r="I240" cm="1">
        <f t="array" ref="I240">_xll.BDP(A240,$I$1)</f>
        <v>-28.787876661096274</v>
      </c>
    </row>
    <row r="241" spans="1:9" x14ac:dyDescent="0.25">
      <c r="A241" t="s">
        <v>9</v>
      </c>
      <c r="B241" t="s">
        <v>2678</v>
      </c>
      <c r="C241" s="1">
        <f>_xll.BQL(Stocks[[#This Row],[bloomberg_query]],"px_last(currency=EUR).value","showdates","false","showids","false","showheaders","false","cols"=1)</f>
        <v>777.34511769175538</v>
      </c>
      <c r="D241" cm="1">
        <f t="array" aca="1" ref="D241" ca="1">_xll.BDP(Stocks[[#This Row],[bloomberg_query]], "CUST_TRR_RETURN_HOLDING_PER", "CUST_TRR_START_DT="&amp;TEXT(WORKDAY(TODAY(), -2),"jjjjMMtt"),"CUST_TRR_END_DT="&amp;TEXT(WORKDAY(TODAY(), -1),"jjjjMMtt"), "CUST_TRR_CRNCY=EUR")</f>
        <v>-1.3076669999999999</v>
      </c>
      <c r="E241" cm="1">
        <f t="array" aca="1" ref="E241" ca="1">_xll.BDP(Stocks[[#This Row],[bloomberg_query]], "CUST_TRR_RETURN_HOLDING_PER", "CUST_TRR_START_DT="&amp;TEXT(WORKDAY(TODAY(), -6),"jjjjMMtt"),"CUST_TRR_END_DT="&amp;TEXT(WORKDAY(TODAY(), -1),"jjjjMMtt"), "CUST_TRR_CRNCY=EUR")</f>
        <v>-0.87901419999999997</v>
      </c>
      <c r="F241" cm="1">
        <f t="array" aca="1" ref="F241" ca="1">_xll.BDP(Stocks[[#This Row],[bloomberg_query]], "CUST_TRR_RETURN_HOLDING_PER", "CUST_TRR_START_DT="&amp;TEXT(WORKDAY(EDATE(TODAY(), -1) - 2, 1),"jjjjMMtt"),"CUST_TRR_END_DT="&amp;TEXT(WORKDAY(TODAY(), -1),"jjjjMMtt"),"CUST_TRR_CRNCY=EUR")</f>
        <v>4.2083360000000001</v>
      </c>
      <c r="G241" cm="1">
        <f t="array" aca="1" ref="G241" ca="1">_xll.BDP(Stocks[[#This Row],[bloomberg_query]], "CUST_TRR_RETURN_HOLDING_PER", "CUST_TRR_START_DT="&amp;TEXT(WORKDAY(DATE(YEAR(TODAY())-1, 12, 31), -1),"jjjjMMtt"),"CUST_TRR_END_DT="&amp;TEXT(WORKDAY(TODAY(), -1),"jjjjMMtt"), "CUST_TRR_CRNCY=EUR")</f>
        <v>8.4485480000000006</v>
      </c>
      <c r="H241" cm="1">
        <f t="array" ref="H241">_xll.BDP(A241,$H$1)</f>
        <v>7.6459955727440354</v>
      </c>
      <c r="I241" cm="1">
        <f t="array" ref="I241">_xll.BDP(A241,$I$1)</f>
        <v>-5.5304751173315552</v>
      </c>
    </row>
    <row r="242" spans="1:9" x14ac:dyDescent="0.25">
      <c r="A242" t="s">
        <v>142</v>
      </c>
      <c r="B242" t="s">
        <v>2679</v>
      </c>
      <c r="C242" s="1">
        <f>_xll.BQL(Stocks[[#This Row],[bloomberg_query]],"px_last(currency=EUR).value","showdates","false","showids","false","showheaders","false","cols"=1)</f>
        <v>30.559999465942383</v>
      </c>
      <c r="D242" cm="1">
        <f t="array" aca="1" ref="D242" ca="1">_xll.BDP(Stocks[[#This Row],[bloomberg_query]], "CUST_TRR_RETURN_HOLDING_PER", "CUST_TRR_START_DT="&amp;TEXT(WORKDAY(TODAY(), -2),"jjjjMMtt"),"CUST_TRR_END_DT="&amp;TEXT(WORKDAY(TODAY(), -1),"jjjjMMtt"), "CUST_TRR_CRNCY=EUR")</f>
        <v>4.2597050000000003</v>
      </c>
      <c r="E242" cm="1">
        <f t="array" aca="1" ref="E242" ca="1">_xll.BDP(Stocks[[#This Row],[bloomberg_query]], "CUST_TRR_RETURN_HOLDING_PER", "CUST_TRR_START_DT="&amp;TEXT(WORKDAY(TODAY(), -6),"jjjjMMtt"),"CUST_TRR_END_DT="&amp;TEXT(WORKDAY(TODAY(), -1),"jjjjMMtt"), "CUST_TRR_CRNCY=EUR")</f>
        <v>21.789729999999999</v>
      </c>
      <c r="F242" cm="1">
        <f t="array" aca="1" ref="F242" ca="1">_xll.BDP(Stocks[[#This Row],[bloomberg_query]], "CUST_TRR_RETURN_HOLDING_PER", "CUST_TRR_START_DT="&amp;TEXT(WORKDAY(EDATE(TODAY(), -1) - 2, 1),"jjjjMMtt"),"CUST_TRR_END_DT="&amp;TEXT(WORKDAY(TODAY(), -1),"jjjjMMtt"),"CUST_TRR_CRNCY=EUR")</f>
        <v>19.44116</v>
      </c>
      <c r="G242" cm="1">
        <f t="array" aca="1" ref="G242" ca="1">_xll.BDP(Stocks[[#This Row],[bloomberg_query]], "CUST_TRR_RETURN_HOLDING_PER", "CUST_TRR_START_DT="&amp;TEXT(WORKDAY(DATE(YEAR(TODAY())-1, 12, 31), -1),"jjjjMMtt"),"CUST_TRR_END_DT="&amp;TEXT(WORKDAY(TODAY(), -1),"jjjjMMtt"), "CUST_TRR_CRNCY=EUR")</f>
        <v>152.91669999999999</v>
      </c>
      <c r="H242" cm="1">
        <f t="array" ref="H242">_xll.BDP(A242,$H$1)</f>
        <v>56.532600000000002</v>
      </c>
      <c r="I242" cm="1">
        <f t="array" ref="I242">_xll.BDP(A242,$I$1)</f>
        <v>-0.7472432</v>
      </c>
    </row>
    <row r="243" spans="1:9" x14ac:dyDescent="0.25">
      <c r="A243" t="s">
        <v>114</v>
      </c>
      <c r="B243" t="s">
        <v>2680</v>
      </c>
      <c r="C243" s="1">
        <f>_xll.BQL(Stocks[[#This Row],[bloomberg_query]],"px_last(currency=EUR).value","showdates","false","showids","false","showheaders","false","cols"=1)</f>
        <v>7.1919999122619629</v>
      </c>
      <c r="D243" cm="1">
        <f t="array" aca="1" ref="D243" ca="1">_xll.BDP(Stocks[[#This Row],[bloomberg_query]], "CUST_TRR_RETURN_HOLDING_PER", "CUST_TRR_START_DT="&amp;TEXT(WORKDAY(TODAY(), -2),"jjjjMMtt"),"CUST_TRR_END_DT="&amp;TEXT(WORKDAY(TODAY(), -1),"jjjjMMtt"), "CUST_TRR_CRNCY=EUR")</f>
        <v>0.72910830000000004</v>
      </c>
      <c r="E243" cm="1">
        <f t="array" aca="1" ref="E243" ca="1">_xll.BDP(Stocks[[#This Row],[bloomberg_query]], "CUST_TRR_RETURN_HOLDING_PER", "CUST_TRR_START_DT="&amp;TEXT(WORKDAY(TODAY(), -6),"jjjjMMtt"),"CUST_TRR_END_DT="&amp;TEXT(WORKDAY(TODAY(), -1),"jjjjMMtt"), "CUST_TRR_CRNCY=EUR")</f>
        <v>1.4402710000000001</v>
      </c>
      <c r="F243" cm="1">
        <f t="array" aca="1" ref="F243" ca="1">_xll.BDP(Stocks[[#This Row],[bloomberg_query]], "CUST_TRR_RETURN_HOLDING_PER", "CUST_TRR_START_DT="&amp;TEXT(WORKDAY(EDATE(TODAY(), -1) - 2, 1),"jjjjMMtt"),"CUST_TRR_END_DT="&amp;TEXT(WORKDAY(TODAY(), -1),"jjjjMMtt"),"CUST_TRR_CRNCY=EUR")</f>
        <v>8.9971169999999994</v>
      </c>
      <c r="G243" cm="1">
        <f t="array" aca="1" ref="G243" ca="1">_xll.BDP(Stocks[[#This Row],[bloomberg_query]], "CUST_TRR_RETURN_HOLDING_PER", "CUST_TRR_START_DT="&amp;TEXT(WORKDAY(DATE(YEAR(TODAY())-1, 12, 31), -1),"jjjjMMtt"),"CUST_TRR_END_DT="&amp;TEXT(WORKDAY(TODAY(), -1),"jjjjMMtt"), "CUST_TRR_CRNCY=EUR")</f>
        <v>13.955629999999999</v>
      </c>
      <c r="H243" cm="1">
        <f t="array" ref="H243">_xll.BDP(A243,$H$1)</f>
        <v>11.57549</v>
      </c>
      <c r="I243" cm="1">
        <f t="array" ref="I243">_xll.BDP(A243,$I$1)</f>
        <v>-0.44320759999999998</v>
      </c>
    </row>
    <row r="244" spans="1:9" x14ac:dyDescent="0.25">
      <c r="A244" t="s">
        <v>77</v>
      </c>
      <c r="B244" t="s">
        <v>2333</v>
      </c>
      <c r="C244" s="1">
        <f>_xll.BQL(Stocks[[#This Row],[bloomberg_query]],"px_last(currency=EUR).value","showdates","false","showids","false","showheaders","false","cols"=1)</f>
        <v>206.69999694824219</v>
      </c>
      <c r="D244" cm="1">
        <f t="array" aca="1" ref="D244" ca="1">_xll.BDP(Stocks[[#This Row],[bloomberg_query]], "CUST_TRR_RETURN_HOLDING_PER", "CUST_TRR_START_DT="&amp;TEXT(WORKDAY(TODAY(), -2),"jjjjMMtt"),"CUST_TRR_END_DT="&amp;TEXT(WORKDAY(TODAY(), -1),"jjjjMMtt"), "CUST_TRR_CRNCY=EUR")</f>
        <v>-1.2493989999999999</v>
      </c>
      <c r="E244" cm="1">
        <f t="array" aca="1" ref="E244" ca="1">_xll.BDP(Stocks[[#This Row],[bloomberg_query]], "CUST_TRR_RETURN_HOLDING_PER", "CUST_TRR_START_DT="&amp;TEXT(WORKDAY(TODAY(), -6),"jjjjMMtt"),"CUST_TRR_END_DT="&amp;TEXT(WORKDAY(TODAY(), -1),"jjjjMMtt"), "CUST_TRR_CRNCY=EUR")</f>
        <v>-2.282454</v>
      </c>
      <c r="F244" cm="1">
        <f t="array" aca="1" ref="F244" ca="1">_xll.BDP(Stocks[[#This Row],[bloomberg_query]], "CUST_TRR_RETURN_HOLDING_PER", "CUST_TRR_START_DT="&amp;TEXT(WORKDAY(EDATE(TODAY(), -1) - 2, 1),"jjjjMMtt"),"CUST_TRR_END_DT="&amp;TEXT(WORKDAY(TODAY(), -1),"jjjjMMtt"),"CUST_TRR_CRNCY=EUR")</f>
        <v>-2.8827980000000002</v>
      </c>
      <c r="G244" cm="1">
        <f t="array" aca="1" ref="G244" ca="1">_xll.BDP(Stocks[[#This Row],[bloomberg_query]], "CUST_TRR_RETURN_HOLDING_PER", "CUST_TRR_START_DT="&amp;TEXT(WORKDAY(DATE(YEAR(TODAY())-1, 12, 31), -1),"jjjjMMtt"),"CUST_TRR_END_DT="&amp;TEXT(WORKDAY(TODAY(), -1),"jjjjMMtt"), "CUST_TRR_CRNCY=EUR")</f>
        <v>15.413740000000001</v>
      </c>
      <c r="H244" cm="1">
        <f t="array" ref="H244">_xll.BDP(A244,$H$1)</f>
        <v>3.8620009999999998</v>
      </c>
      <c r="I244" cm="1">
        <f t="array" ref="I244">_xll.BDP(A244,$I$1)</f>
        <v>-5.4337869999999997</v>
      </c>
    </row>
    <row r="245" spans="1:9" x14ac:dyDescent="0.25">
      <c r="A245" t="s">
        <v>2681</v>
      </c>
      <c r="B245" t="s">
        <v>2682</v>
      </c>
      <c r="C245" s="1">
        <f>_xll.BQL(Stocks[[#This Row],[bloomberg_query]],"px_last(currency=EUR).value","showdates","false","showids","false","showheaders","false","cols"=1)</f>
        <v>1.3131618027719016</v>
      </c>
      <c r="D245" cm="1">
        <f t="array" aca="1" ref="D245" ca="1">_xll.BDP(Stocks[[#This Row],[bloomberg_query]], "CUST_TRR_RETURN_HOLDING_PER", "CUST_TRR_START_DT="&amp;TEXT(WORKDAY(TODAY(), -2),"jjjjMMtt"),"CUST_TRR_END_DT="&amp;TEXT(WORKDAY(TODAY(), -1),"jjjjMMtt"), "CUST_TRR_CRNCY=EUR")</f>
        <v>1.817399</v>
      </c>
      <c r="E245" cm="1">
        <f t="array" aca="1" ref="E245" ca="1">_xll.BDP(Stocks[[#This Row],[bloomberg_query]], "CUST_TRR_RETURN_HOLDING_PER", "CUST_TRR_START_DT="&amp;TEXT(WORKDAY(TODAY(), -6),"jjjjMMtt"),"CUST_TRR_END_DT="&amp;TEXT(WORKDAY(TODAY(), -1),"jjjjMMtt"), "CUST_TRR_CRNCY=EUR")</f>
        <v>6.7451699999999999</v>
      </c>
      <c r="F245" cm="1">
        <f t="array" aca="1" ref="F245" ca="1">_xll.BDP(Stocks[[#This Row],[bloomberg_query]], "CUST_TRR_RETURN_HOLDING_PER", "CUST_TRR_START_DT="&amp;TEXT(WORKDAY(EDATE(TODAY(), -1) - 2, 1),"jjjjMMtt"),"CUST_TRR_END_DT="&amp;TEXT(WORKDAY(TODAY(), -1),"jjjjMMtt"),"CUST_TRR_CRNCY=EUR")</f>
        <v>9.1478819999999992</v>
      </c>
      <c r="G245" cm="1">
        <f t="array" aca="1" ref="G245" ca="1">_xll.BDP(Stocks[[#This Row],[bloomberg_query]], "CUST_TRR_RETURN_HOLDING_PER", "CUST_TRR_START_DT="&amp;TEXT(WORKDAY(DATE(YEAR(TODAY())-1, 12, 31), -1),"jjjjMMtt"),"CUST_TRR_END_DT="&amp;TEXT(WORKDAY(TODAY(), -1),"jjjjMMtt"), "CUST_TRR_CRNCY=EUR")</f>
        <v>-20.076740000000001</v>
      </c>
      <c r="H245" cm="1">
        <f t="array" ref="H245">_xll.BDP(A245,$H$1)</f>
        <v>-0.56130150000000001</v>
      </c>
      <c r="I245" cm="1">
        <f t="array" ref="I245">_xll.BDP(A245,$I$1)</f>
        <v>-39.7166</v>
      </c>
    </row>
    <row r="246" spans="1:9" x14ac:dyDescent="0.25">
      <c r="A246" t="s">
        <v>2683</v>
      </c>
      <c r="B246" t="s">
        <v>2684</v>
      </c>
      <c r="C246" s="1">
        <f>_xll.BQL(Stocks[[#This Row],[bloomberg_query]],"px_last(currency=EUR).value","showdates","false","showids","false","showheaders","false","cols"=1)</f>
        <v>4.24613976592443</v>
      </c>
      <c r="D246" cm="1">
        <f t="array" aca="1" ref="D246" ca="1">_xll.BDP(Stocks[[#This Row],[bloomberg_query]], "CUST_TRR_RETURN_HOLDING_PER", "CUST_TRR_START_DT="&amp;TEXT(WORKDAY(TODAY(), -2),"jjjjMMtt"),"CUST_TRR_END_DT="&amp;TEXT(WORKDAY(TODAY(), -1),"jjjjMMtt"), "CUST_TRR_CRNCY=EUR")</f>
        <v>0.86074019999999996</v>
      </c>
      <c r="E246" cm="1">
        <f t="array" aca="1" ref="E246" ca="1">_xll.BDP(Stocks[[#This Row],[bloomberg_query]], "CUST_TRR_RETURN_HOLDING_PER", "CUST_TRR_START_DT="&amp;TEXT(WORKDAY(TODAY(), -6),"jjjjMMtt"),"CUST_TRR_END_DT="&amp;TEXT(WORKDAY(TODAY(), -1),"jjjjMMtt"), "CUST_TRR_CRNCY=EUR")</f>
        <v>3.6026449999999999</v>
      </c>
      <c r="F246" cm="1">
        <f t="array" aca="1" ref="F246" ca="1">_xll.BDP(Stocks[[#This Row],[bloomberg_query]], "CUST_TRR_RETURN_HOLDING_PER", "CUST_TRR_START_DT="&amp;TEXT(WORKDAY(EDATE(TODAY(), -1) - 2, 1),"jjjjMMtt"),"CUST_TRR_END_DT="&amp;TEXT(WORKDAY(TODAY(), -1),"jjjjMMtt"),"CUST_TRR_CRNCY=EUR")</f>
        <v>0.59559399999999996</v>
      </c>
      <c r="G246" cm="1">
        <f t="array" aca="1" ref="G246" ca="1">_xll.BDP(Stocks[[#This Row],[bloomberg_query]], "CUST_TRR_RETURN_HOLDING_PER", "CUST_TRR_START_DT="&amp;TEXT(WORKDAY(DATE(YEAR(TODAY())-1, 12, 31), -1),"jjjjMMtt"),"CUST_TRR_END_DT="&amp;TEXT(WORKDAY(TODAY(), -1),"jjjjMMtt"), "CUST_TRR_CRNCY=EUR")</f>
        <v>-34.688899999999997</v>
      </c>
      <c r="H246" cm="1">
        <f t="array" ref="H246">_xll.BDP(A246,$H$1)</f>
        <v>-23.689530000000001</v>
      </c>
      <c r="I246" cm="1">
        <f t="array" ref="I246">_xll.BDP(A246,$I$1)</f>
        <v>-47.247329999999998</v>
      </c>
    </row>
    <row r="247" spans="1:9" x14ac:dyDescent="0.25">
      <c r="A247" t="s">
        <v>2685</v>
      </c>
      <c r="B247" t="s">
        <v>2686</v>
      </c>
      <c r="C247" s="1">
        <f>_xll.BQL(Stocks[[#This Row],[bloomberg_query]],"px_last(currency=EUR).value","showdates","false","showids","false","showheaders","false","cols"=1)</f>
        <v>21.6698112443135</v>
      </c>
      <c r="D247" cm="1">
        <f t="array" aca="1" ref="D247" ca="1">_xll.BDP(Stocks[[#This Row],[bloomberg_query]], "CUST_TRR_RETURN_HOLDING_PER", "CUST_TRR_START_DT="&amp;TEXT(WORKDAY(TODAY(), -2),"jjjjMMtt"),"CUST_TRR_END_DT="&amp;TEXT(WORKDAY(TODAY(), -1),"jjjjMMtt"), "CUST_TRR_CRNCY=EUR")</f>
        <v>-0.3357579</v>
      </c>
      <c r="E247" cm="1">
        <f t="array" aca="1" ref="E247" ca="1">_xll.BDP(Stocks[[#This Row],[bloomberg_query]], "CUST_TRR_RETURN_HOLDING_PER", "CUST_TRR_START_DT="&amp;TEXT(WORKDAY(TODAY(), -6),"jjjjMMtt"),"CUST_TRR_END_DT="&amp;TEXT(WORKDAY(TODAY(), -1),"jjjjMMtt"), "CUST_TRR_CRNCY=EUR")</f>
        <v>17.653169999999999</v>
      </c>
      <c r="F247" cm="1">
        <f t="array" aca="1" ref="F247" ca="1">_xll.BDP(Stocks[[#This Row],[bloomberg_query]], "CUST_TRR_RETURN_HOLDING_PER", "CUST_TRR_START_DT="&amp;TEXT(WORKDAY(EDATE(TODAY(), -1) - 2, 1),"jjjjMMtt"),"CUST_TRR_END_DT="&amp;TEXT(WORKDAY(TODAY(), -1),"jjjjMMtt"),"CUST_TRR_CRNCY=EUR")</f>
        <v>15.65582</v>
      </c>
      <c r="G247" cm="1">
        <f t="array" aca="1" ref="G247" ca="1">_xll.BDP(Stocks[[#This Row],[bloomberg_query]], "CUST_TRR_RETURN_HOLDING_PER", "CUST_TRR_START_DT="&amp;TEXT(WORKDAY(DATE(YEAR(TODAY())-1, 12, 31), -1),"jjjjMMtt"),"CUST_TRR_END_DT="&amp;TEXT(WORKDAY(TODAY(), -1),"jjjjMMtt"), "CUST_TRR_CRNCY=EUR")</f>
        <v>11.93275</v>
      </c>
      <c r="H247" cm="1">
        <f t="array" ref="H247">_xll.BDP(A247,$H$1)</f>
        <v>13.43328</v>
      </c>
      <c r="I247" cm="1">
        <f t="array" ref="I247">_xll.BDP(A247,$I$1)</f>
        <v>-3.890641</v>
      </c>
    </row>
    <row r="248" spans="1:9" x14ac:dyDescent="0.25">
      <c r="A248" t="s">
        <v>2687</v>
      </c>
      <c r="B248" t="s">
        <v>2688</v>
      </c>
      <c r="C248" s="1" t="str">
        <f>_xll.BQL(Stocks[[#This Row],[bloomberg_query]],"px_last(currency=EUR).value","showdates","false","showids","false","showheaders","false","cols"=1)</f>
        <v>#N/A</v>
      </c>
      <c r="D248" t="str" cm="1">
        <f t="array" aca="1" ref="D248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48" t="str" cm="1">
        <f t="array" aca="1" ref="E248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248" t="str" cm="1">
        <f t="array" aca="1" ref="F248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G248" t="str" cm="1">
        <f t="array" aca="1" ref="G248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248" t="str" cm="1">
        <f t="array" ref="H248">_xll.BDP(A248,$H$1)</f>
        <v>#N/A N/A</v>
      </c>
      <c r="I248" t="str" cm="1">
        <f t="array" ref="I248">_xll.BDP(A248,$I$1)</f>
        <v>#N/A N/A</v>
      </c>
    </row>
    <row r="249" spans="1:9" x14ac:dyDescent="0.25">
      <c r="A249" t="s">
        <v>182</v>
      </c>
      <c r="B249" t="s">
        <v>2689</v>
      </c>
      <c r="C249" s="1">
        <f>_xll.BQL(Stocks[[#This Row],[bloomberg_query]],"px_last(currency=EUR).value","showdates","false","showids","false","showheaders","false","cols"=1)</f>
        <v>225.25407908678056</v>
      </c>
      <c r="D249" cm="1">
        <f t="array" aca="1" ref="D249" ca="1">_xll.BDP(Stocks[[#This Row],[bloomberg_query]], "CUST_TRR_RETURN_HOLDING_PER", "CUST_TRR_START_DT="&amp;TEXT(WORKDAY(TODAY(), -2),"jjjjMMtt"),"CUST_TRR_END_DT="&amp;TEXT(WORKDAY(TODAY(), -1),"jjjjMMtt"), "CUST_TRR_CRNCY=EUR")</f>
        <v>-0.7679511</v>
      </c>
      <c r="E249" cm="1">
        <f t="array" aca="1" ref="E249" ca="1">_xll.BDP(Stocks[[#This Row],[bloomberg_query]], "CUST_TRR_RETURN_HOLDING_PER", "CUST_TRR_START_DT="&amp;TEXT(WORKDAY(TODAY(), -6),"jjjjMMtt"),"CUST_TRR_END_DT="&amp;TEXT(WORKDAY(TODAY(), -1),"jjjjMMtt"), "CUST_TRR_CRNCY=EUR")</f>
        <v>-0.69695669999999998</v>
      </c>
      <c r="F249" cm="1">
        <f t="array" aca="1" ref="F249" ca="1">_xll.BDP(Stocks[[#This Row],[bloomberg_query]], "CUST_TRR_RETURN_HOLDING_PER", "CUST_TRR_START_DT="&amp;TEXT(WORKDAY(EDATE(TODAY(), -1) - 2, 1),"jjjjMMtt"),"CUST_TRR_END_DT="&amp;TEXT(WORKDAY(TODAY(), -1),"jjjjMMtt"),"CUST_TRR_CRNCY=EUR")</f>
        <v>3.2219280000000001</v>
      </c>
      <c r="G249" cm="1">
        <f t="array" aca="1" ref="G249" ca="1">_xll.BDP(Stocks[[#This Row],[bloomberg_query]], "CUST_TRR_RETURN_HOLDING_PER", "CUST_TRR_START_DT="&amp;TEXT(WORKDAY(DATE(YEAR(TODAY())-1, 12, 31), -1),"jjjjMMtt"),"CUST_TRR_END_DT="&amp;TEXT(WORKDAY(TODAY(), -1),"jjjjMMtt"), "CUST_TRR_CRNCY=EUR")</f>
        <v>26.54383</v>
      </c>
      <c r="H249" cm="1">
        <f t="array" ref="H249">_xll.BDP(A249,$H$1)</f>
        <v>11.397863479452086</v>
      </c>
      <c r="I249" cm="1">
        <f t="array" ref="I249">_xll.BDP(A249,$I$1)</f>
        <v>-1.2225867150082312</v>
      </c>
    </row>
    <row r="250" spans="1:9" x14ac:dyDescent="0.25">
      <c r="A250" t="s">
        <v>2690</v>
      </c>
      <c r="B250" t="s">
        <v>2691</v>
      </c>
      <c r="C250" s="1">
        <f>_xll.BQL(Stocks[[#This Row],[bloomberg_query]],"px_last(currency=EUR).value","showdates","false","showids","false","showheaders","false","cols"=1)</f>
        <v>22.600000381469727</v>
      </c>
      <c r="D250" cm="1">
        <f t="array" aca="1" ref="D250" ca="1">_xll.BDP(Stocks[[#This Row],[bloomberg_query]], "CUST_TRR_RETURN_HOLDING_PER", "CUST_TRR_START_DT="&amp;TEXT(WORKDAY(TODAY(), -2),"jjjjMMtt"),"CUST_TRR_END_DT="&amp;TEXT(WORKDAY(TODAY(), -1),"jjjjMMtt"), "CUST_TRR_CRNCY=EUR")</f>
        <v>-1.3043480000000001</v>
      </c>
      <c r="E250" cm="1">
        <f t="array" aca="1" ref="E250" ca="1">_xll.BDP(Stocks[[#This Row],[bloomberg_query]], "CUST_TRR_RETURN_HOLDING_PER", "CUST_TRR_START_DT="&amp;TEXT(WORKDAY(TODAY(), -6),"jjjjMMtt"),"CUST_TRR_END_DT="&amp;TEXT(WORKDAY(TODAY(), -1),"jjjjMMtt"), "CUST_TRR_CRNCY=EUR")</f>
        <v>-3.8135590000000001</v>
      </c>
      <c r="F250" cm="1">
        <f t="array" aca="1" ref="F250" ca="1">_xll.BDP(Stocks[[#This Row],[bloomberg_query]], "CUST_TRR_RETURN_HOLDING_PER", "CUST_TRR_START_DT="&amp;TEXT(WORKDAY(EDATE(TODAY(), -1) - 2, 1),"jjjjMMtt"),"CUST_TRR_END_DT="&amp;TEXT(WORKDAY(TODAY(), -1),"jjjjMMtt"),"CUST_TRR_CRNCY=EUR")</f>
        <v>9.3975910000000002</v>
      </c>
      <c r="G250" cm="1">
        <f t="array" aca="1" ref="G250" ca="1">_xll.BDP(Stocks[[#This Row],[bloomberg_query]], "CUST_TRR_RETURN_HOLDING_PER", "CUST_TRR_START_DT="&amp;TEXT(WORKDAY(DATE(YEAR(TODAY())-1, 12, 31), -1),"jjjjMMtt"),"CUST_TRR_END_DT="&amp;TEXT(WORKDAY(TODAY(), -1),"jjjjMMtt"), "CUST_TRR_CRNCY=EUR")</f>
        <v>-4.9734850000000002</v>
      </c>
      <c r="H250" cm="1">
        <f t="array" ref="H250">_xll.BDP(A250,$H$1)</f>
        <v>14.63265</v>
      </c>
      <c r="I250" cm="1">
        <f t="array" ref="I250">_xll.BDP(A250,$I$1)</f>
        <v>-6.2240659999999997</v>
      </c>
    </row>
    <row r="251" spans="1:9" x14ac:dyDescent="0.25">
      <c r="A251" t="s">
        <v>97</v>
      </c>
      <c r="B251" t="s">
        <v>2692</v>
      </c>
      <c r="C251" s="1">
        <f>_xll.BQL(Stocks[[#This Row],[bloomberg_query]],"px_last(currency=EUR).value","showdates","false","showids","false","showheaders","false","cols"=1)</f>
        <v>26.760000228881836</v>
      </c>
      <c r="D251" cm="1">
        <f t="array" aca="1" ref="D251" ca="1">_xll.BDP(Stocks[[#This Row],[bloomberg_query]], "CUST_TRR_RETURN_HOLDING_PER", "CUST_TRR_START_DT="&amp;TEXT(WORKDAY(TODAY(), -2),"jjjjMMtt"),"CUST_TRR_END_DT="&amp;TEXT(WORKDAY(TODAY(), -1),"jjjjMMtt"), "CUST_TRR_CRNCY=EUR")</f>
        <v>-0.85470089999999999</v>
      </c>
      <c r="E251" cm="1">
        <f t="array" aca="1" ref="E251" ca="1">_xll.BDP(Stocks[[#This Row],[bloomberg_query]], "CUST_TRR_RETURN_HOLDING_PER", "CUST_TRR_START_DT="&amp;TEXT(WORKDAY(TODAY(), -6),"jjjjMMtt"),"CUST_TRR_END_DT="&amp;TEXT(WORKDAY(TODAY(), -1),"jjjjMMtt"), "CUST_TRR_CRNCY=EUR")</f>
        <v>2.1830720000000001</v>
      </c>
      <c r="F251" cm="1">
        <f t="array" aca="1" ref="F251" ca="1">_xll.BDP(Stocks[[#This Row],[bloomberg_query]], "CUST_TRR_RETURN_HOLDING_PER", "CUST_TRR_START_DT="&amp;TEXT(WORKDAY(EDATE(TODAY(), -1) - 2, 1),"jjjjMMtt"),"CUST_TRR_END_DT="&amp;TEXT(WORKDAY(TODAY(), -1),"jjjjMMtt"),"CUST_TRR_CRNCY=EUR")</f>
        <v>5.7890560000000004</v>
      </c>
      <c r="G251" cm="1">
        <f t="array" aca="1" ref="G251" ca="1">_xll.BDP(Stocks[[#This Row],[bloomberg_query]], "CUST_TRR_RETURN_HOLDING_PER", "CUST_TRR_START_DT="&amp;TEXT(WORKDAY(DATE(YEAR(TODAY())-1, 12, 31), -1),"jjjjMMtt"),"CUST_TRR_END_DT="&amp;TEXT(WORKDAY(TODAY(), -1),"jjjjMMtt"), "CUST_TRR_CRNCY=EUR")</f>
        <v>27.119910000000001</v>
      </c>
      <c r="H251" cm="1">
        <f t="array" ref="H251">_xll.BDP(A251,$H$1)</f>
        <v>16.638660000000002</v>
      </c>
      <c r="I251" cm="1">
        <f t="array" ref="I251">_xll.BDP(A251,$I$1)</f>
        <v>-0.96225099999999997</v>
      </c>
    </row>
    <row r="252" spans="1:9" x14ac:dyDescent="0.25">
      <c r="A252" t="s">
        <v>2693</v>
      </c>
      <c r="B252" t="s">
        <v>2694</v>
      </c>
      <c r="C252" s="1">
        <f>_xll.BQL(Stocks[[#This Row],[bloomberg_query]],"px_last(currency=EUR).value","showdates","false","showids","false","showheaders","false","cols"=1)</f>
        <v>33</v>
      </c>
      <c r="D252" cm="1">
        <f t="array" aca="1" ref="D252" ca="1">_xll.BDP(Stocks[[#This Row],[bloomberg_query]], "CUST_TRR_RETURN_HOLDING_PER", "CUST_TRR_START_DT="&amp;TEXT(WORKDAY(TODAY(), -2),"jjjjMMtt"),"CUST_TRR_END_DT="&amp;TEXT(WORKDAY(TODAY(), -1),"jjjjMMtt"), "CUST_TRR_CRNCY=EUR")</f>
        <v>-1.2048190000000001</v>
      </c>
      <c r="E252" cm="1">
        <f t="array" aca="1" ref="E252" ca="1">_xll.BDP(Stocks[[#This Row],[bloomberg_query]], "CUST_TRR_RETURN_HOLDING_PER", "CUST_TRR_START_DT="&amp;TEXT(WORKDAY(TODAY(), -6),"jjjjMMtt"),"CUST_TRR_END_DT="&amp;TEXT(WORKDAY(TODAY(), -1),"jjjjMMtt"), "CUST_TRR_CRNCY=EUR")</f>
        <v>-0.90634440000000005</v>
      </c>
      <c r="F252" cm="1">
        <f t="array" aca="1" ref="F252" ca="1">_xll.BDP(Stocks[[#This Row],[bloomberg_query]], "CUST_TRR_RETURN_HOLDING_PER", "CUST_TRR_START_DT="&amp;TEXT(WORKDAY(EDATE(TODAY(), -1) - 2, 1),"jjjjMMtt"),"CUST_TRR_END_DT="&amp;TEXT(WORKDAY(TODAY(), -1),"jjjjMMtt"),"CUST_TRR_CRNCY=EUR")</f>
        <v>-13.45646</v>
      </c>
      <c r="G252" cm="1">
        <f t="array" aca="1" ref="G252" ca="1">_xll.BDP(Stocks[[#This Row],[bloomberg_query]], "CUST_TRR_RETURN_HOLDING_PER", "CUST_TRR_START_DT="&amp;TEXT(WORKDAY(DATE(YEAR(TODAY())-1, 12, 31), -1),"jjjjMMtt"),"CUST_TRR_END_DT="&amp;TEXT(WORKDAY(TODAY(), -1),"jjjjMMtt"), "CUST_TRR_CRNCY=EUR")</f>
        <v>6.0195749999999997</v>
      </c>
      <c r="H252" cm="1">
        <f t="array" ref="H252">_xll.BDP(A252,$H$1)</f>
        <v>-8.8498470000000005</v>
      </c>
      <c r="I252" cm="1">
        <f t="array" ref="I252">_xll.BDP(A252,$I$1)</f>
        <v>-26.829270000000001</v>
      </c>
    </row>
    <row r="253" spans="1:9" x14ac:dyDescent="0.25">
      <c r="A253" t="s">
        <v>2695</v>
      </c>
      <c r="B253" t="s">
        <v>2696</v>
      </c>
      <c r="C253" s="1">
        <f>_xll.BQL(Stocks[[#This Row],[bloomberg_query]],"px_last(currency=EUR).value","showdates","false","showids","false","showheaders","false","cols"=1)</f>
        <v>8.8758871742532488</v>
      </c>
      <c r="D253" cm="1">
        <f t="array" aca="1" ref="D253" ca="1">_xll.BDP(Stocks[[#This Row],[bloomberg_query]], "CUST_TRR_RETURN_HOLDING_PER", "CUST_TRR_START_DT="&amp;TEXT(WORKDAY(TODAY(), -2),"jjjjMMtt"),"CUST_TRR_END_DT="&amp;TEXT(WORKDAY(TODAY(), -1),"jjjjMMtt"), "CUST_TRR_CRNCY=EUR")</f>
        <v>-0.3702182</v>
      </c>
      <c r="E253" cm="1">
        <f t="array" aca="1" ref="E253" ca="1">_xll.BDP(Stocks[[#This Row],[bloomberg_query]], "CUST_TRR_RETURN_HOLDING_PER", "CUST_TRR_START_DT="&amp;TEXT(WORKDAY(TODAY(), -6),"jjjjMMtt"),"CUST_TRR_END_DT="&amp;TEXT(WORKDAY(TODAY(), -1),"jjjjMMtt"), "CUST_TRR_CRNCY=EUR")</f>
        <v>2.6097800000000002</v>
      </c>
      <c r="F253" cm="1">
        <f t="array" aca="1" ref="F253" ca="1">_xll.BDP(Stocks[[#This Row],[bloomberg_query]], "CUST_TRR_RETURN_HOLDING_PER", "CUST_TRR_START_DT="&amp;TEXT(WORKDAY(EDATE(TODAY(), -1) - 2, 1),"jjjjMMtt"),"CUST_TRR_END_DT="&amp;TEXT(WORKDAY(TODAY(), -1),"jjjjMMtt"),"CUST_TRR_CRNCY=EUR")</f>
        <v>-3.1169800000000001E-2</v>
      </c>
      <c r="G253" cm="1">
        <f t="array" aca="1" ref="G253" ca="1">_xll.BDP(Stocks[[#This Row],[bloomberg_query]], "CUST_TRR_RETURN_HOLDING_PER", "CUST_TRR_START_DT="&amp;TEXT(WORKDAY(DATE(YEAR(TODAY())-1, 12, 31), -1),"jjjjMMtt"),"CUST_TRR_END_DT="&amp;TEXT(WORKDAY(TODAY(), -1),"jjjjMMtt"), "CUST_TRR_CRNCY=EUR")</f>
        <v>54.53246</v>
      </c>
      <c r="H253" cm="1">
        <f t="array" ref="H253">_xll.BDP(A253,$H$1)</f>
        <v>27.649049999999999</v>
      </c>
      <c r="I253" cm="1">
        <f t="array" ref="I253">_xll.BDP(A253,$I$1)</f>
        <v>-1.5407189999999999</v>
      </c>
    </row>
    <row r="254" spans="1:9" x14ac:dyDescent="0.25">
      <c r="A254" t="s">
        <v>2697</v>
      </c>
      <c r="B254" t="s">
        <v>2698</v>
      </c>
      <c r="C254" s="1">
        <f>_xll.BQL(Stocks[[#This Row],[bloomberg_query]],"px_last(currency=EUR).value","showdates","false","showids","false","showheaders","false","cols"=1)</f>
        <v>142.80000305175781</v>
      </c>
      <c r="D254" cm="1">
        <f t="array" aca="1" ref="D254" ca="1">_xll.BDP(Stocks[[#This Row],[bloomberg_query]], "CUST_TRR_RETURN_HOLDING_PER", "CUST_TRR_START_DT="&amp;TEXT(WORKDAY(TODAY(), -2),"jjjjMMtt"),"CUST_TRR_END_DT="&amp;TEXT(WORKDAY(TODAY(), -1),"jjjjMMtt"), "CUST_TRR_CRNCY=EUR")</f>
        <v>-2.179837</v>
      </c>
      <c r="E254" cm="1">
        <f t="array" aca="1" ref="E254" ca="1">_xll.BDP(Stocks[[#This Row],[bloomberg_query]], "CUST_TRR_RETURN_HOLDING_PER", "CUST_TRR_START_DT="&amp;TEXT(WORKDAY(TODAY(), -6),"jjjjMMtt"),"CUST_TRR_END_DT="&amp;TEXT(WORKDAY(TODAY(), -1),"jjjjMMtt"), "CUST_TRR_CRNCY=EUR")</f>
        <v>-0.69156300000000004</v>
      </c>
      <c r="F254" cm="1">
        <f t="array" aca="1" ref="F254" ca="1">_xll.BDP(Stocks[[#This Row],[bloomberg_query]], "CUST_TRR_RETURN_HOLDING_PER", "CUST_TRR_START_DT="&amp;TEXT(WORKDAY(EDATE(TODAY(), -1) - 2, 1),"jjjjMMtt"),"CUST_TRR_END_DT="&amp;TEXT(WORKDAY(TODAY(), -1),"jjjjMMtt"),"CUST_TRR_CRNCY=EUR")</f>
        <v>-2.7100270000000002</v>
      </c>
      <c r="G254" cm="1">
        <f t="array" aca="1" ref="G254" ca="1">_xll.BDP(Stocks[[#This Row],[bloomberg_query]], "CUST_TRR_RETURN_HOLDING_PER", "CUST_TRR_START_DT="&amp;TEXT(WORKDAY(DATE(YEAR(TODAY())-1, 12, 31), -1),"jjjjMMtt"),"CUST_TRR_END_DT="&amp;TEXT(WORKDAY(TODAY(), -1),"jjjjMMtt"), "CUST_TRR_CRNCY=EUR")</f>
        <v>6.8452380000000002</v>
      </c>
      <c r="H254" cm="1">
        <f t="array" ref="H254">_xll.BDP(A254,$H$1)</f>
        <v>-0.86913189999999996</v>
      </c>
      <c r="I254" cm="1">
        <f t="array" ref="I254">_xll.BDP(A254,$I$1)</f>
        <v>-15.80189</v>
      </c>
    </row>
    <row r="255" spans="1:9" x14ac:dyDescent="0.25">
      <c r="A255" t="s">
        <v>53</v>
      </c>
      <c r="B255" t="s">
        <v>2345</v>
      </c>
      <c r="C255" s="1">
        <f>_xll.BQL(Stocks[[#This Row],[bloomberg_query]],"px_last(currency=EUR).value","showdates","false","showids","false","showheaders","false","cols"=1)</f>
        <v>245.04902550816539</v>
      </c>
      <c r="D255" cm="1">
        <f t="array" aca="1" ref="D255" ca="1">_xll.BDP(Stocks[[#This Row],[bloomberg_query]], "CUST_TRR_RETURN_HOLDING_PER", "CUST_TRR_START_DT="&amp;TEXT(WORKDAY(TODAY(), -2),"jjjjMMtt"),"CUST_TRR_END_DT="&amp;TEXT(WORKDAY(TODAY(), -1),"jjjjMMtt"), "CUST_TRR_CRNCY=EUR")</f>
        <v>-1.2009350000000001</v>
      </c>
      <c r="E255" cm="1">
        <f t="array" aca="1" ref="E255" ca="1">_xll.BDP(Stocks[[#This Row],[bloomberg_query]], "CUST_TRR_RETURN_HOLDING_PER", "CUST_TRR_START_DT="&amp;TEXT(WORKDAY(TODAY(), -6),"jjjjMMtt"),"CUST_TRR_END_DT="&amp;TEXT(WORKDAY(TODAY(), -1),"jjjjMMtt"), "CUST_TRR_CRNCY=EUR")</f>
        <v>-1.6396470000000001</v>
      </c>
      <c r="F255" cm="1">
        <f t="array" aca="1" ref="F255" ca="1">_xll.BDP(Stocks[[#This Row],[bloomberg_query]], "CUST_TRR_RETURN_HOLDING_PER", "CUST_TRR_START_DT="&amp;TEXT(WORKDAY(EDATE(TODAY(), -1) - 2, 1),"jjjjMMtt"),"CUST_TRR_END_DT="&amp;TEXT(WORKDAY(TODAY(), -1),"jjjjMMtt"),"CUST_TRR_CRNCY=EUR")</f>
        <v>3.586495E-2</v>
      </c>
      <c r="G255" cm="1">
        <f t="array" aca="1" ref="G255" ca="1">_xll.BDP(Stocks[[#This Row],[bloomberg_query]], "CUST_TRR_RETURN_HOLDING_PER", "CUST_TRR_START_DT="&amp;TEXT(WORKDAY(DATE(YEAR(TODAY())-1, 12, 31), -1),"jjjjMMtt"),"CUST_TRR_END_DT="&amp;TEXT(WORKDAY(TODAY(), -1),"jjjjMMtt"), "CUST_TRR_CRNCY=EUR")</f>
        <v>17.450710000000001</v>
      </c>
      <c r="H255" cm="1">
        <f t="array" ref="H255">_xll.BDP(A255,$H$1)</f>
        <v>8.9558332906721922</v>
      </c>
      <c r="I255" cm="1">
        <f t="array" ref="I255">_xll.BDP(A255,$I$1)</f>
        <v>-3.166537603061085</v>
      </c>
    </row>
    <row r="256" spans="1:9" x14ac:dyDescent="0.25">
      <c r="A256" t="s">
        <v>69</v>
      </c>
      <c r="B256" t="s">
        <v>2325</v>
      </c>
      <c r="C256" s="1">
        <f>_xll.BQL(Stocks[[#This Row],[bloomberg_query]],"px_last(currency=EUR).value","showdates","false","showids","false","showheaders","false","cols"=1)</f>
        <v>110.55000305175781</v>
      </c>
      <c r="D256" cm="1">
        <f t="array" aca="1" ref="D256" ca="1">_xll.BDP(Stocks[[#This Row],[bloomberg_query]], "CUST_TRR_RETURN_HOLDING_PER", "CUST_TRR_START_DT="&amp;TEXT(WORKDAY(TODAY(), -2),"jjjjMMtt"),"CUST_TRR_END_DT="&amp;TEXT(WORKDAY(TODAY(), -1),"jjjjMMtt"), "CUST_TRR_CRNCY=EUR")</f>
        <v>0.91240880000000002</v>
      </c>
      <c r="E256" cm="1">
        <f t="array" aca="1" ref="E256" ca="1">_xll.BDP(Stocks[[#This Row],[bloomberg_query]], "CUST_TRR_RETURN_HOLDING_PER", "CUST_TRR_START_DT="&amp;TEXT(WORKDAY(TODAY(), -6),"jjjjMMtt"),"CUST_TRR_END_DT="&amp;TEXT(WORKDAY(TODAY(), -1),"jjjjMMtt"), "CUST_TRR_CRNCY=EUR")</f>
        <v>0.68274919999999995</v>
      </c>
      <c r="F256" cm="1">
        <f t="array" aca="1" ref="F256" ca="1">_xll.BDP(Stocks[[#This Row],[bloomberg_query]], "CUST_TRR_RETURN_HOLDING_PER", "CUST_TRR_START_DT="&amp;TEXT(WORKDAY(EDATE(TODAY(), -1) - 2, 1),"jjjjMMtt"),"CUST_TRR_END_DT="&amp;TEXT(WORKDAY(TODAY(), -1),"jjjjMMtt"),"CUST_TRR_CRNCY=EUR")</f>
        <v>4.3396220000000003</v>
      </c>
      <c r="G256" cm="1">
        <f t="array" aca="1" ref="G256" ca="1">_xll.BDP(Stocks[[#This Row],[bloomberg_query]], "CUST_TRR_RETURN_HOLDING_PER", "CUST_TRR_START_DT="&amp;TEXT(WORKDAY(DATE(YEAR(TODAY())-1, 12, 31), -1),"jjjjMMtt"),"CUST_TRR_END_DT="&amp;TEXT(WORKDAY(TODAY(), -1),"jjjjMMtt"), "CUST_TRR_CRNCY=EUR")</f>
        <v>0.28333550000000002</v>
      </c>
      <c r="H256" cm="1">
        <f t="array" ref="H256">_xll.BDP(A256,$H$1)</f>
        <v>-0.90495020000000004</v>
      </c>
      <c r="I256" cm="1">
        <f t="array" ref="I256">_xll.BDP(A256,$I$1)</f>
        <v>-8.3899869999999996</v>
      </c>
    </row>
    <row r="257" spans="1:9" x14ac:dyDescent="0.25">
      <c r="A257" t="s">
        <v>95</v>
      </c>
      <c r="B257" t="s">
        <v>2330</v>
      </c>
      <c r="C257" s="1">
        <f>_xll.BQL(Stocks[[#This Row],[bloomberg_query]],"px_last(currency=EUR).value","showdates","false","showids","false","showheaders","false","cols"=1)</f>
        <v>205.89999389648438</v>
      </c>
      <c r="D257" cm="1">
        <f t="array" aca="1" ref="D257" ca="1">_xll.BDP(Stocks[[#This Row],[bloomberg_query]], "CUST_TRR_RETURN_HOLDING_PER", "CUST_TRR_START_DT="&amp;TEXT(WORKDAY(TODAY(), -2),"jjjjMMtt"),"CUST_TRR_END_DT="&amp;TEXT(WORKDAY(TODAY(), -1),"jjjjMMtt"), "CUST_TRR_CRNCY=EUR")</f>
        <v>-1.2007680000000001</v>
      </c>
      <c r="E257" cm="1">
        <f t="array" aca="1" ref="E257" ca="1">_xll.BDP(Stocks[[#This Row],[bloomberg_query]], "CUST_TRR_RETURN_HOLDING_PER", "CUST_TRR_START_DT="&amp;TEXT(WORKDAY(TODAY(), -6),"jjjjMMtt"),"CUST_TRR_END_DT="&amp;TEXT(WORKDAY(TODAY(), -1),"jjjjMMtt"), "CUST_TRR_CRNCY=EUR")</f>
        <v>-0.72393819999999998</v>
      </c>
      <c r="F257" cm="1">
        <f t="array" aca="1" ref="F257" ca="1">_xll.BDP(Stocks[[#This Row],[bloomberg_query]], "CUST_TRR_RETURN_HOLDING_PER", "CUST_TRR_START_DT="&amp;TEXT(WORKDAY(EDATE(TODAY(), -1) - 2, 1),"jjjjMMtt"),"CUST_TRR_END_DT="&amp;TEXT(WORKDAY(TODAY(), -1),"jjjjMMtt"),"CUST_TRR_CRNCY=EUR")</f>
        <v>5.3790979999999999</v>
      </c>
      <c r="G257" cm="1">
        <f t="array" aca="1" ref="G257" ca="1">_xll.BDP(Stocks[[#This Row],[bloomberg_query]], "CUST_TRR_RETURN_HOLDING_PER", "CUST_TRR_START_DT="&amp;TEXT(WORKDAY(DATE(YEAR(TODAY())-1, 12, 31), -1),"jjjjMMtt"),"CUST_TRR_END_DT="&amp;TEXT(WORKDAY(TODAY(), -1),"jjjjMMtt"), "CUST_TRR_CRNCY=EUR")</f>
        <v>12.62077</v>
      </c>
      <c r="H257" cm="1">
        <f t="array" ref="H257">_xll.BDP(A257,$H$1)</f>
        <v>9.3899190000000008</v>
      </c>
      <c r="I257" cm="1">
        <f t="array" ref="I257">_xll.BDP(A257,$I$1)</f>
        <v>-1.9523839999999999</v>
      </c>
    </row>
    <row r="258" spans="1:9" x14ac:dyDescent="0.25">
      <c r="A258" t="s">
        <v>2699</v>
      </c>
      <c r="B258" t="s">
        <v>2700</v>
      </c>
      <c r="C258" s="1">
        <f>_xll.BQL(Stocks[[#This Row],[bloomberg_query]],"px_last(currency=EUR).value","showdates","false","showids","false","showheaders","false","cols"=1)</f>
        <v>12.375214118957519</v>
      </c>
      <c r="D258" cm="1">
        <f t="array" aca="1" ref="D258" ca="1">_xll.BDP(Stocks[[#This Row],[bloomberg_query]], "CUST_TRR_RETURN_HOLDING_PER", "CUST_TRR_START_DT="&amp;TEXT(WORKDAY(TODAY(), -2),"jjjjMMtt"),"CUST_TRR_END_DT="&amp;TEXT(WORKDAY(TODAY(), -1),"jjjjMMtt"), "CUST_TRR_CRNCY=EUR")</f>
        <v>1.0445770000000001</v>
      </c>
      <c r="E258" cm="1">
        <f t="array" aca="1" ref="E258" ca="1">_xll.BDP(Stocks[[#This Row],[bloomberg_query]], "CUST_TRR_RETURN_HOLDING_PER", "CUST_TRR_START_DT="&amp;TEXT(WORKDAY(TODAY(), -6),"jjjjMMtt"),"CUST_TRR_END_DT="&amp;TEXT(WORKDAY(TODAY(), -1),"jjjjMMtt"), "CUST_TRR_CRNCY=EUR")</f>
        <v>-4.8385730000000002</v>
      </c>
      <c r="F258" cm="1">
        <f t="array" aca="1" ref="F258" ca="1">_xll.BDP(Stocks[[#This Row],[bloomberg_query]], "CUST_TRR_RETURN_HOLDING_PER", "CUST_TRR_START_DT="&amp;TEXT(WORKDAY(EDATE(TODAY(), -1) - 2, 1),"jjjjMMtt"),"CUST_TRR_END_DT="&amp;TEXT(WORKDAY(TODAY(), -1),"jjjjMMtt"),"CUST_TRR_CRNCY=EUR")</f>
        <v>-2.7373159999999999</v>
      </c>
      <c r="G258" cm="1">
        <f t="array" aca="1" ref="G258" ca="1">_xll.BDP(Stocks[[#This Row],[bloomberg_query]], "CUST_TRR_RETURN_HOLDING_PER", "CUST_TRR_START_DT="&amp;TEXT(WORKDAY(DATE(YEAR(TODAY())-1, 12, 31), -1),"jjjjMMtt"),"CUST_TRR_END_DT="&amp;TEXT(WORKDAY(TODAY(), -1),"jjjjMMtt"), "CUST_TRR_CRNCY=EUR")</f>
        <v>-6.2196100000000003</v>
      </c>
      <c r="H258" cm="1">
        <f t="array" ref="H258">_xll.BDP(A258,$H$1)</f>
        <v>-5.2240410969791977</v>
      </c>
      <c r="I258" cm="1">
        <f t="array" ref="I258">_xll.BDP(A258,$I$1)</f>
        <v>-23.80952028913125</v>
      </c>
    </row>
    <row r="259" spans="1:9" x14ac:dyDescent="0.25">
      <c r="A259" t="s">
        <v>2701</v>
      </c>
      <c r="B259" t="s">
        <v>2702</v>
      </c>
      <c r="C259" s="1">
        <f>_xll.BQL(Stocks[[#This Row],[bloomberg_query]],"px_last(currency=EUR).value","showdates","false","showids","false","showheaders","false","cols"=1)</f>
        <v>116.80907047748565</v>
      </c>
      <c r="D259" cm="1">
        <f t="array" aca="1" ref="D259" ca="1">_xll.BDP(Stocks[[#This Row],[bloomberg_query]], "CUST_TRR_RETURN_HOLDING_PER", "CUST_TRR_START_DT="&amp;TEXT(WORKDAY(TODAY(), -2),"jjjjMMtt"),"CUST_TRR_END_DT="&amp;TEXT(WORKDAY(TODAY(), -1),"jjjjMMtt"), "CUST_TRR_CRNCY=EUR")</f>
        <v>-0.66721589999999997</v>
      </c>
      <c r="E259" cm="1">
        <f t="array" aca="1" ref="E259" ca="1">_xll.BDP(Stocks[[#This Row],[bloomberg_query]], "CUST_TRR_RETURN_HOLDING_PER", "CUST_TRR_START_DT="&amp;TEXT(WORKDAY(TODAY(), -6),"jjjjMMtt"),"CUST_TRR_END_DT="&amp;TEXT(WORKDAY(TODAY(), -1),"jjjjMMtt"), "CUST_TRR_CRNCY=EUR")</f>
        <v>2.380862</v>
      </c>
      <c r="F259" cm="1">
        <f t="array" aca="1" ref="F259" ca="1">_xll.BDP(Stocks[[#This Row],[bloomberg_query]], "CUST_TRR_RETURN_HOLDING_PER", "CUST_TRR_START_DT="&amp;TEXT(WORKDAY(EDATE(TODAY(), -1) - 2, 1),"jjjjMMtt"),"CUST_TRR_END_DT="&amp;TEXT(WORKDAY(TODAY(), -1),"jjjjMMtt"),"CUST_TRR_CRNCY=EUR")</f>
        <v>-0.1587182</v>
      </c>
      <c r="G259" cm="1">
        <f t="array" aca="1" ref="G259" ca="1">_xll.BDP(Stocks[[#This Row],[bloomberg_query]], "CUST_TRR_RETURN_HOLDING_PER", "CUST_TRR_START_DT="&amp;TEXT(WORKDAY(DATE(YEAR(TODAY())-1, 12, 31), -1),"jjjjMMtt"),"CUST_TRR_END_DT="&amp;TEXT(WORKDAY(TODAY(), -1),"jjjjMMtt"), "CUST_TRR_CRNCY=EUR")</f>
        <v>30.688189999999999</v>
      </c>
      <c r="H259" cm="1">
        <f t="array" ref="H259">_xll.BDP(A259,$H$1)</f>
        <v>11.176615885290724</v>
      </c>
      <c r="I259" cm="1">
        <f t="array" ref="I259">_xll.BDP(A259,$I$1)</f>
        <v>-9.3902551967068089</v>
      </c>
    </row>
    <row r="260" spans="1:9" x14ac:dyDescent="0.25">
      <c r="A260" t="s">
        <v>2703</v>
      </c>
      <c r="B260" t="s">
        <v>2704</v>
      </c>
      <c r="C260" s="1">
        <f>_xll.BQL(Stocks[[#This Row],[bloomberg_query]],"px_last(currency=EUR).value","showdates","false","showids","false","showheaders","false","cols"=1)</f>
        <v>105</v>
      </c>
      <c r="D260" cm="1">
        <f t="array" aca="1" ref="D260" ca="1">_xll.BDP(Stocks[[#This Row],[bloomberg_query]], "CUST_TRR_RETURN_HOLDING_PER", "CUST_TRR_START_DT="&amp;TEXT(WORKDAY(TODAY(), -2),"jjjjMMtt"),"CUST_TRR_END_DT="&amp;TEXT(WORKDAY(TODAY(), -1),"jjjjMMtt"), "CUST_TRR_CRNCY=EUR")</f>
        <v>1.541426</v>
      </c>
      <c r="E260" cm="1">
        <f t="array" aca="1" ref="E260" ca="1">_xll.BDP(Stocks[[#This Row],[bloomberg_query]], "CUST_TRR_RETURN_HOLDING_PER", "CUST_TRR_START_DT="&amp;TEXT(WORKDAY(TODAY(), -6),"jjjjMMtt"),"CUST_TRR_END_DT="&amp;TEXT(WORKDAY(TODAY(), -1),"jjjjMMtt"), "CUST_TRR_CRNCY=EUR")</f>
        <v>3.9447730000000001</v>
      </c>
      <c r="F260" cm="1">
        <f t="array" aca="1" ref="F260" ca="1">_xll.BDP(Stocks[[#This Row],[bloomberg_query]], "CUST_TRR_RETURN_HOLDING_PER", "CUST_TRR_START_DT="&amp;TEXT(WORKDAY(EDATE(TODAY(), -1) - 2, 1),"jjjjMMtt"),"CUST_TRR_END_DT="&amp;TEXT(WORKDAY(TODAY(), -1),"jjjjMMtt"),"CUST_TRR_CRNCY=EUR")</f>
        <v>3.536346</v>
      </c>
      <c r="G260" cm="1">
        <f t="array" aca="1" ref="G260" ca="1">_xll.BDP(Stocks[[#This Row],[bloomberg_query]], "CUST_TRR_RETURN_HOLDING_PER", "CUST_TRR_START_DT="&amp;TEXT(WORKDAY(DATE(YEAR(TODAY())-1, 12, 31), -1),"jjjjMMtt"),"CUST_TRR_END_DT="&amp;TEXT(WORKDAY(TODAY(), -1),"jjjjMMtt"), "CUST_TRR_CRNCY=EUR")</f>
        <v>6.6668380000000003</v>
      </c>
      <c r="H260" cm="1">
        <f t="array" ref="H260">_xll.BDP(A260,$H$1)</f>
        <v>3.2382420000000001</v>
      </c>
      <c r="I260" cm="1">
        <f t="array" ref="I260">_xll.BDP(A260,$I$1)</f>
        <v>-4.8913060000000002</v>
      </c>
    </row>
    <row r="261" spans="1:9" x14ac:dyDescent="0.25">
      <c r="A261" t="s">
        <v>2705</v>
      </c>
      <c r="B261" t="s">
        <v>2706</v>
      </c>
      <c r="C261" s="1">
        <f>_xll.BQL(Stocks[[#This Row],[bloomberg_query]],"px_last(currency=EUR).value","showdates","false","showids","false","showheaders","false","cols"=1)</f>
        <v>133.34832830071451</v>
      </c>
      <c r="D261" cm="1">
        <f t="array" aca="1" ref="D261" ca="1">_xll.BDP(Stocks[[#This Row],[bloomberg_query]], "CUST_TRR_RETURN_HOLDING_PER", "CUST_TRR_START_DT="&amp;TEXT(WORKDAY(TODAY(), -2),"jjjjMMtt"),"CUST_TRR_END_DT="&amp;TEXT(WORKDAY(TODAY(), -1),"jjjjMMtt"), "CUST_TRR_CRNCY=EUR")</f>
        <v>-1.2224740000000001</v>
      </c>
      <c r="E261" cm="1">
        <f t="array" aca="1" ref="E261" ca="1">_xll.BDP(Stocks[[#This Row],[bloomberg_query]], "CUST_TRR_RETURN_HOLDING_PER", "CUST_TRR_START_DT="&amp;TEXT(WORKDAY(TODAY(), -6),"jjjjMMtt"),"CUST_TRR_END_DT="&amp;TEXT(WORKDAY(TODAY(), -1),"jjjjMMtt"), "CUST_TRR_CRNCY=EUR")</f>
        <v>2.5477379999999998</v>
      </c>
      <c r="F261" cm="1">
        <f t="array" aca="1" ref="F261" ca="1">_xll.BDP(Stocks[[#This Row],[bloomberg_query]], "CUST_TRR_RETURN_HOLDING_PER", "CUST_TRR_START_DT="&amp;TEXT(WORKDAY(EDATE(TODAY(), -1) - 2, 1),"jjjjMMtt"),"CUST_TRR_END_DT="&amp;TEXT(WORKDAY(TODAY(), -1),"jjjjMMtt"),"CUST_TRR_CRNCY=EUR")</f>
        <v>-1.625515</v>
      </c>
      <c r="G261" cm="1">
        <f t="array" aca="1" ref="G261" ca="1">_xll.BDP(Stocks[[#This Row],[bloomberg_query]], "CUST_TRR_RETURN_HOLDING_PER", "CUST_TRR_START_DT="&amp;TEXT(WORKDAY(DATE(YEAR(TODAY())-1, 12, 31), -1),"jjjjMMtt"),"CUST_TRR_END_DT="&amp;TEXT(WORKDAY(TODAY(), -1),"jjjjMMtt"), "CUST_TRR_CRNCY=EUR")</f>
        <v>84.767169999999993</v>
      </c>
      <c r="H261" cm="1">
        <f t="array" ref="H261">_xll.BDP(A261,$H$1)</f>
        <v>37.576110828575224</v>
      </c>
      <c r="I261" cm="1">
        <f t="array" ref="I261">_xll.BDP(A261,$I$1)</f>
        <v>-5.5845576850558212</v>
      </c>
    </row>
    <row r="262" spans="1:9" x14ac:dyDescent="0.25">
      <c r="A262" t="s">
        <v>465</v>
      </c>
      <c r="B262" t="s">
        <v>2707</v>
      </c>
      <c r="C262" s="1">
        <f>_xll.BQL(Stocks[[#This Row],[bloomberg_query]],"px_last(currency=EUR).value","showdates","false","showids","false","showheaders","false","cols"=1)</f>
        <v>183.26289106249811</v>
      </c>
      <c r="D262" cm="1">
        <f t="array" aca="1" ref="D262" ca="1">_xll.BDP(Stocks[[#This Row],[bloomberg_query]], "CUST_TRR_RETURN_HOLDING_PER", "CUST_TRR_START_DT="&amp;TEXT(WORKDAY(TODAY(), -2),"jjjjMMtt"),"CUST_TRR_END_DT="&amp;TEXT(WORKDAY(TODAY(), -1),"jjjjMMtt"), "CUST_TRR_CRNCY=EUR")</f>
        <v>-0.48632760000000003</v>
      </c>
      <c r="E262" cm="1">
        <f t="array" aca="1" ref="E262" ca="1">_xll.BDP(Stocks[[#This Row],[bloomberg_query]], "CUST_TRR_RETURN_HOLDING_PER", "CUST_TRR_START_DT="&amp;TEXT(WORKDAY(TODAY(), -6),"jjjjMMtt"),"CUST_TRR_END_DT="&amp;TEXT(WORKDAY(TODAY(), -1),"jjjjMMtt"), "CUST_TRR_CRNCY=EUR")</f>
        <v>-0.9901816</v>
      </c>
      <c r="F262" cm="1">
        <f t="array" aca="1" ref="F262" ca="1">_xll.BDP(Stocks[[#This Row],[bloomberg_query]], "CUST_TRR_RETURN_HOLDING_PER", "CUST_TRR_START_DT="&amp;TEXT(WORKDAY(EDATE(TODAY(), -1) - 2, 1),"jjjjMMtt"),"CUST_TRR_END_DT="&amp;TEXT(WORKDAY(TODAY(), -1),"jjjjMMtt"),"CUST_TRR_CRNCY=EUR")</f>
        <v>5.0197029999999998</v>
      </c>
      <c r="G262" cm="1">
        <f t="array" aca="1" ref="G262" ca="1">_xll.BDP(Stocks[[#This Row],[bloomberg_query]], "CUST_TRR_RETURN_HOLDING_PER", "CUST_TRR_START_DT="&amp;TEXT(WORKDAY(DATE(YEAR(TODAY())-1, 12, 31), -1),"jjjjMMtt"),"CUST_TRR_END_DT="&amp;TEXT(WORKDAY(TODAY(), -1),"jjjjMMtt"), "CUST_TRR_CRNCY=EUR")</f>
        <v>35.413240000000002</v>
      </c>
      <c r="H262" cm="1">
        <f t="array" ref="H262">_xll.BDP(A262,$H$1)</f>
        <v>21.106564724224711</v>
      </c>
      <c r="I262" cm="1">
        <f t="array" ref="I262">_xll.BDP(A262,$I$1)</f>
        <v>-2.5396965334276436</v>
      </c>
    </row>
    <row r="263" spans="1:9" x14ac:dyDescent="0.25">
      <c r="A263" t="s">
        <v>12</v>
      </c>
      <c r="B263" t="s">
        <v>2708</v>
      </c>
      <c r="C263" s="1">
        <f>_xll.BQL(Stocks[[#This Row],[bloomberg_query]],"px_last(currency=EUR).value","showdates","false","showids","false","showheaders","false","cols"=1)</f>
        <v>68.108645728826531</v>
      </c>
      <c r="D263" cm="1">
        <f t="array" aca="1" ref="D263" ca="1">_xll.BDP(Stocks[[#This Row],[bloomberg_query]], "CUST_TRR_RETURN_HOLDING_PER", "CUST_TRR_START_DT="&amp;TEXT(WORKDAY(TODAY(), -2),"jjjjMMtt"),"CUST_TRR_END_DT="&amp;TEXT(WORKDAY(TODAY(), -1),"jjjjMMtt"), "CUST_TRR_CRNCY=EUR")</f>
        <v>-2.698188</v>
      </c>
      <c r="E263" cm="1">
        <f t="array" aca="1" ref="E263" ca="1">_xll.BDP(Stocks[[#This Row],[bloomberg_query]], "CUST_TRR_RETURN_HOLDING_PER", "CUST_TRR_START_DT="&amp;TEXT(WORKDAY(TODAY(), -6),"jjjjMMtt"),"CUST_TRR_END_DT="&amp;TEXT(WORKDAY(TODAY(), -1),"jjjjMMtt"), "CUST_TRR_CRNCY=EUR")</f>
        <v>-5.1724699999999997</v>
      </c>
      <c r="F263" cm="1">
        <f t="array" aca="1" ref="F263" ca="1">_xll.BDP(Stocks[[#This Row],[bloomberg_query]], "CUST_TRR_RETURN_HOLDING_PER", "CUST_TRR_START_DT="&amp;TEXT(WORKDAY(EDATE(TODAY(), -1) - 2, 1),"jjjjMMtt"),"CUST_TRR_END_DT="&amp;TEXT(WORKDAY(TODAY(), -1),"jjjjMMtt"),"CUST_TRR_CRNCY=EUR")</f>
        <v>0.68550829999999996</v>
      </c>
      <c r="G263" cm="1">
        <f t="array" aca="1" ref="G263" ca="1">_xll.BDP(Stocks[[#This Row],[bloomberg_query]], "CUST_TRR_RETURN_HOLDING_PER", "CUST_TRR_START_DT="&amp;TEXT(WORKDAY(DATE(YEAR(TODAY())-1, 12, 31), -1),"jjjjMMtt"),"CUST_TRR_END_DT="&amp;TEXT(WORKDAY(TODAY(), -1),"jjjjMMtt"), "CUST_TRR_CRNCY=EUR")</f>
        <v>-13.771129999999999</v>
      </c>
      <c r="H263" cm="1">
        <f t="array" ref="H263">_xll.BDP(A263,$H$1)</f>
        <v>-8.5542220310080186</v>
      </c>
      <c r="I263" cm="1">
        <f t="array" ref="I263">_xll.BDP(A263,$I$1)</f>
        <v>-24.556679190031595</v>
      </c>
    </row>
    <row r="264" spans="1:9" x14ac:dyDescent="0.25">
      <c r="A264" t="s">
        <v>87</v>
      </c>
      <c r="B264" t="s">
        <v>2323</v>
      </c>
      <c r="C264" s="1">
        <f>_xll.BQL(Stocks[[#This Row],[bloomberg_query]],"px_last(currency=EUR).value","showdates","false","showids","false","showheaders","false","cols"=1)</f>
        <v>36.150001525878906</v>
      </c>
      <c r="D264" cm="1">
        <f t="array" aca="1" ref="D264" ca="1">_xll.BDP(Stocks[[#This Row],[bloomberg_query]], "CUST_TRR_RETURN_HOLDING_PER", "CUST_TRR_START_DT="&amp;TEXT(WORKDAY(TODAY(), -2),"jjjjMMtt"),"CUST_TRR_END_DT="&amp;TEXT(WORKDAY(TODAY(), -1),"jjjjMMtt"), "CUST_TRR_CRNCY=EUR")</f>
        <v>-0.1105278</v>
      </c>
      <c r="E264" cm="1">
        <f t="array" aca="1" ref="E264" ca="1">_xll.BDP(Stocks[[#This Row],[bloomberg_query]], "CUST_TRR_RETURN_HOLDING_PER", "CUST_TRR_START_DT="&amp;TEXT(WORKDAY(TODAY(), -6),"jjjjMMtt"),"CUST_TRR_END_DT="&amp;TEXT(WORKDAY(TODAY(), -1),"jjjjMMtt"), "CUST_TRR_CRNCY=EUR")</f>
        <v>3.4038900000000001</v>
      </c>
      <c r="F264" cm="1">
        <f t="array" aca="1" ref="F264" ca="1">_xll.BDP(Stocks[[#This Row],[bloomberg_query]], "CUST_TRR_RETURN_HOLDING_PER", "CUST_TRR_START_DT="&amp;TEXT(WORKDAY(EDATE(TODAY(), -1) - 2, 1),"jjjjMMtt"),"CUST_TRR_END_DT="&amp;TEXT(WORKDAY(TODAY(), -1),"jjjjMMtt"),"CUST_TRR_CRNCY=EUR")</f>
        <v>8.1040670000000006</v>
      </c>
      <c r="G264" cm="1">
        <f t="array" aca="1" ref="G264" ca="1">_xll.BDP(Stocks[[#This Row],[bloomberg_query]], "CUST_TRR_RETURN_HOLDING_PER", "CUST_TRR_START_DT="&amp;TEXT(WORKDAY(DATE(YEAR(TODAY())-1, 12, 31), -1),"jjjjMMtt"),"CUST_TRR_END_DT="&amp;TEXT(WORKDAY(TODAY(), -1),"jjjjMMtt"), "CUST_TRR_CRNCY=EUR")</f>
        <v>30.065930000000002</v>
      </c>
      <c r="H264" cm="1">
        <f t="array" ref="H264">_xll.BDP(A264,$H$1)</f>
        <v>11.98217</v>
      </c>
      <c r="I264" cm="1">
        <f t="array" ref="I264">_xll.BDP(A264,$I$1)</f>
        <v>-0.68681320000000001</v>
      </c>
    </row>
    <row r="265" spans="1:9" x14ac:dyDescent="0.25">
      <c r="A265" t="s">
        <v>2709</v>
      </c>
      <c r="B265" t="s">
        <v>2710</v>
      </c>
      <c r="C265" s="1">
        <f>_xll.BQL(Stocks[[#This Row],[bloomberg_query]],"px_last(currency=EUR).value","showdates","false","showids","false","showheaders","false","cols"=1)</f>
        <v>44.85115756630897</v>
      </c>
      <c r="D265" cm="1">
        <f t="array" aca="1" ref="D265" ca="1">_xll.BDP(Stocks[[#This Row],[bloomberg_query]], "CUST_TRR_RETURN_HOLDING_PER", "CUST_TRR_START_DT="&amp;TEXT(WORKDAY(TODAY(), -2),"jjjjMMtt"),"CUST_TRR_END_DT="&amp;TEXT(WORKDAY(TODAY(), -1),"jjjjMMtt"), "CUST_TRR_CRNCY=EUR")</f>
        <v>4.5556210000000004</v>
      </c>
      <c r="E265" cm="1">
        <f t="array" aca="1" ref="E265" ca="1">_xll.BDP(Stocks[[#This Row],[bloomberg_query]], "CUST_TRR_RETURN_HOLDING_PER", "CUST_TRR_START_DT="&amp;TEXT(WORKDAY(TODAY(), -6),"jjjjMMtt"),"CUST_TRR_END_DT="&amp;TEXT(WORKDAY(TODAY(), -1),"jjjjMMtt"), "CUST_TRR_CRNCY=EUR")</f>
        <v>8.4829380000000008</v>
      </c>
      <c r="F265" cm="1">
        <f t="array" aca="1" ref="F265" ca="1">_xll.BDP(Stocks[[#This Row],[bloomberg_query]], "CUST_TRR_RETURN_HOLDING_PER", "CUST_TRR_START_DT="&amp;TEXT(WORKDAY(EDATE(TODAY(), -1) - 2, 1),"jjjjMMtt"),"CUST_TRR_END_DT="&amp;TEXT(WORKDAY(TODAY(), -1),"jjjjMMtt"),"CUST_TRR_CRNCY=EUR")</f>
        <v>-0.3247604</v>
      </c>
      <c r="G265" cm="1">
        <f t="array" aca="1" ref="G265" ca="1">_xll.BDP(Stocks[[#This Row],[bloomberg_query]], "CUST_TRR_RETURN_HOLDING_PER", "CUST_TRR_START_DT="&amp;TEXT(WORKDAY(DATE(YEAR(TODAY())-1, 12, 31), -1),"jjjjMMtt"),"CUST_TRR_END_DT="&amp;TEXT(WORKDAY(TODAY(), -1),"jjjjMMtt"), "CUST_TRR_CRNCY=EUR")</f>
        <v>-20.729520000000001</v>
      </c>
      <c r="H265" cm="1">
        <f t="array" ref="H265">_xll.BDP(A265,$H$1)</f>
        <v>-18.175850501974892</v>
      </c>
      <c r="I265" cm="1">
        <f t="array" ref="I265">_xll.BDP(A265,$I$1)</f>
        <v>-45.257958543159134</v>
      </c>
    </row>
    <row r="266" spans="1:9" x14ac:dyDescent="0.25">
      <c r="A266" t="s">
        <v>45</v>
      </c>
      <c r="B266" t="s">
        <v>2275</v>
      </c>
      <c r="C266" s="1">
        <f>_xll.BQL(Stocks[[#This Row],[bloomberg_query]],"px_last(currency=EUR).value","showdates","false","showids","false","showheaders","false","cols"=1)</f>
        <v>229.50805894017219</v>
      </c>
      <c r="D266" cm="1">
        <f t="array" aca="1" ref="D266" ca="1">_xll.BDP(Stocks[[#This Row],[bloomberg_query]], "CUST_TRR_RETURN_HOLDING_PER", "CUST_TRR_START_DT="&amp;TEXT(WORKDAY(TODAY(), -2),"jjjjMMtt"),"CUST_TRR_END_DT="&amp;TEXT(WORKDAY(TODAY(), -1),"jjjjMMtt"), "CUST_TRR_CRNCY=EUR")</f>
        <v>-0.58015689999999998</v>
      </c>
      <c r="E266" cm="1">
        <f t="array" aca="1" ref="E266" ca="1">_xll.BDP(Stocks[[#This Row],[bloomberg_query]], "CUST_TRR_RETURN_HOLDING_PER", "CUST_TRR_START_DT="&amp;TEXT(WORKDAY(TODAY(), -6),"jjjjMMtt"),"CUST_TRR_END_DT="&amp;TEXT(WORKDAY(TODAY(), -1),"jjjjMMtt"), "CUST_TRR_CRNCY=EUR")</f>
        <v>2.8105850000000001</v>
      </c>
      <c r="F266" cm="1">
        <f t="array" aca="1" ref="F266" ca="1">_xll.BDP(Stocks[[#This Row],[bloomberg_query]], "CUST_TRR_RETURN_HOLDING_PER", "CUST_TRR_START_DT="&amp;TEXT(WORKDAY(EDATE(TODAY(), -1) - 2, 1),"jjjjMMtt"),"CUST_TRR_END_DT="&amp;TEXT(WORKDAY(TODAY(), -1),"jjjjMMtt"),"CUST_TRR_CRNCY=EUR")</f>
        <v>-4.2289450000000004</v>
      </c>
      <c r="G266" cm="1">
        <f t="array" aca="1" ref="G266" ca="1">_xll.BDP(Stocks[[#This Row],[bloomberg_query]], "CUST_TRR_RETURN_HOLDING_PER", "CUST_TRR_START_DT="&amp;TEXT(WORKDAY(DATE(YEAR(TODAY())-1, 12, 31), -1),"jjjjMMtt"),"CUST_TRR_END_DT="&amp;TEXT(WORKDAY(TODAY(), -1),"jjjjMMtt"), "CUST_TRR_CRNCY=EUR")</f>
        <v>-3.2213579999999999</v>
      </c>
      <c r="H266" cm="1">
        <f t="array" ref="H266">_xll.BDP(A266,$H$1)</f>
        <v>-5.2430276211790705</v>
      </c>
      <c r="I266" cm="1">
        <f t="array" ref="I266">_xll.BDP(A266,$I$1)</f>
        <v>-19.931598646565526</v>
      </c>
    </row>
    <row r="267" spans="1:9" x14ac:dyDescent="0.25">
      <c r="A267" t="s">
        <v>2711</v>
      </c>
      <c r="B267" t="s">
        <v>2712</v>
      </c>
      <c r="C267" s="1">
        <f>_xll.BQL(Stocks[[#This Row],[bloomberg_query]],"px_last(currency=EUR).value","showdates","false","showids","false","showheaders","false","cols"=1)</f>
        <v>10.814009323714052</v>
      </c>
      <c r="D267" cm="1">
        <f t="array" aca="1" ref="D267" ca="1">_xll.BDP(Stocks[[#This Row],[bloomberg_query]], "CUST_TRR_RETURN_HOLDING_PER", "CUST_TRR_START_DT="&amp;TEXT(WORKDAY(TODAY(), -2),"jjjjMMtt"),"CUST_TRR_END_DT="&amp;TEXT(WORKDAY(TODAY(), -1),"jjjjMMtt"), "CUST_TRR_CRNCY=EUR")</f>
        <v>-4.4732640000000004</v>
      </c>
      <c r="E267" cm="1">
        <f t="array" aca="1" ref="E267" ca="1">_xll.BDP(Stocks[[#This Row],[bloomberg_query]], "CUST_TRR_RETURN_HOLDING_PER", "CUST_TRR_START_DT="&amp;TEXT(WORKDAY(TODAY(), -6),"jjjjMMtt"),"CUST_TRR_END_DT="&amp;TEXT(WORKDAY(TODAY(), -1),"jjjjMMtt"), "CUST_TRR_CRNCY=EUR")</f>
        <v>13.89752</v>
      </c>
      <c r="F267" cm="1">
        <f t="array" aca="1" ref="F267" ca="1">_xll.BDP(Stocks[[#This Row],[bloomberg_query]], "CUST_TRR_RETURN_HOLDING_PER", "CUST_TRR_START_DT="&amp;TEXT(WORKDAY(EDATE(TODAY(), -1) - 2, 1),"jjjjMMtt"),"CUST_TRR_END_DT="&amp;TEXT(WORKDAY(TODAY(), -1),"jjjjMMtt"),"CUST_TRR_CRNCY=EUR")</f>
        <v>4.5125979999999997</v>
      </c>
      <c r="G267" cm="1">
        <f t="array" aca="1" ref="G267" ca="1">_xll.BDP(Stocks[[#This Row],[bloomberg_query]], "CUST_TRR_RETURN_HOLDING_PER", "CUST_TRR_START_DT="&amp;TEXT(WORKDAY(DATE(YEAR(TODAY())-1, 12, 31), -1),"jjjjMMtt"),"CUST_TRR_END_DT="&amp;TEXT(WORKDAY(TODAY(), -1),"jjjjMMtt"), "CUST_TRR_CRNCY=EUR")</f>
        <v>42.182299999999998</v>
      </c>
      <c r="H267" cm="1">
        <f t="array" ref="H267">_xll.BDP(A267,$H$1)</f>
        <v>29.957100000000001</v>
      </c>
      <c r="I267" cm="1">
        <f t="array" ref="I267">_xll.BDP(A267,$I$1)</f>
        <v>-6.725149</v>
      </c>
    </row>
    <row r="268" spans="1:9" x14ac:dyDescent="0.25">
      <c r="A268" t="s">
        <v>106</v>
      </c>
      <c r="B268" t="s">
        <v>2713</v>
      </c>
      <c r="C268" s="1">
        <f>_xll.BQL(Stocks[[#This Row],[bloomberg_query]],"px_last(currency=EUR).value","showdates","false","showids","false","showheaders","false","cols"=1)</f>
        <v>45.615614833831785</v>
      </c>
      <c r="D268" cm="1">
        <f t="array" aca="1" ref="D268" ca="1">_xll.BDP(Stocks[[#This Row],[bloomberg_query]], "CUST_TRR_RETURN_HOLDING_PER", "CUST_TRR_START_DT="&amp;TEXT(WORKDAY(TODAY(), -2),"jjjjMMtt"),"CUST_TRR_END_DT="&amp;TEXT(WORKDAY(TODAY(), -1),"jjjjMMtt"), "CUST_TRR_CRNCY=EUR")</f>
        <v>2.0414430000000001</v>
      </c>
      <c r="E268" cm="1">
        <f t="array" aca="1" ref="E268" ca="1">_xll.BDP(Stocks[[#This Row],[bloomberg_query]], "CUST_TRR_RETURN_HOLDING_PER", "CUST_TRR_START_DT="&amp;TEXT(WORKDAY(TODAY(), -6),"jjjjMMtt"),"CUST_TRR_END_DT="&amp;TEXT(WORKDAY(TODAY(), -1),"jjjjMMtt"), "CUST_TRR_CRNCY=EUR")</f>
        <v>1.5963210000000001</v>
      </c>
      <c r="F268" cm="1">
        <f t="array" aca="1" ref="F268" ca="1">_xll.BDP(Stocks[[#This Row],[bloomberg_query]], "CUST_TRR_RETURN_HOLDING_PER", "CUST_TRR_START_DT="&amp;TEXT(WORKDAY(EDATE(TODAY(), -1) - 2, 1),"jjjjMMtt"),"CUST_TRR_END_DT="&amp;TEXT(WORKDAY(TODAY(), -1),"jjjjMMtt"),"CUST_TRR_CRNCY=EUR")</f>
        <v>-2.084257</v>
      </c>
      <c r="G268" cm="1">
        <f t="array" aca="1" ref="G268" ca="1">_xll.BDP(Stocks[[#This Row],[bloomberg_query]], "CUST_TRR_RETURN_HOLDING_PER", "CUST_TRR_START_DT="&amp;TEXT(WORKDAY(DATE(YEAR(TODAY())-1, 12, 31), -1),"jjjjMMtt"),"CUST_TRR_END_DT="&amp;TEXT(WORKDAY(TODAY(), -1),"jjjjMMtt"), "CUST_TRR_CRNCY=EUR")</f>
        <v>2.9981960000000001</v>
      </c>
      <c r="H268" cm="1">
        <f t="array" ref="H268">_xll.BDP(A268,$H$1)</f>
        <v>-2.9982206780858753</v>
      </c>
      <c r="I268" cm="1">
        <f t="array" ref="I268">_xll.BDP(A268,$I$1)</f>
        <v>-13.417549273931201</v>
      </c>
    </row>
    <row r="269" spans="1:9" x14ac:dyDescent="0.25">
      <c r="A269" t="s">
        <v>2714</v>
      </c>
      <c r="B269" t="s">
        <v>2715</v>
      </c>
      <c r="C269" s="1">
        <f>_xll.BQL(Stocks[[#This Row],[bloomberg_query]],"px_last(currency=EUR).value","showdates","false","showids","false","showheaders","false","cols"=1)</f>
        <v>217.48359580278395</v>
      </c>
      <c r="D269" cm="1">
        <f t="array" aca="1" ref="D269" ca="1">_xll.BDP(Stocks[[#This Row],[bloomberg_query]], "CUST_TRR_RETURN_HOLDING_PER", "CUST_TRR_START_DT="&amp;TEXT(WORKDAY(TODAY(), -2),"jjjjMMtt"),"CUST_TRR_END_DT="&amp;TEXT(WORKDAY(TODAY(), -1),"jjjjMMtt"), "CUST_TRR_CRNCY=EUR")</f>
        <v>-0.926118</v>
      </c>
      <c r="E269" cm="1">
        <f t="array" aca="1" ref="E269" ca="1">_xll.BDP(Stocks[[#This Row],[bloomberg_query]], "CUST_TRR_RETURN_HOLDING_PER", "CUST_TRR_START_DT="&amp;TEXT(WORKDAY(TODAY(), -6),"jjjjMMtt"),"CUST_TRR_END_DT="&amp;TEXT(WORKDAY(TODAY(), -1),"jjjjMMtt"), "CUST_TRR_CRNCY=EUR")</f>
        <v>0.2798081</v>
      </c>
      <c r="F269" cm="1">
        <f t="array" aca="1" ref="F269" ca="1">_xll.BDP(Stocks[[#This Row],[bloomberg_query]], "CUST_TRR_RETURN_HOLDING_PER", "CUST_TRR_START_DT="&amp;TEXT(WORKDAY(EDATE(TODAY(), -1) - 2, 1),"jjjjMMtt"),"CUST_TRR_END_DT="&amp;TEXT(WORKDAY(TODAY(), -1),"jjjjMMtt"),"CUST_TRR_CRNCY=EUR")</f>
        <v>-0.27686889999999997</v>
      </c>
      <c r="G269" cm="1">
        <f t="array" aca="1" ref="G269" ca="1">_xll.BDP(Stocks[[#This Row],[bloomberg_query]], "CUST_TRR_RETURN_HOLDING_PER", "CUST_TRR_START_DT="&amp;TEXT(WORKDAY(DATE(YEAR(TODAY())-1, 12, 31), -1),"jjjjMMtt"),"CUST_TRR_END_DT="&amp;TEXT(WORKDAY(TODAY(), -1),"jjjjMMtt"), "CUST_TRR_CRNCY=EUR")</f>
        <v>37.885420000000003</v>
      </c>
      <c r="H269" cm="1">
        <f t="array" ref="H269">_xll.BDP(A269,$H$1)</f>
        <v>18.972038869411271</v>
      </c>
      <c r="I269" cm="1">
        <f t="array" ref="I269">_xll.BDP(A269,$I$1)</f>
        <v>-2.3028429419255505</v>
      </c>
    </row>
    <row r="270" spans="1:9" x14ac:dyDescent="0.25">
      <c r="A270" t="s">
        <v>105</v>
      </c>
      <c r="B270" t="s">
        <v>2716</v>
      </c>
      <c r="C270" s="1">
        <f>_xll.BQL(Stocks[[#This Row],[bloomberg_query]],"px_last(currency=EUR).value","showdates","false","showids","false","showheaders","false","cols"=1)</f>
        <v>73.270980688333509</v>
      </c>
      <c r="D270" cm="1">
        <f t="array" aca="1" ref="D270" ca="1">_xll.BDP(Stocks[[#This Row],[bloomberg_query]], "CUST_TRR_RETURN_HOLDING_PER", "CUST_TRR_START_DT="&amp;TEXT(WORKDAY(TODAY(), -2),"jjjjMMtt"),"CUST_TRR_END_DT="&amp;TEXT(WORKDAY(TODAY(), -1),"jjjjMMtt"), "CUST_TRR_CRNCY=EUR")</f>
        <v>2.2742689999999999</v>
      </c>
      <c r="E270" cm="1">
        <f t="array" aca="1" ref="E270" ca="1">_xll.BDP(Stocks[[#This Row],[bloomberg_query]], "CUST_TRR_RETURN_HOLDING_PER", "CUST_TRR_START_DT="&amp;TEXT(WORKDAY(TODAY(), -6),"jjjjMMtt"),"CUST_TRR_END_DT="&amp;TEXT(WORKDAY(TODAY(), -1),"jjjjMMtt"), "CUST_TRR_CRNCY=EUR")</f>
        <v>5.2304120000000003</v>
      </c>
      <c r="F270" cm="1">
        <f t="array" aca="1" ref="F270" ca="1">_xll.BDP(Stocks[[#This Row],[bloomberg_query]], "CUST_TRR_RETURN_HOLDING_PER", "CUST_TRR_START_DT="&amp;TEXT(WORKDAY(EDATE(TODAY(), -1) - 2, 1),"jjjjMMtt"),"CUST_TRR_END_DT="&amp;TEXT(WORKDAY(TODAY(), -1),"jjjjMMtt"),"CUST_TRR_CRNCY=EUR")</f>
        <v>3.500299E-4</v>
      </c>
      <c r="G270" cm="1">
        <f t="array" aca="1" ref="G270" ca="1">_xll.BDP(Stocks[[#This Row],[bloomberg_query]], "CUST_TRR_RETURN_HOLDING_PER", "CUST_TRR_START_DT="&amp;TEXT(WORKDAY(DATE(YEAR(TODAY())-1, 12, 31), -1),"jjjjMMtt"),"CUST_TRR_END_DT="&amp;TEXT(WORKDAY(TODAY(), -1),"jjjjMMtt"), "CUST_TRR_CRNCY=EUR")</f>
        <v>3.9639470000000001</v>
      </c>
      <c r="H270" cm="1">
        <f t="array" ref="H270">_xll.BDP(A270,$H$1)</f>
        <v>4.6505750352610402</v>
      </c>
      <c r="I270" cm="1">
        <f t="array" ref="I270">_xll.BDP(A270,$I$1)</f>
        <v>-7.2518162372005257</v>
      </c>
    </row>
    <row r="271" spans="1:9" x14ac:dyDescent="0.25">
      <c r="A271" t="s">
        <v>136</v>
      </c>
      <c r="B271" t="s">
        <v>2717</v>
      </c>
      <c r="C271" s="1">
        <f>_xll.BQL(Stocks[[#This Row],[bloomberg_query]],"px_last(currency=EUR).value","showdates","false","showids","false","showheaders","false","cols"=1)</f>
        <v>180.97851287484167</v>
      </c>
      <c r="D271" cm="1">
        <f t="array" aca="1" ref="D271" ca="1">_xll.BDP(Stocks[[#This Row],[bloomberg_query]], "CUST_TRR_RETURN_HOLDING_PER", "CUST_TRR_START_DT="&amp;TEXT(WORKDAY(TODAY(), -2),"jjjjMMtt"),"CUST_TRR_END_DT="&amp;TEXT(WORKDAY(TODAY(), -1),"jjjjMMtt"), "CUST_TRR_CRNCY=EUR")</f>
        <v>1.0845610000000001</v>
      </c>
      <c r="E271" cm="1">
        <f t="array" aca="1" ref="E271" ca="1">_xll.BDP(Stocks[[#This Row],[bloomberg_query]], "CUST_TRR_RETURN_HOLDING_PER", "CUST_TRR_START_DT="&amp;TEXT(WORKDAY(TODAY(), -6),"jjjjMMtt"),"CUST_TRR_END_DT="&amp;TEXT(WORKDAY(TODAY(), -1),"jjjjMMtt"), "CUST_TRR_CRNCY=EUR")</f>
        <v>10.715680000000001</v>
      </c>
      <c r="F271" cm="1">
        <f t="array" aca="1" ref="F271" ca="1">_xll.BDP(Stocks[[#This Row],[bloomberg_query]], "CUST_TRR_RETURN_HOLDING_PER", "CUST_TRR_START_DT="&amp;TEXT(WORKDAY(EDATE(TODAY(), -1) - 2, 1),"jjjjMMtt"),"CUST_TRR_END_DT="&amp;TEXT(WORKDAY(TODAY(), -1),"jjjjMMtt"),"CUST_TRR_CRNCY=EUR")</f>
        <v>3.9607869999999998</v>
      </c>
      <c r="G271" cm="1">
        <f t="array" aca="1" ref="G271" ca="1">_xll.BDP(Stocks[[#This Row],[bloomberg_query]], "CUST_TRR_RETURN_HOLDING_PER", "CUST_TRR_START_DT="&amp;TEXT(WORKDAY(DATE(YEAR(TODAY())-1, 12, 31), -1),"jjjjMMtt"),"CUST_TRR_END_DT="&amp;TEXT(WORKDAY(TODAY(), -1),"jjjjMMtt"), "CUST_TRR_CRNCY=EUR")</f>
        <v>72.235839999999996</v>
      </c>
      <c r="H271" cm="1">
        <f t="array" ref="H271">_xll.BDP(A271,$H$1)</f>
        <v>16.74637351111474</v>
      </c>
      <c r="I271" cm="1">
        <f t="array" ref="I271">_xll.BDP(A271,$I$1)</f>
        <v>-14.841306335716473</v>
      </c>
    </row>
    <row r="272" spans="1:9" x14ac:dyDescent="0.25">
      <c r="A272" t="s">
        <v>2718</v>
      </c>
      <c r="B272" t="s">
        <v>2719</v>
      </c>
      <c r="C272" s="1">
        <f>_xll.BQL(Stocks[[#This Row],[bloomberg_query]],"px_last(currency=EUR).value","showdates","false","showids","false","showheaders","false","cols"=1)</f>
        <v>2.7019999027252197</v>
      </c>
      <c r="D272" cm="1">
        <f t="array" aca="1" ref="D272" ca="1">_xll.BDP(Stocks[[#This Row],[bloomberg_query]], "CUST_TRR_RETURN_HOLDING_PER", "CUST_TRR_START_DT="&amp;TEXT(WORKDAY(TODAY(), -2),"jjjjMMtt"),"CUST_TRR_END_DT="&amp;TEXT(WORKDAY(TODAY(), -1),"jjjjMMtt"), "CUST_TRR_CRNCY=EUR")</f>
        <v>0.22123889999999999</v>
      </c>
      <c r="E272" cm="1">
        <f t="array" aca="1" ref="E272" ca="1">_xll.BDP(Stocks[[#This Row],[bloomberg_query]], "CUST_TRR_RETURN_HOLDING_PER", "CUST_TRR_START_DT="&amp;TEXT(WORKDAY(TODAY(), -6),"jjjjMMtt"),"CUST_TRR_END_DT="&amp;TEXT(WORKDAY(TODAY(), -1),"jjjjMMtt"), "CUST_TRR_CRNCY=EUR")</f>
        <v>2.721088</v>
      </c>
      <c r="F272" cm="1">
        <f t="array" aca="1" ref="F272" ca="1">_xll.BDP(Stocks[[#This Row],[bloomberg_query]], "CUST_TRR_RETURN_HOLDING_PER", "CUST_TRR_START_DT="&amp;TEXT(WORKDAY(EDATE(TODAY(), -1) - 2, 1),"jjjjMMtt"),"CUST_TRR_END_DT="&amp;TEXT(WORKDAY(TODAY(), -1),"jjjjMMtt"),"CUST_TRR_CRNCY=EUR")</f>
        <v>-5.427975</v>
      </c>
      <c r="G272" cm="1">
        <f t="array" aca="1" ref="G272" ca="1">_xll.BDP(Stocks[[#This Row],[bloomberg_query]], "CUST_TRR_RETURN_HOLDING_PER", "CUST_TRR_START_DT="&amp;TEXT(WORKDAY(DATE(YEAR(TODAY())-1, 12, 31), -1),"jjjjMMtt"),"CUST_TRR_END_DT="&amp;TEXT(WORKDAY(TODAY(), -1),"jjjjMMtt"), "CUST_TRR_CRNCY=EUR")</f>
        <v>9.7738289999999992</v>
      </c>
      <c r="H272" cm="1">
        <f t="array" ref="H272">_xll.BDP(A272,$H$1)</f>
        <v>8.9033049999999996</v>
      </c>
      <c r="I272" cm="1">
        <f t="array" ref="I272">_xll.BDP(A272,$I$1)</f>
        <v>-20.294989999999999</v>
      </c>
    </row>
    <row r="273" spans="1:9" x14ac:dyDescent="0.25">
      <c r="A273" t="s">
        <v>151</v>
      </c>
      <c r="B273" t="s">
        <v>2720</v>
      </c>
      <c r="C273" s="1">
        <f>_xll.BQL(Stocks[[#This Row],[bloomberg_query]],"px_last(currency=EUR).value","showdates","false","showids","false","showheaders","false","cols"=1)</f>
        <v>247.13554416775705</v>
      </c>
      <c r="D273" cm="1">
        <f t="array" aca="1" ref="D273" ca="1">_xll.BDP(Stocks[[#This Row],[bloomberg_query]], "CUST_TRR_RETURN_HOLDING_PER", "CUST_TRR_START_DT="&amp;TEXT(WORKDAY(TODAY(), -2),"jjjjMMtt"),"CUST_TRR_END_DT="&amp;TEXT(WORKDAY(TODAY(), -1),"jjjjMMtt"), "CUST_TRR_CRNCY=EUR")</f>
        <v>0.69825619999999999</v>
      </c>
      <c r="E273" cm="1">
        <f t="array" aca="1" ref="E273" ca="1">_xll.BDP(Stocks[[#This Row],[bloomberg_query]], "CUST_TRR_RETURN_HOLDING_PER", "CUST_TRR_START_DT="&amp;TEXT(WORKDAY(TODAY(), -6),"jjjjMMtt"),"CUST_TRR_END_DT="&amp;TEXT(WORKDAY(TODAY(), -1),"jjjjMMtt"), "CUST_TRR_CRNCY=EUR")</f>
        <v>6.5141150000000003</v>
      </c>
      <c r="F273" cm="1">
        <f t="array" aca="1" ref="F273" ca="1">_xll.BDP(Stocks[[#This Row],[bloomberg_query]], "CUST_TRR_RETURN_HOLDING_PER", "CUST_TRR_START_DT="&amp;TEXT(WORKDAY(EDATE(TODAY(), -1) - 2, 1),"jjjjMMtt"),"CUST_TRR_END_DT="&amp;TEXT(WORKDAY(TODAY(), -1),"jjjjMMtt"),"CUST_TRR_CRNCY=EUR")</f>
        <v>-2.9373309999999999</v>
      </c>
      <c r="G273" cm="1">
        <f t="array" aca="1" ref="G273" ca="1">_xll.BDP(Stocks[[#This Row],[bloomberg_query]], "CUST_TRR_RETURN_HOLDING_PER", "CUST_TRR_START_DT="&amp;TEXT(WORKDAY(DATE(YEAR(TODAY())-1, 12, 31), -1),"jjjjMMtt"),"CUST_TRR_END_DT="&amp;TEXT(WORKDAY(TODAY(), -1),"jjjjMMtt"), "CUST_TRR_CRNCY=EUR")</f>
        <v>0.38945780000000002</v>
      </c>
      <c r="H273" cm="1">
        <f t="array" ref="H273">_xll.BDP(A273,$H$1)</f>
        <v>-4.5863606982623901</v>
      </c>
      <c r="I273" cm="1">
        <f t="array" ref="I273">_xll.BDP(A273,$I$1)</f>
        <v>-16.423856746432154</v>
      </c>
    </row>
    <row r="274" spans="1:9" x14ac:dyDescent="0.25">
      <c r="A274" t="s">
        <v>2721</v>
      </c>
      <c r="B274" t="s">
        <v>2722</v>
      </c>
      <c r="C274" s="1">
        <f>_xll.BQL(Stocks[[#This Row],[bloomberg_query]],"px_last(currency=EUR).value","showdates","false","showids","false","showheaders","false","cols"=1)</f>
        <v>36.257536132083686</v>
      </c>
      <c r="D274" cm="1">
        <f t="array" aca="1" ref="D274" ca="1">_xll.BDP(Stocks[[#This Row],[bloomberg_query]], "CUST_TRR_RETURN_HOLDING_PER", "CUST_TRR_START_DT="&amp;TEXT(WORKDAY(TODAY(), -2),"jjjjMMtt"),"CUST_TRR_END_DT="&amp;TEXT(WORKDAY(TODAY(), -1),"jjjjMMtt"), "CUST_TRR_CRNCY=EUR")</f>
        <v>-0.43332870000000001</v>
      </c>
      <c r="E274" cm="1">
        <f t="array" aca="1" ref="E274" ca="1">_xll.BDP(Stocks[[#This Row],[bloomberg_query]], "CUST_TRR_RETURN_HOLDING_PER", "CUST_TRR_START_DT="&amp;TEXT(WORKDAY(TODAY(), -6),"jjjjMMtt"),"CUST_TRR_END_DT="&amp;TEXT(WORKDAY(TODAY(), -1),"jjjjMMtt"), "CUST_TRR_CRNCY=EUR")</f>
        <v>6.0967169999999999</v>
      </c>
      <c r="F274" cm="1">
        <f t="array" aca="1" ref="F274" ca="1">_xll.BDP(Stocks[[#This Row],[bloomberg_query]], "CUST_TRR_RETURN_HOLDING_PER", "CUST_TRR_START_DT="&amp;TEXT(WORKDAY(EDATE(TODAY(), -1) - 2, 1),"jjjjMMtt"),"CUST_TRR_END_DT="&amp;TEXT(WORKDAY(TODAY(), -1),"jjjjMMtt"),"CUST_TRR_CRNCY=EUR")</f>
        <v>-2.503269</v>
      </c>
      <c r="G274" cm="1">
        <f t="array" aca="1" ref="G274" ca="1">_xll.BDP(Stocks[[#This Row],[bloomberg_query]], "CUST_TRR_RETURN_HOLDING_PER", "CUST_TRR_START_DT="&amp;TEXT(WORKDAY(DATE(YEAR(TODAY())-1, 12, 31), -1),"jjjjMMtt"),"CUST_TRR_END_DT="&amp;TEXT(WORKDAY(TODAY(), -1),"jjjjMMtt"), "CUST_TRR_CRNCY=EUR")</f>
        <v>-7.2635620000000003</v>
      </c>
      <c r="H274" cm="1">
        <f t="array" ref="H274">_xll.BDP(A274,$H$1)</f>
        <v>-12.396280000000001</v>
      </c>
      <c r="I274" cm="1">
        <f t="array" ref="I274">_xll.BDP(A274,$I$1)</f>
        <v>-28.489439999999998</v>
      </c>
    </row>
    <row r="275" spans="1:9" x14ac:dyDescent="0.25">
      <c r="A275" t="s">
        <v>67</v>
      </c>
      <c r="B275" t="s">
        <v>2300</v>
      </c>
      <c r="C275" s="1">
        <f>_xll.BQL(Stocks[[#This Row],[bloomberg_query]],"px_last(currency=EUR).value","showdates","false","showids","false","showheaders","false","cols"=1)</f>
        <v>192.14858259558679</v>
      </c>
      <c r="D275" cm="1">
        <f t="array" aca="1" ref="D275" ca="1">_xll.BDP(Stocks[[#This Row],[bloomberg_query]], "CUST_TRR_RETURN_HOLDING_PER", "CUST_TRR_START_DT="&amp;TEXT(WORKDAY(TODAY(), -2),"jjjjMMtt"),"CUST_TRR_END_DT="&amp;TEXT(WORKDAY(TODAY(), -1),"jjjjMMtt"), "CUST_TRR_CRNCY=EUR")</f>
        <v>0.57953889999999997</v>
      </c>
      <c r="E275" cm="1">
        <f t="array" aca="1" ref="E275" ca="1">_xll.BDP(Stocks[[#This Row],[bloomberg_query]], "CUST_TRR_RETURN_HOLDING_PER", "CUST_TRR_START_DT="&amp;TEXT(WORKDAY(TODAY(), -6),"jjjjMMtt"),"CUST_TRR_END_DT="&amp;TEXT(WORKDAY(TODAY(), -1),"jjjjMMtt"), "CUST_TRR_CRNCY=EUR")</f>
        <v>3.4106999999999998E-2</v>
      </c>
      <c r="F275" cm="1">
        <f t="array" aca="1" ref="F275" ca="1">_xll.BDP(Stocks[[#This Row],[bloomberg_query]], "CUST_TRR_RETURN_HOLDING_PER", "CUST_TRR_START_DT="&amp;TEXT(WORKDAY(EDATE(TODAY(), -1) - 2, 1),"jjjjMMtt"),"CUST_TRR_END_DT="&amp;TEXT(WORKDAY(TODAY(), -1),"jjjjMMtt"),"CUST_TRR_CRNCY=EUR")</f>
        <v>4.3240470000000002</v>
      </c>
      <c r="G275" cm="1">
        <f t="array" aca="1" ref="G275" ca="1">_xll.BDP(Stocks[[#This Row],[bloomberg_query]], "CUST_TRR_RETURN_HOLDING_PER", "CUST_TRR_START_DT="&amp;TEXT(WORKDAY(DATE(YEAR(TODAY())-1, 12, 31), -1),"jjjjMMtt"),"CUST_TRR_END_DT="&amp;TEXT(WORKDAY(TODAY(), -1),"jjjjMMtt"), "CUST_TRR_CRNCY=EUR")</f>
        <v>20.140450000000001</v>
      </c>
      <c r="H275" cm="1">
        <f t="array" ref="H275">_xll.BDP(A275,$H$1)</f>
        <v>15.859584975470245</v>
      </c>
      <c r="I275" cm="1">
        <f t="array" ref="I275">_xll.BDP(A275,$I$1)</f>
        <v>-1.1108581908691211</v>
      </c>
    </row>
    <row r="276" spans="1:9" x14ac:dyDescent="0.25">
      <c r="A276" t="s">
        <v>2723</v>
      </c>
      <c r="B276" t="s">
        <v>2724</v>
      </c>
      <c r="C276" s="1">
        <f>_xll.BQL(Stocks[[#This Row],[bloomberg_query]],"px_last(currency=EUR).value","showdates","false","showids","false","showheaders","false","cols"=1)</f>
        <v>57.633287398404903</v>
      </c>
      <c r="D276" cm="1">
        <f t="array" aca="1" ref="D276" ca="1">_xll.BDP(Stocks[[#This Row],[bloomberg_query]], "CUST_TRR_RETURN_HOLDING_PER", "CUST_TRR_START_DT="&amp;TEXT(WORKDAY(TODAY(), -2),"jjjjMMtt"),"CUST_TRR_END_DT="&amp;TEXT(WORKDAY(TODAY(), -1),"jjjjMMtt"), "CUST_TRR_CRNCY=EUR")</f>
        <v>-1.0152000000000001</v>
      </c>
      <c r="E276" cm="1">
        <f t="array" aca="1" ref="E276" ca="1">_xll.BDP(Stocks[[#This Row],[bloomberg_query]], "CUST_TRR_RETURN_HOLDING_PER", "CUST_TRR_START_DT="&amp;TEXT(WORKDAY(TODAY(), -6),"jjjjMMtt"),"CUST_TRR_END_DT="&amp;TEXT(WORKDAY(TODAY(), -1),"jjjjMMtt"), "CUST_TRR_CRNCY=EUR")</f>
        <v>-3.144603</v>
      </c>
      <c r="F276" cm="1">
        <f t="array" aca="1" ref="F276" ca="1">_xll.BDP(Stocks[[#This Row],[bloomberg_query]], "CUST_TRR_RETURN_HOLDING_PER", "CUST_TRR_START_DT="&amp;TEXT(WORKDAY(EDATE(TODAY(), -1) - 2, 1),"jjjjMMtt"),"CUST_TRR_END_DT="&amp;TEXT(WORKDAY(TODAY(), -1),"jjjjMMtt"),"CUST_TRR_CRNCY=EUR")</f>
        <v>-4.8595189999999997</v>
      </c>
      <c r="G276" cm="1">
        <f t="array" aca="1" ref="G276" ca="1">_xll.BDP(Stocks[[#This Row],[bloomberg_query]], "CUST_TRR_RETURN_HOLDING_PER", "CUST_TRR_START_DT="&amp;TEXT(WORKDAY(DATE(YEAR(TODAY())-1, 12, 31), -1),"jjjjMMtt"),"CUST_TRR_END_DT="&amp;TEXT(WORKDAY(TODAY(), -1),"jjjjMMtt"), "CUST_TRR_CRNCY=EUR")</f>
        <v>21.009740000000001</v>
      </c>
      <c r="H276" cm="1">
        <f t="array" ref="H276">_xll.BDP(A276,$H$1)</f>
        <v>16.293140000000001</v>
      </c>
      <c r="I276" cm="1">
        <f t="array" ref="I276">_xll.BDP(A276,$I$1)</f>
        <v>-8.6013990000000007</v>
      </c>
    </row>
    <row r="277" spans="1:9" x14ac:dyDescent="0.25">
      <c r="A277" t="s">
        <v>179</v>
      </c>
      <c r="B277" t="s">
        <v>2340</v>
      </c>
      <c r="C277" s="1">
        <f>_xll.BQL(Stocks[[#This Row],[bloomberg_query]],"px_last(currency=EUR).value","showdates","false","showids","false","showheaders","false","cols"=1)</f>
        <v>74.215310254096977</v>
      </c>
      <c r="D277" cm="1">
        <f t="array" aca="1" ref="D277" ca="1">_xll.BDP(Stocks[[#This Row],[bloomberg_query]], "CUST_TRR_RETURN_HOLDING_PER", "CUST_TRR_START_DT="&amp;TEXT(WORKDAY(TODAY(), -2),"jjjjMMtt"),"CUST_TRR_END_DT="&amp;TEXT(WORKDAY(TODAY(), -1),"jjjjMMtt"), "CUST_TRR_CRNCY=EUR")</f>
        <v>-1.0966130000000001</v>
      </c>
      <c r="E277" cm="1">
        <f t="array" aca="1" ref="E277" ca="1">_xll.BDP(Stocks[[#This Row],[bloomberg_query]], "CUST_TRR_RETURN_HOLDING_PER", "CUST_TRR_START_DT="&amp;TEXT(WORKDAY(TODAY(), -6),"jjjjMMtt"),"CUST_TRR_END_DT="&amp;TEXT(WORKDAY(TODAY(), -1),"jjjjMMtt"), "CUST_TRR_CRNCY=EUR")</f>
        <v>-1.472162</v>
      </c>
      <c r="F277" cm="1">
        <f t="array" aca="1" ref="F277" ca="1">_xll.BDP(Stocks[[#This Row],[bloomberg_query]], "CUST_TRR_RETURN_HOLDING_PER", "CUST_TRR_START_DT="&amp;TEXT(WORKDAY(EDATE(TODAY(), -1) - 2, 1),"jjjjMMtt"),"CUST_TRR_END_DT="&amp;TEXT(WORKDAY(TODAY(), -1),"jjjjMMtt"),"CUST_TRR_CRNCY=EUR")</f>
        <v>4.4560690000000003</v>
      </c>
      <c r="G277" cm="1">
        <f t="array" aca="1" ref="G277" ca="1">_xll.BDP(Stocks[[#This Row],[bloomberg_query]], "CUST_TRR_RETURN_HOLDING_PER", "CUST_TRR_START_DT="&amp;TEXT(WORKDAY(DATE(YEAR(TODAY())-1, 12, 31), -1),"jjjjMMtt"),"CUST_TRR_END_DT="&amp;TEXT(WORKDAY(TODAY(), -1),"jjjjMMtt"), "CUST_TRR_CRNCY=EUR")</f>
        <v>42.037399999999998</v>
      </c>
      <c r="H277" cm="1">
        <f t="array" ref="H277">_xll.BDP(A277,$H$1)</f>
        <v>17.908871872723672</v>
      </c>
      <c r="I277" cm="1">
        <f t="array" ref="I277">_xll.BDP(A277,$I$1)</f>
        <v>-1.8787180258283587</v>
      </c>
    </row>
    <row r="278" spans="1:9" x14ac:dyDescent="0.25">
      <c r="A278" t="s">
        <v>118</v>
      </c>
      <c r="B278" t="s">
        <v>2346</v>
      </c>
      <c r="C278" s="1">
        <f>_xll.BQL(Stocks[[#This Row],[bloomberg_query]],"px_last(currency=EUR).value","showdates","false","showids","false","showheaders","false","cols"=1)</f>
        <v>410.72040580272676</v>
      </c>
      <c r="D278" cm="1">
        <f t="array" aca="1" ref="D278" ca="1">_xll.BDP(Stocks[[#This Row],[bloomberg_query]], "CUST_TRR_RETURN_HOLDING_PER", "CUST_TRR_START_DT="&amp;TEXT(WORKDAY(TODAY(), -2),"jjjjMMtt"),"CUST_TRR_END_DT="&amp;TEXT(WORKDAY(TODAY(), -1),"jjjjMMtt"), "CUST_TRR_CRNCY=EUR")</f>
        <v>1.1755150000000001</v>
      </c>
      <c r="E278" cm="1">
        <f t="array" aca="1" ref="E278" ca="1">_xll.BDP(Stocks[[#This Row],[bloomberg_query]], "CUST_TRR_RETURN_HOLDING_PER", "CUST_TRR_START_DT="&amp;TEXT(WORKDAY(TODAY(), -6),"jjjjMMtt"),"CUST_TRR_END_DT="&amp;TEXT(WORKDAY(TODAY(), -1),"jjjjMMtt"), "CUST_TRR_CRNCY=EUR")</f>
        <v>-1.311472</v>
      </c>
      <c r="F278" cm="1">
        <f t="array" aca="1" ref="F278" ca="1">_xll.BDP(Stocks[[#This Row],[bloomberg_query]], "CUST_TRR_RETURN_HOLDING_PER", "CUST_TRR_START_DT="&amp;TEXT(WORKDAY(EDATE(TODAY(), -1) - 2, 1),"jjjjMMtt"),"CUST_TRR_END_DT="&amp;TEXT(WORKDAY(TODAY(), -1),"jjjjMMtt"),"CUST_TRR_CRNCY=EUR")</f>
        <v>1.350754</v>
      </c>
      <c r="G278" cm="1">
        <f t="array" aca="1" ref="G278" ca="1">_xll.BDP(Stocks[[#This Row],[bloomberg_query]], "CUST_TRR_RETURN_HOLDING_PER", "CUST_TRR_START_DT="&amp;TEXT(WORKDAY(DATE(YEAR(TODAY())-1, 12, 31), -1),"jjjjMMtt"),"CUST_TRR_END_DT="&amp;TEXT(WORKDAY(TODAY(), -1),"jjjjMMtt"), "CUST_TRR_CRNCY=EUR")</f>
        <v>27.410150000000002</v>
      </c>
      <c r="H278" cm="1">
        <f t="array" ref="H278">_xll.BDP(A278,$H$1)</f>
        <v>12.166926262181379</v>
      </c>
      <c r="I278" cm="1">
        <f t="array" ref="I278">_xll.BDP(A278,$I$1)</f>
        <v>-5.7983901016260075</v>
      </c>
    </row>
    <row r="279" spans="1:9" x14ac:dyDescent="0.25">
      <c r="A279" t="s">
        <v>2725</v>
      </c>
      <c r="B279" t="s">
        <v>2726</v>
      </c>
      <c r="C279" s="1">
        <f>_xll.BQL(Stocks[[#This Row],[bloomberg_query]],"px_last(currency=EUR).value","showdates","false","showids","false","showheaders","false","cols"=1)</f>
        <v>71.820737759881339</v>
      </c>
      <c r="D279" cm="1">
        <f t="array" aca="1" ref="D279" ca="1">_xll.BDP(Stocks[[#This Row],[bloomberg_query]], "CUST_TRR_RETURN_HOLDING_PER", "CUST_TRR_START_DT="&amp;TEXT(WORKDAY(TODAY(), -2),"jjjjMMtt"),"CUST_TRR_END_DT="&amp;TEXT(WORKDAY(TODAY(), -1),"jjjjMMtt"), "CUST_TRR_CRNCY=EUR")</f>
        <v>-2.951174</v>
      </c>
      <c r="E279" cm="1">
        <f t="array" aca="1" ref="E279" ca="1">_xll.BDP(Stocks[[#This Row],[bloomberg_query]], "CUST_TRR_RETURN_HOLDING_PER", "CUST_TRR_START_DT="&amp;TEXT(WORKDAY(TODAY(), -6),"jjjjMMtt"),"CUST_TRR_END_DT="&amp;TEXT(WORKDAY(TODAY(), -1),"jjjjMMtt"), "CUST_TRR_CRNCY=EUR")</f>
        <v>-1.4868159999999999</v>
      </c>
      <c r="F279" cm="1">
        <f t="array" aca="1" ref="F279" ca="1">_xll.BDP(Stocks[[#This Row],[bloomberg_query]], "CUST_TRR_RETURN_HOLDING_PER", "CUST_TRR_START_DT="&amp;TEXT(WORKDAY(EDATE(TODAY(), -1) - 2, 1),"jjjjMMtt"),"CUST_TRR_END_DT="&amp;TEXT(WORKDAY(TODAY(), -1),"jjjjMMtt"),"CUST_TRR_CRNCY=EUR")</f>
        <v>8.9792469999999999E-2</v>
      </c>
      <c r="G279" cm="1">
        <f t="array" aca="1" ref="G279" ca="1">_xll.BDP(Stocks[[#This Row],[bloomberg_query]], "CUST_TRR_RETURN_HOLDING_PER", "CUST_TRR_START_DT="&amp;TEXT(WORKDAY(DATE(YEAR(TODAY())-1, 12, 31), -1),"jjjjMMtt"),"CUST_TRR_END_DT="&amp;TEXT(WORKDAY(TODAY(), -1),"jjjjMMtt"), "CUST_TRR_CRNCY=EUR")</f>
        <v>3.4144909999999999</v>
      </c>
      <c r="H279" cm="1">
        <f t="array" ref="H279">_xll.BDP(A279,$H$1)</f>
        <v>1.2456940000000001</v>
      </c>
      <c r="I279" cm="1">
        <f t="array" ref="I279">_xll.BDP(A279,$I$1)</f>
        <v>-3.5024980000000001</v>
      </c>
    </row>
    <row r="280" spans="1:9" x14ac:dyDescent="0.25">
      <c r="A280" t="s">
        <v>2727</v>
      </c>
      <c r="B280" t="s">
        <v>2728</v>
      </c>
      <c r="C280" s="1">
        <f>_xll.BQL(Stocks[[#This Row],[bloomberg_query]],"px_last(currency=EUR).value","showdates","false","showids","false","showheaders","false","cols"=1)</f>
        <v>112.15937156796454</v>
      </c>
      <c r="D280" cm="1">
        <f t="array" aca="1" ref="D280" ca="1">_xll.BDP(Stocks[[#This Row],[bloomberg_query]], "CUST_TRR_RETURN_HOLDING_PER", "CUST_TRR_START_DT="&amp;TEXT(WORKDAY(TODAY(), -2),"jjjjMMtt"),"CUST_TRR_END_DT="&amp;TEXT(WORKDAY(TODAY(), -1),"jjjjMMtt"), "CUST_TRR_CRNCY=EUR")</f>
        <v>1.0951360000000001</v>
      </c>
      <c r="E280" cm="1">
        <f t="array" aca="1" ref="E280" ca="1">_xll.BDP(Stocks[[#This Row],[bloomberg_query]], "CUST_TRR_RETURN_HOLDING_PER", "CUST_TRR_START_DT="&amp;TEXT(WORKDAY(TODAY(), -6),"jjjjMMtt"),"CUST_TRR_END_DT="&amp;TEXT(WORKDAY(TODAY(), -1),"jjjjMMtt"), "CUST_TRR_CRNCY=EUR")</f>
        <v>22.903839999999999</v>
      </c>
      <c r="F280" cm="1">
        <f t="array" aca="1" ref="F280" ca="1">_xll.BDP(Stocks[[#This Row],[bloomberg_query]], "CUST_TRR_RETURN_HOLDING_PER", "CUST_TRR_START_DT="&amp;TEXT(WORKDAY(EDATE(TODAY(), -1) - 2, 1),"jjjjMMtt"),"CUST_TRR_END_DT="&amp;TEXT(WORKDAY(TODAY(), -1),"jjjjMMtt"),"CUST_TRR_CRNCY=EUR")</f>
        <v>38.113300000000002</v>
      </c>
      <c r="G280" cm="1">
        <f t="array" aca="1" ref="G280" ca="1">_xll.BDP(Stocks[[#This Row],[bloomberg_query]], "CUST_TRR_RETURN_HOLDING_PER", "CUST_TRR_START_DT="&amp;TEXT(WORKDAY(DATE(YEAR(TODAY())-1, 12, 31), -1),"jjjjMMtt"),"CUST_TRR_END_DT="&amp;TEXT(WORKDAY(TODAY(), -1),"jjjjMMtt"), "CUST_TRR_CRNCY=EUR")</f>
        <v>17.579239999999999</v>
      </c>
      <c r="H280" cm="1">
        <f t="array" ref="H280">_xll.BDP(A280,$H$1)</f>
        <v>34.080549932405994</v>
      </c>
      <c r="I280" cm="1">
        <f t="array" ref="I280">_xll.BDP(A280,$I$1)</f>
        <v>-4.9756218648067163</v>
      </c>
    </row>
    <row r="281" spans="1:9" x14ac:dyDescent="0.25">
      <c r="A281" t="s">
        <v>55</v>
      </c>
      <c r="B281" t="s">
        <v>2729</v>
      </c>
      <c r="C281" s="1">
        <f>_xll.BQL(Stocks[[#This Row],[bloomberg_query]],"px_last(currency=EUR).value","showdates","false","showids","false","showheaders","false","cols"=1)</f>
        <v>64.319999694824219</v>
      </c>
      <c r="D281" cm="1">
        <f t="array" aca="1" ref="D281" ca="1">_xll.BDP(Stocks[[#This Row],[bloomberg_query]], "CUST_TRR_RETURN_HOLDING_PER", "CUST_TRR_START_DT="&amp;TEXT(WORKDAY(TODAY(), -2),"jjjjMMtt"),"CUST_TRR_END_DT="&amp;TEXT(WORKDAY(TODAY(), -1),"jjjjMMtt"), "CUST_TRR_CRNCY=EUR")</f>
        <v>1.8328329999999999</v>
      </c>
      <c r="E281" cm="1">
        <f t="array" aca="1" ref="E281" ca="1">_xll.BDP(Stocks[[#This Row],[bloomberg_query]], "CUST_TRR_RETURN_HOLDING_PER", "CUST_TRR_START_DT="&amp;TEXT(WORKDAY(TODAY(), -6),"jjjjMMtt"),"CUST_TRR_END_DT="&amp;TEXT(WORKDAY(TODAY(), -1),"jjjjMMtt"), "CUST_TRR_CRNCY=EUR")</f>
        <v>3.6506919999999998</v>
      </c>
      <c r="F281" cm="1">
        <f t="array" aca="1" ref="F281" ca="1">_xll.BDP(Stocks[[#This Row],[bloomberg_query]], "CUST_TRR_RETURN_HOLDING_PER", "CUST_TRR_START_DT="&amp;TEXT(WORKDAY(EDATE(TODAY(), -1) - 2, 1),"jjjjMMtt"),"CUST_TRR_END_DT="&amp;TEXT(WORKDAY(TODAY(), -1),"jjjjMMtt"),"CUST_TRR_CRNCY=EUR")</f>
        <v>5.0358539999999996</v>
      </c>
      <c r="G281" cm="1">
        <f t="array" aca="1" ref="G281" ca="1">_xll.BDP(Stocks[[#This Row],[bloomberg_query]], "CUST_TRR_RETURN_HOLDING_PER", "CUST_TRR_START_DT="&amp;TEXT(WORKDAY(DATE(YEAR(TODAY())-1, 12, 31), -1),"jjjjMMtt"),"CUST_TRR_END_DT="&amp;TEXT(WORKDAY(TODAY(), -1),"jjjjMMtt"), "CUST_TRR_CRNCY=EUR")</f>
        <v>9.9027999999999992</v>
      </c>
      <c r="H281" cm="1">
        <f t="array" ref="H281">_xll.BDP(A281,$H$1)</f>
        <v>3.0965029999999998</v>
      </c>
      <c r="I281" cm="1">
        <f t="array" ref="I281">_xll.BDP(A281,$I$1)</f>
        <v>-11.98687</v>
      </c>
    </row>
    <row r="282" spans="1:9" x14ac:dyDescent="0.25">
      <c r="A282" t="s">
        <v>116</v>
      </c>
      <c r="B282" t="s">
        <v>2730</v>
      </c>
      <c r="C282" s="1">
        <f>_xll.BQL(Stocks[[#This Row],[bloomberg_query]],"px_last(currency=EUR).value","showdates","false","showids","false","showheaders","false","cols"=1)</f>
        <v>65.019996643066406</v>
      </c>
      <c r="D282" cm="1">
        <f t="array" aca="1" ref="D282" ca="1">_xll.BDP(Stocks[[#This Row],[bloomberg_query]], "CUST_TRR_RETURN_HOLDING_PER", "CUST_TRR_START_DT="&amp;TEXT(WORKDAY(TODAY(), -2),"jjjjMMtt"),"CUST_TRR_END_DT="&amp;TEXT(WORKDAY(TODAY(), -1),"jjjjMMtt"), "CUST_TRR_CRNCY=EUR")</f>
        <v>-0.91883610000000004</v>
      </c>
      <c r="E282" cm="1">
        <f t="array" aca="1" ref="E282" ca="1">_xll.BDP(Stocks[[#This Row],[bloomberg_query]], "CUST_TRR_RETURN_HOLDING_PER", "CUST_TRR_START_DT="&amp;TEXT(WORKDAY(TODAY(), -6),"jjjjMMtt"),"CUST_TRR_END_DT="&amp;TEXT(WORKDAY(TODAY(), -1),"jjjjMMtt"), "CUST_TRR_CRNCY=EUR")</f>
        <v>-2.0883780000000001</v>
      </c>
      <c r="F282" cm="1">
        <f t="array" aca="1" ref="F282" ca="1">_xll.BDP(Stocks[[#This Row],[bloomberg_query]], "CUST_TRR_RETURN_HOLDING_PER", "CUST_TRR_START_DT="&amp;TEXT(WORKDAY(EDATE(TODAY(), -1) - 2, 1),"jjjjMMtt"),"CUST_TRR_END_DT="&amp;TEXT(WORKDAY(TODAY(), -1),"jjjjMMtt"),"CUST_TRR_CRNCY=EUR")</f>
        <v>6.5546769999999999</v>
      </c>
      <c r="G282" cm="1">
        <f t="array" aca="1" ref="G282" ca="1">_xll.BDP(Stocks[[#This Row],[bloomberg_query]], "CUST_TRR_RETURN_HOLDING_PER", "CUST_TRR_START_DT="&amp;TEXT(WORKDAY(DATE(YEAR(TODAY())-1, 12, 31), -1),"jjjjMMtt"),"CUST_TRR_END_DT="&amp;TEXT(WORKDAY(TODAY(), -1),"jjjjMMtt"), "CUST_TRR_CRNCY=EUR")</f>
        <v>14.26915</v>
      </c>
      <c r="H282" cm="1">
        <f t="array" ref="H282">_xll.BDP(A282,$H$1)</f>
        <v>8.4723600000000001</v>
      </c>
      <c r="I282" cm="1">
        <f t="array" ref="I282">_xll.BDP(A282,$I$1)</f>
        <v>-2.019892</v>
      </c>
    </row>
    <row r="283" spans="1:9" x14ac:dyDescent="0.25">
      <c r="A283" t="s">
        <v>2731</v>
      </c>
      <c r="B283" t="s">
        <v>2732</v>
      </c>
      <c r="C283" s="1">
        <f>_xll.BQL(Stocks[[#This Row],[bloomberg_query]],"px_last(currency=EUR).value","showdates","false","showids","false","showheaders","false","cols"=1)</f>
        <v>45.252473953979674</v>
      </c>
      <c r="D283" cm="1">
        <f t="array" aca="1" ref="D283" ca="1">_xll.BDP(Stocks[[#This Row],[bloomberg_query]], "CUST_TRR_RETURN_HOLDING_PER", "CUST_TRR_START_DT="&amp;TEXT(WORKDAY(TODAY(), -2),"jjjjMMtt"),"CUST_TRR_END_DT="&amp;TEXT(WORKDAY(TODAY(), -1),"jjjjMMtt"), "CUST_TRR_CRNCY=EUR")</f>
        <v>-4.1655699999999997E-2</v>
      </c>
      <c r="E283" cm="1">
        <f t="array" aca="1" ref="E283" ca="1">_xll.BDP(Stocks[[#This Row],[bloomberg_query]], "CUST_TRR_RETURN_HOLDING_PER", "CUST_TRR_START_DT="&amp;TEXT(WORKDAY(TODAY(), -6),"jjjjMMtt"),"CUST_TRR_END_DT="&amp;TEXT(WORKDAY(TODAY(), -1),"jjjjMMtt"), "CUST_TRR_CRNCY=EUR")</f>
        <v>5.860163</v>
      </c>
      <c r="F283" cm="1">
        <f t="array" aca="1" ref="F283" ca="1">_xll.BDP(Stocks[[#This Row],[bloomberg_query]], "CUST_TRR_RETURN_HOLDING_PER", "CUST_TRR_START_DT="&amp;TEXT(WORKDAY(EDATE(TODAY(), -1) - 2, 1),"jjjjMMtt"),"CUST_TRR_END_DT="&amp;TEXT(WORKDAY(TODAY(), -1),"jjjjMMtt"),"CUST_TRR_CRNCY=EUR")</f>
        <v>7.0314819999999996</v>
      </c>
      <c r="G283" cm="1">
        <f t="array" aca="1" ref="G283" ca="1">_xll.BDP(Stocks[[#This Row],[bloomberg_query]], "CUST_TRR_RETURN_HOLDING_PER", "CUST_TRR_START_DT="&amp;TEXT(WORKDAY(DATE(YEAR(TODAY())-1, 12, 31), -1),"jjjjMMtt"),"CUST_TRR_END_DT="&amp;TEXT(WORKDAY(TODAY(), -1),"jjjjMMtt"), "CUST_TRR_CRNCY=EUR")</f>
        <v>25.093050000000002</v>
      </c>
      <c r="H283" cm="1">
        <f t="array" ref="H283">_xll.BDP(A283,$H$1)</f>
        <v>19.086259999999999</v>
      </c>
      <c r="I283" cm="1">
        <f t="array" ref="I283">_xll.BDP(A283,$I$1)</f>
        <v>-0.91238940000000002</v>
      </c>
    </row>
    <row r="284" spans="1:9" x14ac:dyDescent="0.25">
      <c r="A284" t="s">
        <v>195</v>
      </c>
      <c r="B284" t="s">
        <v>2733</v>
      </c>
      <c r="C284" s="1">
        <f>_xll.BQL(Stocks[[#This Row],[bloomberg_query]],"px_last(currency=EUR).value","showdates","false","showids","false","showheaders","false","cols"=1)</f>
        <v>44.509400199651722</v>
      </c>
      <c r="D284" cm="1">
        <f t="array" aca="1" ref="D284" ca="1">_xll.BDP(Stocks[[#This Row],[bloomberg_query]], "CUST_TRR_RETURN_HOLDING_PER", "CUST_TRR_START_DT="&amp;TEXT(WORKDAY(TODAY(), -2),"jjjjMMtt"),"CUST_TRR_END_DT="&amp;TEXT(WORKDAY(TODAY(), -1),"jjjjMMtt"), "CUST_TRR_CRNCY=EUR")</f>
        <v>-0.91115930000000001</v>
      </c>
      <c r="E284" cm="1">
        <f t="array" aca="1" ref="E284" ca="1">_xll.BDP(Stocks[[#This Row],[bloomberg_query]], "CUST_TRR_RETURN_HOLDING_PER", "CUST_TRR_START_DT="&amp;TEXT(WORKDAY(TODAY(), -6),"jjjjMMtt"),"CUST_TRR_END_DT="&amp;TEXT(WORKDAY(TODAY(), -1),"jjjjMMtt"), "CUST_TRR_CRNCY=EUR")</f>
        <v>-0.40479789999999999</v>
      </c>
      <c r="F284" cm="1">
        <f t="array" aca="1" ref="F284" ca="1">_xll.BDP(Stocks[[#This Row],[bloomberg_query]], "CUST_TRR_RETURN_HOLDING_PER", "CUST_TRR_START_DT="&amp;TEXT(WORKDAY(EDATE(TODAY(), -1) - 2, 1),"jjjjMMtt"),"CUST_TRR_END_DT="&amp;TEXT(WORKDAY(TODAY(), -1),"jjjjMMtt"),"CUST_TRR_CRNCY=EUR")</f>
        <v>-2.087265E-2</v>
      </c>
      <c r="G284" cm="1">
        <f t="array" aca="1" ref="G284" ca="1">_xll.BDP(Stocks[[#This Row],[bloomberg_query]], "CUST_TRR_RETURN_HOLDING_PER", "CUST_TRR_START_DT="&amp;TEXT(WORKDAY(DATE(YEAR(TODAY())-1, 12, 31), -1),"jjjjMMtt"),"CUST_TRR_END_DT="&amp;TEXT(WORKDAY(TODAY(), -1),"jjjjMMtt"), "CUST_TRR_CRNCY=EUR")</f>
        <v>-0.29788789999999998</v>
      </c>
      <c r="H284" cm="1">
        <f t="array" ref="H284">_xll.BDP(A284,$H$1)</f>
        <v>3.6890336004728965</v>
      </c>
      <c r="I284" cm="1">
        <f t="array" ref="I284">_xll.BDP(A284,$I$1)</f>
        <v>-16.767570735818289</v>
      </c>
    </row>
    <row r="285" spans="1:9" x14ac:dyDescent="0.25">
      <c r="A285" t="s">
        <v>174</v>
      </c>
      <c r="B285" t="s">
        <v>2734</v>
      </c>
      <c r="C285" s="1">
        <f>_xll.BQL(Stocks[[#This Row],[bloomberg_query]],"px_last(currency=EUR).value","showdates","false","showids","false","showheaders","false","cols"=1)</f>
        <v>73.220001220703125</v>
      </c>
      <c r="D285" cm="1">
        <f t="array" aca="1" ref="D285" ca="1">_xll.BDP(Stocks[[#This Row],[bloomberg_query]], "CUST_TRR_RETURN_HOLDING_PER", "CUST_TRR_START_DT="&amp;TEXT(WORKDAY(TODAY(), -2),"jjjjMMtt"),"CUST_TRR_END_DT="&amp;TEXT(WORKDAY(TODAY(), -1),"jjjjMMtt"), "CUST_TRR_CRNCY=EUR")</f>
        <v>0.55157199999999995</v>
      </c>
      <c r="E285" cm="1">
        <f t="array" aca="1" ref="E285" ca="1">_xll.BDP(Stocks[[#This Row],[bloomberg_query]], "CUST_TRR_RETURN_HOLDING_PER", "CUST_TRR_START_DT="&amp;TEXT(WORKDAY(TODAY(), -6),"jjjjMMtt"),"CUST_TRR_END_DT="&amp;TEXT(WORKDAY(TODAY(), -1),"jjjjMMtt"), "CUST_TRR_CRNCY=EUR")</f>
        <v>5.7118010000000004</v>
      </c>
      <c r="F285" cm="1">
        <f t="array" aca="1" ref="F285" ca="1">_xll.BDP(Stocks[[#This Row],[bloomberg_query]], "CUST_TRR_RETURN_HOLDING_PER", "CUST_TRR_START_DT="&amp;TEXT(WORKDAY(EDATE(TODAY(), -1) - 2, 1),"jjjjMMtt"),"CUST_TRR_END_DT="&amp;TEXT(WORKDAY(TODAY(), -1),"jjjjMMtt"),"CUST_TRR_CRNCY=EUR")</f>
        <v>-11.847200000000001</v>
      </c>
      <c r="G285" cm="1">
        <f t="array" aca="1" ref="G285" ca="1">_xll.BDP(Stocks[[#This Row],[bloomberg_query]], "CUST_TRR_RETURN_HOLDING_PER", "CUST_TRR_START_DT="&amp;TEXT(WORKDAY(DATE(YEAR(TODAY())-1, 12, 31), -1),"jjjjMMtt"),"CUST_TRR_END_DT="&amp;TEXT(WORKDAY(TODAY(), -1),"jjjjMMtt"), "CUST_TRR_CRNCY=EUR")</f>
        <v>-23.143709999999999</v>
      </c>
      <c r="H285" cm="1">
        <f t="array" ref="H285">_xll.BDP(A285,$H$1)</f>
        <v>-23.411460000000002</v>
      </c>
      <c r="I285" cm="1">
        <f t="array" ref="I285">_xll.BDP(A285,$I$1)</f>
        <v>-36.540959999999998</v>
      </c>
    </row>
    <row r="286" spans="1:9" x14ac:dyDescent="0.25">
      <c r="A286" t="s">
        <v>2735</v>
      </c>
      <c r="B286" t="s">
        <v>2736</v>
      </c>
      <c r="C286" s="1">
        <f>_xll.BQL(Stocks[[#This Row],[bloomberg_query]],"px_last(currency=EUR).value","showdates","false","showids","false","showheaders","false","cols"=1)</f>
        <v>78.904123687661126</v>
      </c>
      <c r="D286" cm="1">
        <f t="array" aca="1" ref="D286" ca="1">_xll.BDP(Stocks[[#This Row],[bloomberg_query]], "CUST_TRR_RETURN_HOLDING_PER", "CUST_TRR_START_DT="&amp;TEXT(WORKDAY(TODAY(), -2),"jjjjMMtt"),"CUST_TRR_END_DT="&amp;TEXT(WORKDAY(TODAY(), -1),"jjjjMMtt"), "CUST_TRR_CRNCY=EUR")</f>
        <v>1.194896</v>
      </c>
      <c r="E286" cm="1">
        <f t="array" aca="1" ref="E286" ca="1">_xll.BDP(Stocks[[#This Row],[bloomberg_query]], "CUST_TRR_RETURN_HOLDING_PER", "CUST_TRR_START_DT="&amp;TEXT(WORKDAY(TODAY(), -6),"jjjjMMtt"),"CUST_TRR_END_DT="&amp;TEXT(WORKDAY(TODAY(), -1),"jjjjMMtt"), "CUST_TRR_CRNCY=EUR")</f>
        <v>4.9737660000000004</v>
      </c>
      <c r="F286" cm="1">
        <f t="array" aca="1" ref="F286" ca="1">_xll.BDP(Stocks[[#This Row],[bloomberg_query]], "CUST_TRR_RETURN_HOLDING_PER", "CUST_TRR_START_DT="&amp;TEXT(WORKDAY(EDATE(TODAY(), -1) - 2, 1),"jjjjMMtt"),"CUST_TRR_END_DT="&amp;TEXT(WORKDAY(TODAY(), -1),"jjjjMMtt"),"CUST_TRR_CRNCY=EUR")</f>
        <v>1.2160010000000001</v>
      </c>
      <c r="G286" cm="1">
        <f t="array" aca="1" ref="G286" ca="1">_xll.BDP(Stocks[[#This Row],[bloomberg_query]], "CUST_TRR_RETURN_HOLDING_PER", "CUST_TRR_START_DT="&amp;TEXT(WORKDAY(DATE(YEAR(TODAY())-1, 12, 31), -1),"jjjjMMtt"),"CUST_TRR_END_DT="&amp;TEXT(WORKDAY(TODAY(), -1),"jjjjMMtt"), "CUST_TRR_CRNCY=EUR")</f>
        <v>-9.6952660000000002</v>
      </c>
      <c r="H286" cm="1">
        <f t="array" ref="H286">_xll.BDP(A286,$H$1)</f>
        <v>-2.775185</v>
      </c>
      <c r="I286" cm="1">
        <f t="array" ref="I286">_xll.BDP(A286,$I$1)</f>
        <v>-10.936909999999999</v>
      </c>
    </row>
    <row r="287" spans="1:9" x14ac:dyDescent="0.25">
      <c r="A287" t="s">
        <v>571</v>
      </c>
      <c r="B287" t="s">
        <v>2332</v>
      </c>
      <c r="C287" s="1">
        <f>_xll.BQL(Stocks[[#This Row],[bloomberg_query]],"px_last(currency=EUR).value","showdates","false","showids","false","showheaders","false","cols"=1)</f>
        <v>3635.6058728849885</v>
      </c>
      <c r="D287" cm="1">
        <f t="array" aca="1" ref="D287" ca="1">_xll.BDP(Stocks[[#This Row],[bloomberg_query]], "CUST_TRR_RETURN_HOLDING_PER", "CUST_TRR_START_DT="&amp;TEXT(WORKDAY(TODAY(), -2),"jjjjMMtt"),"CUST_TRR_END_DT="&amp;TEXT(WORKDAY(TODAY(), -1),"jjjjMMtt"), "CUST_TRR_CRNCY=EUR")</f>
        <v>1.6854929999999999</v>
      </c>
      <c r="E287" cm="1">
        <f t="array" aca="1" ref="E287" ca="1">_xll.BDP(Stocks[[#This Row],[bloomberg_query]], "CUST_TRR_RETURN_HOLDING_PER", "CUST_TRR_START_DT="&amp;TEXT(WORKDAY(TODAY(), -6),"jjjjMMtt"),"CUST_TRR_END_DT="&amp;TEXT(WORKDAY(TODAY(), -1),"jjjjMMtt"), "CUST_TRR_CRNCY=EUR")</f>
        <v>4.5416109999999996</v>
      </c>
      <c r="F287" cm="1">
        <f t="array" aca="1" ref="F287" ca="1">_xll.BDP(Stocks[[#This Row],[bloomberg_query]], "CUST_TRR_RETURN_HOLDING_PER", "CUST_TRR_START_DT="&amp;TEXT(WORKDAY(EDATE(TODAY(), -1) - 2, 1),"jjjjMMtt"),"CUST_TRR_END_DT="&amp;TEXT(WORKDAY(TODAY(), -1),"jjjjMMtt"),"CUST_TRR_CRNCY=EUR")</f>
        <v>9.0077809999999996</v>
      </c>
      <c r="G287" cm="1">
        <f t="array" aca="1" ref="G287" ca="1">_xll.BDP(Stocks[[#This Row],[bloomberg_query]], "CUST_TRR_RETURN_HOLDING_PER", "CUST_TRR_START_DT="&amp;TEXT(WORKDAY(DATE(YEAR(TODAY())-1, 12, 31), -1),"jjjjMMtt"),"CUST_TRR_END_DT="&amp;TEXT(WORKDAY(TODAY(), -1),"jjjjMMtt"), "CUST_TRR_CRNCY=EUR")</f>
        <v>14.20926</v>
      </c>
      <c r="H287" cm="1">
        <f t="array" ref="H287">_xll.BDP(A287,$H$1)</f>
        <v>10.777218331791207</v>
      </c>
      <c r="I287" cm="1">
        <f t="array" ref="I287">_xll.BDP(A287,$I$1)</f>
        <v>-2.4585431844013721</v>
      </c>
    </row>
    <row r="288" spans="1:9" x14ac:dyDescent="0.25">
      <c r="A288" t="s">
        <v>2737</v>
      </c>
      <c r="B288" t="s">
        <v>2738</v>
      </c>
      <c r="C288" s="1">
        <f>_xll.BQL(Stocks[[#This Row],[bloomberg_query]],"px_last(currency=EUR).value","showdates","false","showids","false","showheaders","false","cols"=1)</f>
        <v>35.075098156929016</v>
      </c>
      <c r="D288" cm="1">
        <f t="array" aca="1" ref="D288" ca="1">_xll.BDP(Stocks[[#This Row],[bloomberg_query]], "CUST_TRR_RETURN_HOLDING_PER", "CUST_TRR_START_DT="&amp;TEXT(WORKDAY(TODAY(), -2),"jjjjMMtt"),"CUST_TRR_END_DT="&amp;TEXT(WORKDAY(TODAY(), -1),"jjjjMMtt"), "CUST_TRR_CRNCY=EUR")</f>
        <v>3.8638489999999998E-2</v>
      </c>
      <c r="E288" cm="1">
        <f t="array" aca="1" ref="E288" ca="1">_xll.BDP(Stocks[[#This Row],[bloomberg_query]], "CUST_TRR_RETURN_HOLDING_PER", "CUST_TRR_START_DT="&amp;TEXT(WORKDAY(TODAY(), -6),"jjjjMMtt"),"CUST_TRR_END_DT="&amp;TEXT(WORKDAY(TODAY(), -1),"jjjjMMtt"), "CUST_TRR_CRNCY=EUR")</f>
        <v>7.6163350000000003</v>
      </c>
      <c r="F288" cm="1">
        <f t="array" aca="1" ref="F288" ca="1">_xll.BDP(Stocks[[#This Row],[bloomberg_query]], "CUST_TRR_RETURN_HOLDING_PER", "CUST_TRR_START_DT="&amp;TEXT(WORKDAY(EDATE(TODAY(), -1) - 2, 1),"jjjjMMtt"),"CUST_TRR_END_DT="&amp;TEXT(WORKDAY(TODAY(), -1),"jjjjMMtt"),"CUST_TRR_CRNCY=EUR")</f>
        <v>-2.283865</v>
      </c>
      <c r="G288" cm="1">
        <f t="array" aca="1" ref="G288" ca="1">_xll.BDP(Stocks[[#This Row],[bloomberg_query]], "CUST_TRR_RETURN_HOLDING_PER", "CUST_TRR_START_DT="&amp;TEXT(WORKDAY(DATE(YEAR(TODAY())-1, 12, 31), -1),"jjjjMMtt"),"CUST_TRR_END_DT="&amp;TEXT(WORKDAY(TODAY(), -1),"jjjjMMtt"), "CUST_TRR_CRNCY=EUR")</f>
        <v>-9.3292319999999993</v>
      </c>
      <c r="H288" cm="1">
        <f t="array" ref="H288">_xll.BDP(A288,$H$1)</f>
        <v>-6.8252859278842184</v>
      </c>
      <c r="I288" cm="1">
        <f t="array" ref="I288">_xll.BDP(A288,$I$1)</f>
        <v>-37.299036138859151</v>
      </c>
    </row>
    <row r="289" spans="1:9" x14ac:dyDescent="0.25">
      <c r="A289" t="s">
        <v>2739</v>
      </c>
      <c r="B289" t="s">
        <v>2740</v>
      </c>
      <c r="C289" s="1">
        <f>_xll.BQL(Stocks[[#This Row],[bloomberg_query]],"px_last(currency=EUR).value","showdates","false","showids","false","showheaders","false","cols"=1)</f>
        <v>23.848655534553433</v>
      </c>
      <c r="D289" cm="1">
        <f t="array" aca="1" ref="D289" ca="1">_xll.BDP(Stocks[[#This Row],[bloomberg_query]], "CUST_TRR_RETURN_HOLDING_PER", "CUST_TRR_START_DT="&amp;TEXT(WORKDAY(TODAY(), -2),"jjjjMMtt"),"CUST_TRR_END_DT="&amp;TEXT(WORKDAY(TODAY(), -1),"jjjjMMtt"), "CUST_TRR_CRNCY=EUR")</f>
        <v>0.22352610000000001</v>
      </c>
      <c r="E289" cm="1">
        <f t="array" aca="1" ref="E289" ca="1">_xll.BDP(Stocks[[#This Row],[bloomberg_query]], "CUST_TRR_RETURN_HOLDING_PER", "CUST_TRR_START_DT="&amp;TEXT(WORKDAY(TODAY(), -6),"jjjjMMtt"),"CUST_TRR_END_DT="&amp;TEXT(WORKDAY(TODAY(), -1),"jjjjMMtt"), "CUST_TRR_CRNCY=EUR")</f>
        <v>7.1757910000000003</v>
      </c>
      <c r="F289" cm="1">
        <f t="array" aca="1" ref="F289" ca="1">_xll.BDP(Stocks[[#This Row],[bloomberg_query]], "CUST_TRR_RETURN_HOLDING_PER", "CUST_TRR_START_DT="&amp;TEXT(WORKDAY(EDATE(TODAY(), -1) - 2, 1),"jjjjMMtt"),"CUST_TRR_END_DT="&amp;TEXT(WORKDAY(TODAY(), -1),"jjjjMMtt"),"CUST_TRR_CRNCY=EUR")</f>
        <v>3.6740569999999999</v>
      </c>
      <c r="G289" cm="1">
        <f t="array" aca="1" ref="G289" ca="1">_xll.BDP(Stocks[[#This Row],[bloomberg_query]], "CUST_TRR_RETURN_HOLDING_PER", "CUST_TRR_START_DT="&amp;TEXT(WORKDAY(DATE(YEAR(TODAY())-1, 12, 31), -1),"jjjjMMtt"),"CUST_TRR_END_DT="&amp;TEXT(WORKDAY(TODAY(), -1),"jjjjMMtt"), "CUST_TRR_CRNCY=EUR")</f>
        <v>-16.893450000000001</v>
      </c>
      <c r="H289" cm="1">
        <f t="array" ref="H289">_xll.BDP(A289,$H$1)</f>
        <v>-11.275219999999999</v>
      </c>
      <c r="I289" cm="1">
        <f t="array" ref="I289">_xll.BDP(A289,$I$1)</f>
        <v>-22.915030000000002</v>
      </c>
    </row>
    <row r="290" spans="1:9" x14ac:dyDescent="0.25">
      <c r="A290" t="s">
        <v>2741</v>
      </c>
      <c r="B290" t="s">
        <v>2742</v>
      </c>
      <c r="C290" s="1">
        <f>_xll.BQL(Stocks[[#This Row],[bloomberg_query]],"px_last(currency=EUR).value","showdates","false","showids","false","showheaders","false","cols"=1)</f>
        <v>22.459999084472656</v>
      </c>
      <c r="D290" cm="1">
        <f t="array" aca="1" ref="D290" ca="1">_xll.BDP(Stocks[[#This Row],[bloomberg_query]], "CUST_TRR_RETURN_HOLDING_PER", "CUST_TRR_START_DT="&amp;TEXT(WORKDAY(TODAY(), -2),"jjjjMMtt"),"CUST_TRR_END_DT="&amp;TEXT(WORKDAY(TODAY(), -1),"jjjjMMtt"), "CUST_TRR_CRNCY=EUR")</f>
        <v>2.8079710000000002</v>
      </c>
      <c r="E290" cm="1">
        <f t="array" aca="1" ref="E290" ca="1">_xll.BDP(Stocks[[#This Row],[bloomberg_query]], "CUST_TRR_RETURN_HOLDING_PER", "CUST_TRR_START_DT="&amp;TEXT(WORKDAY(TODAY(), -6),"jjjjMMtt"),"CUST_TRR_END_DT="&amp;TEXT(WORKDAY(TODAY(), -1),"jjjjMMtt"), "CUST_TRR_CRNCY=EUR")</f>
        <v>4.2240589999999996</v>
      </c>
      <c r="F290" cm="1">
        <f t="array" aca="1" ref="F290" ca="1">_xll.BDP(Stocks[[#This Row],[bloomberg_query]], "CUST_TRR_RETURN_HOLDING_PER", "CUST_TRR_START_DT="&amp;TEXT(WORKDAY(EDATE(TODAY(), -1) - 2, 1),"jjjjMMtt"),"CUST_TRR_END_DT="&amp;TEXT(WORKDAY(TODAY(), -1),"jjjjMMtt"),"CUST_TRR_CRNCY=EUR")</f>
        <v>-1.046208</v>
      </c>
      <c r="G290" cm="1">
        <f t="array" aca="1" ref="G290" ca="1">_xll.BDP(Stocks[[#This Row],[bloomberg_query]], "CUST_TRR_RETURN_HOLDING_PER", "CUST_TRR_START_DT="&amp;TEXT(WORKDAY(DATE(YEAR(TODAY())-1, 12, 31), -1),"jjjjMMtt"),"CUST_TRR_END_DT="&amp;TEXT(WORKDAY(TODAY(), -1),"jjjjMMtt"), "CUST_TRR_CRNCY=EUR")</f>
        <v>-19.389199999999999</v>
      </c>
      <c r="H290" cm="1">
        <f t="array" ref="H290">_xll.BDP(A290,$H$1)</f>
        <v>-3.2680400000000001</v>
      </c>
      <c r="I290" cm="1">
        <f t="array" ref="I290">_xll.BDP(A290,$I$1)</f>
        <v>-22.817869999999999</v>
      </c>
    </row>
    <row r="291" spans="1:9" x14ac:dyDescent="0.25">
      <c r="A291" t="s">
        <v>2743</v>
      </c>
      <c r="B291" t="s">
        <v>2744</v>
      </c>
      <c r="C291" s="1">
        <f>_xll.BQL(Stocks[[#This Row],[bloomberg_query]],"px_last(currency=EUR).value","showdates","false","showids","false","showheaders","false","cols"=1)</f>
        <v>124.38169423341752</v>
      </c>
      <c r="D291" cm="1">
        <f t="array" aca="1" ref="D291" ca="1">_xll.BDP(Stocks[[#This Row],[bloomberg_query]], "CUST_TRR_RETURN_HOLDING_PER", "CUST_TRR_START_DT="&amp;TEXT(WORKDAY(TODAY(), -2),"jjjjMMtt"),"CUST_TRR_END_DT="&amp;TEXT(WORKDAY(TODAY(), -1),"jjjjMMtt"), "CUST_TRR_CRNCY=EUR")</f>
        <v>-1.118374</v>
      </c>
      <c r="E291" cm="1">
        <f t="array" aca="1" ref="E291" ca="1">_xll.BDP(Stocks[[#This Row],[bloomberg_query]], "CUST_TRR_RETURN_HOLDING_PER", "CUST_TRR_START_DT="&amp;TEXT(WORKDAY(TODAY(), -6),"jjjjMMtt"),"CUST_TRR_END_DT="&amp;TEXT(WORKDAY(TODAY(), -1),"jjjjMMtt"), "CUST_TRR_CRNCY=EUR")</f>
        <v>-1.0920209999999999</v>
      </c>
      <c r="F291" cm="1">
        <f t="array" aca="1" ref="F291" ca="1">_xll.BDP(Stocks[[#This Row],[bloomberg_query]], "CUST_TRR_RETURN_HOLDING_PER", "CUST_TRR_START_DT="&amp;TEXT(WORKDAY(EDATE(TODAY(), -1) - 2, 1),"jjjjMMtt"),"CUST_TRR_END_DT="&amp;TEXT(WORKDAY(TODAY(), -1),"jjjjMMtt"),"CUST_TRR_CRNCY=EUR")</f>
        <v>1.976966</v>
      </c>
      <c r="G291" cm="1">
        <f t="array" aca="1" ref="G291" ca="1">_xll.BDP(Stocks[[#This Row],[bloomberg_query]], "CUST_TRR_RETURN_HOLDING_PER", "CUST_TRR_START_DT="&amp;TEXT(WORKDAY(DATE(YEAR(TODAY())-1, 12, 31), -1),"jjjjMMtt"),"CUST_TRR_END_DT="&amp;TEXT(WORKDAY(TODAY(), -1),"jjjjMMtt"), "CUST_TRR_CRNCY=EUR")</f>
        <v>46.027070000000002</v>
      </c>
      <c r="H291" cm="1">
        <f t="array" ref="H291">_xll.BDP(A291,$H$1)</f>
        <v>24.575457451113927</v>
      </c>
      <c r="I291" cm="1">
        <f t="array" ref="I291">_xll.BDP(A291,$I$1)</f>
        <v>-2.5369915430389272</v>
      </c>
    </row>
    <row r="292" spans="1:9" x14ac:dyDescent="0.25">
      <c r="A292" t="s">
        <v>43</v>
      </c>
      <c r="B292" t="s">
        <v>2745</v>
      </c>
      <c r="C292" s="1">
        <f>_xll.BQL(Stocks[[#This Row],[bloomberg_query]],"px_last(currency=EUR).value","showdates","false","showids","false","showheaders","false","cols"=1)</f>
        <v>89.468481144905098</v>
      </c>
      <c r="D292" cm="1">
        <f t="array" aca="1" ref="D292" ca="1">_xll.BDP(Stocks[[#This Row],[bloomberg_query]], "CUST_TRR_RETURN_HOLDING_PER", "CUST_TRR_START_DT="&amp;TEXT(WORKDAY(TODAY(), -2),"jjjjMMtt"),"CUST_TRR_END_DT="&amp;TEXT(WORKDAY(TODAY(), -1),"jjjjMMtt"), "CUST_TRR_CRNCY=EUR")</f>
        <v>0.78901980000000005</v>
      </c>
      <c r="E292" cm="1">
        <f t="array" aca="1" ref="E292" ca="1">_xll.BDP(Stocks[[#This Row],[bloomberg_query]], "CUST_TRR_RETURN_HOLDING_PER", "CUST_TRR_START_DT="&amp;TEXT(WORKDAY(TODAY(), -6),"jjjjMMtt"),"CUST_TRR_END_DT="&amp;TEXT(WORKDAY(TODAY(), -1),"jjjjMMtt"), "CUST_TRR_CRNCY=EUR")</f>
        <v>2.3730349999999998</v>
      </c>
      <c r="F292" cm="1">
        <f t="array" aca="1" ref="F292" ca="1">_xll.BDP(Stocks[[#This Row],[bloomberg_query]], "CUST_TRR_RETURN_HOLDING_PER", "CUST_TRR_START_DT="&amp;TEXT(WORKDAY(EDATE(TODAY(), -1) - 2, 1),"jjjjMMtt"),"CUST_TRR_END_DT="&amp;TEXT(WORKDAY(TODAY(), -1),"jjjjMMtt"),"CUST_TRR_CRNCY=EUR")</f>
        <v>16.506810000000002</v>
      </c>
      <c r="G292" cm="1">
        <f t="array" aca="1" ref="G292" ca="1">_xll.BDP(Stocks[[#This Row],[bloomberg_query]], "CUST_TRR_RETURN_HOLDING_PER", "CUST_TRR_START_DT="&amp;TEXT(WORKDAY(DATE(YEAR(TODAY())-1, 12, 31), -1),"jjjjMMtt"),"CUST_TRR_END_DT="&amp;TEXT(WORKDAY(TODAY(), -1),"jjjjMMtt"), "CUST_TRR_CRNCY=EUR")</f>
        <v>29.26416</v>
      </c>
      <c r="H292" cm="1">
        <f t="array" ref="H292">_xll.BDP(A292,$H$1)</f>
        <v>23.573037074917586</v>
      </c>
      <c r="I292" cm="1">
        <f t="array" ref="I292">_xll.BDP(A292,$I$1)</f>
        <v>-3.8561880899747969</v>
      </c>
    </row>
    <row r="293" spans="1:9" x14ac:dyDescent="0.25">
      <c r="A293" t="s">
        <v>1577</v>
      </c>
      <c r="B293" t="s">
        <v>2746</v>
      </c>
      <c r="C293" s="1">
        <f>_xll.BQL(Stocks[[#This Row],[bloomberg_query]],"px_last(currency=EUR).value","showdates","false","showids","false","showheaders","false","cols"=1)</f>
        <v>44.034999847412109</v>
      </c>
      <c r="D293" cm="1">
        <f t="array" aca="1" ref="D293" ca="1">_xll.BDP(Stocks[[#This Row],[bloomberg_query]], "CUST_TRR_RETURN_HOLDING_PER", "CUST_TRR_START_DT="&amp;TEXT(WORKDAY(TODAY(), -2),"jjjjMMtt"),"CUST_TRR_END_DT="&amp;TEXT(WORKDAY(TODAY(), -1),"jjjjMMtt"), "CUST_TRR_CRNCY=EUR")</f>
        <v>1.905637</v>
      </c>
      <c r="E293" cm="1">
        <f t="array" aca="1" ref="E293" ca="1">_xll.BDP(Stocks[[#This Row],[bloomberg_query]], "CUST_TRR_RETURN_HOLDING_PER", "CUST_TRR_START_DT="&amp;TEXT(WORKDAY(TODAY(), -6),"jjjjMMtt"),"CUST_TRR_END_DT="&amp;TEXT(WORKDAY(TODAY(), -1),"jjjjMMtt"), "CUST_TRR_CRNCY=EUR")</f>
        <v>4.459873</v>
      </c>
      <c r="F293" cm="1">
        <f t="array" aca="1" ref="F293" ca="1">_xll.BDP(Stocks[[#This Row],[bloomberg_query]], "CUST_TRR_RETURN_HOLDING_PER", "CUST_TRR_START_DT="&amp;TEXT(WORKDAY(EDATE(TODAY(), -1) - 2, 1),"jjjjMMtt"),"CUST_TRR_END_DT="&amp;TEXT(WORKDAY(TODAY(), -1),"jjjjMMtt"),"CUST_TRR_CRNCY=EUR")</f>
        <v>3.0292479999999999</v>
      </c>
      <c r="G293" cm="1">
        <f t="array" aca="1" ref="G293" ca="1">_xll.BDP(Stocks[[#This Row],[bloomberg_query]], "CUST_TRR_RETURN_HOLDING_PER", "CUST_TRR_START_DT="&amp;TEXT(WORKDAY(DATE(YEAR(TODAY())-1, 12, 31), -1),"jjjjMMtt"),"CUST_TRR_END_DT="&amp;TEXT(WORKDAY(TODAY(), -1),"jjjjMMtt"), "CUST_TRR_CRNCY=EUR")</f>
        <v>-2.6736080000000002</v>
      </c>
      <c r="H293" cm="1">
        <f t="array" ref="H293">_xll.BDP(A293,$H$1)</f>
        <v>-5.6251480000000003</v>
      </c>
      <c r="I293" cm="1">
        <f t="array" ref="I293">_xll.BDP(A293,$I$1)</f>
        <v>-19.834340000000001</v>
      </c>
    </row>
    <row r="294" spans="1:9" x14ac:dyDescent="0.25">
      <c r="A294" t="s">
        <v>191</v>
      </c>
      <c r="B294" t="s">
        <v>2747</v>
      </c>
      <c r="C294" s="1">
        <f>_xll.BQL(Stocks[[#This Row],[bloomberg_query]],"px_last(currency=EUR).value","showdates","false","showids","false","showheaders","false","cols"=1)</f>
        <v>140.65114360928536</v>
      </c>
      <c r="D294" cm="1">
        <f t="array" aca="1" ref="D294" ca="1">_xll.BDP(Stocks[[#This Row],[bloomberg_query]], "CUST_TRR_RETURN_HOLDING_PER", "CUST_TRR_START_DT="&amp;TEXT(WORKDAY(TODAY(), -2),"jjjjMMtt"),"CUST_TRR_END_DT="&amp;TEXT(WORKDAY(TODAY(), -1),"jjjjMMtt"), "CUST_TRR_CRNCY=EUR")</f>
        <v>0.63044540000000004</v>
      </c>
      <c r="E294" cm="1">
        <f t="array" aca="1" ref="E294" ca="1">_xll.BDP(Stocks[[#This Row],[bloomberg_query]], "CUST_TRR_RETURN_HOLDING_PER", "CUST_TRR_START_DT="&amp;TEXT(WORKDAY(TODAY(), -6),"jjjjMMtt"),"CUST_TRR_END_DT="&amp;TEXT(WORKDAY(TODAY(), -1),"jjjjMMtt"), "CUST_TRR_CRNCY=EUR")</f>
        <v>-3.10738</v>
      </c>
      <c r="F294" cm="1">
        <f t="array" aca="1" ref="F294" ca="1">_xll.BDP(Stocks[[#This Row],[bloomberg_query]], "CUST_TRR_RETURN_HOLDING_PER", "CUST_TRR_START_DT="&amp;TEXT(WORKDAY(EDATE(TODAY(), -1) - 2, 1),"jjjjMMtt"),"CUST_TRR_END_DT="&amp;TEXT(WORKDAY(TODAY(), -1),"jjjjMMtt"),"CUST_TRR_CRNCY=EUR")</f>
        <v>-13.294879999999999</v>
      </c>
      <c r="G294" cm="1">
        <f t="array" aca="1" ref="G294" ca="1">_xll.BDP(Stocks[[#This Row],[bloomberg_query]], "CUST_TRR_RETURN_HOLDING_PER", "CUST_TRR_START_DT="&amp;TEXT(WORKDAY(DATE(YEAR(TODAY())-1, 12, 31), -1),"jjjjMMtt"),"CUST_TRR_END_DT="&amp;TEXT(WORKDAY(TODAY(), -1),"jjjjMMtt"), "CUST_TRR_CRNCY=EUR")</f>
        <v>-40.299079999999996</v>
      </c>
      <c r="H294" cm="1">
        <f t="array" ref="H294">_xll.BDP(A294,$H$1)</f>
        <v>-19.014775027456206</v>
      </c>
      <c r="I294" cm="1">
        <f t="array" ref="I294">_xll.BDP(A294,$I$1)</f>
        <v>-41.545191599487659</v>
      </c>
    </row>
    <row r="295" spans="1:9" x14ac:dyDescent="0.25">
      <c r="A295" t="s">
        <v>86</v>
      </c>
      <c r="B295" t="s">
        <v>2320</v>
      </c>
      <c r="C295" s="1">
        <f>_xll.BQL(Stocks[[#This Row],[bloomberg_query]],"px_last(currency=EUR).value","showdates","false","showids","false","showheaders","false","cols"=1)</f>
        <v>2768.5134719860553</v>
      </c>
      <c r="D295" cm="1">
        <f t="array" aca="1" ref="D295" ca="1">_xll.BDP(Stocks[[#This Row],[bloomberg_query]], "CUST_TRR_RETURN_HOLDING_PER", "CUST_TRR_START_DT="&amp;TEXT(WORKDAY(TODAY(), -2),"jjjjMMtt"),"CUST_TRR_END_DT="&amp;TEXT(WORKDAY(TODAY(), -1),"jjjjMMtt"), "CUST_TRR_CRNCY=EUR")</f>
        <v>-0.64369880000000002</v>
      </c>
      <c r="E295" cm="1">
        <f t="array" aca="1" ref="E295" ca="1">_xll.BDP(Stocks[[#This Row],[bloomberg_query]], "CUST_TRR_RETURN_HOLDING_PER", "CUST_TRR_START_DT="&amp;TEXT(WORKDAY(TODAY(), -6),"jjjjMMtt"),"CUST_TRR_END_DT="&amp;TEXT(WORKDAY(TODAY(), -1),"jjjjMMtt"), "CUST_TRR_CRNCY=EUR")</f>
        <v>-2.5358670000000001</v>
      </c>
      <c r="F295" cm="1">
        <f t="array" aca="1" ref="F295" ca="1">_xll.BDP(Stocks[[#This Row],[bloomberg_query]], "CUST_TRR_RETURN_HOLDING_PER", "CUST_TRR_START_DT="&amp;TEXT(WORKDAY(EDATE(TODAY(), -1) - 2, 1),"jjjjMMtt"),"CUST_TRR_END_DT="&amp;TEXT(WORKDAY(TODAY(), -1),"jjjjMMtt"),"CUST_TRR_CRNCY=EUR")</f>
        <v>-3.351896</v>
      </c>
      <c r="G295" cm="1">
        <f t="array" aca="1" ref="G295" ca="1">_xll.BDP(Stocks[[#This Row],[bloomberg_query]], "CUST_TRR_RETURN_HOLDING_PER", "CUST_TRR_START_DT="&amp;TEXT(WORKDAY(DATE(YEAR(TODAY())-1, 12, 31), -1),"jjjjMMtt"),"CUST_TRR_END_DT="&amp;TEXT(WORKDAY(TODAY(), -1),"jjjjMMtt"), "CUST_TRR_CRNCY=EUR")</f>
        <v>18.466560000000001</v>
      </c>
      <c r="H295" cm="1">
        <f t="array" ref="H295">_xll.BDP(A295,$H$1)</f>
        <v>5.6664658442865878</v>
      </c>
      <c r="I295" cm="1">
        <f t="array" ref="I295">_xll.BDP(A295,$I$1)</f>
        <v>-5.0648558997048818</v>
      </c>
    </row>
    <row r="296" spans="1:9" x14ac:dyDescent="0.25">
      <c r="A296" t="s">
        <v>2748</v>
      </c>
      <c r="B296" t="s">
        <v>2749</v>
      </c>
      <c r="C296" s="1">
        <f>_xll.BQL(Stocks[[#This Row],[bloomberg_query]],"px_last(currency=EUR).value","showdates","false","showids","false","showheaders","false","cols"=1)</f>
        <v>70.626857904195788</v>
      </c>
      <c r="D296" cm="1">
        <f t="array" aca="1" ref="D296" ca="1">_xll.BDP(Stocks[[#This Row],[bloomberg_query]], "CUST_TRR_RETURN_HOLDING_PER", "CUST_TRR_START_DT="&amp;TEXT(WORKDAY(TODAY(), -2),"jjjjMMtt"),"CUST_TRR_END_DT="&amp;TEXT(WORKDAY(TODAY(), -1),"jjjjMMtt"), "CUST_TRR_CRNCY=EUR")</f>
        <v>-0.55588289999999996</v>
      </c>
      <c r="E296" cm="1">
        <f t="array" aca="1" ref="E296" ca="1">_xll.BDP(Stocks[[#This Row],[bloomberg_query]], "CUST_TRR_RETURN_HOLDING_PER", "CUST_TRR_START_DT="&amp;TEXT(WORKDAY(TODAY(), -6),"jjjjMMtt"),"CUST_TRR_END_DT="&amp;TEXT(WORKDAY(TODAY(), -1),"jjjjMMtt"), "CUST_TRR_CRNCY=EUR")</f>
        <v>-4.0411089999999996</v>
      </c>
      <c r="F296" cm="1">
        <f t="array" aca="1" ref="F296" ca="1">_xll.BDP(Stocks[[#This Row],[bloomberg_query]], "CUST_TRR_RETURN_HOLDING_PER", "CUST_TRR_START_DT="&amp;TEXT(WORKDAY(EDATE(TODAY(), -1) - 2, 1),"jjjjMMtt"),"CUST_TRR_END_DT="&amp;TEXT(WORKDAY(TODAY(), -1),"jjjjMMtt"),"CUST_TRR_CRNCY=EUR")</f>
        <v>-7.7468950000000003</v>
      </c>
      <c r="G296" cm="1">
        <f t="array" aca="1" ref="G296" ca="1">_xll.BDP(Stocks[[#This Row],[bloomberg_query]], "CUST_TRR_RETURN_HOLDING_PER", "CUST_TRR_START_DT="&amp;TEXT(WORKDAY(DATE(YEAR(TODAY())-1, 12, 31), -1),"jjjjMMtt"),"CUST_TRR_END_DT="&amp;TEXT(WORKDAY(TODAY(), -1),"jjjjMMtt"), "CUST_TRR_CRNCY=EUR")</f>
        <v>18.530339999999999</v>
      </c>
      <c r="H296" cm="1">
        <f t="array" ref="H296">_xll.BDP(A296,$H$1)</f>
        <v>7.4637933604978324</v>
      </c>
      <c r="I296" cm="1">
        <f t="array" ref="I296">_xll.BDP(A296,$I$1)</f>
        <v>-10.430571946558477</v>
      </c>
    </row>
    <row r="297" spans="1:9" x14ac:dyDescent="0.25">
      <c r="A297" t="s">
        <v>64</v>
      </c>
      <c r="B297" t="s">
        <v>2319</v>
      </c>
      <c r="C297" s="1">
        <f>_xll.BQL(Stocks[[#This Row],[bloomberg_query]],"px_last(currency=EUR).value","showdates","false","showids","false","showheaders","false","cols"=1)</f>
        <v>141.20940456360088</v>
      </c>
      <c r="D297" cm="1">
        <f t="array" aca="1" ref="D297" ca="1">_xll.BDP(Stocks[[#This Row],[bloomberg_query]], "CUST_TRR_RETURN_HOLDING_PER", "CUST_TRR_START_DT="&amp;TEXT(WORKDAY(TODAY(), -2),"jjjjMMtt"),"CUST_TRR_END_DT="&amp;TEXT(WORKDAY(TODAY(), -1),"jjjjMMtt"), "CUST_TRR_CRNCY=EUR")</f>
        <v>-0.67975850000000004</v>
      </c>
      <c r="E297" cm="1">
        <f t="array" aca="1" ref="E297" ca="1">_xll.BDP(Stocks[[#This Row],[bloomberg_query]], "CUST_TRR_RETURN_HOLDING_PER", "CUST_TRR_START_DT="&amp;TEXT(WORKDAY(TODAY(), -6),"jjjjMMtt"),"CUST_TRR_END_DT="&amp;TEXT(WORKDAY(TODAY(), -1),"jjjjMMtt"), "CUST_TRR_CRNCY=EUR")</f>
        <v>-3.6698590000000002</v>
      </c>
      <c r="F297" cm="1">
        <f t="array" aca="1" ref="F297" ca="1">_xll.BDP(Stocks[[#This Row],[bloomberg_query]], "CUST_TRR_RETURN_HOLDING_PER", "CUST_TRR_START_DT="&amp;TEXT(WORKDAY(EDATE(TODAY(), -1) - 2, 1),"jjjjMMtt"),"CUST_TRR_END_DT="&amp;TEXT(WORKDAY(TODAY(), -1),"jjjjMMtt"),"CUST_TRR_CRNCY=EUR")</f>
        <v>-7.424061</v>
      </c>
      <c r="G297" cm="1">
        <f t="array" aca="1" ref="G297" ca="1">_xll.BDP(Stocks[[#This Row],[bloomberg_query]], "CUST_TRR_RETURN_HOLDING_PER", "CUST_TRR_START_DT="&amp;TEXT(WORKDAY(DATE(YEAR(TODAY())-1, 12, 31), -1),"jjjjMMtt"),"CUST_TRR_END_DT="&amp;TEXT(WORKDAY(TODAY(), -1),"jjjjMMtt"), "CUST_TRR_CRNCY=EUR")</f>
        <v>18.349609999999998</v>
      </c>
      <c r="H297" cm="1">
        <f t="array" ref="H297">_xll.BDP(A297,$H$1)</f>
        <v>4.1051229999999999</v>
      </c>
      <c r="I297" cm="1">
        <f t="array" ref="I297">_xll.BDP(A297,$I$1)</f>
        <v>-10.69126</v>
      </c>
    </row>
    <row r="298" spans="1:9" x14ac:dyDescent="0.25">
      <c r="A298" t="s">
        <v>2750</v>
      </c>
      <c r="B298" t="s">
        <v>2751</v>
      </c>
      <c r="C298" s="1">
        <f>_xll.BQL(Stocks[[#This Row],[bloomberg_query]],"px_last(currency=EUR).value","showdates","false","showids","false","showheaders","false","cols"=1)</f>
        <v>10.41693166873984</v>
      </c>
      <c r="D298" cm="1">
        <f t="array" aca="1" ref="D298" ca="1">_xll.BDP(Stocks[[#This Row],[bloomberg_query]], "CUST_TRR_RETURN_HOLDING_PER", "CUST_TRR_START_DT="&amp;TEXT(WORKDAY(TODAY(), -2),"jjjjMMtt"),"CUST_TRR_END_DT="&amp;TEXT(WORKDAY(TODAY(), -1),"jjjjMMtt"), "CUST_TRR_CRNCY=EUR")</f>
        <v>-3.4200539999999999</v>
      </c>
      <c r="E298" cm="1">
        <f t="array" aca="1" ref="E298" ca="1">_xll.BDP(Stocks[[#This Row],[bloomberg_query]], "CUST_TRR_RETURN_HOLDING_PER", "CUST_TRR_START_DT="&amp;TEXT(WORKDAY(TODAY(), -6),"jjjjMMtt"),"CUST_TRR_END_DT="&amp;TEXT(WORKDAY(TODAY(), -1),"jjjjMMtt"), "CUST_TRR_CRNCY=EUR")</f>
        <v>15.615159999999999</v>
      </c>
      <c r="F298" cm="1">
        <f t="array" aca="1" ref="F298" ca="1">_xll.BDP(Stocks[[#This Row],[bloomberg_query]], "CUST_TRR_RETURN_HOLDING_PER", "CUST_TRR_START_DT="&amp;TEXT(WORKDAY(EDATE(TODAY(), -1) - 2, 1),"jjjjMMtt"),"CUST_TRR_END_DT="&amp;TEXT(WORKDAY(TODAY(), -1),"jjjjMMtt"),"CUST_TRR_CRNCY=EUR")</f>
        <v>1.646809</v>
      </c>
      <c r="G298" cm="1">
        <f t="array" aca="1" ref="G298" ca="1">_xll.BDP(Stocks[[#This Row],[bloomberg_query]], "CUST_TRR_RETURN_HOLDING_PER", "CUST_TRR_START_DT="&amp;TEXT(WORKDAY(DATE(YEAR(TODAY())-1, 12, 31), -1),"jjjjMMtt"),"CUST_TRR_END_DT="&amp;TEXT(WORKDAY(TODAY(), -1),"jjjjMMtt"), "CUST_TRR_CRNCY=EUR")</f>
        <v>56.760599999999997</v>
      </c>
      <c r="H298" cm="1">
        <f t="array" ref="H298">_xll.BDP(A298,$H$1)</f>
        <v>24.4297</v>
      </c>
      <c r="I298" cm="1">
        <f t="array" ref="I298">_xll.BDP(A298,$I$1)</f>
        <v>-5.1204840000000003</v>
      </c>
    </row>
    <row r="299" spans="1:9" x14ac:dyDescent="0.25">
      <c r="A299" t="s">
        <v>260</v>
      </c>
      <c r="B299" t="s">
        <v>2752</v>
      </c>
      <c r="C299" s="1">
        <f>_xll.BQL(Stocks[[#This Row],[bloomberg_query]],"px_last(currency=EUR).value","showdates","false","showids","false","showheaders","false","cols"=1)</f>
        <v>238.69053976535795</v>
      </c>
      <c r="D299" cm="1">
        <f t="array" aca="1" ref="D299" ca="1">_xll.BDP(Stocks[[#This Row],[bloomberg_query]], "CUST_TRR_RETURN_HOLDING_PER", "CUST_TRR_START_DT="&amp;TEXT(WORKDAY(TODAY(), -2),"jjjjMMtt"),"CUST_TRR_END_DT="&amp;TEXT(WORKDAY(TODAY(), -1),"jjjjMMtt"), "CUST_TRR_CRNCY=EUR")</f>
        <v>1.742197</v>
      </c>
      <c r="E299" cm="1">
        <f t="array" aca="1" ref="E299" ca="1">_xll.BDP(Stocks[[#This Row],[bloomberg_query]], "CUST_TRR_RETURN_HOLDING_PER", "CUST_TRR_START_DT="&amp;TEXT(WORKDAY(TODAY(), -6),"jjjjMMtt"),"CUST_TRR_END_DT="&amp;TEXT(WORKDAY(TODAY(), -1),"jjjjMMtt"), "CUST_TRR_CRNCY=EUR")</f>
        <v>7.2463769999999998</v>
      </c>
      <c r="F299" cm="1">
        <f t="array" aca="1" ref="F299" ca="1">_xll.BDP(Stocks[[#This Row],[bloomberg_query]], "CUST_TRR_RETURN_HOLDING_PER", "CUST_TRR_START_DT="&amp;TEXT(WORKDAY(EDATE(TODAY(), -1) - 2, 1),"jjjjMMtt"),"CUST_TRR_END_DT="&amp;TEXT(WORKDAY(TODAY(), -1),"jjjjMMtt"),"CUST_TRR_CRNCY=EUR")</f>
        <v>4.044835</v>
      </c>
      <c r="G299" cm="1">
        <f t="array" aca="1" ref="G299" ca="1">_xll.BDP(Stocks[[#This Row],[bloomberg_query]], "CUST_TRR_RETURN_HOLDING_PER", "CUST_TRR_START_DT="&amp;TEXT(WORKDAY(DATE(YEAR(TODAY())-1, 12, 31), -1),"jjjjMMtt"),"CUST_TRR_END_DT="&amp;TEXT(WORKDAY(TODAY(), -1),"jjjjMMtt"), "CUST_TRR_CRNCY=EUR")</f>
        <v>42.291200000000003</v>
      </c>
      <c r="H299" cm="1">
        <f t="array" ref="H299">_xll.BDP(A299,$H$1)</f>
        <v>19.282911225816459</v>
      </c>
      <c r="I299" cm="1">
        <f t="array" ref="I299">_xll.BDP(A299,$I$1)</f>
        <v>-0.677368966907825</v>
      </c>
    </row>
    <row r="300" spans="1:9" x14ac:dyDescent="0.25">
      <c r="A300" t="s">
        <v>47</v>
      </c>
      <c r="B300" t="s">
        <v>2753</v>
      </c>
      <c r="C300" s="1">
        <f>_xll.BQL(Stocks[[#This Row],[bloomberg_query]],"px_last(currency=EUR).value","showdates","false","showids","false","showheaders","false","cols"=1)</f>
        <v>134.8142875313759</v>
      </c>
      <c r="D300" cm="1">
        <f t="array" aca="1" ref="D300" ca="1">_xll.BDP(Stocks[[#This Row],[bloomberg_query]], "CUST_TRR_RETURN_HOLDING_PER", "CUST_TRR_START_DT="&amp;TEXT(WORKDAY(TODAY(), -2),"jjjjMMtt"),"CUST_TRR_END_DT="&amp;TEXT(WORKDAY(TODAY(), -1),"jjjjMMtt"), "CUST_TRR_CRNCY=EUR")</f>
        <v>0.63372499999999998</v>
      </c>
      <c r="E300" cm="1">
        <f t="array" aca="1" ref="E300" ca="1">_xll.BDP(Stocks[[#This Row],[bloomberg_query]], "CUST_TRR_RETURN_HOLDING_PER", "CUST_TRR_START_DT="&amp;TEXT(WORKDAY(TODAY(), -6),"jjjjMMtt"),"CUST_TRR_END_DT="&amp;TEXT(WORKDAY(TODAY(), -1),"jjjjMMtt"), "CUST_TRR_CRNCY=EUR")</f>
        <v>0.310199</v>
      </c>
      <c r="F300" cm="1">
        <f t="array" aca="1" ref="F300" ca="1">_xll.BDP(Stocks[[#This Row],[bloomberg_query]], "CUST_TRR_RETURN_HOLDING_PER", "CUST_TRR_START_DT="&amp;TEXT(WORKDAY(EDATE(TODAY(), -1) - 2, 1),"jjjjMMtt"),"CUST_TRR_END_DT="&amp;TEXT(WORKDAY(TODAY(), -1),"jjjjMMtt"),"CUST_TRR_CRNCY=EUR")</f>
        <v>5.4554929999999997</v>
      </c>
      <c r="G300" cm="1">
        <f t="array" aca="1" ref="G300" ca="1">_xll.BDP(Stocks[[#This Row],[bloomberg_query]], "CUST_TRR_RETURN_HOLDING_PER", "CUST_TRR_START_DT="&amp;TEXT(WORKDAY(DATE(YEAR(TODAY())-1, 12, 31), -1),"jjjjMMtt"),"CUST_TRR_END_DT="&amp;TEXT(WORKDAY(TODAY(), -1),"jjjjMMtt"), "CUST_TRR_CRNCY=EUR")</f>
        <v>14.9335</v>
      </c>
      <c r="H300" cm="1">
        <f t="array" ref="H300">_xll.BDP(A300,$H$1)</f>
        <v>15.283038131071264</v>
      </c>
      <c r="I300" cm="1">
        <f t="array" ref="I300">_xll.BDP(A300,$I$1)</f>
        <v>-0.51765252004969342</v>
      </c>
    </row>
    <row r="301" spans="1:9" x14ac:dyDescent="0.25">
      <c r="A301" t="s">
        <v>90</v>
      </c>
      <c r="B301" t="s">
        <v>2313</v>
      </c>
      <c r="C301" s="1">
        <f>_xll.BQL(Stocks[[#This Row],[bloomberg_query]],"px_last(currency=EUR).value","showdates","false","showids","false","showheaders","false","cols"=1)</f>
        <v>146.11926147580147</v>
      </c>
      <c r="D301" cm="1">
        <f t="array" aca="1" ref="D301" ca="1">_xll.BDP(Stocks[[#This Row],[bloomberg_query]], "CUST_TRR_RETURN_HOLDING_PER", "CUST_TRR_START_DT="&amp;TEXT(WORKDAY(TODAY(), -2),"jjjjMMtt"),"CUST_TRR_END_DT="&amp;TEXT(WORKDAY(TODAY(), -1),"jjjjMMtt"), "CUST_TRR_CRNCY=EUR")</f>
        <v>-0.85591629999999996</v>
      </c>
      <c r="E301" cm="1">
        <f t="array" aca="1" ref="E301" ca="1">_xll.BDP(Stocks[[#This Row],[bloomberg_query]], "CUST_TRR_RETURN_HOLDING_PER", "CUST_TRR_START_DT="&amp;TEXT(WORKDAY(TODAY(), -6),"jjjjMMtt"),"CUST_TRR_END_DT="&amp;TEXT(WORKDAY(TODAY(), -1),"jjjjMMtt"), "CUST_TRR_CRNCY=EUR")</f>
        <v>8.7144659999999998</v>
      </c>
      <c r="F301" cm="1">
        <f t="array" aca="1" ref="F301" ca="1">_xll.BDP(Stocks[[#This Row],[bloomberg_query]], "CUST_TRR_RETURN_HOLDING_PER", "CUST_TRR_START_DT="&amp;TEXT(WORKDAY(EDATE(TODAY(), -1) - 2, 1),"jjjjMMtt"),"CUST_TRR_END_DT="&amp;TEXT(WORKDAY(TODAY(), -1),"jjjjMMtt"),"CUST_TRR_CRNCY=EUR")</f>
        <v>-3.516505</v>
      </c>
      <c r="G301" cm="1">
        <f t="array" aca="1" ref="G301" ca="1">_xll.BDP(Stocks[[#This Row],[bloomberg_query]], "CUST_TRR_RETURN_HOLDING_PER", "CUST_TRR_START_DT="&amp;TEXT(WORKDAY(DATE(YEAR(TODAY())-1, 12, 31), -1),"jjjjMMtt"),"CUST_TRR_END_DT="&amp;TEXT(WORKDAY(TODAY(), -1),"jjjjMMtt"), "CUST_TRR_CRNCY=EUR")</f>
        <v>45.906930000000003</v>
      </c>
      <c r="H301" cm="1">
        <f t="array" ref="H301">_xll.BDP(A301,$H$1)</f>
        <v>19.009716592221562</v>
      </c>
      <c r="I301" cm="1">
        <f t="array" ref="I301">_xll.BDP(A301,$I$1)</f>
        <v>-12.25521490835802</v>
      </c>
    </row>
    <row r="302" spans="1:9" x14ac:dyDescent="0.25">
      <c r="A302" t="s">
        <v>2754</v>
      </c>
      <c r="B302" t="s">
        <v>2755</v>
      </c>
      <c r="C302" s="1">
        <f>_xll.BQL(Stocks[[#This Row],[bloomberg_query]],"px_last(currency=EUR).value","showdates","false","showids","false","showheaders","false","cols"=1)</f>
        <v>2.6319999694824219</v>
      </c>
      <c r="D302" cm="1">
        <f t="array" aca="1" ref="D302" ca="1">_xll.BDP(Stocks[[#This Row],[bloomberg_query]], "CUST_TRR_RETURN_HOLDING_PER", "CUST_TRR_START_DT="&amp;TEXT(WORKDAY(TODAY(), -2),"jjjjMMtt"),"CUST_TRR_END_DT="&amp;TEXT(WORKDAY(TODAY(), -1),"jjjjMMtt"), "CUST_TRR_CRNCY=EUR")</f>
        <v>-1.334322</v>
      </c>
      <c r="E302" cm="1">
        <f t="array" aca="1" ref="E302" ca="1">_xll.BDP(Stocks[[#This Row],[bloomberg_query]], "CUST_TRR_RETURN_HOLDING_PER", "CUST_TRR_START_DT="&amp;TEXT(WORKDAY(TODAY(), -6),"jjjjMMtt"),"CUST_TRR_END_DT="&amp;TEXT(WORKDAY(TODAY(), -1),"jjjjMMtt"), "CUST_TRR_CRNCY=EUR")</f>
        <v>-4.5878139999999998</v>
      </c>
      <c r="F302" cm="1">
        <f t="array" aca="1" ref="F302" ca="1">_xll.BDP(Stocks[[#This Row],[bloomberg_query]], "CUST_TRR_RETURN_HOLDING_PER", "CUST_TRR_START_DT="&amp;TEXT(WORKDAY(EDATE(TODAY(), -1) - 2, 1),"jjjjMMtt"),"CUST_TRR_END_DT="&amp;TEXT(WORKDAY(TODAY(), -1),"jjjjMMtt"),"CUST_TRR_CRNCY=EUR")</f>
        <v>25.035229999999999</v>
      </c>
      <c r="G302" cm="1">
        <f t="array" aca="1" ref="G302" ca="1">_xll.BDP(Stocks[[#This Row],[bloomberg_query]], "CUST_TRR_RETURN_HOLDING_PER", "CUST_TRR_START_DT="&amp;TEXT(WORKDAY(DATE(YEAR(TODAY())-1, 12, 31), -1),"jjjjMMtt"),"CUST_TRR_END_DT="&amp;TEXT(WORKDAY(TODAY(), -1),"jjjjMMtt"), "CUST_TRR_CRNCY=EUR")</f>
        <v>7.555555</v>
      </c>
      <c r="H302" cm="1">
        <f t="array" ref="H302">_xll.BDP(A302,$H$1)</f>
        <v>28.239640000000001</v>
      </c>
      <c r="I302" cm="1">
        <f t="array" ref="I302">_xll.BDP(A302,$I$1)</f>
        <v>-5.9999989999999999</v>
      </c>
    </row>
    <row r="303" spans="1:9" x14ac:dyDescent="0.25">
      <c r="A303" t="s">
        <v>2756</v>
      </c>
      <c r="B303" t="s">
        <v>2757</v>
      </c>
      <c r="C303" s="1">
        <f>_xll.BQL(Stocks[[#This Row],[bloomberg_query]],"px_last(currency=EUR).value","showdates","false","showids","false","showheaders","false","cols"=1)</f>
        <v>131.83740099549294</v>
      </c>
      <c r="D303" cm="1">
        <f t="array" aca="1" ref="D303" ca="1">_xll.BDP(Stocks[[#This Row],[bloomberg_query]], "CUST_TRR_RETURN_HOLDING_PER", "CUST_TRR_START_DT="&amp;TEXT(WORKDAY(TODAY(), -2),"jjjjMMtt"),"CUST_TRR_END_DT="&amp;TEXT(WORKDAY(TODAY(), -1),"jjjjMMtt"), "CUST_TRR_CRNCY=EUR")</f>
        <v>5.1241979999999998</v>
      </c>
      <c r="E303" cm="1">
        <f t="array" aca="1" ref="E303" ca="1">_xll.BDP(Stocks[[#This Row],[bloomberg_query]], "CUST_TRR_RETURN_HOLDING_PER", "CUST_TRR_START_DT="&amp;TEXT(WORKDAY(TODAY(), -6),"jjjjMMtt"),"CUST_TRR_END_DT="&amp;TEXT(WORKDAY(TODAY(), -1),"jjjjMMtt"), "CUST_TRR_CRNCY=EUR")</f>
        <v>26.67924</v>
      </c>
      <c r="F303" cm="1">
        <f t="array" aca="1" ref="F303" ca="1">_xll.BDP(Stocks[[#This Row],[bloomberg_query]], "CUST_TRR_RETURN_HOLDING_PER", "CUST_TRR_START_DT="&amp;TEXT(WORKDAY(EDATE(TODAY(), -1) - 2, 1),"jjjjMMtt"),"CUST_TRR_END_DT="&amp;TEXT(WORKDAY(TODAY(), -1),"jjjjMMtt"),"CUST_TRR_CRNCY=EUR")</f>
        <v>5.9329109999999998</v>
      </c>
      <c r="G303" cm="1">
        <f t="array" aca="1" ref="G303" ca="1">_xll.BDP(Stocks[[#This Row],[bloomberg_query]], "CUST_TRR_RETURN_HOLDING_PER", "CUST_TRR_START_DT="&amp;TEXT(WORKDAY(DATE(YEAR(TODAY())-1, 12, 31), -1),"jjjjMMtt"),"CUST_TRR_END_DT="&amp;TEXT(WORKDAY(TODAY(), -1),"jjjjMMtt"), "CUST_TRR_CRNCY=EUR")</f>
        <v>15.81175</v>
      </c>
      <c r="H303" cm="1">
        <f t="array" ref="H303">_xll.BDP(A303,$H$1)</f>
        <v>8.4926262362070855</v>
      </c>
      <c r="I303" cm="1">
        <f t="array" ref="I303">_xll.BDP(A303,$I$1)</f>
        <v>-8.4956310047550847</v>
      </c>
    </row>
    <row r="304" spans="1:9" x14ac:dyDescent="0.25">
      <c r="A304" t="s">
        <v>3</v>
      </c>
      <c r="B304" t="s">
        <v>2296</v>
      </c>
      <c r="C304" s="1">
        <f>_xll.BQL(Stocks[[#This Row],[bloomberg_query]],"px_last(currency=EUR).value","showdates","false","showids","false","showheaders","false","cols"=1)</f>
        <v>719.29998779296875</v>
      </c>
      <c r="D304" cm="1">
        <f t="array" aca="1" ref="D304" ca="1">_xll.BDP(Stocks[[#This Row],[bloomberg_query]], "CUST_TRR_RETURN_HOLDING_PER", "CUST_TRR_START_DT="&amp;TEXT(WORKDAY(TODAY(), -2),"jjjjMMtt"),"CUST_TRR_END_DT="&amp;TEXT(WORKDAY(TODAY(), -1),"jjjjMMtt"), "CUST_TRR_CRNCY=EUR")</f>
        <v>0.84733990000000003</v>
      </c>
      <c r="E304" cm="1">
        <f t="array" aca="1" ref="E304" ca="1">_xll.BDP(Stocks[[#This Row],[bloomberg_query]], "CUST_TRR_RETURN_HOLDING_PER", "CUST_TRR_START_DT="&amp;TEXT(WORKDAY(TODAY(), -6),"jjjjMMtt"),"CUST_TRR_END_DT="&amp;TEXT(WORKDAY(TODAY(), -1),"jjjjMMtt"), "CUST_TRR_CRNCY=EUR")</f>
        <v>7.9553900000000004</v>
      </c>
      <c r="F304" cm="1">
        <f t="array" aca="1" ref="F304" ca="1">_xll.BDP(Stocks[[#This Row],[bloomberg_query]], "CUST_TRR_RETURN_HOLDING_PER", "CUST_TRR_START_DT="&amp;TEXT(WORKDAY(EDATE(TODAY(), -1) - 2, 1),"jjjjMMtt"),"CUST_TRR_END_DT="&amp;TEXT(WORKDAY(TODAY(), -1),"jjjjMMtt"),"CUST_TRR_CRNCY=EUR")</f>
        <v>-12.466839999999999</v>
      </c>
      <c r="G304" cm="1">
        <f t="array" aca="1" ref="G304" ca="1">_xll.BDP(Stocks[[#This Row],[bloomberg_query]], "CUST_TRR_RETURN_HOLDING_PER", "CUST_TRR_START_DT="&amp;TEXT(WORKDAY(DATE(YEAR(TODAY())-1, 12, 31), -1),"jjjjMMtt"),"CUST_TRR_END_DT="&amp;TEXT(WORKDAY(TODAY(), -1),"jjjjMMtt"), "CUST_TRR_CRNCY=EUR")</f>
        <v>7.1040190000000001</v>
      </c>
      <c r="H304" cm="1">
        <f t="array" ref="H304">_xll.BDP(A304,$H$1)</f>
        <v>-13.53852</v>
      </c>
      <c r="I304" cm="1">
        <f t="array" ref="I304">_xll.BDP(A304,$I$1)</f>
        <v>-29.6144</v>
      </c>
    </row>
    <row r="305" spans="1:9" x14ac:dyDescent="0.25">
      <c r="A305" t="s">
        <v>144</v>
      </c>
      <c r="B305" t="s">
        <v>2758</v>
      </c>
      <c r="C305" s="1">
        <f>_xll.BQL(Stocks[[#This Row],[bloomberg_query]],"px_last(currency=EUR).value","showdates","false","showids","false","showheaders","false","cols"=1)</f>
        <v>563.5999755859375</v>
      </c>
      <c r="D305" cm="1">
        <f t="array" aca="1" ref="D305" ca="1">_xll.BDP(Stocks[[#This Row],[bloomberg_query]], "CUST_TRR_RETURN_HOLDING_PER", "CUST_TRR_START_DT="&amp;TEXT(WORKDAY(TODAY(), -2),"jjjjMMtt"),"CUST_TRR_END_DT="&amp;TEXT(WORKDAY(TODAY(), -1),"jjjjMMtt"), "CUST_TRR_CRNCY=EUR")</f>
        <v>0.4933051</v>
      </c>
      <c r="E305" cm="1">
        <f t="array" aca="1" ref="E305" ca="1">_xll.BDP(Stocks[[#This Row],[bloomberg_query]], "CUST_TRR_RETURN_HOLDING_PER", "CUST_TRR_START_DT="&amp;TEXT(WORKDAY(TODAY(), -6),"jjjjMMtt"),"CUST_TRR_END_DT="&amp;TEXT(WORKDAY(TODAY(), -1),"jjjjMMtt"), "CUST_TRR_CRNCY=EUR")</f>
        <v>6.3385530000000001</v>
      </c>
      <c r="F305" cm="1">
        <f t="array" aca="1" ref="F305" ca="1">_xll.BDP(Stocks[[#This Row],[bloomberg_query]], "CUST_TRR_RETURN_HOLDING_PER", "CUST_TRR_START_DT="&amp;TEXT(WORKDAY(EDATE(TODAY(), -1) - 2, 1),"jjjjMMtt"),"CUST_TRR_END_DT="&amp;TEXT(WORKDAY(TODAY(), -1),"jjjjMMtt"),"CUST_TRR_CRNCY=EUR")</f>
        <v>-6.2458910000000003</v>
      </c>
      <c r="G305" cm="1">
        <f t="array" aca="1" ref="G305" ca="1">_xll.BDP(Stocks[[#This Row],[bloomberg_query]], "CUST_TRR_RETURN_HOLDING_PER", "CUST_TRR_START_DT="&amp;TEXT(WORKDAY(DATE(YEAR(TODAY())-1, 12, 31), -1),"jjjjMMtt"),"CUST_TRR_END_DT="&amp;TEXT(WORKDAY(TODAY(), -1),"jjjjMMtt"), "CUST_TRR_CRNCY=EUR")</f>
        <v>21.897130000000001</v>
      </c>
      <c r="H305" cm="1">
        <f t="array" ref="H305">_xll.BDP(A305,$H$1)</f>
        <v>-3.5078550000000002</v>
      </c>
      <c r="I305" cm="1">
        <f t="array" ref="I305">_xll.BDP(A305,$I$1)</f>
        <v>-24.62567</v>
      </c>
    </row>
    <row r="306" spans="1:9" x14ac:dyDescent="0.25">
      <c r="A306" t="s">
        <v>2759</v>
      </c>
      <c r="B306" t="s">
        <v>2760</v>
      </c>
      <c r="C306" s="1">
        <f>_xll.BQL(Stocks[[#This Row],[bloomberg_query]],"px_last(currency=EUR).value","showdates","false","showids","false","showheaders","false","cols"=1)</f>
        <v>137.4224358558655</v>
      </c>
      <c r="D306" cm="1">
        <f t="array" aca="1" ref="D306" ca="1">_xll.BDP(Stocks[[#This Row],[bloomberg_query]], "CUST_TRR_RETURN_HOLDING_PER", "CUST_TRR_START_DT="&amp;TEXT(WORKDAY(TODAY(), -2),"jjjjMMtt"),"CUST_TRR_END_DT="&amp;TEXT(WORKDAY(TODAY(), -1),"jjjjMMtt"), "CUST_TRR_CRNCY=EUR")</f>
        <v>2.374609</v>
      </c>
      <c r="E306" cm="1">
        <f t="array" aca="1" ref="E306" ca="1">_xll.BDP(Stocks[[#This Row],[bloomberg_query]], "CUST_TRR_RETURN_HOLDING_PER", "CUST_TRR_START_DT="&amp;TEXT(WORKDAY(TODAY(), -6),"jjjjMMtt"),"CUST_TRR_END_DT="&amp;TEXT(WORKDAY(TODAY(), -1),"jjjjMMtt"), "CUST_TRR_CRNCY=EUR")</f>
        <v>8.8452640000000002</v>
      </c>
      <c r="F306" cm="1">
        <f t="array" aca="1" ref="F306" ca="1">_xll.BDP(Stocks[[#This Row],[bloomberg_query]], "CUST_TRR_RETURN_HOLDING_PER", "CUST_TRR_START_DT="&amp;TEXT(WORKDAY(EDATE(TODAY(), -1) - 2, 1),"jjjjMMtt"),"CUST_TRR_END_DT="&amp;TEXT(WORKDAY(TODAY(), -1),"jjjjMMtt"),"CUST_TRR_CRNCY=EUR")</f>
        <v>5.9145440000000002</v>
      </c>
      <c r="G306" cm="1">
        <f t="array" aca="1" ref="G306" ca="1">_xll.BDP(Stocks[[#This Row],[bloomberg_query]], "CUST_TRR_RETURN_HOLDING_PER", "CUST_TRR_START_DT="&amp;TEXT(WORKDAY(DATE(YEAR(TODAY())-1, 12, 31), -1),"jjjjMMtt"),"CUST_TRR_END_DT="&amp;TEXT(WORKDAY(TODAY(), -1),"jjjjMMtt"), "CUST_TRR_CRNCY=EUR")</f>
        <v>30.458200000000001</v>
      </c>
      <c r="H306" cm="1">
        <f t="array" ref="H306">_xll.BDP(A306,$H$1)</f>
        <v>14.591611431032717</v>
      </c>
      <c r="I306" cm="1">
        <f t="array" ref="I306">_xll.BDP(A306,$I$1)</f>
        <v>-1.7552856355467685</v>
      </c>
    </row>
    <row r="307" spans="1:9" x14ac:dyDescent="0.25">
      <c r="A307" t="s">
        <v>2761</v>
      </c>
      <c r="B307" t="s">
        <v>2762</v>
      </c>
      <c r="C307" s="1">
        <f>_xll.BQL(Stocks[[#This Row],[bloomberg_query]],"px_last(currency=EUR).value","showdates","false","showids","false","showheaders","false","cols"=1)</f>
        <v>111.19705477237702</v>
      </c>
      <c r="D307" cm="1">
        <f t="array" aca="1" ref="D307" ca="1">_xll.BDP(Stocks[[#This Row],[bloomberg_query]], "CUST_TRR_RETURN_HOLDING_PER", "CUST_TRR_START_DT="&amp;TEXT(WORKDAY(TODAY(), -2),"jjjjMMtt"),"CUST_TRR_END_DT="&amp;TEXT(WORKDAY(TODAY(), -1),"jjjjMMtt"), "CUST_TRR_CRNCY=EUR")</f>
        <v>6.4526469999999998</v>
      </c>
      <c r="E307" cm="1">
        <f t="array" aca="1" ref="E307" ca="1">_xll.BDP(Stocks[[#This Row],[bloomberg_query]], "CUST_TRR_RETURN_HOLDING_PER", "CUST_TRR_START_DT="&amp;TEXT(WORKDAY(TODAY(), -6),"jjjjMMtt"),"CUST_TRR_END_DT="&amp;TEXT(WORKDAY(TODAY(), -1),"jjjjMMtt"), "CUST_TRR_CRNCY=EUR")</f>
        <v>42.197600000000001</v>
      </c>
      <c r="F307" cm="1">
        <f t="array" aca="1" ref="F307" ca="1">_xll.BDP(Stocks[[#This Row],[bloomberg_query]], "CUST_TRR_RETURN_HOLDING_PER", "CUST_TRR_START_DT="&amp;TEXT(WORKDAY(EDATE(TODAY(), -1) - 2, 1),"jjjjMMtt"),"CUST_TRR_END_DT="&amp;TEXT(WORKDAY(TODAY(), -1),"jjjjMMtt"),"CUST_TRR_CRNCY=EUR")</f>
        <v>43.494280000000003</v>
      </c>
      <c r="G307" cm="1">
        <f t="array" aca="1" ref="G307" ca="1">_xll.BDP(Stocks[[#This Row],[bloomberg_query]], "CUST_TRR_RETURN_HOLDING_PER", "CUST_TRR_START_DT="&amp;TEXT(WORKDAY(DATE(YEAR(TODAY())-1, 12, 31), -1),"jjjjMMtt"),"CUST_TRR_END_DT="&amp;TEXT(WORKDAY(TODAY(), -1),"jjjjMMtt"), "CUST_TRR_CRNCY=EUR")</f>
        <v>208.72880000000001</v>
      </c>
      <c r="H307" cm="1">
        <f t="array" ref="H307">_xll.BDP(A307,$H$1)</f>
        <v>81.348432887814411</v>
      </c>
      <c r="I307" cm="1">
        <f t="array" ref="I307">_xll.BDP(A307,$I$1)</f>
        <v>-0.8738907543888591</v>
      </c>
    </row>
    <row r="308" spans="1:9" x14ac:dyDescent="0.25">
      <c r="A308" t="s">
        <v>2763</v>
      </c>
      <c r="B308" t="s">
        <v>2764</v>
      </c>
      <c r="C308" s="1">
        <f>_xll.BQL(Stocks[[#This Row],[bloomberg_query]],"px_last(currency=EUR).value","showdates","false","showids","false","showheaders","false","cols"=1)</f>
        <v>105.93579004883767</v>
      </c>
      <c r="D308" cm="1">
        <f t="array" aca="1" ref="D308" ca="1">_xll.BDP(Stocks[[#This Row],[bloomberg_query]], "CUST_TRR_RETURN_HOLDING_PER", "CUST_TRR_START_DT="&amp;TEXT(WORKDAY(TODAY(), -2),"jjjjMMtt"),"CUST_TRR_END_DT="&amp;TEXT(WORKDAY(TODAY(), -1),"jjjjMMtt"), "CUST_TRR_CRNCY=EUR")</f>
        <v>0.62815019999999999</v>
      </c>
      <c r="E308" cm="1">
        <f t="array" aca="1" ref="E308" ca="1">_xll.BDP(Stocks[[#This Row],[bloomberg_query]], "CUST_TRR_RETURN_HOLDING_PER", "CUST_TRR_START_DT="&amp;TEXT(WORKDAY(TODAY(), -6),"jjjjMMtt"),"CUST_TRR_END_DT="&amp;TEXT(WORKDAY(TODAY(), -1),"jjjjMMtt"), "CUST_TRR_CRNCY=EUR")</f>
        <v>9.4391940000000005</v>
      </c>
      <c r="F308" cm="1">
        <f t="array" aca="1" ref="F308" ca="1">_xll.BDP(Stocks[[#This Row],[bloomberg_query]], "CUST_TRR_RETURN_HOLDING_PER", "CUST_TRR_START_DT="&amp;TEXT(WORKDAY(EDATE(TODAY(), -1) - 2, 1),"jjjjMMtt"),"CUST_TRR_END_DT="&amp;TEXT(WORKDAY(TODAY(), -1),"jjjjMMtt"),"CUST_TRR_CRNCY=EUR")</f>
        <v>5.1100209999999997</v>
      </c>
      <c r="G308" cm="1">
        <f t="array" aca="1" ref="G308" ca="1">_xll.BDP(Stocks[[#This Row],[bloomberg_query]], "CUST_TRR_RETURN_HOLDING_PER", "CUST_TRR_START_DT="&amp;TEXT(WORKDAY(DATE(YEAR(TODAY())-1, 12, 31), -1),"jjjjMMtt"),"CUST_TRR_END_DT="&amp;TEXT(WORKDAY(TODAY(), -1),"jjjjMMtt"), "CUST_TRR_CRNCY=EUR")</f>
        <v>27.299659999999999</v>
      </c>
      <c r="H308" cm="1">
        <f t="array" ref="H308">_xll.BDP(A308,$H$1)</f>
        <v>8.0642731307781812</v>
      </c>
      <c r="I308" cm="1">
        <f t="array" ref="I308">_xll.BDP(A308,$I$1)</f>
        <v>-6.8485537696450134</v>
      </c>
    </row>
    <row r="309" spans="1:9" x14ac:dyDescent="0.25">
      <c r="A309" t="s">
        <v>2765</v>
      </c>
      <c r="B309" t="s">
        <v>2766</v>
      </c>
      <c r="C309" s="1">
        <f>_xll.BQL(Stocks[[#This Row],[bloomberg_query]],"px_last(currency=EUR).value","showdates","false","showids","false","showheaders","false","cols"=1)</f>
        <v>5.255000114440918</v>
      </c>
      <c r="D309" cm="1">
        <f t="array" aca="1" ref="D309" ca="1">_xll.BDP(Stocks[[#This Row],[bloomberg_query]], "CUST_TRR_RETURN_HOLDING_PER", "CUST_TRR_START_DT="&amp;TEXT(WORKDAY(TODAY(), -2),"jjjjMMtt"),"CUST_TRR_END_DT="&amp;TEXT(WORKDAY(TODAY(), -1),"jjjjMMtt"), "CUST_TRR_CRNCY=EUR")</f>
        <v>-9.4966759999999997E-2</v>
      </c>
      <c r="E309" cm="1">
        <f t="array" aca="1" ref="E309" ca="1">_xll.BDP(Stocks[[#This Row],[bloomberg_query]], "CUST_TRR_RETURN_HOLDING_PER", "CUST_TRR_START_DT="&amp;TEXT(WORKDAY(TODAY(), -6),"jjjjMMtt"),"CUST_TRR_END_DT="&amp;TEXT(WORKDAY(TODAY(), -1),"jjjjMMtt"), "CUST_TRR_CRNCY=EUR")</f>
        <v>1.44648</v>
      </c>
      <c r="F309" cm="1">
        <f t="array" aca="1" ref="F309" ca="1">_xll.BDP(Stocks[[#This Row],[bloomberg_query]], "CUST_TRR_RETURN_HOLDING_PER", "CUST_TRR_START_DT="&amp;TEXT(WORKDAY(EDATE(TODAY(), -1) - 2, 1),"jjjjMMtt"),"CUST_TRR_END_DT="&amp;TEXT(WORKDAY(TODAY(), -1),"jjjjMMtt"),"CUST_TRR_CRNCY=EUR")</f>
        <v>6.8237199999999998</v>
      </c>
      <c r="G309" cm="1">
        <f t="array" aca="1" ref="G309" ca="1">_xll.BDP(Stocks[[#This Row],[bloomberg_query]], "CUST_TRR_RETURN_HOLDING_PER", "CUST_TRR_START_DT="&amp;TEXT(WORKDAY(DATE(YEAR(TODAY())-1, 12, 31), -1),"jjjjMMtt"),"CUST_TRR_END_DT="&amp;TEXT(WORKDAY(TODAY(), -1),"jjjjMMtt"), "CUST_TRR_CRNCY=EUR")</f>
        <v>38.39284</v>
      </c>
      <c r="H309" cm="1">
        <f t="array" ref="H309">_xll.BDP(A309,$H$1)</f>
        <v>17.013500000000001</v>
      </c>
      <c r="I309" cm="1">
        <f t="array" ref="I309">_xll.BDP(A309,$I$1)</f>
        <v>-1.0357780000000001</v>
      </c>
    </row>
    <row r="310" spans="1:9" x14ac:dyDescent="0.25">
      <c r="A310" t="s">
        <v>107</v>
      </c>
      <c r="B310" t="s">
        <v>2767</v>
      </c>
      <c r="C310" s="1">
        <f>_xll.BQL(Stocks[[#This Row],[bloomberg_query]],"px_last(currency=EUR).value","showdates","false","showids","false","showheaders","false","cols"=1)</f>
        <v>324.62453024983404</v>
      </c>
      <c r="D310" cm="1">
        <f t="array" aca="1" ref="D310" ca="1">_xll.BDP(Stocks[[#This Row],[bloomberg_query]], "CUST_TRR_RETURN_HOLDING_PER", "CUST_TRR_START_DT="&amp;TEXT(WORKDAY(TODAY(), -2),"jjjjMMtt"),"CUST_TRR_END_DT="&amp;TEXT(WORKDAY(TODAY(), -1),"jjjjMMtt"), "CUST_TRR_CRNCY=EUR")</f>
        <v>0.58877369999999996</v>
      </c>
      <c r="E310" cm="1">
        <f t="array" aca="1" ref="E310" ca="1">_xll.BDP(Stocks[[#This Row],[bloomberg_query]], "CUST_TRR_RETURN_HOLDING_PER", "CUST_TRR_START_DT="&amp;TEXT(WORKDAY(TODAY(), -6),"jjjjMMtt"),"CUST_TRR_END_DT="&amp;TEXT(WORKDAY(TODAY(), -1),"jjjjMMtt"), "CUST_TRR_CRNCY=EUR")</f>
        <v>9.5527069999999998</v>
      </c>
      <c r="F310" cm="1">
        <f t="array" aca="1" ref="F310" ca="1">_xll.BDP(Stocks[[#This Row],[bloomberg_query]], "CUST_TRR_RETURN_HOLDING_PER", "CUST_TRR_START_DT="&amp;TEXT(WORKDAY(EDATE(TODAY(), -1) - 2, 1),"jjjjMMtt"),"CUST_TRR_END_DT="&amp;TEXT(WORKDAY(TODAY(), -1),"jjjjMMtt"),"CUST_TRR_CRNCY=EUR")</f>
        <v>2.1102099999999999</v>
      </c>
      <c r="G310" cm="1">
        <f t="array" aca="1" ref="G310" ca="1">_xll.BDP(Stocks[[#This Row],[bloomberg_query]], "CUST_TRR_RETURN_HOLDING_PER", "CUST_TRR_START_DT="&amp;TEXT(WORKDAY(DATE(YEAR(TODAY())-1, 12, 31), -1),"jjjjMMtt"),"CUST_TRR_END_DT="&amp;TEXT(WORKDAY(TODAY(), -1),"jjjjMMtt"), "CUST_TRR_CRNCY=EUR")</f>
        <v>52.505020000000002</v>
      </c>
      <c r="H310" cm="1">
        <f t="array" ref="H310">_xll.BDP(A310,$H$1)</f>
        <v>22.642271233973567</v>
      </c>
      <c r="I310" cm="1">
        <f t="array" ref="I310">_xll.BDP(A310,$I$1)</f>
        <v>-4.0562397582864342</v>
      </c>
    </row>
    <row r="311" spans="1:9" x14ac:dyDescent="0.25">
      <c r="A311" t="s">
        <v>17</v>
      </c>
      <c r="B311" t="s">
        <v>2285</v>
      </c>
      <c r="C311" s="1">
        <f>_xll.BQL(Stocks[[#This Row],[bloomberg_query]],"px_last(currency=EUR).value","showdates","false","showids","false","showheaders","false","cols"=1)</f>
        <v>168.07267547607421</v>
      </c>
      <c r="D311" cm="1">
        <f t="array" aca="1" ref="D311" ca="1">_xll.BDP(Stocks[[#This Row],[bloomberg_query]], "CUST_TRR_RETURN_HOLDING_PER", "CUST_TRR_START_DT="&amp;TEXT(WORKDAY(TODAY(), -2),"jjjjMMtt"),"CUST_TRR_END_DT="&amp;TEXT(WORKDAY(TODAY(), -1),"jjjjMMtt"), "CUST_TRR_CRNCY=EUR")</f>
        <v>1.167224</v>
      </c>
      <c r="E311" cm="1">
        <f t="array" aca="1" ref="E311" ca="1">_xll.BDP(Stocks[[#This Row],[bloomberg_query]], "CUST_TRR_RETURN_HOLDING_PER", "CUST_TRR_START_DT="&amp;TEXT(WORKDAY(TODAY(), -6),"jjjjMMtt"),"CUST_TRR_END_DT="&amp;TEXT(WORKDAY(TODAY(), -1),"jjjjMMtt"), "CUST_TRR_CRNCY=EUR")</f>
        <v>3.221241</v>
      </c>
      <c r="F311" cm="1">
        <f t="array" aca="1" ref="F311" ca="1">_xll.BDP(Stocks[[#This Row],[bloomberg_query]], "CUST_TRR_RETURN_HOLDING_PER", "CUST_TRR_START_DT="&amp;TEXT(WORKDAY(EDATE(TODAY(), -1) - 2, 1),"jjjjMMtt"),"CUST_TRR_END_DT="&amp;TEXT(WORKDAY(TODAY(), -1),"jjjjMMtt"),"CUST_TRR_CRNCY=EUR")</f>
        <v>4.4347890000000003</v>
      </c>
      <c r="G311" cm="1">
        <f t="array" aca="1" ref="G311" ca="1">_xll.BDP(Stocks[[#This Row],[bloomberg_query]], "CUST_TRR_RETURN_HOLDING_PER", "CUST_TRR_START_DT="&amp;TEXT(WORKDAY(DATE(YEAR(TODAY())-1, 12, 31), -1),"jjjjMMtt"),"CUST_TRR_END_DT="&amp;TEXT(WORKDAY(TODAY(), -1),"jjjjMMtt"), "CUST_TRR_CRNCY=EUR")</f>
        <v>22.387530000000002</v>
      </c>
      <c r="H311" cm="1">
        <f t="array" ref="H311">_xll.BDP(A311,$H$1)</f>
        <v>7.2117703732357983</v>
      </c>
      <c r="I311" cm="1">
        <f t="array" ref="I311">_xll.BDP(A311,$I$1)</f>
        <v>-7.1172923869941425</v>
      </c>
    </row>
    <row r="312" spans="1:9" x14ac:dyDescent="0.25">
      <c r="A312" t="s">
        <v>1948</v>
      </c>
      <c r="B312" t="s">
        <v>2768</v>
      </c>
      <c r="C312" s="1">
        <f>_xll.BQL(Stocks[[#This Row],[bloomberg_query]],"px_last(currency=EUR).value","showdates","false","showids","false","showheaders","false","cols"=1)</f>
        <v>65.180000305175781</v>
      </c>
      <c r="D312" cm="1">
        <f t="array" aca="1" ref="D312" ca="1">_xll.BDP(Stocks[[#This Row],[bloomberg_query]], "CUST_TRR_RETURN_HOLDING_PER", "CUST_TRR_START_DT="&amp;TEXT(WORKDAY(TODAY(), -2),"jjjjMMtt"),"CUST_TRR_END_DT="&amp;TEXT(WORKDAY(TODAY(), -1),"jjjjMMtt"), "CUST_TRR_CRNCY=EUR")</f>
        <v>2.291274</v>
      </c>
      <c r="E312" cm="1">
        <f t="array" aca="1" ref="E312" ca="1">_xll.BDP(Stocks[[#This Row],[bloomberg_query]], "CUST_TRR_RETURN_HOLDING_PER", "CUST_TRR_START_DT="&amp;TEXT(WORKDAY(TODAY(), -6),"jjjjMMtt"),"CUST_TRR_END_DT="&amp;TEXT(WORKDAY(TODAY(), -1),"jjjjMMtt"), "CUST_TRR_CRNCY=EUR")</f>
        <v>4.221298</v>
      </c>
      <c r="F312" cm="1">
        <f t="array" aca="1" ref="F312" ca="1">_xll.BDP(Stocks[[#This Row],[bloomberg_query]], "CUST_TRR_RETURN_HOLDING_PER", "CUST_TRR_START_DT="&amp;TEXT(WORKDAY(EDATE(TODAY(), -1) - 2, 1),"jjjjMMtt"),"CUST_TRR_END_DT="&amp;TEXT(WORKDAY(TODAY(), -1),"jjjjMMtt"),"CUST_TRR_CRNCY=EUR")</f>
        <v>11.1149</v>
      </c>
      <c r="G312" cm="1">
        <f t="array" aca="1" ref="G312" ca="1">_xll.BDP(Stocks[[#This Row],[bloomberg_query]], "CUST_TRR_RETURN_HOLDING_PER", "CUST_TRR_START_DT="&amp;TEXT(WORKDAY(DATE(YEAR(TODAY())-1, 12, 31), -1),"jjjjMMtt"),"CUST_TRR_END_DT="&amp;TEXT(WORKDAY(TODAY(), -1),"jjjjMMtt"), "CUST_TRR_CRNCY=EUR")</f>
        <v>2.4630139999999998</v>
      </c>
      <c r="H312" cm="1">
        <f t="array" ref="H312">_xll.BDP(A312,$H$1)</f>
        <v>5.653721</v>
      </c>
      <c r="I312" cm="1">
        <f t="array" ref="I312">_xll.BDP(A312,$I$1)</f>
        <v>-5.1237219999999999</v>
      </c>
    </row>
    <row r="313" spans="1:9" x14ac:dyDescent="0.25">
      <c r="A313" t="s">
        <v>464</v>
      </c>
      <c r="B313" t="s">
        <v>2769</v>
      </c>
      <c r="C313" s="1">
        <f>_xll.BQL(Stocks[[#This Row],[bloomberg_query]],"px_last(currency=EUR).value","showdates","false","showids","false","showheaders","false","cols"=1)</f>
        <v>299.30750427246096</v>
      </c>
      <c r="D313" cm="1">
        <f t="array" aca="1" ref="D313" ca="1">_xll.BDP(Stocks[[#This Row],[bloomberg_query]], "CUST_TRR_RETURN_HOLDING_PER", "CUST_TRR_START_DT="&amp;TEXT(WORKDAY(TODAY(), -2),"jjjjMMtt"),"CUST_TRR_END_DT="&amp;TEXT(WORKDAY(TODAY(), -1),"jjjjMMtt"), "CUST_TRR_CRNCY=EUR")</f>
        <v>-0.64447840000000001</v>
      </c>
      <c r="E313" cm="1">
        <f t="array" aca="1" ref="E313" ca="1">_xll.BDP(Stocks[[#This Row],[bloomberg_query]], "CUST_TRR_RETURN_HOLDING_PER", "CUST_TRR_START_DT="&amp;TEXT(WORKDAY(TODAY(), -6),"jjjjMMtt"),"CUST_TRR_END_DT="&amp;TEXT(WORKDAY(TODAY(), -1),"jjjjMMtt"), "CUST_TRR_CRNCY=EUR")</f>
        <v>0.33939900000000001</v>
      </c>
      <c r="F313" cm="1">
        <f t="array" aca="1" ref="F313" ca="1">_xll.BDP(Stocks[[#This Row],[bloomberg_query]], "CUST_TRR_RETURN_HOLDING_PER", "CUST_TRR_START_DT="&amp;TEXT(WORKDAY(EDATE(TODAY(), -1) - 2, 1),"jjjjMMtt"),"CUST_TRR_END_DT="&amp;TEXT(WORKDAY(TODAY(), -1),"jjjjMMtt"),"CUST_TRR_CRNCY=EUR")</f>
        <v>1.0620270000000001</v>
      </c>
      <c r="G313" cm="1">
        <f t="array" aca="1" ref="G313" ca="1">_xll.BDP(Stocks[[#This Row],[bloomberg_query]], "CUST_TRR_RETURN_HOLDING_PER", "CUST_TRR_START_DT="&amp;TEXT(WORKDAY(DATE(YEAR(TODAY())-1, 12, 31), -1),"jjjjMMtt"),"CUST_TRR_END_DT="&amp;TEXT(WORKDAY(TODAY(), -1),"jjjjMMtt"), "CUST_TRR_CRNCY=EUR")</f>
        <v>17.517990000000001</v>
      </c>
      <c r="H313" cm="1">
        <f t="array" ref="H313">_xll.BDP(A313,$H$1)</f>
        <v>10.644162006604651</v>
      </c>
      <c r="I313" cm="1">
        <f t="array" ref="I313">_xll.BDP(A313,$I$1)</f>
        <v>-4.0092367824210307</v>
      </c>
    </row>
    <row r="314" spans="1:9" x14ac:dyDescent="0.25">
      <c r="A314" t="s">
        <v>4</v>
      </c>
      <c r="B314" t="s">
        <v>2770</v>
      </c>
      <c r="C314" s="1">
        <f>_xll.BQL(Stocks[[#This Row],[bloomberg_query]],"px_last(currency=EUR).value","showdates","false","showids","false","showheaders","false","cols"=1)</f>
        <v>135.64170010328291</v>
      </c>
      <c r="D314" cm="1">
        <f t="array" aca="1" ref="D314" ca="1">_xll.BDP(Stocks[[#This Row],[bloomberg_query]], "CUST_TRR_RETURN_HOLDING_PER", "CUST_TRR_START_DT="&amp;TEXT(WORKDAY(TODAY(), -2),"jjjjMMtt"),"CUST_TRR_END_DT="&amp;TEXT(WORKDAY(TODAY(), -1),"jjjjMMtt"), "CUST_TRR_CRNCY=EUR")</f>
        <v>-0.73931610000000003</v>
      </c>
      <c r="E314" cm="1">
        <f t="array" aca="1" ref="E314" ca="1">_xll.BDP(Stocks[[#This Row],[bloomberg_query]], "CUST_TRR_RETURN_HOLDING_PER", "CUST_TRR_START_DT="&amp;TEXT(WORKDAY(TODAY(), -6),"jjjjMMtt"),"CUST_TRR_END_DT="&amp;TEXT(WORKDAY(TODAY(), -1),"jjjjMMtt"), "CUST_TRR_CRNCY=EUR")</f>
        <v>4.7130369999999999</v>
      </c>
      <c r="F314" cm="1">
        <f t="array" aca="1" ref="F314" ca="1">_xll.BDP(Stocks[[#This Row],[bloomberg_query]], "CUST_TRR_RETURN_HOLDING_PER", "CUST_TRR_START_DT="&amp;TEXT(WORKDAY(EDATE(TODAY(), -1) - 2, 1),"jjjjMMtt"),"CUST_TRR_END_DT="&amp;TEXT(WORKDAY(TODAY(), -1),"jjjjMMtt"),"CUST_TRR_CRNCY=EUR")</f>
        <v>-3.2653150000000002</v>
      </c>
      <c r="G314" cm="1">
        <f t="array" aca="1" ref="G314" ca="1">_xll.BDP(Stocks[[#This Row],[bloomberg_query]], "CUST_TRR_RETURN_HOLDING_PER", "CUST_TRR_START_DT="&amp;TEXT(WORKDAY(DATE(YEAR(TODAY())-1, 12, 31), -1),"jjjjMMtt"),"CUST_TRR_END_DT="&amp;TEXT(WORKDAY(TODAY(), -1),"jjjjMMtt"), "CUST_TRR_CRNCY=EUR")</f>
        <v>1.8071889999999999</v>
      </c>
      <c r="H314" cm="1">
        <f t="array" ref="H314">_xll.BDP(A314,$H$1)</f>
        <v>-5.4696247510770366</v>
      </c>
      <c r="I314" cm="1">
        <f t="array" ref="I314">_xll.BDP(A314,$I$1)</f>
        <v>-33.644237855050157</v>
      </c>
    </row>
    <row r="315" spans="1:9" x14ac:dyDescent="0.25">
      <c r="A315" t="s">
        <v>135</v>
      </c>
      <c r="B315" t="s">
        <v>2771</v>
      </c>
      <c r="C315" s="1">
        <f>_xll.BQL(Stocks[[#This Row],[bloomberg_query]],"px_last(currency=EUR).value","showdates","false","showids","false","showheaders","false","cols"=1)</f>
        <v>169.61058362603188</v>
      </c>
      <c r="D315" cm="1">
        <f t="array" aca="1" ref="D315" ca="1">_xll.BDP(Stocks[[#This Row],[bloomberg_query]], "CUST_TRR_RETURN_HOLDING_PER", "CUST_TRR_START_DT="&amp;TEXT(WORKDAY(TODAY(), -2),"jjjjMMtt"),"CUST_TRR_END_DT="&amp;TEXT(WORKDAY(TODAY(), -1),"jjjjMMtt"), "CUST_TRR_CRNCY=EUR")</f>
        <v>0.62886149999999996</v>
      </c>
      <c r="E315" cm="1">
        <f t="array" aca="1" ref="E315" ca="1">_xll.BDP(Stocks[[#This Row],[bloomberg_query]], "CUST_TRR_RETURN_HOLDING_PER", "CUST_TRR_START_DT="&amp;TEXT(WORKDAY(TODAY(), -6),"jjjjMMtt"),"CUST_TRR_END_DT="&amp;TEXT(WORKDAY(TODAY(), -1),"jjjjMMtt"), "CUST_TRR_CRNCY=EUR")</f>
        <v>5.0432969999999999</v>
      </c>
      <c r="F315" cm="1">
        <f t="array" aca="1" ref="F315" ca="1">_xll.BDP(Stocks[[#This Row],[bloomberg_query]], "CUST_TRR_RETURN_HOLDING_PER", "CUST_TRR_START_DT="&amp;TEXT(WORKDAY(EDATE(TODAY(), -1) - 2, 1),"jjjjMMtt"),"CUST_TRR_END_DT="&amp;TEXT(WORKDAY(TODAY(), -1),"jjjjMMtt"),"CUST_TRR_CRNCY=EUR")</f>
        <v>-10.779859999999999</v>
      </c>
      <c r="G315" cm="1">
        <f t="array" aca="1" ref="G315" ca="1">_xll.BDP(Stocks[[#This Row],[bloomberg_query]], "CUST_TRR_RETURN_HOLDING_PER", "CUST_TRR_START_DT="&amp;TEXT(WORKDAY(DATE(YEAR(TODAY())-1, 12, 31), -1),"jjjjMMtt"),"CUST_TRR_END_DT="&amp;TEXT(WORKDAY(TODAY(), -1),"jjjjMMtt"), "CUST_TRR_CRNCY=EUR")</f>
        <v>16.426549999999999</v>
      </c>
      <c r="H315" cm="1">
        <f t="array" ref="H315">_xll.BDP(A315,$H$1)</f>
        <v>-4.1453954451002115</v>
      </c>
      <c r="I315" cm="1">
        <f t="array" ref="I315">_xll.BDP(A315,$I$1)</f>
        <v>-26.300364692751764</v>
      </c>
    </row>
    <row r="316" spans="1:9" x14ac:dyDescent="0.25">
      <c r="A316" t="s">
        <v>91</v>
      </c>
      <c r="B316" t="s">
        <v>2306</v>
      </c>
      <c r="C316" s="1">
        <f>_xll.BQL(Stocks[[#This Row],[bloomberg_query]],"px_last(currency=EUR).value","showdates","false","showids","false","showheaders","false","cols"=1)</f>
        <v>290.10000610351563</v>
      </c>
      <c r="D316" cm="1">
        <f t="array" aca="1" ref="D316" ca="1">_xll.BDP(Stocks[[#This Row],[bloomberg_query]], "CUST_TRR_RETURN_HOLDING_PER", "CUST_TRR_START_DT="&amp;TEXT(WORKDAY(TODAY(), -2),"jjjjMMtt"),"CUST_TRR_END_DT="&amp;TEXT(WORKDAY(TODAY(), -1),"jjjjMMtt"), "CUST_TRR_CRNCY=EUR")</f>
        <v>-0.2429712</v>
      </c>
      <c r="E316" cm="1">
        <f t="array" aca="1" ref="E316" ca="1">_xll.BDP(Stocks[[#This Row],[bloomberg_query]], "CUST_TRR_RETURN_HOLDING_PER", "CUST_TRR_START_DT="&amp;TEXT(WORKDAY(TODAY(), -6),"jjjjMMtt"),"CUST_TRR_END_DT="&amp;TEXT(WORKDAY(TODAY(), -1),"jjjjMMtt"), "CUST_TRR_CRNCY=EUR")</f>
        <v>1.304195</v>
      </c>
      <c r="F316" cm="1">
        <f t="array" aca="1" ref="F316" ca="1">_xll.BDP(Stocks[[#This Row],[bloomberg_query]], "CUST_TRR_RETURN_HOLDING_PER", "CUST_TRR_START_DT="&amp;TEXT(WORKDAY(EDATE(TODAY(), -1) - 2, 1),"jjjjMMtt"),"CUST_TRR_END_DT="&amp;TEXT(WORKDAY(TODAY(), -1),"jjjjMMtt"),"CUST_TRR_CRNCY=EUR")</f>
        <v>6.4050349999999998</v>
      </c>
      <c r="G316" cm="1">
        <f t="array" aca="1" ref="G316" ca="1">_xll.BDP(Stocks[[#This Row],[bloomberg_query]], "CUST_TRR_RETURN_HOLDING_PER", "CUST_TRR_START_DT="&amp;TEXT(WORKDAY(DATE(YEAR(TODAY())-1, 12, 31), -1),"jjjjMMtt"),"CUST_TRR_END_DT="&amp;TEXT(WORKDAY(TODAY(), -1),"jjjjMMtt"), "CUST_TRR_CRNCY=EUR")</f>
        <v>24.904979999999998</v>
      </c>
      <c r="H316" cm="1">
        <f t="array" ref="H316">_xll.BDP(A316,$H$1)</f>
        <v>11.81184</v>
      </c>
      <c r="I316" cm="1">
        <f t="array" ref="I316">_xll.BDP(A316,$I$1)</f>
        <v>-3.4461100000000001E-2</v>
      </c>
    </row>
    <row r="317" spans="1:9" x14ac:dyDescent="0.25">
      <c r="A317" t="s">
        <v>2772</v>
      </c>
      <c r="B317" t="s">
        <v>2773</v>
      </c>
      <c r="C317" s="1">
        <f>_xll.BQL(Stocks[[#This Row],[bloomberg_query]],"px_last(currency=EUR).value","showdates","false","showids","false","showheaders","false","cols"=1)</f>
        <v>48.637469444274899</v>
      </c>
      <c r="D317" cm="1">
        <f t="array" aca="1" ref="D317" ca="1">_xll.BDP(Stocks[[#This Row],[bloomberg_query]], "CUST_TRR_RETURN_HOLDING_PER", "CUST_TRR_START_DT="&amp;TEXT(WORKDAY(TODAY(), -2),"jjjjMMtt"),"CUST_TRR_END_DT="&amp;TEXT(WORKDAY(TODAY(), -1),"jjjjMMtt"), "CUST_TRR_CRNCY=EUR")</f>
        <v>-0.35228320000000002</v>
      </c>
      <c r="E317" cm="1">
        <f t="array" aca="1" ref="E317" ca="1">_xll.BDP(Stocks[[#This Row],[bloomberg_query]], "CUST_TRR_RETURN_HOLDING_PER", "CUST_TRR_START_DT="&amp;TEXT(WORKDAY(TODAY(), -6),"jjjjMMtt"),"CUST_TRR_END_DT="&amp;TEXT(WORKDAY(TODAY(), -1),"jjjjMMtt"), "CUST_TRR_CRNCY=EUR")</f>
        <v>-1.119953</v>
      </c>
      <c r="F317" cm="1">
        <f t="array" aca="1" ref="F317" ca="1">_xll.BDP(Stocks[[#This Row],[bloomberg_query]], "CUST_TRR_RETURN_HOLDING_PER", "CUST_TRR_START_DT="&amp;TEXT(WORKDAY(EDATE(TODAY(), -1) - 2, 1),"jjjjMMtt"),"CUST_TRR_END_DT="&amp;TEXT(WORKDAY(TODAY(), -1),"jjjjMMtt"),"CUST_TRR_CRNCY=EUR")</f>
        <v>-8.92605</v>
      </c>
      <c r="G317" cm="1">
        <f t="array" aca="1" ref="G317" ca="1">_xll.BDP(Stocks[[#This Row],[bloomberg_query]], "CUST_TRR_RETURN_HOLDING_PER", "CUST_TRR_START_DT="&amp;TEXT(WORKDAY(DATE(YEAR(TODAY())-1, 12, 31), -1),"jjjjMMtt"),"CUST_TRR_END_DT="&amp;TEXT(WORKDAY(TODAY(), -1),"jjjjMMtt"), "CUST_TRR_CRNCY=EUR")</f>
        <v>-16.724699999999999</v>
      </c>
      <c r="H317" cm="1">
        <f t="array" ref="H317">_xll.BDP(A317,$H$1)</f>
        <v>-16.779614146860506</v>
      </c>
      <c r="I317" cm="1">
        <f t="array" ref="I317">_xll.BDP(A317,$I$1)</f>
        <v>-30.030205456329423</v>
      </c>
    </row>
    <row r="318" spans="1:9" x14ac:dyDescent="0.25">
      <c r="A318" t="s">
        <v>2254</v>
      </c>
      <c r="B318" t="s">
        <v>3088</v>
      </c>
      <c r="C318" s="1">
        <f>_xll.BQL(Stocks[[#This Row],[bloomberg_query]],"px_last(currency=EUR).value","showdates","false","showids","false","showheaders","false","cols"=1)</f>
        <v>23.773843311876469</v>
      </c>
      <c r="D318" cm="1">
        <f t="array" aca="1" ref="D318" ca="1">_xll.BDP(Stocks[[#This Row],[bloomberg_query]], "CUST_TRR_RETURN_HOLDING_PER", "CUST_TRR_START_DT="&amp;TEXT(WORKDAY(TODAY(), -2),"jjjjMMtt"),"CUST_TRR_END_DT="&amp;TEXT(WORKDAY(TODAY(), -1),"jjjjMMtt"), "CUST_TRR_CRNCY=EUR")</f>
        <v>-1.2130590000000001</v>
      </c>
      <c r="E318" cm="1">
        <f t="array" aca="1" ref="E318" ca="1">_xll.BDP(Stocks[[#This Row],[bloomberg_query]], "CUST_TRR_RETURN_HOLDING_PER", "CUST_TRR_START_DT="&amp;TEXT(WORKDAY(TODAY(), -6),"jjjjMMtt"),"CUST_TRR_END_DT="&amp;TEXT(WORKDAY(TODAY(), -1),"jjjjMMtt"), "CUST_TRR_CRNCY=EUR")</f>
        <v>0.24024860000000001</v>
      </c>
      <c r="F318" cm="1">
        <f t="array" aca="1" ref="F318" ca="1">_xll.BDP(Stocks[[#This Row],[bloomberg_query]], "CUST_TRR_RETURN_HOLDING_PER", "CUST_TRR_START_DT="&amp;TEXT(WORKDAY(EDATE(TODAY(), -1) - 2, 1),"jjjjMMtt"),"CUST_TRR_END_DT="&amp;TEXT(WORKDAY(TODAY(), -1),"jjjjMMtt"),"CUST_TRR_CRNCY=EUR")</f>
        <v>9.9628820000000005</v>
      </c>
      <c r="G318" cm="1">
        <f t="array" aca="1" ref="G318" ca="1">_xll.BDP(Stocks[[#This Row],[bloomberg_query]], "CUST_TRR_RETURN_HOLDING_PER", "CUST_TRR_START_DT="&amp;TEXT(WORKDAY(DATE(YEAR(TODAY())-1, 12, 31), -1),"jjjjMMtt"),"CUST_TRR_END_DT="&amp;TEXT(WORKDAY(TODAY(), -1),"jjjjMMtt"), "CUST_TRR_CRNCY=EUR")</f>
        <v>75.7209</v>
      </c>
      <c r="H318" cm="1">
        <f t="array" ref="H318">_xll.BDP(A318,$H$1)</f>
        <v>30.70138</v>
      </c>
      <c r="I318" cm="1">
        <f t="array" ref="I318">_xll.BDP(A318,$I$1)</f>
        <v>-4.4181100000000004</v>
      </c>
    </row>
    <row r="319" spans="1:9" x14ac:dyDescent="0.25">
      <c r="A319" t="s">
        <v>3089</v>
      </c>
      <c r="B319" t="s">
        <v>3090</v>
      </c>
      <c r="C319" s="1">
        <f>_xll.BQL(Stocks[[#This Row],[bloomberg_query]],"px_last(currency=EUR).value","showdates","false","showids","false","showheaders","false","cols"=1)</f>
        <v>80.214051400423045</v>
      </c>
      <c r="D319" cm="1">
        <f t="array" aca="1" ref="D319" ca="1">_xll.BDP(Stocks[[#This Row],[bloomberg_query]], "CUST_TRR_RETURN_HOLDING_PER", "CUST_TRR_START_DT="&amp;TEXT(WORKDAY(TODAY(), -2),"jjjjMMtt"),"CUST_TRR_END_DT="&amp;TEXT(WORKDAY(TODAY(), -1),"jjjjMMtt"), "CUST_TRR_CRNCY=EUR")</f>
        <v>-1.7280740000000001</v>
      </c>
      <c r="E319" cm="1">
        <f t="array" aca="1" ref="E319" ca="1">_xll.BDP(Stocks[[#This Row],[bloomberg_query]], "CUST_TRR_RETURN_HOLDING_PER", "CUST_TRR_START_DT="&amp;TEXT(WORKDAY(TODAY(), -6),"jjjjMMtt"),"CUST_TRR_END_DT="&amp;TEXT(WORKDAY(TODAY(), -1),"jjjjMMtt"), "CUST_TRR_CRNCY=EUR")</f>
        <v>-1.148822</v>
      </c>
      <c r="F319" cm="1">
        <f t="array" aca="1" ref="F319" ca="1">_xll.BDP(Stocks[[#This Row],[bloomberg_query]], "CUST_TRR_RETURN_HOLDING_PER", "CUST_TRR_START_DT="&amp;TEXT(WORKDAY(EDATE(TODAY(), -1) - 2, 1),"jjjjMMtt"),"CUST_TRR_END_DT="&amp;TEXT(WORKDAY(TODAY(), -1),"jjjjMMtt"),"CUST_TRR_CRNCY=EUR")</f>
        <v>20.6097</v>
      </c>
      <c r="G319" cm="1">
        <f t="array" aca="1" ref="G319" ca="1">_xll.BDP(Stocks[[#This Row],[bloomberg_query]], "CUST_TRR_RETURN_HOLDING_PER", "CUST_TRR_START_DT="&amp;TEXT(WORKDAY(DATE(YEAR(TODAY())-1, 12, 31), -1),"jjjjMMtt"),"CUST_TRR_END_DT="&amp;TEXT(WORKDAY(TODAY(), -1),"jjjjMMtt"), "CUST_TRR_CRNCY=EUR")</f>
        <v>92.594449999999995</v>
      </c>
      <c r="H319" cm="1">
        <f t="array" ref="H319">_xll.BDP(A319,$H$1)</f>
        <v>46.892193742496552</v>
      </c>
      <c r="I319" cm="1">
        <f t="array" ref="I319">_xll.BDP(A319,$I$1)</f>
        <v>-6.4113330689330592</v>
      </c>
    </row>
    <row r="320" spans="1:9" x14ac:dyDescent="0.25">
      <c r="A320" t="s">
        <v>2774</v>
      </c>
      <c r="B320" t="s">
        <v>2775</v>
      </c>
      <c r="C320" s="1">
        <f>_xll.BQL(Stocks[[#This Row],[bloomberg_query]],"px_last(currency=EUR).value","showdates","false","showids","false","showheaders","false","cols"=1)</f>
        <v>18.386711135934448</v>
      </c>
      <c r="D320" cm="1">
        <f t="array" aca="1" ref="D320" ca="1">_xll.BDP(Stocks[[#This Row],[bloomberg_query]], "CUST_TRR_RETURN_HOLDING_PER", "CUST_TRR_START_DT="&amp;TEXT(WORKDAY(TODAY(), -2),"jjjjMMtt"),"CUST_TRR_END_DT="&amp;TEXT(WORKDAY(TODAY(), -1),"jjjjMMtt"), "CUST_TRR_CRNCY=EUR")</f>
        <v>-1.1339330000000001</v>
      </c>
      <c r="E320" cm="1">
        <f t="array" aca="1" ref="E320" ca="1">_xll.BDP(Stocks[[#This Row],[bloomberg_query]], "CUST_TRR_RETURN_HOLDING_PER", "CUST_TRR_START_DT="&amp;TEXT(WORKDAY(TODAY(), -6),"jjjjMMtt"),"CUST_TRR_END_DT="&amp;TEXT(WORKDAY(TODAY(), -1),"jjjjMMtt"), "CUST_TRR_CRNCY=EUR")</f>
        <v>8.5877890000000008</v>
      </c>
      <c r="F320" cm="1">
        <f t="array" aca="1" ref="F320" ca="1">_xll.BDP(Stocks[[#This Row],[bloomberg_query]], "CUST_TRR_RETURN_HOLDING_PER", "CUST_TRR_START_DT="&amp;TEXT(WORKDAY(EDATE(TODAY(), -1) - 2, 1),"jjjjMMtt"),"CUST_TRR_END_DT="&amp;TEXT(WORKDAY(TODAY(), -1),"jjjjMMtt"),"CUST_TRR_CRNCY=EUR")</f>
        <v>4.2174670000000001</v>
      </c>
      <c r="G320" cm="1">
        <f t="array" aca="1" ref="G320" ca="1">_xll.BDP(Stocks[[#This Row],[bloomberg_query]], "CUST_TRR_RETURN_HOLDING_PER", "CUST_TRR_START_DT="&amp;TEXT(WORKDAY(DATE(YEAR(TODAY())-1, 12, 31), -1),"jjjjMMtt"),"CUST_TRR_END_DT="&amp;TEXT(WORKDAY(TODAY(), -1),"jjjjMMtt"), "CUST_TRR_CRNCY=EUR")</f>
        <v>51.477420000000002</v>
      </c>
      <c r="H320" cm="1">
        <f t="array" ref="H320">_xll.BDP(A320,$H$1)</f>
        <v>34.584609999999998</v>
      </c>
      <c r="I320" cm="1">
        <f t="array" ref="I320">_xll.BDP(A320,$I$1)</f>
        <v>-2.0091700000000001</v>
      </c>
    </row>
    <row r="321" spans="1:9" x14ac:dyDescent="0.25">
      <c r="A321" t="s">
        <v>2776</v>
      </c>
      <c r="B321" t="s">
        <v>2777</v>
      </c>
      <c r="C321" s="1">
        <f>_xll.BQL(Stocks[[#This Row],[bloomberg_query]],"px_last(currency=EUR).value","showdates","false","showids","false","showheaders","false","cols"=1)</f>
        <v>8.5150003433227539</v>
      </c>
      <c r="D321" cm="1">
        <f t="array" aca="1" ref="D321" ca="1">_xll.BDP(Stocks[[#This Row],[bloomberg_query]], "CUST_TRR_RETURN_HOLDING_PER", "CUST_TRR_START_DT="&amp;TEXT(WORKDAY(TODAY(), -2),"jjjjMMtt"),"CUST_TRR_END_DT="&amp;TEXT(WORKDAY(TODAY(), -1),"jjjjMMtt"), "CUST_TRR_CRNCY=EUR")</f>
        <v>1.58917</v>
      </c>
      <c r="E321" cm="1">
        <f t="array" aca="1" ref="E321" ca="1">_xll.BDP(Stocks[[#This Row],[bloomberg_query]], "CUST_TRR_RETURN_HOLDING_PER", "CUST_TRR_START_DT="&amp;TEXT(WORKDAY(TODAY(), -6),"jjjjMMtt"),"CUST_TRR_END_DT="&amp;TEXT(WORKDAY(TODAY(), -1),"jjjjMMtt"), "CUST_TRR_CRNCY=EUR")</f>
        <v>1.949203</v>
      </c>
      <c r="F321" cm="1">
        <f t="array" aca="1" ref="F321" ca="1">_xll.BDP(Stocks[[#This Row],[bloomberg_query]], "CUST_TRR_RETURN_HOLDING_PER", "CUST_TRR_START_DT="&amp;TEXT(WORKDAY(EDATE(TODAY(), -1) - 2, 1),"jjjjMMtt"),"CUST_TRR_END_DT="&amp;TEXT(WORKDAY(TODAY(), -1),"jjjjMMtt"),"CUST_TRR_CRNCY=EUR")</f>
        <v>-7.2043010000000001</v>
      </c>
      <c r="G321" cm="1">
        <f t="array" aca="1" ref="G321" ca="1">_xll.BDP(Stocks[[#This Row],[bloomberg_query]], "CUST_TRR_RETURN_HOLDING_PER", "CUST_TRR_START_DT="&amp;TEXT(WORKDAY(DATE(YEAR(TODAY())-1, 12, 31), -1),"jjjjMMtt"),"CUST_TRR_END_DT="&amp;TEXT(WORKDAY(TODAY(), -1),"jjjjMMtt"), "CUST_TRR_CRNCY=EUR")</f>
        <v>33.014800000000001</v>
      </c>
      <c r="H321" cm="1">
        <f t="array" ref="H321">_xll.BDP(A321,$H$1)</f>
        <v>44.479489999999998</v>
      </c>
      <c r="I321" cm="1">
        <f t="array" ref="I321">_xll.BDP(A321,$I$1)</f>
        <v>-11.8986</v>
      </c>
    </row>
    <row r="322" spans="1:9" x14ac:dyDescent="0.25">
      <c r="A322" t="s">
        <v>131</v>
      </c>
      <c r="B322" t="s">
        <v>2778</v>
      </c>
      <c r="C322" s="1">
        <f>_xll.BQL(Stocks[[#This Row],[bloomberg_query]],"px_last(currency=EUR).value","showdates","false","showids","false","showheaders","false","cols"=1)</f>
        <v>58.900001525878906</v>
      </c>
      <c r="D322" cm="1">
        <f t="array" aca="1" ref="D322" ca="1">_xll.BDP(Stocks[[#This Row],[bloomberg_query]], "CUST_TRR_RETURN_HOLDING_PER", "CUST_TRR_START_DT="&amp;TEXT(WORKDAY(TODAY(), -2),"jjjjMMtt"),"CUST_TRR_END_DT="&amp;TEXT(WORKDAY(TODAY(), -1),"jjjjMMtt"), "CUST_TRR_CRNCY=EUR")</f>
        <v>4.4736840000000004</v>
      </c>
      <c r="E322" cm="1">
        <f t="array" aca="1" ref="E322" ca="1">_xll.BDP(Stocks[[#This Row],[bloomberg_query]], "CUST_TRR_RETURN_HOLDING_PER", "CUST_TRR_START_DT="&amp;TEXT(WORKDAY(TODAY(), -6),"jjjjMMtt"),"CUST_TRR_END_DT="&amp;TEXT(WORKDAY(TODAY(), -1),"jjjjMMtt"), "CUST_TRR_CRNCY=EUR")</f>
        <v>2.5839789999999998</v>
      </c>
      <c r="F322" cm="1">
        <f t="array" aca="1" ref="F322" ca="1">_xll.BDP(Stocks[[#This Row],[bloomberg_query]], "CUST_TRR_RETURN_HOLDING_PER", "CUST_TRR_START_DT="&amp;TEXT(WORKDAY(EDATE(TODAY(), -1) - 2, 1),"jjjjMMtt"),"CUST_TRR_END_DT="&amp;TEXT(WORKDAY(TODAY(), -1),"jjjjMMtt"),"CUST_TRR_CRNCY=EUR")</f>
        <v>-7.0257610000000001</v>
      </c>
      <c r="G322" cm="1">
        <f t="array" aca="1" ref="G322" ca="1">_xll.BDP(Stocks[[#This Row],[bloomberg_query]], "CUST_TRR_RETURN_HOLDING_PER", "CUST_TRR_START_DT="&amp;TEXT(WORKDAY(DATE(YEAR(TODAY())-1, 12, 31), -1),"jjjjMMtt"),"CUST_TRR_END_DT="&amp;TEXT(WORKDAY(TODAY(), -1),"jjjjMMtt"), "CUST_TRR_CRNCY=EUR")</f>
        <v>-39.190660000000001</v>
      </c>
      <c r="H322" cm="1">
        <f t="array" ref="H322">_xll.BDP(A322,$H$1)</f>
        <v>-33.651820000000001</v>
      </c>
      <c r="I322" cm="1">
        <f t="array" ref="I322">_xll.BDP(A322,$I$1)</f>
        <v>-52.404040000000002</v>
      </c>
    </row>
    <row r="323" spans="1:9" x14ac:dyDescent="0.25">
      <c r="A323" t="s">
        <v>23</v>
      </c>
      <c r="B323" t="s">
        <v>2779</v>
      </c>
      <c r="C323" s="1">
        <f>_xll.BQL(Stocks[[#This Row],[bloomberg_query]],"px_last(currency=EUR).value","showdates","false","showids","false","showheaders","false","cols"=1)</f>
        <v>1337.5999755859375</v>
      </c>
      <c r="D323" cm="1">
        <f t="array" aca="1" ref="D323" ca="1">_xll.BDP(Stocks[[#This Row],[bloomberg_query]], "CUST_TRR_RETURN_HOLDING_PER", "CUST_TRR_START_DT="&amp;TEXT(WORKDAY(TODAY(), -2),"jjjjMMtt"),"CUST_TRR_END_DT="&amp;TEXT(WORKDAY(TODAY(), -1),"jjjjMMtt"), "CUST_TRR_CRNCY=EUR")</f>
        <v>3.8766929999999999</v>
      </c>
      <c r="E323" cm="1">
        <f t="array" aca="1" ref="E323" ca="1">_xll.BDP(Stocks[[#This Row],[bloomberg_query]], "CUST_TRR_RETURN_HOLDING_PER", "CUST_TRR_START_DT="&amp;TEXT(WORKDAY(TODAY(), -6),"jjjjMMtt"),"CUST_TRR_END_DT="&amp;TEXT(WORKDAY(TODAY(), -1),"jjjjMMtt"), "CUST_TRR_CRNCY=EUR")</f>
        <v>2.820157</v>
      </c>
      <c r="F323" cm="1">
        <f t="array" aca="1" ref="F323" ca="1">_xll.BDP(Stocks[[#This Row],[bloomberg_query]], "CUST_TRR_RETURN_HOLDING_PER", "CUST_TRR_START_DT="&amp;TEXT(WORKDAY(EDATE(TODAY(), -1) - 2, 1),"jjjjMMtt"),"CUST_TRR_END_DT="&amp;TEXT(WORKDAY(TODAY(), -1),"jjjjMMtt"),"CUST_TRR_CRNCY=EUR")</f>
        <v>1.5834349999999999</v>
      </c>
      <c r="G323" cm="1">
        <f t="array" aca="1" ref="G323" ca="1">_xll.BDP(Stocks[[#This Row],[bloomberg_query]], "CUST_TRR_RETURN_HOLDING_PER", "CUST_TRR_START_DT="&amp;TEXT(WORKDAY(DATE(YEAR(TODAY())-1, 12, 31), -1),"jjjjMMtt"),"CUST_TRR_END_DT="&amp;TEXT(WORKDAY(TODAY(), -1),"jjjjMMtt"), "CUST_TRR_CRNCY=EUR")</f>
        <v>14.38368</v>
      </c>
      <c r="H323" cm="1">
        <f t="array" ref="H323">_xll.BDP(A323,$H$1)</f>
        <v>6.0589630000000003</v>
      </c>
      <c r="I323" cm="1">
        <f t="array" ref="I323">_xll.BDP(A323,$I$1)</f>
        <v>-16.152889999999999</v>
      </c>
    </row>
    <row r="324" spans="1:9" x14ac:dyDescent="0.25">
      <c r="A324" t="s">
        <v>2780</v>
      </c>
      <c r="B324" t="s">
        <v>2781</v>
      </c>
      <c r="C324" s="1">
        <f>_xll.BQL(Stocks[[#This Row],[bloomberg_query]],"px_last(currency=EUR).value","showdates","false","showids","false","showheaders","false","cols"=1)</f>
        <v>6.448421891927719</v>
      </c>
      <c r="D324" cm="1">
        <f t="array" aca="1" ref="D324" ca="1">_xll.BDP(Stocks[[#This Row],[bloomberg_query]], "CUST_TRR_RETURN_HOLDING_PER", "CUST_TRR_START_DT="&amp;TEXT(WORKDAY(TODAY(), -2),"jjjjMMtt"),"CUST_TRR_END_DT="&amp;TEXT(WORKDAY(TODAY(), -1),"jjjjMMtt"), "CUST_TRR_CRNCY=EUR")</f>
        <v>1.9381919999999999</v>
      </c>
      <c r="E324" cm="1">
        <f t="array" aca="1" ref="E324" ca="1">_xll.BDP(Stocks[[#This Row],[bloomberg_query]], "CUST_TRR_RETURN_HOLDING_PER", "CUST_TRR_START_DT="&amp;TEXT(WORKDAY(TODAY(), -6),"jjjjMMtt"),"CUST_TRR_END_DT="&amp;TEXT(WORKDAY(TODAY(), -1),"jjjjMMtt"), "CUST_TRR_CRNCY=EUR")</f>
        <v>1.652935</v>
      </c>
      <c r="F324" cm="1">
        <f t="array" aca="1" ref="F324" ca="1">_xll.BDP(Stocks[[#This Row],[bloomberg_query]], "CUST_TRR_RETURN_HOLDING_PER", "CUST_TRR_START_DT="&amp;TEXT(WORKDAY(EDATE(TODAY(), -1) - 2, 1),"jjjjMMtt"),"CUST_TRR_END_DT="&amp;TEXT(WORKDAY(TODAY(), -1),"jjjjMMtt"),"CUST_TRR_CRNCY=EUR")</f>
        <v>-5.1768429999999999</v>
      </c>
      <c r="G324" cm="1">
        <f t="array" aca="1" ref="G324" ca="1">_xll.BDP(Stocks[[#This Row],[bloomberg_query]], "CUST_TRR_RETURN_HOLDING_PER", "CUST_TRR_START_DT="&amp;TEXT(WORKDAY(DATE(YEAR(TODAY())-1, 12, 31), -1),"jjjjMMtt"),"CUST_TRR_END_DT="&amp;TEXT(WORKDAY(TODAY(), -1),"jjjjMMtt"), "CUST_TRR_CRNCY=EUR")</f>
        <v>7.0974899999999996</v>
      </c>
      <c r="H324" cm="1">
        <f t="array" ref="H324">_xll.BDP(A324,$H$1)</f>
        <v>3.7258883514855823</v>
      </c>
      <c r="I324" cm="1">
        <f t="array" ref="I324">_xll.BDP(A324,$I$1)</f>
        <v>-9.4125064958896818</v>
      </c>
    </row>
    <row r="325" spans="1:9" x14ac:dyDescent="0.25">
      <c r="A325" t="s">
        <v>2</v>
      </c>
      <c r="B325" t="s">
        <v>2782</v>
      </c>
      <c r="C325" s="1">
        <f>_xll.BQL(Stocks[[#This Row],[bloomberg_query]],"px_last(currency=EUR).value","showdates","false","showids","false","showheaders","false","cols"=1)</f>
        <v>240.0305883872509</v>
      </c>
      <c r="D325" cm="1">
        <f t="array" aca="1" ref="D325" ca="1">_xll.BDP(Stocks[[#This Row],[bloomberg_query]], "CUST_TRR_RETURN_HOLDING_PER", "CUST_TRR_START_DT="&amp;TEXT(WORKDAY(TODAY(), -2),"jjjjMMtt"),"CUST_TRR_END_DT="&amp;TEXT(WORKDAY(TODAY(), -1),"jjjjMMtt"), "CUST_TRR_CRNCY=EUR")</f>
        <v>-0.22409080000000001</v>
      </c>
      <c r="E325" cm="1">
        <f t="array" aca="1" ref="E325" ca="1">_xll.BDP(Stocks[[#This Row],[bloomberg_query]], "CUST_TRR_RETURN_HOLDING_PER", "CUST_TRR_START_DT="&amp;TEXT(WORKDAY(TODAY(), -6),"jjjjMMtt"),"CUST_TRR_END_DT="&amp;TEXT(WORKDAY(TODAY(), -1),"jjjjMMtt"), "CUST_TRR_CRNCY=EUR")</f>
        <v>2.7451300000000001</v>
      </c>
      <c r="F325" cm="1">
        <f t="array" aca="1" ref="F325" ca="1">_xll.BDP(Stocks[[#This Row],[bloomberg_query]], "CUST_TRR_RETURN_HOLDING_PER", "CUST_TRR_START_DT="&amp;TEXT(WORKDAY(EDATE(TODAY(), -1) - 2, 1),"jjjjMMtt"),"CUST_TRR_END_DT="&amp;TEXT(WORKDAY(TODAY(), -1),"jjjjMMtt"),"CUST_TRR_CRNCY=EUR")</f>
        <v>5.8539580000000004</v>
      </c>
      <c r="G325" cm="1">
        <f t="array" aca="1" ref="G325" ca="1">_xll.BDP(Stocks[[#This Row],[bloomberg_query]], "CUST_TRR_RETURN_HOLDING_PER", "CUST_TRR_START_DT="&amp;TEXT(WORKDAY(DATE(YEAR(TODAY())-1, 12, 31), -1),"jjjjMMtt"),"CUST_TRR_END_DT="&amp;TEXT(WORKDAY(TODAY(), -1),"jjjjMMtt"), "CUST_TRR_CRNCY=EUR")</f>
        <v>9.0725490000000004</v>
      </c>
      <c r="H325" cm="1">
        <f t="array" ref="H325">_xll.BDP(A325,$H$1)</f>
        <v>10.807542810269961</v>
      </c>
      <c r="I325" cm="1">
        <f t="array" ref="I325">_xll.BDP(A325,$I$1)</f>
        <v>-4.5116226660330945</v>
      </c>
    </row>
    <row r="326" spans="1:9" x14ac:dyDescent="0.25">
      <c r="A326" t="s">
        <v>36</v>
      </c>
      <c r="B326" t="s">
        <v>2783</v>
      </c>
      <c r="C326" s="1">
        <f>_xll.BQL(Stocks[[#This Row],[bloomberg_query]],"px_last(currency=EUR).value","showdates","false","showids","false","showheaders","false","cols"=1)</f>
        <v>220.30000305175781</v>
      </c>
      <c r="D326" cm="1">
        <f t="array" aca="1" ref="D326" ca="1">_xll.BDP(Stocks[[#This Row],[bloomberg_query]], "CUST_TRR_RETURN_HOLDING_PER", "CUST_TRR_START_DT="&amp;TEXT(WORKDAY(TODAY(), -2),"jjjjMMtt"),"CUST_TRR_END_DT="&amp;TEXT(WORKDAY(TODAY(), -1),"jjjjMMtt"), "CUST_TRR_CRNCY=EUR")</f>
        <v>0.82079340000000001</v>
      </c>
      <c r="E326" cm="1">
        <f t="array" aca="1" ref="E326" ca="1">_xll.BDP(Stocks[[#This Row],[bloomberg_query]], "CUST_TRR_RETURN_HOLDING_PER", "CUST_TRR_START_DT="&amp;TEXT(WORKDAY(TODAY(), -6),"jjjjMMtt"),"CUST_TRR_END_DT="&amp;TEXT(WORKDAY(TODAY(), -1),"jjjjMMtt"), "CUST_TRR_CRNCY=EUR")</f>
        <v>5.7388810000000001</v>
      </c>
      <c r="F326" cm="1">
        <f t="array" aca="1" ref="F326" ca="1">_xll.BDP(Stocks[[#This Row],[bloomberg_query]], "CUST_TRR_RETURN_HOLDING_PER", "CUST_TRR_START_DT="&amp;TEXT(WORKDAY(EDATE(TODAY(), -1) - 2, 1),"jjjjMMtt"),"CUST_TRR_END_DT="&amp;TEXT(WORKDAY(TODAY(), -1),"jjjjMMtt"),"CUST_TRR_CRNCY=EUR")</f>
        <v>1.6084560000000001</v>
      </c>
      <c r="G326" cm="1">
        <f t="array" aca="1" ref="G326" ca="1">_xll.BDP(Stocks[[#This Row],[bloomberg_query]], "CUST_TRR_RETURN_HOLDING_PER", "CUST_TRR_START_DT="&amp;TEXT(WORKDAY(DATE(YEAR(TODAY())-1, 12, 31), -1),"jjjjMMtt"),"CUST_TRR_END_DT="&amp;TEXT(WORKDAY(TODAY(), -1),"jjjjMMtt"), "CUST_TRR_CRNCY=EUR")</f>
        <v>20.425799999999999</v>
      </c>
      <c r="H326" cm="1">
        <f t="array" ref="H326">_xll.BDP(A326,$H$1)</f>
        <v>6.4044530000000002</v>
      </c>
      <c r="I326" cm="1">
        <f t="array" ref="I326">_xll.BDP(A326,$I$1)</f>
        <v>-8.9669410000000003</v>
      </c>
    </row>
    <row r="327" spans="1:9" x14ac:dyDescent="0.25">
      <c r="A327" t="s">
        <v>26</v>
      </c>
      <c r="B327" t="s">
        <v>2784</v>
      </c>
      <c r="C327" s="1">
        <f>_xll.BQL(Stocks[[#This Row],[bloomberg_query]],"px_last(currency=EUR).value","showdates","false","showids","false","showheaders","false","cols"=1)</f>
        <v>251.29059425711634</v>
      </c>
      <c r="D327" cm="1">
        <f t="array" aca="1" ref="D327" ca="1">_xll.BDP(Stocks[[#This Row],[bloomberg_query]], "CUST_TRR_RETURN_HOLDING_PER", "CUST_TRR_START_DT="&amp;TEXT(WORKDAY(TODAY(), -2),"jjjjMMtt"),"CUST_TRR_END_DT="&amp;TEXT(WORKDAY(TODAY(), -1),"jjjjMMtt"), "CUST_TRR_CRNCY=EUR")</f>
        <v>0.38094129999999998</v>
      </c>
      <c r="E327" cm="1">
        <f t="array" aca="1" ref="E327" ca="1">_xll.BDP(Stocks[[#This Row],[bloomberg_query]], "CUST_TRR_RETURN_HOLDING_PER", "CUST_TRR_START_DT="&amp;TEXT(WORKDAY(TODAY(), -6),"jjjjMMtt"),"CUST_TRR_END_DT="&amp;TEXT(WORKDAY(TODAY(), -1),"jjjjMMtt"), "CUST_TRR_CRNCY=EUR")</f>
        <v>-0.27367019999999997</v>
      </c>
      <c r="F327" cm="1">
        <f t="array" aca="1" ref="F327" ca="1">_xll.BDP(Stocks[[#This Row],[bloomberg_query]], "CUST_TRR_RETURN_HOLDING_PER", "CUST_TRR_START_DT="&amp;TEXT(WORKDAY(EDATE(TODAY(), -1) - 2, 1),"jjjjMMtt"),"CUST_TRR_END_DT="&amp;TEXT(WORKDAY(TODAY(), -1),"jjjjMMtt"),"CUST_TRR_CRNCY=EUR")</f>
        <v>5.6802460000000004</v>
      </c>
      <c r="G327" cm="1">
        <f t="array" aca="1" ref="G327" ca="1">_xll.BDP(Stocks[[#This Row],[bloomberg_query]], "CUST_TRR_RETURN_HOLDING_PER", "CUST_TRR_START_DT="&amp;TEXT(WORKDAY(DATE(YEAR(TODAY())-1, 12, 31), -1),"jjjjMMtt"),"CUST_TRR_END_DT="&amp;TEXT(WORKDAY(TODAY(), -1),"jjjjMMtt"), "CUST_TRR_CRNCY=EUR")</f>
        <v>21.323589999999999</v>
      </c>
      <c r="H327" cm="1">
        <f t="array" ref="H327">_xll.BDP(A327,$H$1)</f>
        <v>12.862410818768065</v>
      </c>
      <c r="I327" cm="1">
        <f t="array" ref="I327">_xll.BDP(A327,$I$1)</f>
        <v>-0.71070678866178882</v>
      </c>
    </row>
    <row r="328" spans="1:9" x14ac:dyDescent="0.25">
      <c r="A328" t="s">
        <v>143</v>
      </c>
      <c r="B328" t="s">
        <v>2337</v>
      </c>
      <c r="C328" s="1">
        <f>_xll.BQL(Stocks[[#This Row],[bloomberg_query]],"px_last(currency=EUR).value","showdates","false","showids","false","showheaders","false","cols"=1)</f>
        <v>202.67111204266547</v>
      </c>
      <c r="D328" cm="1">
        <f t="array" aca="1" ref="D328" ca="1">_xll.BDP(Stocks[[#This Row],[bloomberg_query]], "CUST_TRR_RETURN_HOLDING_PER", "CUST_TRR_START_DT="&amp;TEXT(WORKDAY(TODAY(), -2),"jjjjMMtt"),"CUST_TRR_END_DT="&amp;TEXT(WORKDAY(TODAY(), -1),"jjjjMMtt"), "CUST_TRR_CRNCY=EUR")</f>
        <v>1.0178609999999999</v>
      </c>
      <c r="E328" cm="1">
        <f t="array" aca="1" ref="E328" ca="1">_xll.BDP(Stocks[[#This Row],[bloomberg_query]], "CUST_TRR_RETURN_HOLDING_PER", "CUST_TRR_START_DT="&amp;TEXT(WORKDAY(TODAY(), -6),"jjjjMMtt"),"CUST_TRR_END_DT="&amp;TEXT(WORKDAY(TODAY(), -1),"jjjjMMtt"), "CUST_TRR_CRNCY=EUR")</f>
        <v>2.1787830000000001</v>
      </c>
      <c r="F328" cm="1">
        <f t="array" aca="1" ref="F328" ca="1">_xll.BDP(Stocks[[#This Row],[bloomberg_query]], "CUST_TRR_RETURN_HOLDING_PER", "CUST_TRR_START_DT="&amp;TEXT(WORKDAY(EDATE(TODAY(), -1) - 2, 1),"jjjjMMtt"),"CUST_TRR_END_DT="&amp;TEXT(WORKDAY(TODAY(), -1),"jjjjMMtt"),"CUST_TRR_CRNCY=EUR")</f>
        <v>-0.25207420000000003</v>
      </c>
      <c r="G328" cm="1">
        <f t="array" aca="1" ref="G328" ca="1">_xll.BDP(Stocks[[#This Row],[bloomberg_query]], "CUST_TRR_RETURN_HOLDING_PER", "CUST_TRR_START_DT="&amp;TEXT(WORKDAY(DATE(YEAR(TODAY())-1, 12, 31), -1),"jjjjMMtt"),"CUST_TRR_END_DT="&amp;TEXT(WORKDAY(TODAY(), -1),"jjjjMMtt"), "CUST_TRR_CRNCY=EUR")</f>
        <v>14.39547</v>
      </c>
      <c r="H328" cm="1">
        <f t="array" ref="H328">_xll.BDP(A328,$H$1)</f>
        <v>8.4330467930889643</v>
      </c>
      <c r="I328" cm="1">
        <f t="array" ref="I328">_xll.BDP(A328,$I$1)</f>
        <v>-7.6737117285435943</v>
      </c>
    </row>
    <row r="329" spans="1:9" x14ac:dyDescent="0.25">
      <c r="A329" t="s">
        <v>84</v>
      </c>
      <c r="B329" t="s">
        <v>2279</v>
      </c>
      <c r="C329" s="1">
        <f>_xll.BQL(Stocks[[#This Row],[bloomberg_query]],"px_last(currency=EUR).value","showdates","false","showids","false","showheaders","false","cols"=1)</f>
        <v>463.19814881443978</v>
      </c>
      <c r="D329" cm="1">
        <f t="array" aca="1" ref="D329" ca="1">_xll.BDP(Stocks[[#This Row],[bloomberg_query]], "CUST_TRR_RETURN_HOLDING_PER", "CUST_TRR_START_DT="&amp;TEXT(WORKDAY(TODAY(), -2),"jjjjMMtt"),"CUST_TRR_END_DT="&amp;TEXT(WORKDAY(TODAY(), -1),"jjjjMMtt"), "CUST_TRR_CRNCY=EUR")</f>
        <v>-1.1518269999999999</v>
      </c>
      <c r="E329" cm="1">
        <f t="array" aca="1" ref="E329" ca="1">_xll.BDP(Stocks[[#This Row],[bloomberg_query]], "CUST_TRR_RETURN_HOLDING_PER", "CUST_TRR_START_DT="&amp;TEXT(WORKDAY(TODAY(), -6),"jjjjMMtt"),"CUST_TRR_END_DT="&amp;TEXT(WORKDAY(TODAY(), -1),"jjjjMMtt"), "CUST_TRR_CRNCY=EUR")</f>
        <v>-11.09027</v>
      </c>
      <c r="F329" cm="1">
        <f t="array" aca="1" ref="F329" ca="1">_xll.BDP(Stocks[[#This Row],[bloomberg_query]], "CUST_TRR_RETURN_HOLDING_PER", "CUST_TRR_START_DT="&amp;TEXT(WORKDAY(EDATE(TODAY(), -1) - 2, 1),"jjjjMMtt"),"CUST_TRR_END_DT="&amp;TEXT(WORKDAY(TODAY(), -1),"jjjjMMtt"),"CUST_TRR_CRNCY=EUR")</f>
        <v>-8.9100680000000008</v>
      </c>
      <c r="G329" cm="1">
        <f t="array" aca="1" ref="G329" ca="1">_xll.BDP(Stocks[[#This Row],[bloomberg_query]], "CUST_TRR_RETURN_HOLDING_PER", "CUST_TRR_START_DT="&amp;TEXT(WORKDAY(DATE(YEAR(TODAY())-1, 12, 31), -1),"jjjjMMtt"),"CUST_TRR_END_DT="&amp;TEXT(WORKDAY(TODAY(), -1),"jjjjMMtt"), "CUST_TRR_CRNCY=EUR")</f>
        <v>-14.099489999999999</v>
      </c>
      <c r="H329" cm="1">
        <f t="array" ref="H329">_xll.BDP(A329,$H$1)</f>
        <v>-5.1330557488014437</v>
      </c>
      <c r="I329" cm="1">
        <f t="array" ref="I329">_xll.BDP(A329,$I$1)</f>
        <v>-19.303378866876546</v>
      </c>
    </row>
    <row r="330" spans="1:9" x14ac:dyDescent="0.25">
      <c r="A330" t="s">
        <v>94</v>
      </c>
      <c r="B330" t="s">
        <v>2331</v>
      </c>
      <c r="C330" s="1">
        <f>_xll.BQL(Stocks[[#This Row],[bloomberg_query]],"px_last(currency=EUR).value","showdates","false","showids","false","showheaders","false","cols"=1)</f>
        <v>31.25</v>
      </c>
      <c r="D330" cm="1">
        <f t="array" aca="1" ref="D330" ca="1">_xll.BDP(Stocks[[#This Row],[bloomberg_query]], "CUST_TRR_RETURN_HOLDING_PER", "CUST_TRR_START_DT="&amp;TEXT(WORKDAY(TODAY(), -2),"jjjjMMtt"),"CUST_TRR_END_DT="&amp;TEXT(WORKDAY(TODAY(), -1),"jjjjMMtt"), "CUST_TRR_CRNCY=EUR")</f>
        <v>0.48402709999999999</v>
      </c>
      <c r="E330" cm="1">
        <f t="array" aca="1" ref="E330" ca="1">_xll.BDP(Stocks[[#This Row],[bloomberg_query]], "CUST_TRR_RETURN_HOLDING_PER", "CUST_TRR_START_DT="&amp;TEXT(WORKDAY(TODAY(), -6),"jjjjMMtt"),"CUST_TRR_END_DT="&amp;TEXT(WORKDAY(TODAY(), -1),"jjjjMMtt"), "CUST_TRR_CRNCY=EUR")</f>
        <v>0.32216499999999998</v>
      </c>
      <c r="F330" cm="1">
        <f t="array" aca="1" ref="F330" ca="1">_xll.BDP(Stocks[[#This Row],[bloomberg_query]], "CUST_TRR_RETURN_HOLDING_PER", "CUST_TRR_START_DT="&amp;TEXT(WORKDAY(EDATE(TODAY(), -1) - 2, 1),"jjjjMMtt"),"CUST_TRR_END_DT="&amp;TEXT(WORKDAY(TODAY(), -1),"jjjjMMtt"),"CUST_TRR_CRNCY=EUR")</f>
        <v>3.2151139999999998</v>
      </c>
      <c r="G330" cm="1">
        <f t="array" aca="1" ref="G330" ca="1">_xll.BDP(Stocks[[#This Row],[bloomberg_query]], "CUST_TRR_RETURN_HOLDING_PER", "CUST_TRR_START_DT="&amp;TEXT(WORKDAY(DATE(YEAR(TODAY())-1, 12, 31), -1),"jjjjMMtt"),"CUST_TRR_END_DT="&amp;TEXT(WORKDAY(TODAY(), -1),"jjjjMMtt"), "CUST_TRR_CRNCY=EUR")</f>
        <v>24.49579</v>
      </c>
      <c r="H330" cm="1">
        <f t="array" ref="H330">_xll.BDP(A330,$H$1)</f>
        <v>11.1126</v>
      </c>
      <c r="I330" cm="1">
        <f t="array" ref="I330">_xll.BDP(A330,$I$1)</f>
        <v>-0.91947020000000002</v>
      </c>
    </row>
    <row r="331" spans="1:9" x14ac:dyDescent="0.25">
      <c r="A331" t="s">
        <v>6</v>
      </c>
      <c r="B331" t="s">
        <v>2785</v>
      </c>
      <c r="C331" s="1">
        <f>_xll.BQL(Stocks[[#This Row],[bloomberg_query]],"px_last(currency=EUR).value","showdates","false","showids","false","showheaders","false","cols"=1)</f>
        <v>303.120796995163</v>
      </c>
      <c r="D331" cm="1">
        <f t="array" aca="1" ref="D331" ca="1">_xll.BDP(Stocks[[#This Row],[bloomberg_query]], "CUST_TRR_RETURN_HOLDING_PER", "CUST_TRR_START_DT="&amp;TEXT(WORKDAY(TODAY(), -2),"jjjjMMtt"),"CUST_TRR_END_DT="&amp;TEXT(WORKDAY(TODAY(), -1),"jjjjMMtt"), "CUST_TRR_CRNCY=EUR")</f>
        <v>-4.7376209999999999</v>
      </c>
      <c r="E331" cm="1">
        <f t="array" aca="1" ref="E331" ca="1">_xll.BDP(Stocks[[#This Row],[bloomberg_query]], "CUST_TRR_RETURN_HOLDING_PER", "CUST_TRR_START_DT="&amp;TEXT(WORKDAY(TODAY(), -6),"jjjjMMtt"),"CUST_TRR_END_DT="&amp;TEXT(WORKDAY(TODAY(), -1),"jjjjMMtt"), "CUST_TRR_CRNCY=EUR")</f>
        <v>-3.8679030000000001</v>
      </c>
      <c r="F331" cm="1">
        <f t="array" aca="1" ref="F331" ca="1">_xll.BDP(Stocks[[#This Row],[bloomberg_query]], "CUST_TRR_RETURN_HOLDING_PER", "CUST_TRR_START_DT="&amp;TEXT(WORKDAY(EDATE(TODAY(), -1) - 2, 1),"jjjjMMtt"),"CUST_TRR_END_DT="&amp;TEXT(WORKDAY(TODAY(), -1),"jjjjMMtt"),"CUST_TRR_CRNCY=EUR")</f>
        <v>1.8929</v>
      </c>
      <c r="G331" cm="1">
        <f t="array" aca="1" ref="G331" ca="1">_xll.BDP(Stocks[[#This Row],[bloomberg_query]], "CUST_TRR_RETURN_HOLDING_PER", "CUST_TRR_START_DT="&amp;TEXT(WORKDAY(DATE(YEAR(TODAY())-1, 12, 31), -1),"jjjjMMtt"),"CUST_TRR_END_DT="&amp;TEXT(WORKDAY(TODAY(), -1),"jjjjMMtt"), "CUST_TRR_CRNCY=EUR")</f>
        <v>-3.2796280000000002</v>
      </c>
      <c r="H331" cm="1">
        <f t="array" ref="H331">_xll.BDP(A331,$H$1)</f>
        <v>1.0636333039101649</v>
      </c>
      <c r="I331" cm="1">
        <f t="array" ref="I331">_xll.BDP(A331,$I$1)</f>
        <v>-12.994990888370486</v>
      </c>
    </row>
    <row r="332" spans="1:9" x14ac:dyDescent="0.25">
      <c r="A332" t="s">
        <v>2786</v>
      </c>
      <c r="B332" t="s">
        <v>2787</v>
      </c>
      <c r="C332" s="1">
        <f>_xll.BQL(Stocks[[#This Row],[bloomberg_query]],"px_last(currency=EUR).value","showdates","false","showids","false","showheaders","false","cols"=1)</f>
        <v>89.729295977354042</v>
      </c>
      <c r="D332" cm="1">
        <f t="array" aca="1" ref="D332" ca="1">_xll.BDP(Stocks[[#This Row],[bloomberg_query]], "CUST_TRR_RETURN_HOLDING_PER", "CUST_TRR_START_DT="&amp;TEXT(WORKDAY(TODAY(), -2),"jjjjMMtt"),"CUST_TRR_END_DT="&amp;TEXT(WORKDAY(TODAY(), -1),"jjjjMMtt"), "CUST_TRR_CRNCY=EUR")</f>
        <v>1.0112620000000001</v>
      </c>
      <c r="E332" cm="1">
        <f t="array" aca="1" ref="E332" ca="1">_xll.BDP(Stocks[[#This Row],[bloomberg_query]], "CUST_TRR_RETURN_HOLDING_PER", "CUST_TRR_START_DT="&amp;TEXT(WORKDAY(TODAY(), -6),"jjjjMMtt"),"CUST_TRR_END_DT="&amp;TEXT(WORKDAY(TODAY(), -1),"jjjjMMtt"), "CUST_TRR_CRNCY=EUR")</f>
        <v>1.3464039999999999</v>
      </c>
      <c r="F332" cm="1">
        <f t="array" aca="1" ref="F332" ca="1">_xll.BDP(Stocks[[#This Row],[bloomberg_query]], "CUST_TRR_RETURN_HOLDING_PER", "CUST_TRR_START_DT="&amp;TEXT(WORKDAY(EDATE(TODAY(), -1) - 2, 1),"jjjjMMtt"),"CUST_TRR_END_DT="&amp;TEXT(WORKDAY(TODAY(), -1),"jjjjMMtt"),"CUST_TRR_CRNCY=EUR")</f>
        <v>-14.40587</v>
      </c>
      <c r="G332" cm="1">
        <f t="array" aca="1" ref="G332" ca="1">_xll.BDP(Stocks[[#This Row],[bloomberg_query]], "CUST_TRR_RETURN_HOLDING_PER", "CUST_TRR_START_DT="&amp;TEXT(WORKDAY(DATE(YEAR(TODAY())-1, 12, 31), -1),"jjjjMMtt"),"CUST_TRR_END_DT="&amp;TEXT(WORKDAY(TODAY(), -1),"jjjjMMtt"), "CUST_TRR_CRNCY=EUR")</f>
        <v>-23.45093</v>
      </c>
      <c r="H332" cm="1">
        <f t="array" ref="H332">_xll.BDP(A332,$H$1)</f>
        <v>-16.206525688903277</v>
      </c>
      <c r="I332" cm="1">
        <f t="array" ref="I332">_xll.BDP(A332,$I$1)</f>
        <v>-41.644459343038065</v>
      </c>
    </row>
    <row r="333" spans="1:9" x14ac:dyDescent="0.25">
      <c r="A333" t="s">
        <v>2788</v>
      </c>
      <c r="B333" t="s">
        <v>2789</v>
      </c>
      <c r="C333" s="1">
        <f>_xll.BQL(Stocks[[#This Row],[bloomberg_query]],"px_last(currency=EUR).value","showdates","false","showids","false","showheaders","false","cols"=1)</f>
        <v>18.419780760279654</v>
      </c>
      <c r="D333" cm="1">
        <f t="array" aca="1" ref="D333" ca="1">_xll.BDP(Stocks[[#This Row],[bloomberg_query]], "CUST_TRR_RETURN_HOLDING_PER", "CUST_TRR_START_DT="&amp;TEXT(WORKDAY(TODAY(), -2),"jjjjMMtt"),"CUST_TRR_END_DT="&amp;TEXT(WORKDAY(TODAY(), -1),"jjjjMMtt"), "CUST_TRR_CRNCY=EUR")</f>
        <v>-3.2464489999999999E-2</v>
      </c>
      <c r="E333" cm="1">
        <f t="array" aca="1" ref="E333" ca="1">_xll.BDP(Stocks[[#This Row],[bloomberg_query]], "CUST_TRR_RETURN_HOLDING_PER", "CUST_TRR_START_DT="&amp;TEXT(WORKDAY(TODAY(), -6),"jjjjMMtt"),"CUST_TRR_END_DT="&amp;TEXT(WORKDAY(TODAY(), -1),"jjjjMMtt"), "CUST_TRR_CRNCY=EUR")</f>
        <v>3.5977459999999999</v>
      </c>
      <c r="F333" cm="1">
        <f t="array" aca="1" ref="F333" ca="1">_xll.BDP(Stocks[[#This Row],[bloomberg_query]], "CUST_TRR_RETURN_HOLDING_PER", "CUST_TRR_START_DT="&amp;TEXT(WORKDAY(EDATE(TODAY(), -1) - 2, 1),"jjjjMMtt"),"CUST_TRR_END_DT="&amp;TEXT(WORKDAY(TODAY(), -1),"jjjjMMtt"),"CUST_TRR_CRNCY=EUR")</f>
        <v>1.5577859999999999</v>
      </c>
      <c r="G333" cm="1">
        <f t="array" aca="1" ref="G333" ca="1">_xll.BDP(Stocks[[#This Row],[bloomberg_query]], "CUST_TRR_RETURN_HOLDING_PER", "CUST_TRR_START_DT="&amp;TEXT(WORKDAY(DATE(YEAR(TODAY())-1, 12, 31), -1),"jjjjMMtt"),"CUST_TRR_END_DT="&amp;TEXT(WORKDAY(TODAY(), -1),"jjjjMMtt"), "CUST_TRR_CRNCY=EUR")</f>
        <v>14.441240000000001</v>
      </c>
      <c r="H333" cm="1">
        <f t="array" ref="H333">_xll.BDP(A333,$H$1)</f>
        <v>19.501999999999999</v>
      </c>
      <c r="I333" cm="1">
        <f t="array" ref="I333">_xll.BDP(A333,$I$1)</f>
        <v>-2.894002</v>
      </c>
    </row>
    <row r="334" spans="1:9" x14ac:dyDescent="0.25">
      <c r="A334" t="s">
        <v>2790</v>
      </c>
      <c r="B334" t="s">
        <v>2791</v>
      </c>
      <c r="C334" s="1">
        <f>_xll.BQL(Stocks[[#This Row],[bloomberg_query]],"px_last(currency=EUR).value","showdates","false","showids","false","showheaders","false","cols"=1)</f>
        <v>0.83164988242285598</v>
      </c>
      <c r="D334" cm="1">
        <f t="array" aca="1" ref="D334" ca="1">_xll.BDP(Stocks[[#This Row],[bloomberg_query]], "CUST_TRR_RETURN_HOLDING_PER", "CUST_TRR_START_DT="&amp;TEXT(WORKDAY(TODAY(), -2),"jjjjMMtt"),"CUST_TRR_END_DT="&amp;TEXT(WORKDAY(TODAY(), -1),"jjjjMMtt"), "CUST_TRR_CRNCY=EUR")</f>
        <v>0.1976019</v>
      </c>
      <c r="E334" cm="1">
        <f t="array" aca="1" ref="E334" ca="1">_xll.BDP(Stocks[[#This Row],[bloomberg_query]], "CUST_TRR_RETURN_HOLDING_PER", "CUST_TRR_START_DT="&amp;TEXT(WORKDAY(TODAY(), -6),"jjjjMMtt"),"CUST_TRR_END_DT="&amp;TEXT(WORKDAY(TODAY(), -1),"jjjjMMtt"), "CUST_TRR_CRNCY=EUR")</f>
        <v>3.6163539999999998</v>
      </c>
      <c r="F334" cm="1">
        <f t="array" aca="1" ref="F334" ca="1">_xll.BDP(Stocks[[#This Row],[bloomberg_query]], "CUST_TRR_RETURN_HOLDING_PER", "CUST_TRR_START_DT="&amp;TEXT(WORKDAY(EDATE(TODAY(), -1) - 2, 1),"jjjjMMtt"),"CUST_TRR_END_DT="&amp;TEXT(WORKDAY(TODAY(), -1),"jjjjMMtt"),"CUST_TRR_CRNCY=EUR")</f>
        <v>-17.162949999999999</v>
      </c>
      <c r="G334" cm="1">
        <f t="array" aca="1" ref="G334" ca="1">_xll.BDP(Stocks[[#This Row],[bloomberg_query]], "CUST_TRR_RETURN_HOLDING_PER", "CUST_TRR_START_DT="&amp;TEXT(WORKDAY(DATE(YEAR(TODAY())-1, 12, 31), -1),"jjjjMMtt"),"CUST_TRR_END_DT="&amp;TEXT(WORKDAY(TODAY(), -1),"jjjjMMtt"), "CUST_TRR_CRNCY=EUR")</f>
        <v>-26.638269999999999</v>
      </c>
      <c r="H334" cm="1">
        <f t="array" ref="H334">_xll.BDP(A334,$H$1)</f>
        <v>-16.945779999999999</v>
      </c>
      <c r="I334" cm="1">
        <f t="array" ref="I334">_xll.BDP(A334,$I$1)</f>
        <v>-32.836089999999999</v>
      </c>
    </row>
    <row r="335" spans="1:9" x14ac:dyDescent="0.25">
      <c r="A335" t="s">
        <v>60</v>
      </c>
      <c r="B335" t="s">
        <v>2295</v>
      </c>
      <c r="C335" s="1">
        <f>_xll.BQL(Stocks[[#This Row],[bloomberg_query]],"px_last(currency=EUR).value","showdates","false","showids","false","showheaders","false","cols"=1)</f>
        <v>173.98148047327993</v>
      </c>
      <c r="D335" cm="1">
        <f t="array" aca="1" ref="D335" ca="1">_xll.BDP(Stocks[[#This Row],[bloomberg_query]], "CUST_TRR_RETURN_HOLDING_PER", "CUST_TRR_START_DT="&amp;TEXT(WORKDAY(TODAY(), -2),"jjjjMMtt"),"CUST_TRR_END_DT="&amp;TEXT(WORKDAY(TODAY(), -1),"jjjjMMtt"), "CUST_TRR_CRNCY=EUR")</f>
        <v>-1.075977</v>
      </c>
      <c r="E335" cm="1">
        <f t="array" aca="1" ref="E335" ca="1">_xll.BDP(Stocks[[#This Row],[bloomberg_query]], "CUST_TRR_RETURN_HOLDING_PER", "CUST_TRR_START_DT="&amp;TEXT(WORKDAY(TODAY(), -6),"jjjjMMtt"),"CUST_TRR_END_DT="&amp;TEXT(WORKDAY(TODAY(), -1),"jjjjMMtt"), "CUST_TRR_CRNCY=EUR")</f>
        <v>-3.7625389999999999</v>
      </c>
      <c r="F335" cm="1">
        <f t="array" aca="1" ref="F335" ca="1">_xll.BDP(Stocks[[#This Row],[bloomberg_query]], "CUST_TRR_RETURN_HOLDING_PER", "CUST_TRR_START_DT="&amp;TEXT(WORKDAY(EDATE(TODAY(), -1) - 2, 1),"jjjjMMtt"),"CUST_TRR_END_DT="&amp;TEXT(WORKDAY(TODAY(), -1),"jjjjMMtt"),"CUST_TRR_CRNCY=EUR")</f>
        <v>-2.134865</v>
      </c>
      <c r="G335" cm="1">
        <f t="array" aca="1" ref="G335" ca="1">_xll.BDP(Stocks[[#This Row],[bloomberg_query]], "CUST_TRR_RETURN_HOLDING_PER", "CUST_TRR_START_DT="&amp;TEXT(WORKDAY(DATE(YEAR(TODAY())-1, 12, 31), -1),"jjjjMMtt"),"CUST_TRR_END_DT="&amp;TEXT(WORKDAY(TODAY(), -1),"jjjjMMtt"), "CUST_TRR_CRNCY=EUR")</f>
        <v>27.765419999999999</v>
      </c>
      <c r="H335" cm="1">
        <f t="array" ref="H335">_xll.BDP(A335,$H$1)</f>
        <v>12.727222287624906</v>
      </c>
      <c r="I335" cm="1">
        <f t="array" ref="I335">_xll.BDP(A335,$I$1)</f>
        <v>-3.2072468940928118</v>
      </c>
    </row>
    <row r="336" spans="1:9" x14ac:dyDescent="0.25">
      <c r="A336" t="s">
        <v>40</v>
      </c>
      <c r="B336" t="s">
        <v>2316</v>
      </c>
      <c r="C336" s="1">
        <f>_xll.BQL(Stocks[[#This Row],[bloomberg_query]],"px_last(currency=EUR).value","showdates","false","showids","false","showheaders","false","cols"=1)</f>
        <v>50.700122427379178</v>
      </c>
      <c r="D336" cm="1">
        <f t="array" aca="1" ref="D336" ca="1">_xll.BDP(Stocks[[#This Row],[bloomberg_query]], "CUST_TRR_RETURN_HOLDING_PER", "CUST_TRR_START_DT="&amp;TEXT(WORKDAY(TODAY(), -2),"jjjjMMtt"),"CUST_TRR_END_DT="&amp;TEXT(WORKDAY(TODAY(), -1),"jjjjMMtt"), "CUST_TRR_CRNCY=EUR")</f>
        <v>1.863591</v>
      </c>
      <c r="E336" cm="1">
        <f t="array" aca="1" ref="E336" ca="1">_xll.BDP(Stocks[[#This Row],[bloomberg_query]], "CUST_TRR_RETURN_HOLDING_PER", "CUST_TRR_START_DT="&amp;TEXT(WORKDAY(TODAY(), -6),"jjjjMMtt"),"CUST_TRR_END_DT="&amp;TEXT(WORKDAY(TODAY(), -1),"jjjjMMtt"), "CUST_TRR_CRNCY=EUR")</f>
        <v>2.9249550000000002</v>
      </c>
      <c r="F336" cm="1">
        <f t="array" aca="1" ref="F336" ca="1">_xll.BDP(Stocks[[#This Row],[bloomberg_query]], "CUST_TRR_RETURN_HOLDING_PER", "CUST_TRR_START_DT="&amp;TEXT(WORKDAY(EDATE(TODAY(), -1) - 2, 1),"jjjjMMtt"),"CUST_TRR_END_DT="&amp;TEXT(WORKDAY(TODAY(), -1),"jjjjMMtt"),"CUST_TRR_CRNCY=EUR")</f>
        <v>1.5513589999999999</v>
      </c>
      <c r="G336" cm="1">
        <f t="array" aca="1" ref="G336" ca="1">_xll.BDP(Stocks[[#This Row],[bloomberg_query]], "CUST_TRR_RETURN_HOLDING_PER", "CUST_TRR_START_DT="&amp;TEXT(WORKDAY(DATE(YEAR(TODAY())-1, 12, 31), -1),"jjjjMMtt"),"CUST_TRR_END_DT="&amp;TEXT(WORKDAY(TODAY(), -1),"jjjjMMtt"), "CUST_TRR_CRNCY=EUR")</f>
        <v>29.092970000000001</v>
      </c>
      <c r="H336" cm="1">
        <f t="array" ref="H336">_xll.BDP(A336,$H$1)</f>
        <v>9.0375449999999997</v>
      </c>
      <c r="I336" cm="1">
        <f t="array" ref="I336">_xll.BDP(A336,$I$1)</f>
        <v>-9.2070109999999996</v>
      </c>
    </row>
    <row r="337" spans="1:9" x14ac:dyDescent="0.25">
      <c r="A337" t="s">
        <v>18</v>
      </c>
      <c r="B337" t="s">
        <v>2304</v>
      </c>
      <c r="C337" s="1">
        <f>_xll.BQL(Stocks[[#This Row],[bloomberg_query]],"px_last(currency=EUR).value","showdates","false","showids","false","showheaders","false","cols"=1)</f>
        <v>194.97257767796515</v>
      </c>
      <c r="D337" cm="1">
        <f t="array" aca="1" ref="D337" ca="1">_xll.BDP(Stocks[[#This Row],[bloomberg_query]], "CUST_TRR_RETURN_HOLDING_PER", "CUST_TRR_START_DT="&amp;TEXT(WORKDAY(TODAY(), -2),"jjjjMMtt"),"CUST_TRR_END_DT="&amp;TEXT(WORKDAY(TODAY(), -1),"jjjjMMtt"), "CUST_TRR_CRNCY=EUR")</f>
        <v>0.30740650000000003</v>
      </c>
      <c r="E337" cm="1">
        <f t="array" aca="1" ref="E337" ca="1">_xll.BDP(Stocks[[#This Row],[bloomberg_query]], "CUST_TRR_RETURN_HOLDING_PER", "CUST_TRR_START_DT="&amp;TEXT(WORKDAY(TODAY(), -6),"jjjjMMtt"),"CUST_TRR_END_DT="&amp;TEXT(WORKDAY(TODAY(), -1),"jjjjMMtt"), "CUST_TRR_CRNCY=EUR")</f>
        <v>-2.3232650000000001</v>
      </c>
      <c r="F337" cm="1">
        <f t="array" aca="1" ref="F337" ca="1">_xll.BDP(Stocks[[#This Row],[bloomberg_query]], "CUST_TRR_RETURN_HOLDING_PER", "CUST_TRR_START_DT="&amp;TEXT(WORKDAY(EDATE(TODAY(), -1) - 2, 1),"jjjjMMtt"),"CUST_TRR_END_DT="&amp;TEXT(WORKDAY(TODAY(), -1),"jjjjMMtt"),"CUST_TRR_CRNCY=EUR")</f>
        <v>-4.4169140000000002</v>
      </c>
      <c r="G337" cm="1">
        <f t="array" aca="1" ref="G337" ca="1">_xll.BDP(Stocks[[#This Row],[bloomberg_query]], "CUST_TRR_RETURN_HOLDING_PER", "CUST_TRR_START_DT="&amp;TEXT(WORKDAY(DATE(YEAR(TODAY())-1, 12, 31), -1),"jjjjMMtt"),"CUST_TRR_END_DT="&amp;TEXT(WORKDAY(TODAY(), -1),"jjjjMMtt"), "CUST_TRR_CRNCY=EUR")</f>
        <v>12.46847</v>
      </c>
      <c r="H337" cm="1">
        <f t="array" ref="H337">_xll.BDP(A337,$H$1)</f>
        <v>10.713192618387696</v>
      </c>
      <c r="I337" cm="1">
        <f t="array" ref="I337">_xll.BDP(A337,$I$1)</f>
        <v>-8.6161121314868581</v>
      </c>
    </row>
    <row r="338" spans="1:9" x14ac:dyDescent="0.25">
      <c r="A338" t="s">
        <v>2792</v>
      </c>
      <c r="B338" t="s">
        <v>2793</v>
      </c>
      <c r="C338" s="1">
        <f>_xll.BQL(Stocks[[#This Row],[bloomberg_query]],"px_last(currency=EUR).value","showdates","false","showids","false","showheaders","false","cols"=1)</f>
        <v>1.4201550619254775</v>
      </c>
      <c r="D338" cm="1">
        <f t="array" aca="1" ref="D338" ca="1">_xll.BDP(Stocks[[#This Row],[bloomberg_query]], "CUST_TRR_RETURN_HOLDING_PER", "CUST_TRR_START_DT="&amp;TEXT(WORKDAY(TODAY(), -2),"jjjjMMtt"),"CUST_TRR_END_DT="&amp;TEXT(WORKDAY(TODAY(), -1),"jjjjMMtt"), "CUST_TRR_CRNCY=EUR")</f>
        <v>0.55304980000000004</v>
      </c>
      <c r="E338" cm="1">
        <f t="array" aca="1" ref="E338" ca="1">_xll.BDP(Stocks[[#This Row],[bloomberg_query]], "CUST_TRR_RETURN_HOLDING_PER", "CUST_TRR_START_DT="&amp;TEXT(WORKDAY(TODAY(), -6),"jjjjMMtt"),"CUST_TRR_END_DT="&amp;TEXT(WORKDAY(TODAY(), -1),"jjjjMMtt"), "CUST_TRR_CRNCY=EUR")</f>
        <v>6.3890260000000003</v>
      </c>
      <c r="F338" cm="1">
        <f t="array" aca="1" ref="F338" ca="1">_xll.BDP(Stocks[[#This Row],[bloomberg_query]], "CUST_TRR_RETURN_HOLDING_PER", "CUST_TRR_START_DT="&amp;TEXT(WORKDAY(EDATE(TODAY(), -1) - 2, 1),"jjjjMMtt"),"CUST_TRR_END_DT="&amp;TEXT(WORKDAY(TODAY(), -1),"jjjjMMtt"),"CUST_TRR_CRNCY=EUR")</f>
        <v>7.7407909999999998</v>
      </c>
      <c r="G338" cm="1">
        <f t="array" aca="1" ref="G338" ca="1">_xll.BDP(Stocks[[#This Row],[bloomberg_query]], "CUST_TRR_RETURN_HOLDING_PER", "CUST_TRR_START_DT="&amp;TEXT(WORKDAY(DATE(YEAR(TODAY())-1, 12, 31), -1),"jjjjMMtt"),"CUST_TRR_END_DT="&amp;TEXT(WORKDAY(TODAY(), -1),"jjjjMMtt"), "CUST_TRR_CRNCY=EUR")</f>
        <v>-2.813952</v>
      </c>
      <c r="H338" cm="1">
        <f t="array" ref="H338">_xll.BDP(A338,$H$1)</f>
        <v>5.8420759999999996</v>
      </c>
      <c r="I338" cm="1">
        <f t="array" ref="I338">_xll.BDP(A338,$I$1)</f>
        <v>-9.5849030000000006</v>
      </c>
    </row>
    <row r="339" spans="1:9" x14ac:dyDescent="0.25">
      <c r="A339" t="s">
        <v>2794</v>
      </c>
      <c r="B339" t="s">
        <v>2795</v>
      </c>
      <c r="C339" s="1">
        <f>_xll.BQL(Stocks[[#This Row],[bloomberg_query]],"px_last(currency=EUR).value","showdates","false","showids","false","showheaders","false","cols"=1)</f>
        <v>29.928738418630743</v>
      </c>
      <c r="D339" cm="1">
        <f t="array" aca="1" ref="D339" ca="1">_xll.BDP(Stocks[[#This Row],[bloomberg_query]], "CUST_TRR_RETURN_HOLDING_PER", "CUST_TRR_START_DT="&amp;TEXT(WORKDAY(TODAY(), -2),"jjjjMMtt"),"CUST_TRR_END_DT="&amp;TEXT(WORKDAY(TODAY(), -1),"jjjjMMtt"), "CUST_TRR_CRNCY=EUR")</f>
        <v>-1.509428</v>
      </c>
      <c r="E339" cm="1">
        <f t="array" aca="1" ref="E339" ca="1">_xll.BDP(Stocks[[#This Row],[bloomberg_query]], "CUST_TRR_RETURN_HOLDING_PER", "CUST_TRR_START_DT="&amp;TEXT(WORKDAY(TODAY(), -6),"jjjjMMtt"),"CUST_TRR_END_DT="&amp;TEXT(WORKDAY(TODAY(), -1),"jjjjMMtt"), "CUST_TRR_CRNCY=EUR")</f>
        <v>-2.121289</v>
      </c>
      <c r="F339" cm="1">
        <f t="array" aca="1" ref="F339" ca="1">_xll.BDP(Stocks[[#This Row],[bloomberg_query]], "CUST_TRR_RETURN_HOLDING_PER", "CUST_TRR_START_DT="&amp;TEXT(WORKDAY(EDATE(TODAY(), -1) - 2, 1),"jjjjMMtt"),"CUST_TRR_END_DT="&amp;TEXT(WORKDAY(TODAY(), -1),"jjjjMMtt"),"CUST_TRR_CRNCY=EUR")</f>
        <v>4.1492060000000004</v>
      </c>
      <c r="G339" cm="1">
        <f t="array" aca="1" ref="G339" ca="1">_xll.BDP(Stocks[[#This Row],[bloomberg_query]], "CUST_TRR_RETURN_HOLDING_PER", "CUST_TRR_START_DT="&amp;TEXT(WORKDAY(DATE(YEAR(TODAY())-1, 12, 31), -1),"jjjjMMtt"),"CUST_TRR_END_DT="&amp;TEXT(WORKDAY(TODAY(), -1),"jjjjMMtt"), "CUST_TRR_CRNCY=EUR")</f>
        <v>6.0413459999999999</v>
      </c>
      <c r="H339" cm="1">
        <f t="array" ref="H339">_xll.BDP(A339,$H$1)</f>
        <v>4.2025319999999997</v>
      </c>
      <c r="I339" cm="1">
        <f t="array" ref="I339">_xll.BDP(A339,$I$1)</f>
        <v>-7.066929</v>
      </c>
    </row>
    <row r="340" spans="1:9" x14ac:dyDescent="0.25">
      <c r="A340" t="s">
        <v>2796</v>
      </c>
      <c r="B340" t="s">
        <v>2797</v>
      </c>
      <c r="C340" s="1">
        <f>_xll.BQL(Stocks[[#This Row],[bloomberg_query]],"px_last(currency=EUR).value","showdates","false","showids","false","showheaders","false","cols"=1)</f>
        <v>22.276972421747182</v>
      </c>
      <c r="D340" cm="1">
        <f t="array" aca="1" ref="D340" ca="1">_xll.BDP(Stocks[[#This Row],[bloomberg_query]], "CUST_TRR_RETURN_HOLDING_PER", "CUST_TRR_START_DT="&amp;TEXT(WORKDAY(TODAY(), -2),"jjjjMMtt"),"CUST_TRR_END_DT="&amp;TEXT(WORKDAY(TODAY(), -1),"jjjjMMtt"), "CUST_TRR_CRNCY=EUR")</f>
        <v>-3.8661029999999998</v>
      </c>
      <c r="E340" cm="1">
        <f t="array" aca="1" ref="E340" ca="1">_xll.BDP(Stocks[[#This Row],[bloomberg_query]], "CUST_TRR_RETURN_HOLDING_PER", "CUST_TRR_START_DT="&amp;TEXT(WORKDAY(TODAY(), -6),"jjjjMMtt"),"CUST_TRR_END_DT="&amp;TEXT(WORKDAY(TODAY(), -1),"jjjjMMtt"), "CUST_TRR_CRNCY=EUR")</f>
        <v>-7.4433829999999999</v>
      </c>
      <c r="F340" cm="1">
        <f t="array" aca="1" ref="F340" ca="1">_xll.BDP(Stocks[[#This Row],[bloomberg_query]], "CUST_TRR_RETURN_HOLDING_PER", "CUST_TRR_START_DT="&amp;TEXT(WORKDAY(EDATE(TODAY(), -1) - 2, 1),"jjjjMMtt"),"CUST_TRR_END_DT="&amp;TEXT(WORKDAY(TODAY(), -1),"jjjjMMtt"),"CUST_TRR_CRNCY=EUR")</f>
        <v>-13.098420000000001</v>
      </c>
      <c r="G340" cm="1">
        <f t="array" aca="1" ref="G340" ca="1">_xll.BDP(Stocks[[#This Row],[bloomberg_query]], "CUST_TRR_RETURN_HOLDING_PER", "CUST_TRR_START_DT="&amp;TEXT(WORKDAY(DATE(YEAR(TODAY())-1, 12, 31), -1),"jjjjMMtt"),"CUST_TRR_END_DT="&amp;TEXT(WORKDAY(TODAY(), -1),"jjjjMMtt"), "CUST_TRR_CRNCY=EUR")</f>
        <v>18.511220000000002</v>
      </c>
      <c r="H340" cm="1">
        <f t="array" ref="H340">_xll.BDP(A340,$H$1)</f>
        <v>-5.1160119999999996</v>
      </c>
      <c r="I340" cm="1">
        <f t="array" ref="I340">_xll.BDP(A340,$I$1)</f>
        <v>-26.88306</v>
      </c>
    </row>
    <row r="341" spans="1:9" x14ac:dyDescent="0.25">
      <c r="A341" t="s">
        <v>2798</v>
      </c>
      <c r="B341" t="s">
        <v>2799</v>
      </c>
      <c r="C341" s="1">
        <f>_xll.BQL(Stocks[[#This Row],[bloomberg_query]],"px_last(currency=EUR).value","showdates","false","showids","false","showheaders","false","cols"=1)</f>
        <v>47.920214722819274</v>
      </c>
      <c r="D341" cm="1">
        <f t="array" aca="1" ref="D341" ca="1">_xll.BDP(Stocks[[#This Row],[bloomberg_query]], "CUST_TRR_RETURN_HOLDING_PER", "CUST_TRR_START_DT="&amp;TEXT(WORKDAY(TODAY(), -2),"jjjjMMtt"),"CUST_TRR_END_DT="&amp;TEXT(WORKDAY(TODAY(), -1),"jjjjMMtt"), "CUST_TRR_CRNCY=EUR")</f>
        <v>-1.452048</v>
      </c>
      <c r="E341" cm="1">
        <f t="array" aca="1" ref="E341" ca="1">_xll.BDP(Stocks[[#This Row],[bloomberg_query]], "CUST_TRR_RETURN_HOLDING_PER", "CUST_TRR_START_DT="&amp;TEXT(WORKDAY(TODAY(), -6),"jjjjMMtt"),"CUST_TRR_END_DT="&amp;TEXT(WORKDAY(TODAY(), -1),"jjjjMMtt"), "CUST_TRR_CRNCY=EUR")</f>
        <v>-2.253698</v>
      </c>
      <c r="F341" cm="1">
        <f t="array" aca="1" ref="F341" ca="1">_xll.BDP(Stocks[[#This Row],[bloomberg_query]], "CUST_TRR_RETURN_HOLDING_PER", "CUST_TRR_START_DT="&amp;TEXT(WORKDAY(EDATE(TODAY(), -1) - 2, 1),"jjjjMMtt"),"CUST_TRR_END_DT="&amp;TEXT(WORKDAY(TODAY(), -1),"jjjjMMtt"),"CUST_TRR_CRNCY=EUR")</f>
        <v>-3.6963889999999999</v>
      </c>
      <c r="G341" cm="1">
        <f t="array" aca="1" ref="G341" ca="1">_xll.BDP(Stocks[[#This Row],[bloomberg_query]], "CUST_TRR_RETURN_HOLDING_PER", "CUST_TRR_START_DT="&amp;TEXT(WORKDAY(DATE(YEAR(TODAY())-1, 12, 31), -1),"jjjjMMtt"),"CUST_TRR_END_DT="&amp;TEXT(WORKDAY(TODAY(), -1),"jjjjMMtt"), "CUST_TRR_CRNCY=EUR")</f>
        <v>2.994084</v>
      </c>
      <c r="H341" cm="1">
        <f t="array" ref="H341">_xll.BDP(A341,$H$1)</f>
        <v>-5.8280940000000001</v>
      </c>
      <c r="I341" cm="1">
        <f t="array" ref="I341">_xll.BDP(A341,$I$1)</f>
        <v>-17.568159999999999</v>
      </c>
    </row>
    <row r="342" spans="1:9" x14ac:dyDescent="0.25">
      <c r="A342" t="s">
        <v>2800</v>
      </c>
      <c r="B342" t="s">
        <v>2801</v>
      </c>
      <c r="C342" s="1">
        <f>_xll.BQL(Stocks[[#This Row],[bloomberg_query]],"px_last(currency=EUR).value","showdates","false","showids","false","showheaders","false","cols"=1)</f>
        <v>29.282110306218055</v>
      </c>
      <c r="D342" cm="1">
        <f t="array" aca="1" ref="D342" ca="1">_xll.BDP(Stocks[[#This Row],[bloomberg_query]], "CUST_TRR_RETURN_HOLDING_PER", "CUST_TRR_START_DT="&amp;TEXT(WORKDAY(TODAY(), -2),"jjjjMMtt"),"CUST_TRR_END_DT="&amp;TEXT(WORKDAY(TODAY(), -1),"jjjjMMtt"), "CUST_TRR_CRNCY=EUR")</f>
        <v>-0.50975689999999996</v>
      </c>
      <c r="E342" cm="1">
        <f t="array" aca="1" ref="E342" ca="1">_xll.BDP(Stocks[[#This Row],[bloomberg_query]], "CUST_TRR_RETURN_HOLDING_PER", "CUST_TRR_START_DT="&amp;TEXT(WORKDAY(TODAY(), -6),"jjjjMMtt"),"CUST_TRR_END_DT="&amp;TEXT(WORKDAY(TODAY(), -1),"jjjjMMtt"), "CUST_TRR_CRNCY=EUR")</f>
        <v>-1.1920930000000001</v>
      </c>
      <c r="F342" cm="1">
        <f t="array" aca="1" ref="F342" ca="1">_xll.BDP(Stocks[[#This Row],[bloomberg_query]], "CUST_TRR_RETURN_HOLDING_PER", "CUST_TRR_START_DT="&amp;TEXT(WORKDAY(EDATE(TODAY(), -1) - 2, 1),"jjjjMMtt"),"CUST_TRR_END_DT="&amp;TEXT(WORKDAY(TODAY(), -1),"jjjjMMtt"),"CUST_TRR_CRNCY=EUR")</f>
        <v>1.4904139999999999</v>
      </c>
      <c r="G342" cm="1">
        <f t="array" aca="1" ref="G342" ca="1">_xll.BDP(Stocks[[#This Row],[bloomberg_query]], "CUST_TRR_RETURN_HOLDING_PER", "CUST_TRR_START_DT="&amp;TEXT(WORKDAY(DATE(YEAR(TODAY())-1, 12, 31), -1),"jjjjMMtt"),"CUST_TRR_END_DT="&amp;TEXT(WORKDAY(TODAY(), -1),"jjjjMMtt"), "CUST_TRR_CRNCY=EUR")</f>
        <v>15.126189999999999</v>
      </c>
      <c r="H342" cm="1">
        <f t="array" ref="H342">_xll.BDP(A342,$H$1)</f>
        <v>10.19422</v>
      </c>
      <c r="I342" cm="1">
        <f t="array" ref="I342">_xll.BDP(A342,$I$1)</f>
        <v>-6.2702920000000004</v>
      </c>
    </row>
    <row r="343" spans="1:9" x14ac:dyDescent="0.25">
      <c r="A343" t="s">
        <v>2802</v>
      </c>
      <c r="B343" t="s">
        <v>2803</v>
      </c>
      <c r="C343" s="1">
        <f>_xll.BQL(Stocks[[#This Row],[bloomberg_query]],"px_last(currency=EUR).value","showdates","false","showids","false","showheaders","false","cols"=1)</f>
        <v>15.696580454253279</v>
      </c>
      <c r="D343" cm="1">
        <f t="array" aca="1" ref="D343" ca="1">_xll.BDP(Stocks[[#This Row],[bloomberg_query]], "CUST_TRR_RETURN_HOLDING_PER", "CUST_TRR_START_DT="&amp;TEXT(WORKDAY(TODAY(), -2),"jjjjMMtt"),"CUST_TRR_END_DT="&amp;TEXT(WORKDAY(TODAY(), -1),"jjjjMMtt"), "CUST_TRR_CRNCY=EUR")</f>
        <v>-1.128376</v>
      </c>
      <c r="E343" cm="1">
        <f t="array" aca="1" ref="E343" ca="1">_xll.BDP(Stocks[[#This Row],[bloomberg_query]], "CUST_TRR_RETURN_HOLDING_PER", "CUST_TRR_START_DT="&amp;TEXT(WORKDAY(TODAY(), -6),"jjjjMMtt"),"CUST_TRR_END_DT="&amp;TEXT(WORKDAY(TODAY(), -1),"jjjjMMtt"), "CUST_TRR_CRNCY=EUR")</f>
        <v>-2.9085700000000001</v>
      </c>
      <c r="F343" cm="1">
        <f t="array" aca="1" ref="F343" ca="1">_xll.BDP(Stocks[[#This Row],[bloomberg_query]], "CUST_TRR_RETURN_HOLDING_PER", "CUST_TRR_START_DT="&amp;TEXT(WORKDAY(EDATE(TODAY(), -1) - 2, 1),"jjjjMMtt"),"CUST_TRR_END_DT="&amp;TEXT(WORKDAY(TODAY(), -1),"jjjjMMtt"),"CUST_TRR_CRNCY=EUR")</f>
        <v>-1.960329</v>
      </c>
      <c r="G343" cm="1">
        <f t="array" aca="1" ref="G343" ca="1">_xll.BDP(Stocks[[#This Row],[bloomberg_query]], "CUST_TRR_RETURN_HOLDING_PER", "CUST_TRR_START_DT="&amp;TEXT(WORKDAY(DATE(YEAR(TODAY())-1, 12, 31), -1),"jjjjMMtt"),"CUST_TRR_END_DT="&amp;TEXT(WORKDAY(TODAY(), -1),"jjjjMMtt"), "CUST_TRR_CRNCY=EUR")</f>
        <v>14.74067</v>
      </c>
      <c r="H343" cm="1">
        <f t="array" ref="H343">_xll.BDP(A343,$H$1)</f>
        <v>4.5515410000000003</v>
      </c>
      <c r="I343" cm="1">
        <f t="array" ref="I343">_xll.BDP(A343,$I$1)</f>
        <v>-7.196402</v>
      </c>
    </row>
    <row r="344" spans="1:9" x14ac:dyDescent="0.25">
      <c r="A344" t="s">
        <v>2804</v>
      </c>
      <c r="B344" t="s">
        <v>2805</v>
      </c>
      <c r="C344" s="1">
        <f>_xll.BQL(Stocks[[#This Row],[bloomberg_query]],"px_last(currency=EUR).value","showdates","false","showids","false","showheaders","false","cols"=1)</f>
        <v>16.767954483642939</v>
      </c>
      <c r="D344" cm="1">
        <f t="array" aca="1" ref="D344" ca="1">_xll.BDP(Stocks[[#This Row],[bloomberg_query]], "CUST_TRR_RETURN_HOLDING_PER", "CUST_TRR_START_DT="&amp;TEXT(WORKDAY(TODAY(), -2),"jjjjMMtt"),"CUST_TRR_END_DT="&amp;TEXT(WORKDAY(TODAY(), -1),"jjjjMMtt"), "CUST_TRR_CRNCY=EUR")</f>
        <v>-4.2922789999999997</v>
      </c>
      <c r="E344" cm="1">
        <f t="array" aca="1" ref="E344" ca="1">_xll.BDP(Stocks[[#This Row],[bloomberg_query]], "CUST_TRR_RETURN_HOLDING_PER", "CUST_TRR_START_DT="&amp;TEXT(WORKDAY(TODAY(), -6),"jjjjMMtt"),"CUST_TRR_END_DT="&amp;TEXT(WORKDAY(TODAY(), -1),"jjjjMMtt"), "CUST_TRR_CRNCY=EUR")</f>
        <v>-2.7412700000000001</v>
      </c>
      <c r="F344" cm="1">
        <f t="array" aca="1" ref="F344" ca="1">_xll.BDP(Stocks[[#This Row],[bloomberg_query]], "CUST_TRR_RETURN_HOLDING_PER", "CUST_TRR_START_DT="&amp;TEXT(WORKDAY(EDATE(TODAY(), -1) - 2, 1),"jjjjMMtt"),"CUST_TRR_END_DT="&amp;TEXT(WORKDAY(TODAY(), -1),"jjjjMMtt"),"CUST_TRR_CRNCY=EUR")</f>
        <v>-7.8175739999999996</v>
      </c>
      <c r="G344" cm="1">
        <f t="array" aca="1" ref="G344" ca="1">_xll.BDP(Stocks[[#This Row],[bloomberg_query]], "CUST_TRR_RETURN_HOLDING_PER", "CUST_TRR_START_DT="&amp;TEXT(WORKDAY(DATE(YEAR(TODAY())-1, 12, 31), -1),"jjjjMMtt"),"CUST_TRR_END_DT="&amp;TEXT(WORKDAY(TODAY(), -1),"jjjjMMtt"), "CUST_TRR_CRNCY=EUR")</f>
        <v>-12.12384</v>
      </c>
      <c r="H344" cm="1">
        <f t="array" ref="H344">_xll.BDP(A344,$H$1)</f>
        <v>-11.836119999999999</v>
      </c>
      <c r="I344" cm="1">
        <f t="array" ref="I344">_xll.BDP(A344,$I$1)</f>
        <v>-30.686579999999999</v>
      </c>
    </row>
    <row r="345" spans="1:9" x14ac:dyDescent="0.25">
      <c r="A345" t="s">
        <v>2806</v>
      </c>
      <c r="B345" t="s">
        <v>2807</v>
      </c>
      <c r="C345" s="1">
        <f>_xll.BQL(Stocks[[#This Row],[bloomberg_query]],"px_last(currency=EUR).value","showdates","false","showids","false","showheaders","false","cols"=1)</f>
        <v>17.35435742872308</v>
      </c>
      <c r="D345" cm="1">
        <f t="array" aca="1" ref="D345" ca="1">_xll.BDP(Stocks[[#This Row],[bloomberg_query]], "CUST_TRR_RETURN_HOLDING_PER", "CUST_TRR_START_DT="&amp;TEXT(WORKDAY(TODAY(), -2),"jjjjMMtt"),"CUST_TRR_END_DT="&amp;TEXT(WORKDAY(TODAY(), -1),"jjjjMMtt"), "CUST_TRR_CRNCY=EUR")</f>
        <v>-0.91465730000000001</v>
      </c>
      <c r="E345" cm="1">
        <f t="array" aca="1" ref="E345" ca="1">_xll.BDP(Stocks[[#This Row],[bloomberg_query]], "CUST_TRR_RETURN_HOLDING_PER", "CUST_TRR_START_DT="&amp;TEXT(WORKDAY(TODAY(), -6),"jjjjMMtt"),"CUST_TRR_END_DT="&amp;TEXT(WORKDAY(TODAY(), -1),"jjjjMMtt"), "CUST_TRR_CRNCY=EUR")</f>
        <v>-1.703308</v>
      </c>
      <c r="F345" cm="1">
        <f t="array" aca="1" ref="F345" ca="1">_xll.BDP(Stocks[[#This Row],[bloomberg_query]], "CUST_TRR_RETURN_HOLDING_PER", "CUST_TRR_START_DT="&amp;TEXT(WORKDAY(EDATE(TODAY(), -1) - 2, 1),"jjjjMMtt"),"CUST_TRR_END_DT="&amp;TEXT(WORKDAY(TODAY(), -1),"jjjjMMtt"),"CUST_TRR_CRNCY=EUR")</f>
        <v>3.1844709999999998</v>
      </c>
      <c r="G345" cm="1">
        <f t="array" aca="1" ref="G345" ca="1">_xll.BDP(Stocks[[#This Row],[bloomberg_query]], "CUST_TRR_RETURN_HOLDING_PER", "CUST_TRR_START_DT="&amp;TEXT(WORKDAY(DATE(YEAR(TODAY())-1, 12, 31), -1),"jjjjMMtt"),"CUST_TRR_END_DT="&amp;TEXT(WORKDAY(TODAY(), -1),"jjjjMMtt"), "CUST_TRR_CRNCY=EUR")</f>
        <v>3.2997109999999998</v>
      </c>
      <c r="H345" cm="1">
        <f t="array" ref="H345">_xll.BDP(A345,$H$1)</f>
        <v>-0.65242920000000004</v>
      </c>
      <c r="I345" cm="1">
        <f t="array" ref="I345">_xll.BDP(A345,$I$1)</f>
        <v>-9.3242799999999999</v>
      </c>
    </row>
    <row r="346" spans="1:9" x14ac:dyDescent="0.25">
      <c r="A346" t="s">
        <v>2808</v>
      </c>
      <c r="B346" t="s">
        <v>2809</v>
      </c>
      <c r="C346" s="1">
        <f>_xll.BQL(Stocks[[#This Row],[bloomberg_query]],"px_last(currency=EUR).value","showdates","false","showids","false","showheaders","false","cols"=1)</f>
        <v>7.6771239620762204</v>
      </c>
      <c r="D346" cm="1">
        <f t="array" aca="1" ref="D346" ca="1">_xll.BDP(Stocks[[#This Row],[bloomberg_query]], "CUST_TRR_RETURN_HOLDING_PER", "CUST_TRR_START_DT="&amp;TEXT(WORKDAY(TODAY(), -2),"jjjjMMtt"),"CUST_TRR_END_DT="&amp;TEXT(WORKDAY(TODAY(), -1),"jjjjMMtt"), "CUST_TRR_CRNCY=EUR")</f>
        <v>-1.051196</v>
      </c>
      <c r="E346" cm="1">
        <f t="array" aca="1" ref="E346" ca="1">_xll.BDP(Stocks[[#This Row],[bloomberg_query]], "CUST_TRR_RETURN_HOLDING_PER", "CUST_TRR_START_DT="&amp;TEXT(WORKDAY(TODAY(), -6),"jjjjMMtt"),"CUST_TRR_END_DT="&amp;TEXT(WORKDAY(TODAY(), -1),"jjjjMMtt"), "CUST_TRR_CRNCY=EUR")</f>
        <v>-1.309318</v>
      </c>
      <c r="F346" cm="1">
        <f t="array" aca="1" ref="F346" ca="1">_xll.BDP(Stocks[[#This Row],[bloomberg_query]], "CUST_TRR_RETURN_HOLDING_PER", "CUST_TRR_START_DT="&amp;TEXT(WORKDAY(EDATE(TODAY(), -1) - 2, 1),"jjjjMMtt"),"CUST_TRR_END_DT="&amp;TEXT(WORKDAY(TODAY(), -1),"jjjjMMtt"),"CUST_TRR_CRNCY=EUR")</f>
        <v>8.2558950000000006</v>
      </c>
      <c r="G346" cm="1">
        <f t="array" aca="1" ref="G346" ca="1">_xll.BDP(Stocks[[#This Row],[bloomberg_query]], "CUST_TRR_RETURN_HOLDING_PER", "CUST_TRR_START_DT="&amp;TEXT(WORKDAY(DATE(YEAR(TODAY())-1, 12, 31), -1),"jjjjMMtt"),"CUST_TRR_END_DT="&amp;TEXT(WORKDAY(TODAY(), -1),"jjjjMMtt"), "CUST_TRR_CRNCY=EUR")</f>
        <v>-13.89781</v>
      </c>
      <c r="H346" cm="1">
        <f t="array" ref="H346">_xll.BDP(A346,$H$1)</f>
        <v>-9.972728</v>
      </c>
      <c r="I346" cm="1">
        <f t="array" ref="I346">_xll.BDP(A346,$I$1)</f>
        <v>-33.019910000000003</v>
      </c>
    </row>
    <row r="347" spans="1:9" x14ac:dyDescent="0.25">
      <c r="A347" t="s">
        <v>2810</v>
      </c>
      <c r="B347" t="s">
        <v>2811</v>
      </c>
      <c r="C347" s="1">
        <f>_xll.BQL(Stocks[[#This Row],[bloomberg_query]],"px_last(currency=EUR).value","showdates","false","showids","false","showheaders","false","cols"=1)</f>
        <v>21.592307361545505</v>
      </c>
      <c r="D347" cm="1">
        <f t="array" aca="1" ref="D347" ca="1">_xll.BDP(Stocks[[#This Row],[bloomberg_query]], "CUST_TRR_RETURN_HOLDING_PER", "CUST_TRR_START_DT="&amp;TEXT(WORKDAY(TODAY(), -2),"jjjjMMtt"),"CUST_TRR_END_DT="&amp;TEXT(WORKDAY(TODAY(), -1),"jjjjMMtt"), "CUST_TRR_CRNCY=EUR")</f>
        <v>-6.7501229999999995E-2</v>
      </c>
      <c r="E347" cm="1">
        <f t="array" aca="1" ref="E347" ca="1">_xll.BDP(Stocks[[#This Row],[bloomberg_query]], "CUST_TRR_RETURN_HOLDING_PER", "CUST_TRR_START_DT="&amp;TEXT(WORKDAY(TODAY(), -6),"jjjjMMtt"),"CUST_TRR_END_DT="&amp;TEXT(WORKDAY(TODAY(), -1),"jjjjMMtt"), "CUST_TRR_CRNCY=EUR")</f>
        <v>-0.55511189999999999</v>
      </c>
      <c r="F347" cm="1">
        <f t="array" aca="1" ref="F347" ca="1">_xll.BDP(Stocks[[#This Row],[bloomberg_query]], "CUST_TRR_RETURN_HOLDING_PER", "CUST_TRR_START_DT="&amp;TEXT(WORKDAY(EDATE(TODAY(), -1) - 2, 1),"jjjjMMtt"),"CUST_TRR_END_DT="&amp;TEXT(WORKDAY(TODAY(), -1),"jjjjMMtt"),"CUST_TRR_CRNCY=EUR")</f>
        <v>10.46039</v>
      </c>
      <c r="G347" cm="1">
        <f t="array" aca="1" ref="G347" ca="1">_xll.BDP(Stocks[[#This Row],[bloomberg_query]], "CUST_TRR_RETURN_HOLDING_PER", "CUST_TRR_START_DT="&amp;TEXT(WORKDAY(DATE(YEAR(TODAY())-1, 12, 31), -1),"jjjjMMtt"),"CUST_TRR_END_DT="&amp;TEXT(WORKDAY(TODAY(), -1),"jjjjMMtt"), "CUST_TRR_CRNCY=EUR")</f>
        <v>22.26332</v>
      </c>
      <c r="H347" cm="1">
        <f t="array" ref="H347">_xll.BDP(A347,$H$1)</f>
        <v>13.2941</v>
      </c>
      <c r="I347" cm="1">
        <f t="array" ref="I347">_xll.BDP(A347,$I$1)</f>
        <v>-6.787083</v>
      </c>
    </row>
    <row r="348" spans="1:9" x14ac:dyDescent="0.25">
      <c r="A348" t="s">
        <v>2812</v>
      </c>
      <c r="B348" t="s">
        <v>2813</v>
      </c>
      <c r="C348" s="1">
        <f>_xll.BQL(Stocks[[#This Row],[bloomberg_query]],"px_last(currency=EUR).value","showdates","false","showids","false","showheaders","false","cols"=1)</f>
        <v>22.074108700205944</v>
      </c>
      <c r="D348" cm="1">
        <f t="array" aca="1" ref="D348" ca="1">_xll.BDP(Stocks[[#This Row],[bloomberg_query]], "CUST_TRR_RETURN_HOLDING_PER", "CUST_TRR_START_DT="&amp;TEXT(WORKDAY(TODAY(), -2),"jjjjMMtt"),"CUST_TRR_END_DT="&amp;TEXT(WORKDAY(TODAY(), -1),"jjjjMMtt"), "CUST_TRR_CRNCY=EUR")</f>
        <v>-0.77367900000000001</v>
      </c>
      <c r="E348" cm="1">
        <f t="array" aca="1" ref="E348" ca="1">_xll.BDP(Stocks[[#This Row],[bloomberg_query]], "CUST_TRR_RETURN_HOLDING_PER", "CUST_TRR_START_DT="&amp;TEXT(WORKDAY(TODAY(), -6),"jjjjMMtt"),"CUST_TRR_END_DT="&amp;TEXT(WORKDAY(TODAY(), -1),"jjjjMMtt"), "CUST_TRR_CRNCY=EUR")</f>
        <v>-2.7554400000000001</v>
      </c>
      <c r="F348" cm="1">
        <f t="array" aca="1" ref="F348" ca="1">_xll.BDP(Stocks[[#This Row],[bloomberg_query]], "CUST_TRR_RETURN_HOLDING_PER", "CUST_TRR_START_DT="&amp;TEXT(WORKDAY(EDATE(TODAY(), -1) - 2, 1),"jjjjMMtt"),"CUST_TRR_END_DT="&amp;TEXT(WORKDAY(TODAY(), -1),"jjjjMMtt"),"CUST_TRR_CRNCY=EUR")</f>
        <v>15.24483</v>
      </c>
      <c r="G348" cm="1">
        <f t="array" aca="1" ref="G348" ca="1">_xll.BDP(Stocks[[#This Row],[bloomberg_query]], "CUST_TRR_RETURN_HOLDING_PER", "CUST_TRR_START_DT="&amp;TEXT(WORKDAY(DATE(YEAR(TODAY())-1, 12, 31), -1),"jjjjMMtt"),"CUST_TRR_END_DT="&amp;TEXT(WORKDAY(TODAY(), -1),"jjjjMMtt"), "CUST_TRR_CRNCY=EUR")</f>
        <v>24.407800000000002</v>
      </c>
      <c r="H348" cm="1">
        <f t="array" ref="H348">_xll.BDP(A348,$H$1)</f>
        <v>12.247450000000001</v>
      </c>
      <c r="I348" cm="1">
        <f t="array" ref="I348">_xll.BDP(A348,$I$1)</f>
        <v>-15.23856</v>
      </c>
    </row>
    <row r="349" spans="1:9" x14ac:dyDescent="0.25">
      <c r="A349" t="s">
        <v>2814</v>
      </c>
      <c r="B349" t="s">
        <v>2815</v>
      </c>
      <c r="C349" s="1">
        <f>_xll.BQL(Stocks[[#This Row],[bloomberg_query]],"px_last(currency=EUR).value","showdates","false","showids","false","showheaders","false","cols"=1)</f>
        <v>42.816924227797514</v>
      </c>
      <c r="D349" cm="1">
        <f t="array" aca="1" ref="D349" ca="1">_xll.BDP(Stocks[[#This Row],[bloomberg_query]], "CUST_TRR_RETURN_HOLDING_PER", "CUST_TRR_START_DT="&amp;TEXT(WORKDAY(TODAY(), -2),"jjjjMMtt"),"CUST_TRR_END_DT="&amp;TEXT(WORKDAY(TODAY(), -1),"jjjjMMtt"), "CUST_TRR_CRNCY=EUR")</f>
        <v>1.197465</v>
      </c>
      <c r="E349" cm="1">
        <f t="array" aca="1" ref="E349" ca="1">_xll.BDP(Stocks[[#This Row],[bloomberg_query]], "CUST_TRR_RETURN_HOLDING_PER", "CUST_TRR_START_DT="&amp;TEXT(WORKDAY(TODAY(), -6),"jjjjMMtt"),"CUST_TRR_END_DT="&amp;TEXT(WORKDAY(TODAY(), -1),"jjjjMMtt"), "CUST_TRR_CRNCY=EUR")</f>
        <v>3.9607450000000002</v>
      </c>
      <c r="F349" cm="1">
        <f t="array" aca="1" ref="F349" ca="1">_xll.BDP(Stocks[[#This Row],[bloomberg_query]], "CUST_TRR_RETURN_HOLDING_PER", "CUST_TRR_START_DT="&amp;TEXT(WORKDAY(EDATE(TODAY(), -1) - 2, 1),"jjjjMMtt"),"CUST_TRR_END_DT="&amp;TEXT(WORKDAY(TODAY(), -1),"jjjjMMtt"),"CUST_TRR_CRNCY=EUR")</f>
        <v>4.1686839999999998</v>
      </c>
      <c r="G349" cm="1">
        <f t="array" aca="1" ref="G349" ca="1">_xll.BDP(Stocks[[#This Row],[bloomberg_query]], "CUST_TRR_RETURN_HOLDING_PER", "CUST_TRR_START_DT="&amp;TEXT(WORKDAY(DATE(YEAR(TODAY())-1, 12, 31), -1),"jjjjMMtt"),"CUST_TRR_END_DT="&amp;TEXT(WORKDAY(TODAY(), -1),"jjjjMMtt"), "CUST_TRR_CRNCY=EUR")</f>
        <v>28.00084</v>
      </c>
      <c r="H349" cm="1">
        <f t="array" ref="H349">_xll.BDP(A349,$H$1)</f>
        <v>18.63766</v>
      </c>
      <c r="I349" cm="1">
        <f t="array" ref="I349">_xll.BDP(A349,$I$1)</f>
        <v>-9.7661990000000003</v>
      </c>
    </row>
    <row r="350" spans="1:9" x14ac:dyDescent="0.25">
      <c r="A350" t="s">
        <v>2816</v>
      </c>
      <c r="B350" t="s">
        <v>2817</v>
      </c>
      <c r="C350" s="1">
        <f>_xll.BQL(Stocks[[#This Row],[bloomberg_query]],"px_last(currency=EUR).value","showdates","false","showids","false","showheaders","false","cols"=1)</f>
        <v>35.596243639189076</v>
      </c>
      <c r="D350" cm="1">
        <f t="array" aca="1" ref="D350" ca="1">_xll.BDP(Stocks[[#This Row],[bloomberg_query]], "CUST_TRR_RETURN_HOLDING_PER", "CUST_TRR_START_DT="&amp;TEXT(WORKDAY(TODAY(), -2),"jjjjMMtt"),"CUST_TRR_END_DT="&amp;TEXT(WORKDAY(TODAY(), -1),"jjjjMMtt"), "CUST_TRR_CRNCY=EUR")</f>
        <v>-2.1490239999999998</v>
      </c>
      <c r="E350" cm="1">
        <f t="array" aca="1" ref="E350" ca="1">_xll.BDP(Stocks[[#This Row],[bloomberg_query]], "CUST_TRR_RETURN_HOLDING_PER", "CUST_TRR_START_DT="&amp;TEXT(WORKDAY(TODAY(), -6),"jjjjMMtt"),"CUST_TRR_END_DT="&amp;TEXT(WORKDAY(TODAY(), -1),"jjjjMMtt"), "CUST_TRR_CRNCY=EUR")</f>
        <v>0.83892009999999995</v>
      </c>
      <c r="F350" cm="1">
        <f t="array" aca="1" ref="F350" ca="1">_xll.BDP(Stocks[[#This Row],[bloomberg_query]], "CUST_TRR_RETURN_HOLDING_PER", "CUST_TRR_START_DT="&amp;TEXT(WORKDAY(EDATE(TODAY(), -1) - 2, 1),"jjjjMMtt"),"CUST_TRR_END_DT="&amp;TEXT(WORKDAY(TODAY(), -1),"jjjjMMtt"),"CUST_TRR_CRNCY=EUR")</f>
        <v>-6.0577069999999997</v>
      </c>
      <c r="G350" cm="1">
        <f t="array" aca="1" ref="G350" ca="1">_xll.BDP(Stocks[[#This Row],[bloomberg_query]], "CUST_TRR_RETURN_HOLDING_PER", "CUST_TRR_START_DT="&amp;TEXT(WORKDAY(DATE(YEAR(TODAY())-1, 12, 31), -1),"jjjjMMtt"),"CUST_TRR_END_DT="&amp;TEXT(WORKDAY(TODAY(), -1),"jjjjMMtt"), "CUST_TRR_CRNCY=EUR")</f>
        <v>-5.0755350000000004</v>
      </c>
      <c r="H350" cm="1">
        <f t="array" ref="H350">_xll.BDP(A350,$H$1)</f>
        <v>-7.4393089999999997</v>
      </c>
      <c r="I350" cm="1">
        <f t="array" ref="I350">_xll.BDP(A350,$I$1)</f>
        <v>-18.92867</v>
      </c>
    </row>
    <row r="351" spans="1:9" x14ac:dyDescent="0.25">
      <c r="A351" t="s">
        <v>2818</v>
      </c>
      <c r="B351" t="s">
        <v>2819</v>
      </c>
      <c r="C351" s="1">
        <f>_xll.BQL(Stocks[[#This Row],[bloomberg_query]],"px_last(currency=EUR).value","showdates","false","showids","false","showheaders","false","cols"=1)</f>
        <v>28.172699329039407</v>
      </c>
      <c r="D351" cm="1">
        <f t="array" aca="1" ref="D351" ca="1">_xll.BDP(Stocks[[#This Row],[bloomberg_query]], "CUST_TRR_RETURN_HOLDING_PER", "CUST_TRR_START_DT="&amp;TEXT(WORKDAY(TODAY(), -2),"jjjjMMtt"),"CUST_TRR_END_DT="&amp;TEXT(WORKDAY(TODAY(), -1),"jjjjMMtt"), "CUST_TRR_CRNCY=EUR")</f>
        <v>-7.7081170000000004E-2</v>
      </c>
      <c r="E351" cm="1">
        <f t="array" aca="1" ref="E351" ca="1">_xll.BDP(Stocks[[#This Row],[bloomberg_query]], "CUST_TRR_RETURN_HOLDING_PER", "CUST_TRR_START_DT="&amp;TEXT(WORKDAY(TODAY(), -6),"jjjjMMtt"),"CUST_TRR_END_DT="&amp;TEXT(WORKDAY(TODAY(), -1),"jjjjMMtt"), "CUST_TRR_CRNCY=EUR")</f>
        <v>4.0080419999999997</v>
      </c>
      <c r="F351" cm="1">
        <f t="array" aca="1" ref="F351" ca="1">_xll.BDP(Stocks[[#This Row],[bloomberg_query]], "CUST_TRR_RETURN_HOLDING_PER", "CUST_TRR_START_DT="&amp;TEXT(WORKDAY(EDATE(TODAY(), -1) - 2, 1),"jjjjMMtt"),"CUST_TRR_END_DT="&amp;TEXT(WORKDAY(TODAY(), -1),"jjjjMMtt"),"CUST_TRR_CRNCY=EUR")</f>
        <v>-13.507479999999999</v>
      </c>
      <c r="G351" cm="1">
        <f t="array" aca="1" ref="G351" ca="1">_xll.BDP(Stocks[[#This Row],[bloomberg_query]], "CUST_TRR_RETURN_HOLDING_PER", "CUST_TRR_START_DT="&amp;TEXT(WORKDAY(DATE(YEAR(TODAY())-1, 12, 31), -1),"jjjjMMtt"),"CUST_TRR_END_DT="&amp;TEXT(WORKDAY(TODAY(), -1),"jjjjMMtt"), "CUST_TRR_CRNCY=EUR")</f>
        <v>-44.547649999999997</v>
      </c>
      <c r="H351" cm="1">
        <f t="array" ref="H351">_xll.BDP(A351,$H$1)</f>
        <v>-31.049949999999999</v>
      </c>
      <c r="I351" cm="1">
        <f t="array" ref="I351">_xll.BDP(A351,$I$1)</f>
        <v>-48.120480000000001</v>
      </c>
    </row>
    <row r="352" spans="1:9" x14ac:dyDescent="0.25">
      <c r="A352" t="s">
        <v>2820</v>
      </c>
      <c r="B352" t="s">
        <v>2821</v>
      </c>
      <c r="C352" s="1">
        <f>_xll.BQL(Stocks[[#This Row],[bloomberg_query]],"px_last(currency=EUR).value","showdates","false","showids","false","showheaders","false","cols"=1)</f>
        <v>4.0057405273154965</v>
      </c>
      <c r="D352" cm="1">
        <f t="array" aca="1" ref="D352" ca="1">_xll.BDP(Stocks[[#This Row],[bloomberg_query]], "CUST_TRR_RETURN_HOLDING_PER", "CUST_TRR_START_DT="&amp;TEXT(WORKDAY(TODAY(), -2),"jjjjMMtt"),"CUST_TRR_END_DT="&amp;TEXT(WORKDAY(TODAY(), -1),"jjjjMMtt"), "CUST_TRR_CRNCY=EUR")</f>
        <v>-0.86713390000000001</v>
      </c>
      <c r="E352" cm="1">
        <f t="array" aca="1" ref="E352" ca="1">_xll.BDP(Stocks[[#This Row],[bloomberg_query]], "CUST_TRR_RETURN_HOLDING_PER", "CUST_TRR_START_DT="&amp;TEXT(WORKDAY(TODAY(), -6),"jjjjMMtt"),"CUST_TRR_END_DT="&amp;TEXT(WORKDAY(TODAY(), -1),"jjjjMMtt"), "CUST_TRR_CRNCY=EUR")</f>
        <v>-1.5979099999999999</v>
      </c>
      <c r="F352" cm="1">
        <f t="array" aca="1" ref="F352" ca="1">_xll.BDP(Stocks[[#This Row],[bloomberg_query]], "CUST_TRR_RETURN_HOLDING_PER", "CUST_TRR_START_DT="&amp;TEXT(WORKDAY(EDATE(TODAY(), -1) - 2, 1),"jjjjMMtt"),"CUST_TRR_END_DT="&amp;TEXT(WORKDAY(TODAY(), -1),"jjjjMMtt"),"CUST_TRR_CRNCY=EUR")</f>
        <v>-0.23340440000000001</v>
      </c>
      <c r="G352" cm="1">
        <f t="array" aca="1" ref="G352" ca="1">_xll.BDP(Stocks[[#This Row],[bloomberg_query]], "CUST_TRR_RETURN_HOLDING_PER", "CUST_TRR_START_DT="&amp;TEXT(WORKDAY(DATE(YEAR(TODAY())-1, 12, 31), -1),"jjjjMMtt"),"CUST_TRR_END_DT="&amp;TEXT(WORKDAY(TODAY(), -1),"jjjjMMtt"), "CUST_TRR_CRNCY=EUR")</f>
        <v>10.01971</v>
      </c>
      <c r="H352" cm="1">
        <f t="array" ref="H352">_xll.BDP(A352,$H$1)</f>
        <v>2.4159220000000001</v>
      </c>
      <c r="I352" cm="1">
        <f t="array" ref="I352">_xll.BDP(A352,$I$1)</f>
        <v>-4.5133989999999997</v>
      </c>
    </row>
    <row r="353" spans="1:9" x14ac:dyDescent="0.25">
      <c r="A353" t="s">
        <v>2822</v>
      </c>
      <c r="B353" t="s">
        <v>2823</v>
      </c>
      <c r="C353" s="1">
        <f>_xll.BQL(Stocks[[#This Row],[bloomberg_query]],"px_last(currency=EUR).value","showdates","false","showids","false","showheaders","false","cols"=1)</f>
        <v>25.865124496507828</v>
      </c>
      <c r="D353" cm="1">
        <f t="array" aca="1" ref="D353" ca="1">_xll.BDP(Stocks[[#This Row],[bloomberg_query]], "CUST_TRR_RETURN_HOLDING_PER", "CUST_TRR_START_DT="&amp;TEXT(WORKDAY(TODAY(), -2),"jjjjMMtt"),"CUST_TRR_END_DT="&amp;TEXT(WORKDAY(TODAY(), -1),"jjjjMMtt"), "CUST_TRR_CRNCY=EUR")</f>
        <v>2.082182</v>
      </c>
      <c r="E353" cm="1">
        <f t="array" aca="1" ref="E353" ca="1">_xll.BDP(Stocks[[#This Row],[bloomberg_query]], "CUST_TRR_RETURN_HOLDING_PER", "CUST_TRR_START_DT="&amp;TEXT(WORKDAY(TODAY(), -6),"jjjjMMtt"),"CUST_TRR_END_DT="&amp;TEXT(WORKDAY(TODAY(), -1),"jjjjMMtt"), "CUST_TRR_CRNCY=EUR")</f>
        <v>9.6439920000000008</v>
      </c>
      <c r="F353" cm="1">
        <f t="array" aca="1" ref="F353" ca="1">_xll.BDP(Stocks[[#This Row],[bloomberg_query]], "CUST_TRR_RETURN_HOLDING_PER", "CUST_TRR_START_DT="&amp;TEXT(WORKDAY(EDATE(TODAY(), -1) - 2, 1),"jjjjMMtt"),"CUST_TRR_END_DT="&amp;TEXT(WORKDAY(TODAY(), -1),"jjjjMMtt"),"CUST_TRR_CRNCY=EUR")</f>
        <v>16.423639999999999</v>
      </c>
      <c r="G353" cm="1">
        <f t="array" aca="1" ref="G353" ca="1">_xll.BDP(Stocks[[#This Row],[bloomberg_query]], "CUST_TRR_RETURN_HOLDING_PER", "CUST_TRR_START_DT="&amp;TEXT(WORKDAY(DATE(YEAR(TODAY())-1, 12, 31), -1),"jjjjMMtt"),"CUST_TRR_END_DT="&amp;TEXT(WORKDAY(TODAY(), -1),"jjjjMMtt"), "CUST_TRR_CRNCY=EUR")</f>
        <v>47.314860000000003</v>
      </c>
      <c r="H353" cm="1">
        <f t="array" ref="H353">_xll.BDP(A353,$H$1)</f>
        <v>22.314440000000001</v>
      </c>
      <c r="I353" cm="1">
        <f t="array" ref="I353">_xll.BDP(A353,$I$1)</f>
        <v>-3.8869259999999999</v>
      </c>
    </row>
    <row r="354" spans="1:9" x14ac:dyDescent="0.25">
      <c r="A354" t="s">
        <v>2824</v>
      </c>
      <c r="B354" t="s">
        <v>2825</v>
      </c>
      <c r="C354" s="1">
        <f>_xll.BQL(Stocks[[#This Row],[bloomberg_query]],"px_last(currency=EUR).value","showdates","false","showids","false","showheaders","false","cols"=1)</f>
        <v>24.15346184600363</v>
      </c>
      <c r="D354" cm="1">
        <f t="array" aca="1" ref="D354" ca="1">_xll.BDP(Stocks[[#This Row],[bloomberg_query]], "CUST_TRR_RETURN_HOLDING_PER", "CUST_TRR_START_DT="&amp;TEXT(WORKDAY(TODAY(), -2),"jjjjMMtt"),"CUST_TRR_END_DT="&amp;TEXT(WORKDAY(TODAY(), -1),"jjjjMMtt"), "CUST_TRR_CRNCY=EUR")</f>
        <v>0.67022170000000003</v>
      </c>
      <c r="E354" cm="1">
        <f t="array" aca="1" ref="E354" ca="1">_xll.BDP(Stocks[[#This Row],[bloomberg_query]], "CUST_TRR_RETURN_HOLDING_PER", "CUST_TRR_START_DT="&amp;TEXT(WORKDAY(TODAY(), -6),"jjjjMMtt"),"CUST_TRR_END_DT="&amp;TEXT(WORKDAY(TODAY(), -1),"jjjjMMtt"), "CUST_TRR_CRNCY=EUR")</f>
        <v>-0.79258550000000005</v>
      </c>
      <c r="F354" cm="1">
        <f t="array" aca="1" ref="F354" ca="1">_xll.BDP(Stocks[[#This Row],[bloomberg_query]], "CUST_TRR_RETURN_HOLDING_PER", "CUST_TRR_START_DT="&amp;TEXT(WORKDAY(EDATE(TODAY(), -1) - 2, 1),"jjjjMMtt"),"CUST_TRR_END_DT="&amp;TEXT(WORKDAY(TODAY(), -1),"jjjjMMtt"),"CUST_TRR_CRNCY=EUR")</f>
        <v>12.77197</v>
      </c>
      <c r="G354" cm="1">
        <f t="array" aca="1" ref="G354" ca="1">_xll.BDP(Stocks[[#This Row],[bloomberg_query]], "CUST_TRR_RETURN_HOLDING_PER", "CUST_TRR_START_DT="&amp;TEXT(WORKDAY(DATE(YEAR(TODAY())-1, 12, 31), -1),"jjjjMMtt"),"CUST_TRR_END_DT="&amp;TEXT(WORKDAY(TODAY(), -1),"jjjjMMtt"), "CUST_TRR_CRNCY=EUR")</f>
        <v>24.63701</v>
      </c>
      <c r="H354" cm="1">
        <f t="array" ref="H354">_xll.BDP(A354,$H$1)</f>
        <v>10.553509999999999</v>
      </c>
      <c r="I354" cm="1">
        <f t="array" ref="I354">_xll.BDP(A354,$I$1)</f>
        <v>-6.3421830000000003</v>
      </c>
    </row>
    <row r="355" spans="1:9" x14ac:dyDescent="0.25">
      <c r="A355" t="s">
        <v>2826</v>
      </c>
      <c r="B355" t="s">
        <v>2827</v>
      </c>
      <c r="C355" s="1">
        <f>_xll.BQL(Stocks[[#This Row],[bloomberg_query]],"px_last(currency=EUR).value","showdates","false","showids","false","showheaders","false","cols"=1)</f>
        <v>28.022453580965969</v>
      </c>
      <c r="D355" cm="1">
        <f t="array" aca="1" ref="D355" ca="1">_xll.BDP(Stocks[[#This Row],[bloomberg_query]], "CUST_TRR_RETURN_HOLDING_PER", "CUST_TRR_START_DT="&amp;TEXT(WORKDAY(TODAY(), -2),"jjjjMMtt"),"CUST_TRR_END_DT="&amp;TEXT(WORKDAY(TODAY(), -1),"jjjjMMtt"), "CUST_TRR_CRNCY=EUR")</f>
        <v>1.2758480000000001</v>
      </c>
      <c r="E355" cm="1">
        <f t="array" aca="1" ref="E355" ca="1">_xll.BDP(Stocks[[#This Row],[bloomberg_query]], "CUST_TRR_RETURN_HOLDING_PER", "CUST_TRR_START_DT="&amp;TEXT(WORKDAY(TODAY(), -6),"jjjjMMtt"),"CUST_TRR_END_DT="&amp;TEXT(WORKDAY(TODAY(), -1),"jjjjMMtt"), "CUST_TRR_CRNCY=EUR")</f>
        <v>2.009125</v>
      </c>
      <c r="F355" cm="1">
        <f t="array" aca="1" ref="F355" ca="1">_xll.BDP(Stocks[[#This Row],[bloomberg_query]], "CUST_TRR_RETURN_HOLDING_PER", "CUST_TRR_START_DT="&amp;TEXT(WORKDAY(EDATE(TODAY(), -1) - 2, 1),"jjjjMMtt"),"CUST_TRR_END_DT="&amp;TEXT(WORKDAY(TODAY(), -1),"jjjjMMtt"),"CUST_TRR_CRNCY=EUR")</f>
        <v>9.1995109999999993</v>
      </c>
      <c r="G355" cm="1">
        <f t="array" aca="1" ref="G355" ca="1">_xll.BDP(Stocks[[#This Row],[bloomberg_query]], "CUST_TRR_RETURN_HOLDING_PER", "CUST_TRR_START_DT="&amp;TEXT(WORKDAY(DATE(YEAR(TODAY())-1, 12, 31), -1),"jjjjMMtt"),"CUST_TRR_END_DT="&amp;TEXT(WORKDAY(TODAY(), -1),"jjjjMMtt"), "CUST_TRR_CRNCY=EUR")</f>
        <v>14.597799999999999</v>
      </c>
      <c r="H355" cm="1">
        <f t="array" ref="H355">_xll.BDP(A355,$H$1)</f>
        <v>13.35703</v>
      </c>
      <c r="I355" cm="1">
        <f t="array" ref="I355">_xll.BDP(A355,$I$1)</f>
        <v>-6.9018350000000002</v>
      </c>
    </row>
    <row r="356" spans="1:9" x14ac:dyDescent="0.25">
      <c r="B356" t="s">
        <v>2309</v>
      </c>
      <c r="C356" s="1" t="str">
        <f>_xll.BQL(Stocks[[#This Row],[bloomberg_query]],"px_last(currency=EUR).value","showdates","false","showids","false","showheaders","false","cols"=1)</f>
        <v>#N/A Mandatory parameter [SECURITY] cannot be empty</v>
      </c>
      <c r="D356" t="str" cm="1">
        <f t="array" aca="1" ref="D356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356" t="str" cm="1">
        <f t="array" aca="1" ref="E356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356" t="str" cm="1">
        <f t="array" aca="1" ref="F356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356" t="str" cm="1">
        <f t="array" aca="1" ref="G356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  <c r="H356" t="str" cm="1">
        <f t="array" ref="H356">_xll.BDP(A356,$H$1)</f>
        <v>#N/A Mandatory parameter [SECURITY] cannot be empty</v>
      </c>
      <c r="I356" t="str" cm="1">
        <f t="array" ref="I356">_xll.BDP(A356,$I$1)</f>
        <v>#N/A Mandatory parameter [SECURITY] cannot be empty</v>
      </c>
    </row>
    <row r="357" spans="1:9" x14ac:dyDescent="0.25">
      <c r="B357" t="s">
        <v>2828</v>
      </c>
      <c r="C357" s="1" t="str">
        <f>_xll.BQL(Stocks[[#This Row],[bloomberg_query]],"px_last(currency=EUR).value","showdates","false","showids","false","showheaders","false","cols"=1)</f>
        <v>#N/A Mandatory parameter [SECURITY] cannot be empty</v>
      </c>
      <c r="D357" t="str" cm="1">
        <f t="array" aca="1" ref="D357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357" t="str" cm="1">
        <f t="array" aca="1" ref="E357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357" t="str" cm="1">
        <f t="array" aca="1" ref="F357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357" t="str" cm="1">
        <f t="array" aca="1" ref="G357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  <c r="H357" t="str" cm="1">
        <f t="array" ref="H357">_xll.BDP(A357,$H$1)</f>
        <v>#N/A Mandatory parameter [SECURITY] cannot be empty</v>
      </c>
      <c r="I357" t="str" cm="1">
        <f t="array" ref="I357">_xll.BDP(A357,$I$1)</f>
        <v>#N/A Mandatory parameter [SECURITY] cannot be empty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06135-8577-4C3E-AF02-5DD09C5BF7A8}">
  <sheetPr>
    <tabColor rgb="FFFF0000"/>
  </sheetPr>
  <dimension ref="A1:H13"/>
  <sheetViews>
    <sheetView workbookViewId="0">
      <selection activeCell="L95" sqref="L95"/>
    </sheetView>
  </sheetViews>
  <sheetFormatPr defaultRowHeight="15" x14ac:dyDescent="0.25"/>
  <cols>
    <col min="1" max="1" width="16.140625" customWidth="1"/>
    <col min="2" max="2" width="31.42578125" customWidth="1"/>
    <col min="3" max="3" width="18.85546875" customWidth="1"/>
    <col min="4" max="4" width="16.85546875" bestFit="1" customWidth="1"/>
    <col min="5" max="5" width="18.85546875" bestFit="1" customWidth="1"/>
    <col min="6" max="6" width="18" bestFit="1" customWidth="1"/>
    <col min="7" max="7" width="25" bestFit="1" customWidth="1"/>
    <col min="8" max="8" width="22.85546875" bestFit="1" customWidth="1"/>
  </cols>
  <sheetData>
    <row r="1" spans="1:8" x14ac:dyDescent="0.25">
      <c r="A1" t="s">
        <v>3018</v>
      </c>
      <c r="B1" t="s">
        <v>3017</v>
      </c>
      <c r="C1" t="s">
        <v>253</v>
      </c>
      <c r="D1" t="s">
        <v>229</v>
      </c>
      <c r="E1" t="s">
        <v>230</v>
      </c>
      <c r="F1" t="s">
        <v>231</v>
      </c>
      <c r="G1" t="s">
        <v>2361</v>
      </c>
      <c r="H1" t="s">
        <v>2362</v>
      </c>
    </row>
    <row r="2" spans="1:8" x14ac:dyDescent="0.25">
      <c r="A2" t="s">
        <v>3008</v>
      </c>
      <c r="B2" t="s">
        <v>3022</v>
      </c>
      <c r="C2" cm="1">
        <f t="array" aca="1" ref="C2" ca="1">_xll.BDP(A2, "CUST_TRR_RETURN_HOLDING_PER", "CUST_TRR_START_DT="&amp;TEXT(WORKDAY(TODAY(), -2),"jjjjMMtt"),"CUST_TRR_END_DT="&amp;TEXT(WORKDAY(TODAY(), -1),"jjjjMMtt"),"CUST_TRR_CRNCY=EUR")</f>
        <v>0.68667230000000001</v>
      </c>
      <c r="D2" cm="1">
        <f t="array" aca="1" ref="D2" ca="1">_xll.BDP(A2, "CUST_TRR_RETURN_HOLDING_PER", "CUST_TRR_START_DT="&amp;TEXT(WORKDAY(TODAY(), -6),"jjjjMMtt"),"CUST_TRR_END_DT="&amp;TEXT(WORKDAY(TODAY(), -1),"jjjjMMtt"),"CUST_TRR_CRNCY=EUR")</f>
        <v>2.3925679999999998</v>
      </c>
      <c r="E2" cm="1">
        <f t="array" aca="1" ref="E2" ca="1">_xll.BDP(A2, "CUST_TRR_RETURN_HOLDING_PER", "CUST_TRR_START_DT="&amp;TEXT(WORKDAY(EDATE(TODAY(), -1) - 2, 1),"jjjjMMtt"),"CUST_TRR_END_DT="&amp;TEXT(WORKDAY(TODAY(), -1),"jjjjMMtt"),"CUST_TRR_CRNCY=EUR")</f>
        <v>-0.21219250000000001</v>
      </c>
      <c r="F2" cm="1">
        <f t="array" aca="1" ref="F2" ca="1">_xll.BDP(A2,"CUST_TRR_RETURN_HOLDING_PER", "CUST_TRR_START_DT="&amp;TEXT(WORKDAY(DATE(YEAR(TODAY())-1, 12, 31), -1),"jjjjMMtt"),"CUST_TRR_END_DT="&amp;TEXT(WORKDAY(TODAY(), -1),"jjjjMMtt"),"CUST_TRR_CRNCY=EUR")</f>
        <v>10.620139999999999</v>
      </c>
      <c r="G2" cm="1">
        <f t="array" ref="G2">_xll.BDP(A2,$G$1)</f>
        <v>0.49332670000000001</v>
      </c>
      <c r="H2" cm="1">
        <f t="array" ref="H2">_xll.BDP(A2,$H$1)</f>
        <v>-5.1625329999999998</v>
      </c>
    </row>
    <row r="3" spans="1:8" x14ac:dyDescent="0.25">
      <c r="A3" t="s">
        <v>3011</v>
      </c>
      <c r="B3" t="s">
        <v>3032</v>
      </c>
      <c r="C3" cm="1">
        <f t="array" aca="1" ref="C3" ca="1">_xll.BDP(A3, "CUST_TRR_RETURN_HOLDING_PER", "CUST_TRR_START_DT="&amp;TEXT(WORKDAY(TODAY(), -2),"jjjjMMtt"),"CUST_TRR_END_DT="&amp;TEXT(WORKDAY(TODAY(), -1),"jjjjMMtt"),"CUST_TRR_CRNCY=EUR")</f>
        <v>0.49895050000000002</v>
      </c>
      <c r="D3" cm="1">
        <f t="array" aca="1" ref="D3" ca="1">_xll.BDP(A3, "CUST_TRR_RETURN_HOLDING_PER", "CUST_TRR_START_DT="&amp;TEXT(WORKDAY(TODAY(), -6),"jjjjMMtt"),"CUST_TRR_END_DT="&amp;TEXT(WORKDAY(TODAY(), -1),"jjjjMMtt"),"CUST_TRR_CRNCY=EUR")</f>
        <v>2.5192269999999999</v>
      </c>
      <c r="E3" cm="1">
        <f t="array" aca="1" ref="E3" ca="1">_xll.BDP(A3, "CUST_TRR_RETURN_HOLDING_PER", "CUST_TRR_START_DT="&amp;TEXT(WORKDAY(EDATE(TODAY(), -1) - 2, 1),"jjjjMMtt"),"CUST_TRR_END_DT="&amp;TEXT(WORKDAY(TODAY(), -1),"jjjjMMtt"),"CUST_TRR_CRNCY=EUR")</f>
        <v>1.6523460000000001</v>
      </c>
      <c r="F3" cm="1">
        <f t="array" aca="1" ref="F3" ca="1">_xll.BDP(A3,"CUST_TRR_RETURN_HOLDING_PER", "CUST_TRR_START_DT="&amp;TEXT(WORKDAY(DATE(YEAR(TODAY())-1, 12, 31), -1),"jjjjMMtt"),"CUST_TRR_END_DT="&amp;TEXT(WORKDAY(TODAY(), -1),"jjjjMMtt"),"CUST_TRR_CRNCY=EUR")</f>
        <v>11.78655</v>
      </c>
      <c r="G3" cm="1">
        <f t="array" ref="G3">_xll.BDP(A3,$G$1)</f>
        <v>4.8181839999999996</v>
      </c>
      <c r="H3" cm="1">
        <f t="array" ref="H3">_xll.BDP(A3,$H$1)</f>
        <v>-1.436536</v>
      </c>
    </row>
    <row r="4" spans="1:8" x14ac:dyDescent="0.25">
      <c r="A4" t="s">
        <v>3009</v>
      </c>
      <c r="B4" t="s">
        <v>3031</v>
      </c>
      <c r="C4" cm="1">
        <f t="array" aca="1" ref="C4" ca="1">_xll.BDP(A4, "CUST_TRR_RETURN_HOLDING_PER", "CUST_TRR_START_DT="&amp;TEXT(WORKDAY(TODAY(), -2),"jjjjMMtt"),"CUST_TRR_END_DT="&amp;TEXT(WORKDAY(TODAY(), -1),"jjjjMMtt"),"CUST_TRR_CRNCY=EUR")</f>
        <v>9.7056710000000004E-2</v>
      </c>
      <c r="D4" cm="1">
        <f t="array" aca="1" ref="D4" ca="1">_xll.BDP(A4, "CUST_TRR_RETURN_HOLDING_PER", "CUST_TRR_START_DT="&amp;TEXT(WORKDAY(TODAY(), -6),"jjjjMMtt"),"CUST_TRR_END_DT="&amp;TEXT(WORKDAY(TODAY(), -1),"jjjjMMtt"),"CUST_TRR_CRNCY=EUR")</f>
        <v>1.134188</v>
      </c>
      <c r="E4" cm="1">
        <f t="array" aca="1" ref="E4" ca="1">_xll.BDP(A4, "CUST_TRR_RETURN_HOLDING_PER", "CUST_TRR_START_DT="&amp;TEXT(WORKDAY(EDATE(TODAY(), -1) - 2, 1),"jjjjMMtt"),"CUST_TRR_END_DT="&amp;TEXT(WORKDAY(TODAY(), -1),"jjjjMMtt"),"CUST_TRR_CRNCY=EUR")</f>
        <v>0.53685539999999998</v>
      </c>
      <c r="F4" cm="1">
        <f t="array" aca="1" ref="F4" ca="1">_xll.BDP(A4,"CUST_TRR_RETURN_HOLDING_PER", "CUST_TRR_START_DT="&amp;TEXT(WORKDAY(DATE(YEAR(TODAY())-1, 12, 31), -1),"jjjjMMtt"),"CUST_TRR_END_DT="&amp;TEXT(WORKDAY(TODAY(), -1),"jjjjMMtt"),"CUST_TRR_CRNCY=EUR")</f>
        <v>13.545450000000001</v>
      </c>
      <c r="G4" cm="1">
        <f t="array" ref="G4">_xll.BDP(A4,$G$1)</f>
        <v>3.935813</v>
      </c>
      <c r="H4" cm="1">
        <f t="array" ref="H4">_xll.BDP(A4,$H$1)</f>
        <v>-2.1580279999999998</v>
      </c>
    </row>
    <row r="5" spans="1:8" x14ac:dyDescent="0.25">
      <c r="A5" t="s">
        <v>3010</v>
      </c>
      <c r="B5" t="s">
        <v>3030</v>
      </c>
      <c r="C5" cm="1">
        <f t="array" aca="1" ref="C5" ca="1">_xll.BDP(A5, "CUST_TRR_RETURN_HOLDING_PER", "CUST_TRR_START_DT="&amp;TEXT(WORKDAY(TODAY(), -2),"jjjjMMtt"),"CUST_TRR_END_DT="&amp;TEXT(WORKDAY(TODAY(), -1),"jjjjMMtt"),"CUST_TRR_CRNCY=EUR")</f>
        <v>0.23488719999999999</v>
      </c>
      <c r="D5" cm="1">
        <f t="array" aca="1" ref="D5" ca="1">_xll.BDP(A5, "CUST_TRR_RETURN_HOLDING_PER", "CUST_TRR_START_DT="&amp;TEXT(WORKDAY(TODAY(), -6),"jjjjMMtt"),"CUST_TRR_END_DT="&amp;TEXT(WORKDAY(TODAY(), -1),"jjjjMMtt"),"CUST_TRR_CRNCY=EUR")</f>
        <v>-0.1095264</v>
      </c>
      <c r="E5" cm="1">
        <f t="array" aca="1" ref="E5" ca="1">_xll.BDP(A5, "CUST_TRR_RETURN_HOLDING_PER", "CUST_TRR_START_DT="&amp;TEXT(WORKDAY(EDATE(TODAY(), -1) - 2, 1),"jjjjMMtt"),"CUST_TRR_END_DT="&amp;TEXT(WORKDAY(TODAY(), -1),"jjjjMMtt"),"CUST_TRR_CRNCY=EUR")</f>
        <v>-0.35090749999999998</v>
      </c>
      <c r="F5" cm="1">
        <f t="array" aca="1" ref="F5" ca="1">_xll.BDP(A5,"CUST_TRR_RETURN_HOLDING_PER", "CUST_TRR_START_DT="&amp;TEXT(WORKDAY(DATE(YEAR(TODAY())-1, 12, 31), -1),"jjjjMMtt"),"CUST_TRR_END_DT="&amp;TEXT(WORKDAY(TODAY(), -1),"jjjjMMtt"),"CUST_TRR_CRNCY=EUR")</f>
        <v>10.02134</v>
      </c>
      <c r="G5" cm="1">
        <f t="array" ref="G5">_xll.BDP(A5,$G$1)</f>
        <v>3.2327330000000001</v>
      </c>
      <c r="H5" cm="1">
        <f t="array" ref="H5">_xll.BDP(A5,$H$1)</f>
        <v>-3.4771329999999998</v>
      </c>
    </row>
    <row r="6" spans="1:8" s="15" customFormat="1" x14ac:dyDescent="0.25">
      <c r="A6" t="s">
        <v>3012</v>
      </c>
      <c r="B6" t="s">
        <v>3029</v>
      </c>
      <c r="C6" cm="1">
        <f t="array" aca="1" ref="C6" ca="1">_xll.BDP(A6, "CUST_TRR_RETURN_HOLDING_PER", "CUST_TRR_START_DT="&amp;TEXT(WORKDAY(TODAY(), -2),"jjjjMMtt"),"CUST_TRR_END_DT="&amp;TEXT(WORKDAY(TODAY(), -1),"jjjjMMtt"),"CUST_TRR_CRNCY=EUR")</f>
        <v>0.62645260000000003</v>
      </c>
      <c r="D6" cm="1">
        <f t="array" aca="1" ref="D6" ca="1">_xll.BDP(A6, "CUST_TRR_RETURN_HOLDING_PER", "CUST_TRR_START_DT="&amp;TEXT(WORKDAY(TODAY(), -6),"jjjjMMtt"),"CUST_TRR_END_DT="&amp;TEXT(WORKDAY(TODAY(), -1),"jjjjMMtt"),"CUST_TRR_CRNCY=EUR")</f>
        <v>1.7071179999999999</v>
      </c>
      <c r="E6" cm="1">
        <f t="array" aca="1" ref="E6" ca="1">_xll.BDP(A6, "CUST_TRR_RETURN_HOLDING_PER", "CUST_TRR_START_DT="&amp;TEXT(WORKDAY(EDATE(TODAY(), -1) - 2, 1),"jjjjMMtt"),"CUST_TRR_END_DT="&amp;TEXT(WORKDAY(TODAY(), -1),"jjjjMMtt"),"CUST_TRR_CRNCY=EUR")</f>
        <v>1.544986</v>
      </c>
      <c r="F6" cm="1">
        <f t="array" aca="1" ref="F6" ca="1">_xll.BDP(A6,"CUST_TRR_RETURN_HOLDING_PER", "CUST_TRR_START_DT="&amp;TEXT(WORKDAY(DATE(YEAR(TODAY())-1, 12, 31), -1),"jjjjMMtt"),"CUST_TRR_END_DT="&amp;TEXT(WORKDAY(TODAY(), -1),"jjjjMMtt"),"CUST_TRR_CRNCY=EUR")</f>
        <v>15.92562</v>
      </c>
      <c r="G6" cm="1">
        <f t="array" ref="G6">_xll.BDP(A6,$G$1)</f>
        <v>2.5543469999999999</v>
      </c>
      <c r="H6" cm="1">
        <f t="array" ref="H6">_xll.BDP(A6,$H$1)</f>
        <v>-4.8482089999999998</v>
      </c>
    </row>
    <row r="7" spans="1:8" x14ac:dyDescent="0.25">
      <c r="A7" t="s">
        <v>254</v>
      </c>
      <c r="B7" t="s">
        <v>3033</v>
      </c>
      <c r="C7" cm="1">
        <f t="array" aca="1" ref="C7" ca="1">_xll.BDP(A7, "CUST_TRR_RETURN_HOLDING_PER", "CUST_TRR_START_DT="&amp;TEXT(WORKDAY(TODAY(), -2),"jjjjMMtt"),"CUST_TRR_END_DT="&amp;TEXT(WORKDAY(TODAY(), -1),"jjjjMMtt"),"CUST_TRR_CRNCY=EUR")</f>
        <v>0.11860950000000001</v>
      </c>
      <c r="D7" cm="1">
        <f t="array" aca="1" ref="D7" ca="1">_xll.BDP(A7, "CUST_TRR_RETURN_HOLDING_PER", "CUST_TRR_START_DT="&amp;TEXT(WORKDAY(TODAY(), -6),"jjjjMMtt"),"CUST_TRR_END_DT="&amp;TEXT(WORKDAY(TODAY(), -1),"jjjjMMtt"),"CUST_TRR_CRNCY=EUR")</f>
        <v>1.72437</v>
      </c>
      <c r="E7" cm="1">
        <f t="array" aca="1" ref="E7" ca="1">_xll.BDP(A7, "CUST_TRR_RETURN_HOLDING_PER", "CUST_TRR_START_DT="&amp;TEXT(WORKDAY(EDATE(TODAY(), -1) - 2, 1),"jjjjMMtt"),"CUST_TRR_END_DT="&amp;TEXT(WORKDAY(TODAY(), -1),"jjjjMMtt"),"CUST_TRR_CRNCY=EUR")</f>
        <v>0.18868009999999999</v>
      </c>
      <c r="F7" cm="1">
        <f t="array" aca="1" ref="F7" ca="1">_xll.BDP(A7,"CUST_TRR_RETURN_HOLDING_PER", "CUST_TRR_START_DT="&amp;TEXT(WORKDAY(DATE(YEAR(TODAY())-1, 12, 31), -1),"jjjjMMtt"),"CUST_TRR_END_DT="&amp;TEXT(WORKDAY(TODAY(), -1),"jjjjMMtt"),"CUST_TRR_CRNCY=EUR")</f>
        <v>18.74344</v>
      </c>
      <c r="G7" cm="1">
        <f t="array" ref="G7">_xll.BDP(A7,$G$1)</f>
        <v>8.7044320000000006</v>
      </c>
      <c r="H7" cm="1">
        <f t="array" ref="H7">_xll.BDP(A7,$H$1)</f>
        <v>-0.63888679999999998</v>
      </c>
    </row>
    <row r="8" spans="1:8" s="15" customFormat="1" x14ac:dyDescent="0.25">
      <c r="A8" t="s">
        <v>3016</v>
      </c>
      <c r="B8" t="s">
        <v>3028</v>
      </c>
      <c r="C8" cm="1">
        <f t="array" aca="1" ref="C8" ca="1">_xll.BDP(A8, "CUST_TRR_RETURN_HOLDING_PER", "CUST_TRR_START_DT="&amp;TEXT(WORKDAY(TODAY(), -2),"jjjjMMtt"),"CUST_TRR_END_DT="&amp;TEXT(WORKDAY(TODAY(), -1),"jjjjMMtt"),"CUST_TRR_CRNCY=EUR")</f>
        <v>0.23200180000000001</v>
      </c>
      <c r="D8" cm="1">
        <f t="array" aca="1" ref="D8" ca="1">_xll.BDP(A8, "CUST_TRR_RETURN_HOLDING_PER", "CUST_TRR_START_DT="&amp;TEXT(WORKDAY(TODAY(), -6),"jjjjMMtt"),"CUST_TRR_END_DT="&amp;TEXT(WORKDAY(TODAY(), -1),"jjjjMMtt"),"CUST_TRR_CRNCY=EUR")</f>
        <v>1.6366320000000001</v>
      </c>
      <c r="E8" cm="1">
        <f t="array" aca="1" ref="E8" ca="1">_xll.BDP(A8, "CUST_TRR_RETURN_HOLDING_PER", "CUST_TRR_START_DT="&amp;TEXT(WORKDAY(EDATE(TODAY(), -1) - 2, 1),"jjjjMMtt"),"CUST_TRR_END_DT="&amp;TEXT(WORKDAY(TODAY(), -1),"jjjjMMtt"),"CUST_TRR_CRNCY=EUR")</f>
        <v>2.0808170000000001</v>
      </c>
      <c r="F8" cm="1">
        <f t="array" aca="1" ref="F8" ca="1">_xll.BDP(A8,"CUST_TRR_RETURN_HOLDING_PER", "CUST_TRR_START_DT="&amp;TEXT(WORKDAY(DATE(YEAR(TODAY())-1, 12, 31), -1),"jjjjMMtt"),"CUST_TRR_END_DT="&amp;TEXT(WORKDAY(TODAY(), -1),"jjjjMMtt"),"CUST_TRR_CRNCY=EUR")</f>
        <v>11.92395</v>
      </c>
      <c r="G8" cm="1">
        <f t="array" ref="G8">_xll.BDP(A8,$G$1)</f>
        <v>8.1750910000000001</v>
      </c>
      <c r="H8" cm="1">
        <f t="array" ref="H8">_xll.BDP(A8,$H$1)</f>
        <v>-0.60150689999999996</v>
      </c>
    </row>
    <row r="9" spans="1:8" x14ac:dyDescent="0.25">
      <c r="A9" t="s">
        <v>255</v>
      </c>
      <c r="B9" t="s">
        <v>3027</v>
      </c>
      <c r="C9" cm="1">
        <f t="array" aca="1" ref="C9" ca="1">_xll.BDP(A9, "CUST_TRR_RETURN_HOLDING_PER", "CUST_TRR_START_DT="&amp;TEXT(WORKDAY(TODAY(), -2),"jjjjMMtt"),"CUST_TRR_END_DT="&amp;TEXT(WORKDAY(TODAY(), -1),"jjjjMMtt"),"CUST_TRR_CRNCY=EUR")</f>
        <v>0.40379720000000002</v>
      </c>
      <c r="D9" cm="1">
        <f t="array" aca="1" ref="D9" ca="1">_xll.BDP(A9, "CUST_TRR_RETURN_HOLDING_PER", "CUST_TRR_START_DT="&amp;TEXT(WORKDAY(TODAY(), -6),"jjjjMMtt"),"CUST_TRR_END_DT="&amp;TEXT(WORKDAY(TODAY(), -1),"jjjjMMtt"),"CUST_TRR_CRNCY=EUR")</f>
        <v>1.8284579999999999</v>
      </c>
      <c r="E9" cm="1">
        <f t="array" aca="1" ref="E9" ca="1">_xll.BDP(A9, "CUST_TRR_RETURN_HOLDING_PER", "CUST_TRR_START_DT="&amp;TEXT(WORKDAY(EDATE(TODAY(), -1) - 2, 1),"jjjjMMtt"),"CUST_TRR_END_DT="&amp;TEXT(WORKDAY(TODAY(), -1),"jjjjMMtt"),"CUST_TRR_CRNCY=EUR")</f>
        <v>0.57160339999999998</v>
      </c>
      <c r="F9" cm="1">
        <f t="array" aca="1" ref="F9" ca="1">_xll.BDP(A9,"CUST_TRR_RETURN_HOLDING_PER", "CUST_TRR_START_DT="&amp;TEXT(WORKDAY(DATE(YEAR(TODAY())-1, 12, 31), -1),"jjjjMMtt"),"CUST_TRR_END_DT="&amp;TEXT(WORKDAY(TODAY(), -1),"jjjjMMtt"),"CUST_TRR_CRNCY=EUR")</f>
        <v>11.166689999999999</v>
      </c>
      <c r="G9" cm="1">
        <f t="array" ref="G9">_xll.BDP(A9,$G$1)</f>
        <v>2.71576</v>
      </c>
      <c r="H9" cm="1">
        <f t="array" ref="H9">_xll.BDP(A9,$H$1)</f>
        <v>-1.9803999999999999</v>
      </c>
    </row>
    <row r="10" spans="1:8" x14ac:dyDescent="0.25">
      <c r="A10" t="s">
        <v>3019</v>
      </c>
      <c r="B10" t="s">
        <v>3026</v>
      </c>
      <c r="C10" cm="1">
        <f t="array" aca="1" ref="C10" ca="1">_xll.BDP(A10, "CUST_TRR_RETURN_HOLDING_PER", "CUST_TRR_START_DT="&amp;TEXT(WORKDAY(TODAY(), -2),"jjjjMMtt"),"CUST_TRR_END_DT="&amp;TEXT(WORKDAY(TODAY(), -1),"jjjjMMtt"),"CUST_TRR_CRNCY=EUR")</f>
        <v>0.67792859999999999</v>
      </c>
      <c r="D10" cm="1">
        <f t="array" aca="1" ref="D10" ca="1">_xll.BDP(A10, "CUST_TRR_RETURN_HOLDING_PER", "CUST_TRR_START_DT="&amp;TEXT(WORKDAY(TODAY(), -6),"jjjjMMtt"),"CUST_TRR_END_DT="&amp;TEXT(WORKDAY(TODAY(), -1),"jjjjMMtt"),"CUST_TRR_CRNCY=EUR")</f>
        <v>2.0641929999999999</v>
      </c>
      <c r="E10" cm="1">
        <f t="array" aca="1" ref="E10" ca="1">_xll.BDP(A10, "CUST_TRR_RETURN_HOLDING_PER", "CUST_TRR_START_DT="&amp;TEXT(WORKDAY(EDATE(TODAY(), -1) - 2, 1),"jjjjMMtt"),"CUST_TRR_END_DT="&amp;TEXT(WORKDAY(TODAY(), -1),"jjjjMMtt"),"CUST_TRR_CRNCY=EUR")</f>
        <v>1.7821050000000001</v>
      </c>
      <c r="F10" cm="1">
        <f t="array" aca="1" ref="F10" ca="1">_xll.BDP(A10,"CUST_TRR_RETURN_HOLDING_PER", "CUST_TRR_START_DT="&amp;TEXT(WORKDAY(DATE(YEAR(TODAY())-1, 12, 31), -1),"jjjjMMtt"),"CUST_TRR_END_DT="&amp;TEXT(WORKDAY(TODAY(), -1),"jjjjMMtt"),"CUST_TRR_CRNCY=EUR")</f>
        <v>8.6895330000000008</v>
      </c>
      <c r="G10" cm="1">
        <f t="array" ref="G10">_xll.BDP(A10,$G$1)</f>
        <v>4.6445639999999999</v>
      </c>
      <c r="H10" cm="1">
        <f t="array" ref="H10">_xll.BDP(A10,$H$1)</f>
        <v>-0.80903910000000001</v>
      </c>
    </row>
    <row r="11" spans="1:8" s="15" customFormat="1" x14ac:dyDescent="0.25">
      <c r="A11" t="s">
        <v>3014</v>
      </c>
      <c r="B11" t="s">
        <v>3023</v>
      </c>
      <c r="C11" cm="1">
        <f t="array" aca="1" ref="C11" ca="1">_xll.BDP(A11, "CUST_TRR_RETURN_HOLDING_PER", "CUST_TRR_START_DT="&amp;TEXT(WORKDAY(TODAY(), -2),"jjjjMMtt"),"CUST_TRR_END_DT="&amp;TEXT(WORKDAY(TODAY(), -1),"jjjjMMtt"),"CUST_TRR_CRNCY=EUR")</f>
        <v>5.170512E-2</v>
      </c>
      <c r="D11" cm="1">
        <f t="array" aca="1" ref="D11" ca="1">_xll.BDP(A11, "CUST_TRR_RETURN_HOLDING_PER", "CUST_TRR_START_DT="&amp;TEXT(WORKDAY(TODAY(), -6),"jjjjMMtt"),"CUST_TRR_END_DT="&amp;TEXT(WORKDAY(TODAY(), -1),"jjjjMMtt"),"CUST_TRR_CRNCY=EUR")</f>
        <v>1.3423590000000001</v>
      </c>
      <c r="E11" cm="1">
        <f t="array" aca="1" ref="E11" ca="1">_xll.BDP(A11, "CUST_TRR_RETURN_HOLDING_PER", "CUST_TRR_START_DT="&amp;TEXT(WORKDAY(EDATE(TODAY(), -1) - 2, 1),"jjjjMMtt"),"CUST_TRR_END_DT="&amp;TEXT(WORKDAY(TODAY(), -1),"jjjjMMtt"),"CUST_TRR_CRNCY=EUR")</f>
        <v>1.554548</v>
      </c>
      <c r="F11" cm="1">
        <f t="array" aca="1" ref="F11" ca="1">_xll.BDP(A11,"CUST_TRR_RETURN_HOLDING_PER", "CUST_TRR_START_DT="&amp;TEXT(WORKDAY(DATE(YEAR(TODAY())-1, 12, 31), -1),"jjjjMMtt"),"CUST_TRR_END_DT="&amp;TEXT(WORKDAY(TODAY(), -1),"jjjjMMtt"),"CUST_TRR_CRNCY=EUR")</f>
        <v>11.42215</v>
      </c>
      <c r="G11" cm="1">
        <f t="array" ref="G11">_xll.BDP(A11,$G$1)</f>
        <v>6.8302909999999999</v>
      </c>
      <c r="H11" cm="1">
        <f t="array" ref="H11">_xll.BDP(A11,$H$1)</f>
        <v>-0.54762690000000003</v>
      </c>
    </row>
    <row r="12" spans="1:8" x14ac:dyDescent="0.25">
      <c r="A12" t="s">
        <v>3013</v>
      </c>
      <c r="B12" t="s">
        <v>3024</v>
      </c>
      <c r="C12" cm="1">
        <f t="array" aca="1" ref="C12" ca="1">_xll.BDP(A12, "CUST_TRR_RETURN_HOLDING_PER", "CUST_TRR_START_DT="&amp;TEXT(WORKDAY(TODAY(), -2),"jjjjMMtt"),"CUST_TRR_END_DT="&amp;TEXT(WORKDAY(TODAY(), -1),"jjjjMMtt"),"CUST_TRR_CRNCY=EUR")</f>
        <v>0.1401154</v>
      </c>
      <c r="D12" cm="1">
        <f t="array" aca="1" ref="D12" ca="1">_xll.BDP(A12, "CUST_TRR_RETURN_HOLDING_PER", "CUST_TRR_START_DT="&amp;TEXT(WORKDAY(TODAY(), -6),"jjjjMMtt"),"CUST_TRR_END_DT="&amp;TEXT(WORKDAY(TODAY(), -1),"jjjjMMtt"),"CUST_TRR_CRNCY=EUR")</f>
        <v>2.37229</v>
      </c>
      <c r="E12" cm="1">
        <f t="array" aca="1" ref="E12" ca="1">_xll.BDP(A12, "CUST_TRR_RETURN_HOLDING_PER", "CUST_TRR_START_DT="&amp;TEXT(WORKDAY(EDATE(TODAY(), -1) - 2, 1),"jjjjMMtt"),"CUST_TRR_END_DT="&amp;TEXT(WORKDAY(TODAY(), -1),"jjjjMMtt"),"CUST_TRR_CRNCY=EUR")</f>
        <v>-2.01451</v>
      </c>
      <c r="F12" cm="1">
        <f t="array" aca="1" ref="F12" ca="1">_xll.BDP(A12,"CUST_TRR_RETURN_HOLDING_PER", "CUST_TRR_START_DT="&amp;TEXT(WORKDAY(DATE(YEAR(TODAY())-1, 12, 31), -1),"jjjjMMtt"),"CUST_TRR_END_DT="&amp;TEXT(WORKDAY(TODAY(), -1),"jjjjMMtt"),"CUST_TRR_CRNCY=EUR")</f>
        <v>15.60839</v>
      </c>
      <c r="G12" cm="1">
        <f t="array" ref="G12">_xll.BDP(A12,$G$1)</f>
        <v>6.5185320000000004</v>
      </c>
      <c r="H12" cm="1">
        <f t="array" ref="H12">_xll.BDP(A12,$H$1)</f>
        <v>-6.0827049999999998</v>
      </c>
    </row>
    <row r="13" spans="1:8" x14ac:dyDescent="0.25">
      <c r="A13" t="s">
        <v>3015</v>
      </c>
      <c r="B13" t="s">
        <v>3025</v>
      </c>
      <c r="C13" cm="1">
        <f t="array" aca="1" ref="C13" ca="1">_xll.BDP(A13, "CUST_TRR_RETURN_HOLDING_PER", "CUST_TRR_START_DT="&amp;TEXT(WORKDAY(TODAY(), -2),"jjjjMMtt"),"CUST_TRR_END_DT="&amp;TEXT(WORKDAY(TODAY(), -1),"jjjjMMtt"),"CUST_TRR_CRNCY=EUR")</f>
        <v>-1.9935940000000001</v>
      </c>
      <c r="D13" cm="1">
        <f t="array" aca="1" ref="D13" ca="1">_xll.BDP(A13, "CUST_TRR_RETURN_HOLDING_PER", "CUST_TRR_START_DT="&amp;TEXT(WORKDAY(TODAY(), -6),"jjjjMMtt"),"CUST_TRR_END_DT="&amp;TEXT(WORKDAY(TODAY(), -1),"jjjjMMtt"),"CUST_TRR_CRNCY=EUR")</f>
        <v>-0.20218710000000001</v>
      </c>
      <c r="E13" cm="1">
        <f t="array" aca="1" ref="E13" ca="1">_xll.BDP(A13, "CUST_TRR_RETURN_HOLDING_PER", "CUST_TRR_START_DT="&amp;TEXT(WORKDAY(EDATE(TODAY(), -1) - 2, 1),"jjjjMMtt"),"CUST_TRR_END_DT="&amp;TEXT(WORKDAY(TODAY(), -1),"jjjjMMtt"),"CUST_TRR_CRNCY=EUR")</f>
        <v>-0.25472250000000002</v>
      </c>
      <c r="F13" cm="1">
        <f t="array" aca="1" ref="F13" ca="1">_xll.BDP(A13,"CUST_TRR_RETURN_HOLDING_PER", "CUST_TRR_START_DT="&amp;TEXT(WORKDAY(DATE(YEAR(TODAY())-1, 12, 31), -1),"jjjjMMtt"),"CUST_TRR_END_DT="&amp;TEXT(WORKDAY(TODAY(), -1),"jjjjMMtt"),"CUST_TRR_CRNCY=EUR")</f>
        <v>7.9701919999999999</v>
      </c>
      <c r="G13" cm="1">
        <f t="array" ref="G13">_xll.BDP(A13,$G$1)</f>
        <v>-3.16065</v>
      </c>
      <c r="H13" cm="1">
        <f t="array" ref="H13">_xll.BDP(A13,$H$1)</f>
        <v>-14.251849999999999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D196B-7C0E-4566-8224-182F9786720E}">
  <sheetPr>
    <tabColor theme="9" tint="0.39997558519241921"/>
  </sheetPr>
  <dimension ref="A1:H13"/>
  <sheetViews>
    <sheetView workbookViewId="0">
      <selection activeCell="H31" sqref="H31"/>
    </sheetView>
  </sheetViews>
  <sheetFormatPr defaultColWidth="9.140625" defaultRowHeight="15" x14ac:dyDescent="0.25"/>
  <cols>
    <col min="1" max="1" width="25.7109375" bestFit="1" customWidth="1"/>
    <col min="2" max="2" width="13.85546875" bestFit="1" customWidth="1"/>
    <col min="3" max="3" width="21.42578125" customWidth="1"/>
    <col min="4" max="4" width="20" customWidth="1"/>
    <col min="5" max="5" width="24.42578125" customWidth="1"/>
    <col min="6" max="6" width="20.28515625" customWidth="1"/>
    <col min="7" max="7" width="25.42578125" customWidth="1"/>
    <col min="8" max="8" width="22.85546875" bestFit="1" customWidth="1"/>
  </cols>
  <sheetData>
    <row r="1" spans="1:8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  <c r="G1" t="s">
        <v>2361</v>
      </c>
      <c r="H1" t="s">
        <v>2362</v>
      </c>
    </row>
    <row r="2" spans="1:8" x14ac:dyDescent="0.25">
      <c r="A2" s="2" t="s">
        <v>205</v>
      </c>
      <c r="B2" t="s">
        <v>225</v>
      </c>
      <c r="C2" cm="1">
        <f t="array" aca="1" ref="C2" ca="1">_xll.BDP(B2, "CUST_TRR_RETURN_HOLDING_PER", "CUST_TRR_START_DT="&amp;TEXT(WORKDAY(TODAY(), -2),"jjjjMMtt"),"CUST_TRR_END_DT="&amp;TEXT(WORKDAY(TODAY(), -1),"jjjjMMtt"), "CUST_TRR_CRNCY=EUR")</f>
        <v>1.499379</v>
      </c>
      <c r="D2" cm="1">
        <f t="array" aca="1" ref="D2" ca="1">_xll.BDP(B2, "CUST_TRR_RETURN_HOLDING_PER", "CUST_TRR_START_DT="&amp;TEXT(WORKDAY(TODAY(), -6),"jjjjMMtt"),"CUST_TRR_END_DT="&amp;TEXT(WORKDAY(TODAY(), -1),"jjjjMMtt"), "CUST_TRR_CRNCY=EUR")</f>
        <v>2.2728419999999998</v>
      </c>
      <c r="E2" cm="1">
        <f t="array" aca="1" ref="E2" ca="1">_xll.BDP(B2, "CUST_TRR_RETURN_HOLDING_PER", "CUST_TRR_START_DT="&amp;TEXT(WORKDAY(EDATE(TODAY(), -1) - 2, 1),"jjjjMMtt"),"CUST_TRR_END_DT="&amp;TEXT(WORKDAY(TODAY(), -1),"jjjjMMtt"), "CUST_TRR_CRNCY=EUR")</f>
        <v>-4.0143129999999996</v>
      </c>
      <c r="F2" cm="1">
        <f t="array" aca="1" ref="F2" ca="1">_xll.BDP(B2, "CUST_TRR_RETURN_HOLDING_PER", "CUST_TRR_START_DT="&amp;TEXT(WORKDAY(DATE(YEAR(TODAY())-1, 12, 31), -1),"jjjjMMtt"),"CUST_TRR_END_DT="&amp;TEXT(WORKDAY(TODAY(), -1),"jjjjMMtt"), "CUST_TRR_CRNCY=EUR")</f>
        <v>6.6165229999999999</v>
      </c>
      <c r="G2" cm="1">
        <f t="array" ref="G2">_xll.BDP(B2,$G$1)</f>
        <v>-1.439686</v>
      </c>
      <c r="H2" cm="1">
        <f t="array" ref="H2">_xll.BDP(B2,$H$1)</f>
        <v>-11.57981</v>
      </c>
    </row>
    <row r="3" spans="1:8" x14ac:dyDescent="0.25">
      <c r="A3" s="2" t="s">
        <v>214</v>
      </c>
      <c r="B3" t="s">
        <v>218</v>
      </c>
      <c r="C3" cm="1">
        <f t="array" aca="1" ref="C3" ca="1">_xll.BDP(B3, "CUST_TRR_RETURN_HOLDING_PER", "CUST_TRR_START_DT="&amp;TEXT(WORKDAY(TODAY(), -2),"jjjjMMtt"),"CUST_TRR_END_DT="&amp;TEXT(WORKDAY(TODAY(), -1),"jjjjMMtt"), "CUST_TRR_CRNCY=EUR")</f>
        <v>0.26454470000000002</v>
      </c>
      <c r="D3" cm="1">
        <f t="array" aca="1" ref="D3" ca="1">_xll.BDP(B3, "CUST_TRR_RETURN_HOLDING_PER", "CUST_TRR_START_DT="&amp;TEXT(WORKDAY(TODAY(), -6),"jjjjMMtt"),"CUST_TRR_END_DT="&amp;TEXT(WORKDAY(TODAY(), -1),"jjjjMMtt"), "CUST_TRR_CRNCY=EUR")</f>
        <v>2.3468819999999999</v>
      </c>
      <c r="E3" cm="1">
        <f t="array" aca="1" ref="E3" ca="1">_xll.BDP(B3, "CUST_TRR_RETURN_HOLDING_PER", "CUST_TRR_START_DT="&amp;TEXT(WORKDAY(EDATE(TODAY(), -1) - 2, 1),"jjjjMMtt"),"CUST_TRR_END_DT="&amp;TEXT(WORKDAY(TODAY(), -1),"jjjjMMtt"), "CUST_TRR_CRNCY=EUR")</f>
        <v>2.5354830000000002</v>
      </c>
      <c r="F3" cm="1">
        <f t="array" aca="1" ref="F3" ca="1">_xll.BDP(B3, "CUST_TRR_RETURN_HOLDING_PER", "CUST_TRR_START_DT="&amp;TEXT(WORKDAY(DATE(YEAR(TODAY())-1, 12, 31), -1),"jjjjMMtt"),"CUST_TRR_END_DT="&amp;TEXT(WORKDAY(TODAY(), -1),"jjjjMMtt"), "CUST_TRR_CRNCY=EUR")</f>
        <v>9.9892520000000005</v>
      </c>
      <c r="G3" cm="1">
        <f t="array" ref="G3">_xll.BDP(B3,$G$1)</f>
        <v>5.7663700000000002</v>
      </c>
      <c r="H3" cm="1">
        <f t="array" ref="H3">_xll.BDP(B3,$H$1)</f>
        <v>-0.90513350000000004</v>
      </c>
    </row>
    <row r="4" spans="1:8" x14ac:dyDescent="0.25">
      <c r="A4" s="2" t="s">
        <v>206</v>
      </c>
      <c r="B4" t="s">
        <v>221</v>
      </c>
      <c r="C4" cm="1">
        <f t="array" aca="1" ref="C4" ca="1">_xll.BDP(B4, "CUST_TRR_RETURN_HOLDING_PER", "CUST_TRR_START_DT="&amp;TEXT(WORKDAY(TODAY(), -2),"jjjjMMtt"),"CUST_TRR_END_DT="&amp;TEXT(WORKDAY(TODAY(), -1),"jjjjMMtt"), "CUST_TRR_CRNCY=EUR")</f>
        <v>0.60925649999999998</v>
      </c>
      <c r="D4" cm="1">
        <f t="array" aca="1" ref="D4" ca="1">_xll.BDP(B4, "CUST_TRR_RETURN_HOLDING_PER", "CUST_TRR_START_DT="&amp;TEXT(WORKDAY(TODAY(), -6),"jjjjMMtt"),"CUST_TRR_END_DT="&amp;TEXT(WORKDAY(TODAY(), -1),"jjjjMMtt"), "CUST_TRR_CRNCY=EUR")</f>
        <v>2.1807470000000002</v>
      </c>
      <c r="E4" cm="1">
        <f t="array" aca="1" ref="E4" ca="1">_xll.BDP(B4, "CUST_TRR_RETURN_HOLDING_PER", "CUST_TRR_START_DT="&amp;TEXT(WORKDAY(EDATE(TODAY(), -1) - 2, 1),"jjjjMMtt"),"CUST_TRR_END_DT="&amp;TEXT(WORKDAY(TODAY(), -1),"jjjjMMtt"), "CUST_TRR_CRNCY=EUR")</f>
        <v>2.8317260000000002</v>
      </c>
      <c r="F4" cm="1">
        <f t="array" aca="1" ref="F4" ca="1">_xll.BDP(B4, "CUST_TRR_RETURN_HOLDING_PER", "CUST_TRR_START_DT="&amp;TEXT(WORKDAY(DATE(YEAR(TODAY())-1, 12, 31), -1),"jjjjMMtt"),"CUST_TRR_END_DT="&amp;TEXT(WORKDAY(TODAY(), -1),"jjjjMMtt"), "CUST_TRR_CRNCY=EUR")</f>
        <v>16.055820000000001</v>
      </c>
      <c r="G4" cm="1">
        <f t="array" ref="G4">_xll.BDP(B4,$G$1)</f>
        <v>8.7769790000000008</v>
      </c>
      <c r="H4" cm="1">
        <f t="array" ref="H4">_xll.BDP(B4,$H$1)</f>
        <v>-0.33925179999999999</v>
      </c>
    </row>
    <row r="5" spans="1:8" x14ac:dyDescent="0.25">
      <c r="A5" s="2" t="s">
        <v>213</v>
      </c>
      <c r="B5" t="s">
        <v>226</v>
      </c>
      <c r="C5" cm="1">
        <f t="array" aca="1" ref="C5" ca="1">_xll.BDP(B5, "CUST_TRR_RETURN_HOLDING_PER", "CUST_TRR_START_DT="&amp;TEXT(WORKDAY(TODAY(), -2),"jjjjMMtt"),"CUST_TRR_END_DT="&amp;TEXT(WORKDAY(TODAY(), -1),"jjjjMMtt"), "CUST_TRR_CRNCY=EUR")</f>
        <v>0.70831299999999997</v>
      </c>
      <c r="D5" cm="1">
        <f t="array" aca="1" ref="D5" ca="1">_xll.BDP(B5, "CUST_TRR_RETURN_HOLDING_PER", "CUST_TRR_START_DT="&amp;TEXT(WORKDAY(TODAY(), -6),"jjjjMMtt"),"CUST_TRR_END_DT="&amp;TEXT(WORKDAY(TODAY(), -1),"jjjjMMtt"), "CUST_TRR_CRNCY=EUR")</f>
        <v>2.4612810000000001</v>
      </c>
      <c r="E5" cm="1">
        <f t="array" aca="1" ref="E5" ca="1">_xll.BDP(B5, "CUST_TRR_RETURN_HOLDING_PER", "CUST_TRR_START_DT="&amp;TEXT(WORKDAY(EDATE(TODAY(), -1) - 2, 1),"jjjjMMtt"),"CUST_TRR_END_DT="&amp;TEXT(WORKDAY(TODAY(), -1),"jjjjMMtt"), "CUST_TRR_CRNCY=EUR")</f>
        <v>3.8652570000000002</v>
      </c>
      <c r="F5" cm="1">
        <f t="array" aca="1" ref="F5" ca="1">_xll.BDP(B5, "CUST_TRR_RETURN_HOLDING_PER", "CUST_TRR_START_DT="&amp;TEXT(WORKDAY(DATE(YEAR(TODAY())-1, 12, 31), -1),"jjjjMMtt"),"CUST_TRR_END_DT="&amp;TEXT(WORKDAY(TODAY(), -1),"jjjjMMtt"), "CUST_TRR_CRNCY=EUR")</f>
        <v>9.5199119999999997</v>
      </c>
      <c r="G5" cm="1">
        <f t="array" ref="G5">_xll.BDP(B5,$G$1)</f>
        <v>7.1121939999999997</v>
      </c>
      <c r="H5" cm="1">
        <f t="array" ref="H5">_xll.BDP(B5,$H$1)</f>
        <v>-1.516716</v>
      </c>
    </row>
    <row r="6" spans="1:8" x14ac:dyDescent="0.25">
      <c r="A6" s="2" t="s">
        <v>207</v>
      </c>
      <c r="B6" t="s">
        <v>220</v>
      </c>
      <c r="C6" cm="1">
        <f t="array" aca="1" ref="C6" ca="1">_xll.BDP(B6, "CUST_TRR_RETURN_HOLDING_PER", "CUST_TRR_START_DT="&amp;TEXT(WORKDAY(TODAY(), -2),"jjjjMMtt"),"CUST_TRR_END_DT="&amp;TEXT(WORKDAY(TODAY(), -1),"jjjjMMtt"), "CUST_TRR_CRNCY=EUR")</f>
        <v>-0.84116230000000003</v>
      </c>
      <c r="D6" cm="1">
        <f t="array" aca="1" ref="D6" ca="1">_xll.BDP(B6, "CUST_TRR_RETURN_HOLDING_PER", "CUST_TRR_START_DT="&amp;TEXT(WORKDAY(TODAY(), -6),"jjjjMMtt"),"CUST_TRR_END_DT="&amp;TEXT(WORKDAY(TODAY(), -1),"jjjjMMtt"), "CUST_TRR_CRNCY=EUR")</f>
        <v>-1.0633790000000001</v>
      </c>
      <c r="E6" cm="1">
        <f t="array" aca="1" ref="E6" ca="1">_xll.BDP(B6, "CUST_TRR_RETURN_HOLDING_PER", "CUST_TRR_START_DT="&amp;TEXT(WORKDAY(EDATE(TODAY(), -1) - 2, 1),"jjjjMMtt"),"CUST_TRR_END_DT="&amp;TEXT(WORKDAY(TODAY(), -1),"jjjjMMtt"), "CUST_TRR_CRNCY=EUR")</f>
        <v>2.9790999999999999</v>
      </c>
      <c r="F6" cm="1">
        <f t="array" aca="1" ref="F6" ca="1">_xll.BDP(B6, "CUST_TRR_RETURN_HOLDING_PER", "CUST_TRR_START_DT="&amp;TEXT(WORKDAY(DATE(YEAR(TODAY())-1, 12, 31), -1),"jjjjMMtt"),"CUST_TRR_END_DT="&amp;TEXT(WORKDAY(TODAY(), -1),"jjjjMMtt"), "CUST_TRR_CRNCY=EUR")</f>
        <v>18.534749999999999</v>
      </c>
      <c r="G6" cm="1">
        <f t="array" ref="G6">_xll.BDP(B6,$G$1)</f>
        <v>10.13321</v>
      </c>
      <c r="H6" cm="1">
        <f t="array" ref="H6">_xll.BDP(B6,$H$1)</f>
        <v>-1.2980970000000001</v>
      </c>
    </row>
    <row r="7" spans="1:8" x14ac:dyDescent="0.25">
      <c r="A7" s="2" t="s">
        <v>211</v>
      </c>
      <c r="B7" t="s">
        <v>219</v>
      </c>
      <c r="C7" cm="1">
        <f t="array" aca="1" ref="C7" ca="1">_xll.BDP(B7, "CUST_TRR_RETURN_HOLDING_PER", "CUST_TRR_START_DT="&amp;TEXT(WORKDAY(TODAY(), -2),"jjjjMMtt"),"CUST_TRR_END_DT="&amp;TEXT(WORKDAY(TODAY(), -1),"jjjjMMtt"), "CUST_TRR_CRNCY=EUR")</f>
        <v>-0.92474809999999996</v>
      </c>
      <c r="D7" cm="1">
        <f t="array" aca="1" ref="D7" ca="1">_xll.BDP(B7, "CUST_TRR_RETURN_HOLDING_PER", "CUST_TRR_START_DT="&amp;TEXT(WORKDAY(TODAY(), -6),"jjjjMMtt"),"CUST_TRR_END_DT="&amp;TEXT(WORKDAY(TODAY(), -1),"jjjjMMtt"), "CUST_TRR_CRNCY=EUR")</f>
        <v>-0.91470099999999999</v>
      </c>
      <c r="E7" cm="1">
        <f t="array" aca="1" ref="E7" ca="1">_xll.BDP(B7, "CUST_TRR_RETURN_HOLDING_PER", "CUST_TRR_START_DT="&amp;TEXT(WORKDAY(EDATE(TODAY(), -1) - 2, 1),"jjjjMMtt"),"CUST_TRR_END_DT="&amp;TEXT(WORKDAY(TODAY(), -1),"jjjjMMtt"), "CUST_TRR_CRNCY=EUR")</f>
        <v>0.74282760000000003</v>
      </c>
      <c r="F7" cm="1">
        <f t="array" aca="1" ref="F7" ca="1">_xll.BDP(B7, "CUST_TRR_RETURN_HOLDING_PER", "CUST_TRR_START_DT="&amp;TEXT(WORKDAY(DATE(YEAR(TODAY())-1, 12, 31), -1),"jjjjMMtt"),"CUST_TRR_END_DT="&amp;TEXT(WORKDAY(TODAY(), -1),"jjjjMMtt"), "CUST_TRR_CRNCY=EUR")</f>
        <v>14.53284</v>
      </c>
      <c r="G7" cm="1">
        <f t="array" ref="G7">_xll.BDP(B7,$G$1)</f>
        <v>7.4308100000000001</v>
      </c>
      <c r="H7" cm="1">
        <f t="array" ref="H7">_xll.BDP(B7,$H$1)</f>
        <v>-1.5007140000000001</v>
      </c>
    </row>
    <row r="8" spans="1:8" x14ac:dyDescent="0.25">
      <c r="A8" s="2" t="s">
        <v>208</v>
      </c>
      <c r="B8" t="s">
        <v>222</v>
      </c>
      <c r="C8" cm="1">
        <f t="array" aca="1" ref="C8" ca="1">_xll.BDP(B8, "CUST_TRR_RETURN_HOLDING_PER", "CUST_TRR_START_DT="&amp;TEXT(WORKDAY(TODAY(), -2),"jjjjMMtt"),"CUST_TRR_END_DT="&amp;TEXT(WORKDAY(TODAY(), -1),"jjjjMMtt"), "CUST_TRR_CRNCY=EUR")</f>
        <v>0.60689269999999995</v>
      </c>
      <c r="D8" cm="1">
        <f t="array" aca="1" ref="D8" ca="1">_xll.BDP(B8, "CUST_TRR_RETURN_HOLDING_PER", "CUST_TRR_START_DT="&amp;TEXT(WORKDAY(TODAY(), -6),"jjjjMMtt"),"CUST_TRR_END_DT="&amp;TEXT(WORKDAY(TODAY(), -1),"jjjjMMtt"), "CUST_TRR_CRNCY=EUR")</f>
        <v>0.99846780000000002</v>
      </c>
      <c r="E8" cm="1">
        <f t="array" aca="1" ref="E8" ca="1">_xll.BDP(B8, "CUST_TRR_RETURN_HOLDING_PER", "CUST_TRR_START_DT="&amp;TEXT(WORKDAY(EDATE(TODAY(), -1) - 2, 1),"jjjjMMtt"),"CUST_TRR_END_DT="&amp;TEXT(WORKDAY(TODAY(), -1),"jjjjMMtt"), "CUST_TRR_CRNCY=EUR")</f>
        <v>2.5229569999999999</v>
      </c>
      <c r="F8" cm="1">
        <f t="array" aca="1" ref="F8" ca="1">_xll.BDP(B8, "CUST_TRR_RETURN_HOLDING_PER", "CUST_TRR_START_DT="&amp;TEXT(WORKDAY(DATE(YEAR(TODAY())-1, 12, 31), -1),"jjjjMMtt"),"CUST_TRR_END_DT="&amp;TEXT(WORKDAY(TODAY(), -1),"jjjjMMtt"), "CUST_TRR_CRNCY=EUR")</f>
        <v>20.815819999999999</v>
      </c>
      <c r="G8" cm="1">
        <f t="array" ref="G8">_xll.BDP(B8,$G$1)</f>
        <v>10.81044</v>
      </c>
      <c r="H8" cm="1">
        <f t="array" ref="H8">_xll.BDP(B8,$H$1)</f>
        <v>-1.252977</v>
      </c>
    </row>
    <row r="9" spans="1:8" x14ac:dyDescent="0.25">
      <c r="A9" s="2" t="s">
        <v>212</v>
      </c>
      <c r="B9" t="s">
        <v>227</v>
      </c>
      <c r="C9" cm="1">
        <f t="array" aca="1" ref="C9" ca="1">_xll.BDP(B9, "CUST_TRR_RETURN_HOLDING_PER", "CUST_TRR_START_DT="&amp;TEXT(WORKDAY(TODAY(), -2),"jjjjMMtt"),"CUST_TRR_END_DT="&amp;TEXT(WORKDAY(TODAY(), -1),"jjjjMMtt"), "CUST_TRR_CRNCY=EUR")</f>
        <v>-1.4890300000000001E-4</v>
      </c>
      <c r="D9" cm="1">
        <f t="array" aca="1" ref="D9" ca="1">_xll.BDP(B9, "CUST_TRR_RETURN_HOLDING_PER", "CUST_TRR_START_DT="&amp;TEXT(WORKDAY(TODAY(), -6),"jjjjMMtt"),"CUST_TRR_END_DT="&amp;TEXT(WORKDAY(TODAY(), -1),"jjjjMMtt"), "CUST_TRR_CRNCY=EUR")</f>
        <v>2.5933190000000002</v>
      </c>
      <c r="E9" cm="1">
        <f t="array" aca="1" ref="E9" ca="1">_xll.BDP(B9, "CUST_TRR_RETURN_HOLDING_PER", "CUST_TRR_START_DT="&amp;TEXT(WORKDAY(EDATE(TODAY(), -1) - 2, 1),"jjjjMMtt"),"CUST_TRR_END_DT="&amp;TEXT(WORKDAY(TODAY(), -1),"jjjjMMtt"), "CUST_TRR_CRNCY=EUR")</f>
        <v>-3.4774750000000001</v>
      </c>
      <c r="F9" cm="1">
        <f t="array" aca="1" ref="F9" ca="1">_xll.BDP(B9, "CUST_TRR_RETURN_HOLDING_PER", "CUST_TRR_START_DT="&amp;TEXT(WORKDAY(DATE(YEAR(TODAY())-1, 12, 31), -1),"jjjjMMtt"),"CUST_TRR_END_DT="&amp;TEXT(WORKDAY(TODAY(), -1),"jjjjMMtt"), "CUST_TRR_CRNCY=EUR")</f>
        <v>24.897950000000002</v>
      </c>
      <c r="G9" cm="1">
        <f t="array" ref="G9">_xll.BDP(B9,$G$1)</f>
        <v>9.5382130000000007</v>
      </c>
      <c r="H9" cm="1">
        <f t="array" ref="H9">_xll.BDP(B9,$H$1)</f>
        <v>-8.1216559999999998</v>
      </c>
    </row>
    <row r="10" spans="1:8" x14ac:dyDescent="0.25">
      <c r="A10" s="2" t="s">
        <v>209</v>
      </c>
      <c r="B10" t="s">
        <v>224</v>
      </c>
      <c r="C10" cm="1">
        <f t="array" aca="1" ref="C10" ca="1">_xll.BDP(B10, "CUST_TRR_RETURN_HOLDING_PER", "CUST_TRR_START_DT="&amp;TEXT(WORKDAY(TODAY(), -2),"jjjjMMtt"),"CUST_TRR_END_DT="&amp;TEXT(WORKDAY(TODAY(), -1),"jjjjMMtt"), "CUST_TRR_CRNCY=EUR")</f>
        <v>0.49433490000000002</v>
      </c>
      <c r="D10" cm="1">
        <f t="array" aca="1" ref="D10" ca="1">_xll.BDP(B10, "CUST_TRR_RETURN_HOLDING_PER", "CUST_TRR_START_DT="&amp;TEXT(WORKDAY(TODAY(), -6),"jjjjMMtt"),"CUST_TRR_END_DT="&amp;TEXT(WORKDAY(TODAY(), -1),"jjjjMMtt"), "CUST_TRR_CRNCY=EUR")</f>
        <v>4.6305529999999999</v>
      </c>
      <c r="E10" cm="1">
        <f t="array" aca="1" ref="E10" ca="1">_xll.BDP(B10, "CUST_TRR_RETURN_HOLDING_PER", "CUST_TRR_START_DT="&amp;TEXT(WORKDAY(EDATE(TODAY(), -1) - 2, 1),"jjjjMMtt"),"CUST_TRR_END_DT="&amp;TEXT(WORKDAY(TODAY(), -1),"jjjjMMtt"), "CUST_TRR_CRNCY=EUR")</f>
        <v>-0.94255299999999997</v>
      </c>
      <c r="F10" cm="1">
        <f t="array" aca="1" ref="F10" ca="1">_xll.BDP(B10, "CUST_TRR_RETURN_HOLDING_PER", "CUST_TRR_START_DT="&amp;TEXT(WORKDAY(DATE(YEAR(TODAY())-1, 12, 31), -1),"jjjjMMtt"),"CUST_TRR_END_DT="&amp;TEXT(WORKDAY(TODAY(), -1),"jjjjMMtt"), "CUST_TRR_CRNCY=EUR")</f>
        <v>22.968360000000001</v>
      </c>
      <c r="G10" cm="1">
        <f t="array" ref="G10">_xll.BDP(B10,$G$1)</f>
        <v>6.9812510000000003</v>
      </c>
      <c r="H10" cm="1">
        <f t="array" ref="H10">_xll.BDP(B10,$H$1)</f>
        <v>-6.4367660000000004</v>
      </c>
    </row>
    <row r="11" spans="1:8" x14ac:dyDescent="0.25">
      <c r="A11" s="2" t="s">
        <v>215</v>
      </c>
      <c r="B11" t="s">
        <v>223</v>
      </c>
      <c r="C11" cm="1">
        <f t="array" aca="1" ref="C11" ca="1">_xll.BDP(B11, "CUST_TRR_RETURN_HOLDING_PER", "CUST_TRR_START_DT="&amp;TEXT(WORKDAY(TODAY(), -2),"jjjjMMtt"),"CUST_TRR_END_DT="&amp;TEXT(WORKDAY(TODAY(), -1),"jjjjMMtt"), "CUST_TRR_CRNCY=EUR")</f>
        <v>6.6255350000000001E-3</v>
      </c>
      <c r="D11" cm="1">
        <f t="array" aca="1" ref="D11" ca="1">_xll.BDP(B11, "CUST_TRR_RETURN_HOLDING_PER", "CUST_TRR_START_DT="&amp;TEXT(WORKDAY(TODAY(), -6),"jjjjMMtt"),"CUST_TRR_END_DT="&amp;TEXT(WORKDAY(TODAY(), -1),"jjjjMMtt"), "CUST_TRR_CRNCY=EUR")</f>
        <v>1.79908</v>
      </c>
      <c r="E11" cm="1">
        <f t="array" aca="1" ref="E11" ca="1">_xll.BDP(B11, "CUST_TRR_RETURN_HOLDING_PER", "CUST_TRR_START_DT="&amp;TEXT(WORKDAY(EDATE(TODAY(), -1) - 2, 1),"jjjjMMtt"),"CUST_TRR_END_DT="&amp;TEXT(WORKDAY(TODAY(), -1),"jjjjMMtt"), "CUST_TRR_CRNCY=EUR")</f>
        <v>5.0730979999999999</v>
      </c>
      <c r="F11" cm="1">
        <f t="array" aca="1" ref="F11" ca="1">_xll.BDP(B11, "CUST_TRR_RETURN_HOLDING_PER", "CUST_TRR_START_DT="&amp;TEXT(WORKDAY(DATE(YEAR(TODAY())-1, 12, 31), -1),"jjjjMMtt"),"CUST_TRR_END_DT="&amp;TEXT(WORKDAY(TODAY(), -1),"jjjjMMtt"), "CUST_TRR_CRNCY=EUR")</f>
        <v>26.37152</v>
      </c>
      <c r="G11" cm="1">
        <f t="array" ref="G11">_xll.BDP(B11,$G$1)</f>
        <v>16.715070000000001</v>
      </c>
      <c r="H11" cm="1">
        <f t="array" ref="H11">_xll.BDP(B11,$H$1)</f>
        <v>-0.36320920000000001</v>
      </c>
    </row>
    <row r="12" spans="1:8" x14ac:dyDescent="0.25">
      <c r="A12" s="2" t="s">
        <v>210</v>
      </c>
      <c r="B12" t="s">
        <v>228</v>
      </c>
      <c r="C12" cm="1">
        <f t="array" aca="1" ref="C12" ca="1">_xll.BDP(B12, "CUST_TRR_RETURN_HOLDING_PER", "CUST_TRR_START_DT="&amp;TEXT(WORKDAY(TODAY(), -2),"jjjjMMtt"),"CUST_TRR_END_DT="&amp;TEXT(WORKDAY(TODAY(), -1),"jjjjMMtt"), "CUST_TRR_CRNCY=EUR")</f>
        <v>-0.75304260000000001</v>
      </c>
      <c r="D12" cm="1">
        <f t="array" aca="1" ref="D12" ca="1">_xll.BDP(B12, "CUST_TRR_RETURN_HOLDING_PER", "CUST_TRR_START_DT="&amp;TEXT(WORKDAY(TODAY(), -6),"jjjjMMtt"),"CUST_TRR_END_DT="&amp;TEXT(WORKDAY(TODAY(), -1),"jjjjMMtt"), "CUST_TRR_CRNCY=EUR")</f>
        <v>-0.73902190000000001</v>
      </c>
      <c r="E12" cm="1">
        <f t="array" aca="1" ref="E12" ca="1">_xll.BDP(B12, "CUST_TRR_RETURN_HOLDING_PER", "CUST_TRR_START_DT="&amp;TEXT(WORKDAY(EDATE(TODAY(), -1) - 2, 1),"jjjjMMtt"),"CUST_TRR_END_DT="&amp;TEXT(WORKDAY(TODAY(), -1),"jjjjMMtt"), "CUST_TRR_CRNCY=EUR")</f>
        <v>6.3528830000000003</v>
      </c>
      <c r="F12" cm="1">
        <f t="array" aca="1" ref="F12" ca="1">_xll.BDP(B12, "CUST_TRR_RETURN_HOLDING_PER", "CUST_TRR_START_DT="&amp;TEXT(WORKDAY(DATE(YEAR(TODAY())-1, 12, 31), -1),"jjjjMMtt"),"CUST_TRR_END_DT="&amp;TEXT(WORKDAY(TODAY(), -1),"jjjjMMtt"), "CUST_TRR_CRNCY=EUR")</f>
        <v>13.71537</v>
      </c>
      <c r="G12" cm="1">
        <f t="array" ref="G12">_xll.BDP(B12,$G$1)</f>
        <v>13.97663</v>
      </c>
      <c r="H12" cm="1">
        <f t="array" ref="H12">_xll.BDP(B12,$H$1)</f>
        <v>-1.2301059999999999</v>
      </c>
    </row>
    <row r="13" spans="1:8" x14ac:dyDescent="0.25">
      <c r="A13" s="2" t="s">
        <v>254</v>
      </c>
      <c r="B13" t="s">
        <v>254</v>
      </c>
      <c r="C13" cm="1">
        <f t="array" aca="1" ref="C13" ca="1">_xll.BDP(B13, "CUST_TRR_RETURN_HOLDING_PER", "CUST_TRR_START_DT="&amp;TEXT(WORKDAY(TODAY(), -2),"jjjjMMtt"),"CUST_TRR_END_DT="&amp;TEXT(WORKDAY(TODAY(), -1),"jjjjMMtt"), "CUST_TRR_CRNCY=EUR")</f>
        <v>0.11860950000000001</v>
      </c>
      <c r="D13" cm="1">
        <f t="array" aca="1" ref="D13" ca="1">_xll.BDP(B13, "CUST_TRR_RETURN_HOLDING_PER", "CUST_TRR_START_DT="&amp;TEXT(WORKDAY(TODAY(), -6),"jjjjMMtt"),"CUST_TRR_END_DT="&amp;TEXT(WORKDAY(TODAY(), -1),"jjjjMMtt"), "CUST_TRR_CRNCY=EUR")</f>
        <v>1.72437</v>
      </c>
      <c r="E13" cm="1">
        <f t="array" aca="1" ref="E13" ca="1">_xll.BDP(B13, "CUST_TRR_RETURN_HOLDING_PER", "CUST_TRR_START_DT="&amp;TEXT(WORKDAY(EDATE(TODAY(), -1) - 2, 1),"jjjjMMtt"),"CUST_TRR_END_DT="&amp;TEXT(WORKDAY(TODAY(), -1),"jjjjMMtt"), "CUST_TRR_CRNCY=EUR")</f>
        <v>0.18868009999999999</v>
      </c>
      <c r="F13" cm="1">
        <f t="array" aca="1" ref="F13" ca="1">_xll.BDP(B13, "CUST_TRR_RETURN_HOLDING_PER", "CUST_TRR_START_DT="&amp;TEXT(WORKDAY(DATE(YEAR(TODAY())-1, 12, 31), -1),"jjjjMMtt"),"CUST_TRR_END_DT="&amp;TEXT(WORKDAY(TODAY(), -1),"jjjjMMtt"), "CUST_TRR_CRNCY=EUR")</f>
        <v>18.74344</v>
      </c>
      <c r="G13" cm="1">
        <f t="array" ref="G13">_xll.BDP(B13,$G$1)</f>
        <v>8.7044320000000006</v>
      </c>
      <c r="H13" cm="1">
        <f t="array" ref="H13">_xll.BDP(B13,$H$1)</f>
        <v>-0.63888679999999998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8488-5428-4A0C-B7D0-9D5E85DEE2EA}">
  <sheetPr>
    <tabColor theme="9" tint="0.39997558519241921"/>
  </sheetPr>
  <dimension ref="A1:I22"/>
  <sheetViews>
    <sheetView tabSelected="1" workbookViewId="0">
      <selection activeCell="G22" sqref="G22"/>
    </sheetView>
  </sheetViews>
  <sheetFormatPr defaultColWidth="9.140625" defaultRowHeight="15" x14ac:dyDescent="0.25"/>
  <cols>
    <col min="1" max="1" width="25.7109375" bestFit="1" customWidth="1"/>
    <col min="2" max="3" width="22.7109375" customWidth="1"/>
    <col min="4" max="4" width="16.85546875" bestFit="1" customWidth="1"/>
    <col min="5" max="5" width="18.85546875" bestFit="1" customWidth="1"/>
    <col min="6" max="6" width="18" bestFit="1" customWidth="1"/>
    <col min="7" max="7" width="25" bestFit="1" customWidth="1"/>
    <col min="8" max="8" width="22.85546875" bestFit="1" customWidth="1"/>
    <col min="9" max="9" width="32.7109375" customWidth="1"/>
  </cols>
  <sheetData>
    <row r="1" spans="1:9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  <c r="G1" t="s">
        <v>2361</v>
      </c>
      <c r="H1" t="s">
        <v>2362</v>
      </c>
      <c r="I1" t="s">
        <v>241</v>
      </c>
    </row>
    <row r="2" spans="1:9" x14ac:dyDescent="0.25">
      <c r="A2" s="2" t="s">
        <v>205</v>
      </c>
      <c r="B2" t="s">
        <v>232</v>
      </c>
      <c r="C2" cm="1">
        <f t="array" aca="1" ref="C2" ca="1">_xll.BDP(B2, "CUST_TRR_RETURN_HOLDING_PER", "CUST_TRR_START_DT="&amp;TEXT(WORKDAY(TODAY(), -2),"jjjjMMtt"),"CUST_TRR_END_DT="&amp;TEXT(WORKDAY(TODAY(), -1),"jjjjMMtt"),"CUST_TRR_CRNCY=EUR")</f>
        <v>0.83781640000000002</v>
      </c>
      <c r="D2" cm="1">
        <f t="array" aca="1" ref="D2" ca="1">_xll.BDP(B2, "CUST_TRR_RETURN_HOLDING_PER", "CUST_TRR_START_DT="&amp;TEXT(WORKDAY(TODAY(), -6),"jjjjMMtt"),"CUST_TRR_END_DT="&amp;TEXT(WORKDAY(TODAY(), -1),"jjjjMMtt"),"CUST_TRR_CRNCY=EUR")</f>
        <v>3.3348399999999998</v>
      </c>
      <c r="E2" cm="1">
        <f t="array" aca="1" ref="E2" ca="1">_xll.BDP(B2, "CUST_TRR_RETURN_HOLDING_PER", "CUST_TRR_START_DT="&amp;TEXT(WORKDAY(EDATE(TODAY(), -1) - 2, 1),"jjjjMMtt"),"CUST_TRR_END_DT="&amp;TEXT(WORKDAY(TODAY(), -1),"jjjjMMtt"),"CUST_TRR_CRNCY=EUR")</f>
        <v>-4.8197789999999996</v>
      </c>
      <c r="F2" cm="1">
        <f t="array" aca="1" ref="F2" ca="1">_xll.BDP(B2,"CUST_TRR_RETURN_HOLDING_PER", "CUST_TRR_START_DT="&amp;TEXT(WORKDAY(DATE(YEAR(TODAY())-1, 12, 31), -1),"jjjjMMtt"),"CUST_TRR_END_DT="&amp;TEXT(WORKDAY(TODAY(), -1),"jjjjMMtt"),"CUST_TRR_CRNCY=EUR")</f>
        <v>9.2627950000000008E-3</v>
      </c>
      <c r="G2" cm="1">
        <f t="array" ref="G2">_xll.BDP(B2,$G$1)</f>
        <v>-4.402768</v>
      </c>
      <c r="H2" cm="1">
        <f t="array" ref="H2">_xll.BDP(B2,$H$1)</f>
        <v>-12.499040000000001</v>
      </c>
      <c r="I2" s="9" cm="1">
        <f t="array" ref="I2">_xll.BDP(B2,$I$1)</f>
        <v>716292532774.68103</v>
      </c>
    </row>
    <row r="3" spans="1:9" x14ac:dyDescent="0.25">
      <c r="A3" s="3" t="s">
        <v>214</v>
      </c>
      <c r="B3" s="4" t="s">
        <v>242</v>
      </c>
      <c r="C3" cm="1">
        <f t="array" aca="1" ref="C3" ca="1">_xll.BDP(B3, "CUST_TRR_RETURN_HOLDING_PER", "CUST_TRR_START_DT="&amp;TEXT(WORKDAY(TODAY(), -2),"jjjjMMtt"),"CUST_TRR_END_DT="&amp;TEXT(WORKDAY(TODAY(), -1),"jjjjMMtt"),"CUST_TRR_CRNCY=EUR")</f>
        <v>0.89818500000000001</v>
      </c>
      <c r="D3" cm="1">
        <f t="array" aca="1" ref="D3" ca="1">_xll.BDP(B3, "CUST_TRR_RETURN_HOLDING_PER", "CUST_TRR_START_DT="&amp;TEXT(WORKDAY(TODAY(), -6),"jjjjMMtt"),"CUST_TRR_END_DT="&amp;TEXT(WORKDAY(TODAY(), -1),"jjjjMMtt"),"CUST_TRR_CRNCY=EUR")</f>
        <v>1.9781530000000001</v>
      </c>
      <c r="E3" cm="1">
        <f t="array" aca="1" ref="E3" ca="1">_xll.BDP(B3, "CUST_TRR_RETURN_HOLDING_PER", "CUST_TRR_START_DT="&amp;TEXT(WORKDAY(EDATE(TODAY(), -1) - 2, 1),"jjjjMMtt"),"CUST_TRR_END_DT="&amp;TEXT(WORKDAY(TODAY(), -1),"jjjjMMtt"),"CUST_TRR_CRNCY=EUR")</f>
        <v>4.4127090000000004</v>
      </c>
      <c r="F3" cm="1">
        <f t="array" aca="1" ref="F3" ca="1">_xll.BDP(B3,"CUST_TRR_RETURN_HOLDING_PER", "CUST_TRR_START_DT="&amp;TEXT(WORKDAY(DATE(YEAR(TODAY())-1, 12, 31), -1),"jjjjMMtt"),"CUST_TRR_END_DT="&amp;TEXT(WORKDAY(TODAY(), -1),"jjjjMMtt"),"CUST_TRR_CRNCY=EUR")</f>
        <v>2.9471509999999999</v>
      </c>
      <c r="G3" cm="1">
        <f t="array" ref="G3">_xll.BDP(B3,$G$1)</f>
        <v>1.29495</v>
      </c>
      <c r="H3" cm="1">
        <f t="array" ref="H3">_xll.BDP(B3,$H$1)</f>
        <v>-5.3504949999999996</v>
      </c>
      <c r="I3" s="10" cm="1">
        <f t="array" ref="I3">_xll.BDP(B3,$I$1)</f>
        <v>315409527459.20502</v>
      </c>
    </row>
    <row r="4" spans="1:9" x14ac:dyDescent="0.25">
      <c r="A4" s="3" t="s">
        <v>214</v>
      </c>
      <c r="B4" s="4" t="s">
        <v>243</v>
      </c>
      <c r="C4" cm="1">
        <f t="array" aca="1" ref="C4" ca="1">_xll.BDP(B4, "CUST_TRR_RETURN_HOLDING_PER", "CUST_TRR_START_DT="&amp;TEXT(WORKDAY(TODAY(), -2),"jjjjMMtt"),"CUST_TRR_END_DT="&amp;TEXT(WORKDAY(TODAY(), -1),"jjjjMMtt"),"CUST_TRR_CRNCY=EUR")</f>
        <v>0.94399849999999996</v>
      </c>
      <c r="D4" cm="1">
        <f t="array" aca="1" ref="D4" ca="1">_xll.BDP(B4, "CUST_TRR_RETURN_HOLDING_PER", "CUST_TRR_START_DT="&amp;TEXT(WORKDAY(TODAY(), -6),"jjjjMMtt"),"CUST_TRR_END_DT="&amp;TEXT(WORKDAY(TODAY(), -1),"jjjjMMtt"),"CUST_TRR_CRNCY=EUR")</f>
        <v>5.2034190000000002</v>
      </c>
      <c r="E4" cm="1">
        <f t="array" aca="1" ref="E4" ca="1">_xll.BDP(B4, "CUST_TRR_RETURN_HOLDING_PER", "CUST_TRR_START_DT="&amp;TEXT(WORKDAY(EDATE(TODAY(), -1) - 2, 1),"jjjjMMtt"),"CUST_TRR_END_DT="&amp;TEXT(WORKDAY(TODAY(), -1),"jjjjMMtt"),"CUST_TRR_CRNCY=EUR")</f>
        <v>-1.572244</v>
      </c>
      <c r="F4" cm="1">
        <f t="array" aca="1" ref="F4" ca="1">_xll.BDP(B4,"CUST_TRR_RETURN_HOLDING_PER", "CUST_TRR_START_DT="&amp;TEXT(WORKDAY(DATE(YEAR(TODAY())-1, 12, 31), -1),"jjjjMMtt"),"CUST_TRR_END_DT="&amp;TEXT(WORKDAY(TODAY(), -1),"jjjjMMtt"),"CUST_TRR_CRNCY=EUR")</f>
        <v>-7.5269620000000002</v>
      </c>
      <c r="G4" cm="1">
        <f t="array" ref="G4">_xll.BDP(B4,$G$1)</f>
        <v>-7.7540779999999998</v>
      </c>
      <c r="H4" cm="1">
        <f t="array" ref="H4">_xll.BDP(B4,$H$1)</f>
        <v>-19.241199999999999</v>
      </c>
      <c r="I4" s="10" cm="1">
        <f t="array" ref="I4">_xll.BDP(B4,$I$1)</f>
        <v>282808774512</v>
      </c>
    </row>
    <row r="5" spans="1:9" x14ac:dyDescent="0.25">
      <c r="A5" s="5" t="s">
        <v>206</v>
      </c>
      <c r="B5" s="6" t="s">
        <v>244</v>
      </c>
      <c r="C5" cm="1">
        <f t="array" aca="1" ref="C5" ca="1">_xll.BDP(B5, "CUST_TRR_RETURN_HOLDING_PER", "CUST_TRR_START_DT="&amp;TEXT(WORKDAY(TODAY(), -2),"jjjjMMtt"),"CUST_TRR_END_DT="&amp;TEXT(WORKDAY(TODAY(), -1),"jjjjMMtt"),"CUST_TRR_CRNCY=EUR")</f>
        <v>1.5482050000000001</v>
      </c>
      <c r="D5" cm="1">
        <f t="array" aca="1" ref="D5" ca="1">_xll.BDP(B5, "CUST_TRR_RETURN_HOLDING_PER", "CUST_TRR_START_DT="&amp;TEXT(WORKDAY(TODAY(), -6),"jjjjMMtt"),"CUST_TRR_END_DT="&amp;TEXT(WORKDAY(TODAY(), -1),"jjjjMMtt"),"CUST_TRR_CRNCY=EUR")</f>
        <v>2.9699300000000002</v>
      </c>
      <c r="E5" cm="1">
        <f t="array" aca="1" ref="E5" ca="1">_xll.BDP(B5, "CUST_TRR_RETURN_HOLDING_PER", "CUST_TRR_START_DT="&amp;TEXT(WORKDAY(EDATE(TODAY(), -1) - 2, 1),"jjjjMMtt"),"CUST_TRR_END_DT="&amp;TEXT(WORKDAY(TODAY(), -1),"jjjjMMtt"),"CUST_TRR_CRNCY=EUR")</f>
        <v>4.6464179999999997</v>
      </c>
      <c r="F5" cm="1">
        <f t="array" aca="1" ref="F5" ca="1">_xll.BDP(B5,"CUST_TRR_RETURN_HOLDING_PER", "CUST_TRR_START_DT="&amp;TEXT(WORKDAY(DATE(YEAR(TODAY())-1, 12, 31), -1),"jjjjMMtt"),"CUST_TRR_END_DT="&amp;TEXT(WORKDAY(TODAY(), -1),"jjjjMMtt"),"CUST_TRR_CRNCY=EUR")</f>
        <v>10.982010000000001</v>
      </c>
      <c r="G5" cm="1">
        <f t="array" ref="G5">_xll.BDP(B5,$G$1)</f>
        <v>5.3654169999999999</v>
      </c>
      <c r="H5" cm="1">
        <f t="array" ref="H5">_xll.BDP(B5,$H$1)</f>
        <v>-1.0825210000000001</v>
      </c>
      <c r="I5" s="11" cm="1">
        <f t="array" ref="I5">_xll.BDP(B5,$I$1)</f>
        <v>443692163469</v>
      </c>
    </row>
    <row r="6" spans="1:9" x14ac:dyDescent="0.25">
      <c r="A6" s="5" t="s">
        <v>206</v>
      </c>
      <c r="B6" s="6" t="s">
        <v>245</v>
      </c>
      <c r="C6" cm="1">
        <f t="array" aca="1" ref="C6" ca="1">_xll.BDP(B6, "CUST_TRR_RETURN_HOLDING_PER", "CUST_TRR_START_DT="&amp;TEXT(WORKDAY(TODAY(), -2),"jjjjMMtt"),"CUST_TRR_END_DT="&amp;TEXT(WORKDAY(TODAY(), -1),"jjjjMMtt"),"CUST_TRR_CRNCY=EUR")</f>
        <v>0.79088080000000005</v>
      </c>
      <c r="D6" cm="1">
        <f t="array" aca="1" ref="D6" ca="1">_xll.BDP(B6, "CUST_TRR_RETURN_HOLDING_PER", "CUST_TRR_START_DT="&amp;TEXT(WORKDAY(TODAY(), -6),"jjjjMMtt"),"CUST_TRR_END_DT="&amp;TEXT(WORKDAY(TODAY(), -1),"jjjjMMtt"),"CUST_TRR_CRNCY=EUR")</f>
        <v>2.664221</v>
      </c>
      <c r="E6" cm="1">
        <f t="array" aca="1" ref="E6" ca="1">_xll.BDP(B6, "CUST_TRR_RETURN_HOLDING_PER", "CUST_TRR_START_DT="&amp;TEXT(WORKDAY(EDATE(TODAY(), -1) - 2, 1),"jjjjMMtt"),"CUST_TRR_END_DT="&amp;TEXT(WORKDAY(TODAY(), -1),"jjjjMMtt"),"CUST_TRR_CRNCY=EUR")</f>
        <v>0.82374230000000004</v>
      </c>
      <c r="F6" cm="1">
        <f t="array" aca="1" ref="F6" ca="1">_xll.BDP(B6,"CUST_TRR_RETURN_HOLDING_PER", "CUST_TRR_START_DT="&amp;TEXT(WORKDAY(DATE(YEAR(TODAY())-1, 12, 31), -1),"jjjjMMtt"),"CUST_TRR_END_DT="&amp;TEXT(WORKDAY(TODAY(), -1),"jjjjMMtt"),"CUST_TRR_CRNCY=EUR")</f>
        <v>13.16236</v>
      </c>
      <c r="G6" cm="1">
        <f t="array" ref="G6">_xll.BDP(B6,$G$1)</f>
        <v>3.3281619999999998</v>
      </c>
      <c r="H6" cm="1">
        <f t="array" ref="H6">_xll.BDP(B6,$H$1)</f>
        <v>-3.5135369999999999</v>
      </c>
      <c r="I6" s="11" cm="1">
        <f t="array" ref="I6">_xll.BDP(B6,$I$1)</f>
        <v>1797533689920</v>
      </c>
    </row>
    <row r="7" spans="1:9" x14ac:dyDescent="0.25">
      <c r="A7" s="7" t="s">
        <v>213</v>
      </c>
      <c r="B7" s="8" t="s">
        <v>246</v>
      </c>
      <c r="C7" cm="1">
        <f t="array" aca="1" ref="C7" ca="1">_xll.BDP(B7, "CUST_TRR_RETURN_HOLDING_PER", "CUST_TRR_START_DT="&amp;TEXT(WORKDAY(TODAY(), -2),"jjjjMMtt"),"CUST_TRR_END_DT="&amp;TEXT(WORKDAY(TODAY(), -1),"jjjjMMtt"),"CUST_TRR_CRNCY=EUR")</f>
        <v>8.6965970000000004E-2</v>
      </c>
      <c r="D7" cm="1">
        <f t="array" aca="1" ref="D7" ca="1">_xll.BDP(B7, "CUST_TRR_RETURN_HOLDING_PER", "CUST_TRR_START_DT="&amp;TEXT(WORKDAY(TODAY(), -6),"jjjjMMtt"),"CUST_TRR_END_DT="&amp;TEXT(WORKDAY(TODAY(), -1),"jjjjMMtt"),"CUST_TRR_CRNCY=EUR")</f>
        <v>1.674139</v>
      </c>
      <c r="E7" cm="1">
        <f t="array" aca="1" ref="E7" ca="1">_xll.BDP(B7, "CUST_TRR_RETURN_HOLDING_PER", "CUST_TRR_START_DT="&amp;TEXT(WORKDAY(EDATE(TODAY(), -1) - 2, 1),"jjjjMMtt"),"CUST_TRR_END_DT="&amp;TEXT(WORKDAY(TODAY(), -1),"jjjjMMtt"),"CUST_TRR_CRNCY=EUR")</f>
        <v>3.8802150000000002</v>
      </c>
      <c r="F7" cm="1">
        <f t="array" aca="1" ref="F7" ca="1">_xll.BDP(B7,"CUST_TRR_RETURN_HOLDING_PER", "CUST_TRR_START_DT="&amp;TEXT(WORKDAY(DATE(YEAR(TODAY())-1, 12, 31), -1),"jjjjMMtt"),"CUST_TRR_END_DT="&amp;TEXT(WORKDAY(TODAY(), -1),"jjjjMMtt"),"CUST_TRR_CRNCY=EUR")</f>
        <v>15.63707</v>
      </c>
      <c r="G7" cm="1">
        <f t="array" ref="G7">_xll.BDP(B7,$G$1)</f>
        <v>3.4617390000000001</v>
      </c>
      <c r="H7" cm="1">
        <f t="array" ref="H7">_xll.BDP(B7,$H$1)</f>
        <v>-2.9354</v>
      </c>
      <c r="I7" s="12" cm="1">
        <f t="array" ref="I7">_xll.BDP(B7,$I$1)</f>
        <v>241254728422.741</v>
      </c>
    </row>
    <row r="8" spans="1:9" x14ac:dyDescent="0.25">
      <c r="A8" s="7" t="s">
        <v>213</v>
      </c>
      <c r="B8" s="8" t="s">
        <v>247</v>
      </c>
      <c r="C8" cm="1">
        <f t="array" aca="1" ref="C8" ca="1">_xll.BDP(B8, "CUST_TRR_RETURN_HOLDING_PER", "CUST_TRR_START_DT="&amp;TEXT(WORKDAY(TODAY(), -2),"jjjjMMtt"),"CUST_TRR_END_DT="&amp;TEXT(WORKDAY(TODAY(), -1),"jjjjMMtt"),"CUST_TRR_CRNCY=EUR")</f>
        <v>0.86047830000000003</v>
      </c>
      <c r="D8" cm="1">
        <f t="array" aca="1" ref="D8" ca="1">_xll.BDP(B8, "CUST_TRR_RETURN_HOLDING_PER", "CUST_TRR_START_DT="&amp;TEXT(WORKDAY(TODAY(), -6),"jjjjMMtt"),"CUST_TRR_END_DT="&amp;TEXT(WORKDAY(TODAY(), -1),"jjjjMMtt"),"CUST_TRR_CRNCY=EUR")</f>
        <v>2.0610040000000001</v>
      </c>
      <c r="E8" cm="1">
        <f t="array" aca="1" ref="E8" ca="1">_xll.BDP(B8, "CUST_TRR_RETURN_HOLDING_PER", "CUST_TRR_START_DT="&amp;TEXT(WORKDAY(EDATE(TODAY(), -1) - 2, 1),"jjjjMMtt"),"CUST_TRR_END_DT="&amp;TEXT(WORKDAY(TODAY(), -1),"jjjjMMtt"),"CUST_TRR_CRNCY=EUR")</f>
        <v>-4.3364859999999998</v>
      </c>
      <c r="F8" cm="1">
        <f t="array" aca="1" ref="F8" ca="1">_xll.BDP(B8,"CUST_TRR_RETURN_HOLDING_PER", "CUST_TRR_START_DT="&amp;TEXT(WORKDAY(DATE(YEAR(TODAY())-1, 12, 31), -1),"jjjjMMtt"),"CUST_TRR_END_DT="&amp;TEXT(WORKDAY(TODAY(), -1),"jjjjMMtt"),"CUST_TRR_CRNCY=EUR")</f>
        <v>-4.6717259999999996</v>
      </c>
      <c r="G8" cm="1">
        <f t="array" ref="G8">_xll.BDP(B8,$G$1)</f>
        <v>-11.968590000000001</v>
      </c>
      <c r="H8" cm="1">
        <f t="array" ref="H8">_xll.BDP(B8,$H$1)</f>
        <v>-23.109970000000001</v>
      </c>
      <c r="I8" s="12" cm="1">
        <f t="array" ref="I8">_xll.BDP(B8,$I$1)</f>
        <v>341690605436</v>
      </c>
    </row>
    <row r="9" spans="1:9" x14ac:dyDescent="0.25">
      <c r="A9" s="7" t="s">
        <v>213</v>
      </c>
      <c r="B9" s="8" t="s">
        <v>248</v>
      </c>
      <c r="C9" cm="1">
        <f t="array" aca="1" ref="C9" ca="1">_xll.BDP(B9, "CUST_TRR_RETURN_HOLDING_PER", "CUST_TRR_START_DT="&amp;TEXT(WORKDAY(TODAY(), -2),"jjjjMMtt"),"CUST_TRR_END_DT="&amp;TEXT(WORKDAY(TODAY(), -1),"jjjjMMtt"),"CUST_TRR_CRNCY=EUR")</f>
        <v>2.7493500000000002</v>
      </c>
      <c r="D9" cm="1">
        <f t="array" aca="1" ref="D9" ca="1">_xll.BDP(B9, "CUST_TRR_RETURN_HOLDING_PER", "CUST_TRR_START_DT="&amp;TEXT(WORKDAY(TODAY(), -6),"jjjjMMtt"),"CUST_TRR_END_DT="&amp;TEXT(WORKDAY(TODAY(), -1),"jjjjMMtt"),"CUST_TRR_CRNCY=EUR")</f>
        <v>9.1587580000000006</v>
      </c>
      <c r="E9" cm="1">
        <f t="array" aca="1" ref="E9" ca="1">_xll.BDP(B9, "CUST_TRR_RETURN_HOLDING_PER", "CUST_TRR_START_DT="&amp;TEXT(WORKDAY(EDATE(TODAY(), -1) - 2, 1),"jjjjMMtt"),"CUST_TRR_END_DT="&amp;TEXT(WORKDAY(TODAY(), -1),"jjjjMMtt"),"CUST_TRR_CRNCY=EUR")</f>
        <v>7.2296519999999997</v>
      </c>
      <c r="F9" cm="1">
        <f t="array" aca="1" ref="F9" ca="1">_xll.BDP(B9,"CUST_TRR_RETURN_HOLDING_PER", "CUST_TRR_START_DT="&amp;TEXT(WORKDAY(DATE(YEAR(TODAY())-1, 12, 31), -1),"jjjjMMtt"),"CUST_TRR_END_DT="&amp;TEXT(WORKDAY(TODAY(), -1),"jjjjMMtt"),"CUST_TRR_CRNCY=EUR")</f>
        <v>20.202380000000002</v>
      </c>
      <c r="G9" cm="1">
        <f t="array" ref="G9">_xll.BDP(B9,$G$1)</f>
        <v>12.831580000000001</v>
      </c>
      <c r="H9" cm="1">
        <f t="array" ref="H9">_xll.BDP(B9,$H$1)</f>
        <v>-0.45079979999999997</v>
      </c>
      <c r="I9" s="12" cm="1">
        <f t="array" ref="I9">_xll.BDP(B9,$I$1)</f>
        <v>243651529663.827</v>
      </c>
    </row>
    <row r="10" spans="1:9" x14ac:dyDescent="0.25">
      <c r="A10" s="7" t="s">
        <v>213</v>
      </c>
      <c r="B10" s="8" t="s">
        <v>249</v>
      </c>
      <c r="C10" cm="1">
        <f t="array" aca="1" ref="C10" ca="1">_xll.BDP(B10, "CUST_TRR_RETURN_HOLDING_PER", "CUST_TRR_START_DT="&amp;TEXT(WORKDAY(TODAY(), -2),"jjjjMMtt"),"CUST_TRR_END_DT="&amp;TEXT(WORKDAY(TODAY(), -1),"jjjjMMtt"),"CUST_TRR_CRNCY=EUR")</f>
        <v>0.71074910000000002</v>
      </c>
      <c r="D10" cm="1">
        <f t="array" aca="1" ref="D10" ca="1">_xll.BDP(B10, "CUST_TRR_RETURN_HOLDING_PER", "CUST_TRR_START_DT="&amp;TEXT(WORKDAY(TODAY(), -6),"jjjjMMtt"),"CUST_TRR_END_DT="&amp;TEXT(WORKDAY(TODAY(), -1),"jjjjMMtt"),"CUST_TRR_CRNCY=EUR")</f>
        <v>0.41404570000000002</v>
      </c>
      <c r="E10" cm="1">
        <f t="array" aca="1" ref="E10" ca="1">_xll.BDP(B10, "CUST_TRR_RETURN_HOLDING_PER", "CUST_TRR_START_DT="&amp;TEXT(WORKDAY(EDATE(TODAY(), -1) - 2, 1),"jjjjMMtt"),"CUST_TRR_END_DT="&amp;TEXT(WORKDAY(TODAY(), -1),"jjjjMMtt"),"CUST_TRR_CRNCY=EUR")</f>
        <v>-5.6924900000000003</v>
      </c>
      <c r="F10" cm="1">
        <f t="array" aca="1" ref="F10" ca="1">_xll.BDP(B10,"CUST_TRR_RETURN_HOLDING_PER", "CUST_TRR_START_DT="&amp;TEXT(WORKDAY(DATE(YEAR(TODAY())-1, 12, 31), -1),"jjjjMMtt"),"CUST_TRR_END_DT="&amp;TEXT(WORKDAY(TODAY(), -1),"jjjjMMtt"),"CUST_TRR_CRNCY=EUR")</f>
        <v>-6.4854770000000004</v>
      </c>
      <c r="G10" cm="1">
        <f t="array" ref="G10">_xll.BDP(B10,$G$1)</f>
        <v>-9.5524149999999999</v>
      </c>
      <c r="H10" cm="1">
        <f t="array" ref="H10">_xll.BDP(B10,$H$1)</f>
        <v>-18.823049999999999</v>
      </c>
      <c r="I10" s="12" cm="1">
        <f t="array" ref="I10">_xll.BDP(B10,$I$1)</f>
        <v>1140585112786.29</v>
      </c>
    </row>
    <row r="11" spans="1:9" x14ac:dyDescent="0.25">
      <c r="A11" s="7" t="s">
        <v>213</v>
      </c>
      <c r="B11" s="8" t="s">
        <v>250</v>
      </c>
      <c r="C11" cm="1">
        <f t="array" aca="1" ref="C11" ca="1">_xll.BDP(B11, "CUST_TRR_RETURN_HOLDING_PER", "CUST_TRR_START_DT="&amp;TEXT(WORKDAY(TODAY(), -2),"jjjjMMtt"),"CUST_TRR_END_DT="&amp;TEXT(WORKDAY(TODAY(), -1),"jjjjMMtt"),"CUST_TRR_CRNCY=EUR")</f>
        <v>2.2282519999999999</v>
      </c>
      <c r="D11" cm="1">
        <f t="array" aca="1" ref="D11" ca="1">_xll.BDP(B11, "CUST_TRR_RETURN_HOLDING_PER", "CUST_TRR_START_DT="&amp;TEXT(WORKDAY(TODAY(), -6),"jjjjMMtt"),"CUST_TRR_END_DT="&amp;TEXT(WORKDAY(TODAY(), -1),"jjjjMMtt"),"CUST_TRR_CRNCY=EUR")</f>
        <v>3.504829</v>
      </c>
      <c r="E11" cm="1">
        <f t="array" aca="1" ref="E11" ca="1">_xll.BDP(B11, "CUST_TRR_RETURN_HOLDING_PER", "CUST_TRR_START_DT="&amp;TEXT(WORKDAY(EDATE(TODAY(), -1) - 2, 1),"jjjjMMtt"),"CUST_TRR_END_DT="&amp;TEXT(WORKDAY(TODAY(), -1),"jjjjMMtt"),"CUST_TRR_CRNCY=EUR")</f>
        <v>8.205247</v>
      </c>
      <c r="F11" cm="1">
        <f t="array" aca="1" ref="F11" ca="1">_xll.BDP(B11,"CUST_TRR_RETURN_HOLDING_PER", "CUST_TRR_START_DT="&amp;TEXT(WORKDAY(DATE(YEAR(TODAY())-1, 12, 31), -1),"jjjjMMtt"),"CUST_TRR_END_DT="&amp;TEXT(WORKDAY(TODAY(), -1),"jjjjMMtt"),"CUST_TRR_CRNCY=EUR")</f>
        <v>5.54833</v>
      </c>
      <c r="G11" cm="1">
        <f t="array" ref="G11">_xll.BDP(B11,$G$1)</f>
        <v>1.529655</v>
      </c>
      <c r="H11" cm="1">
        <f t="array" ref="H11">_xll.BDP(B11,$H$1)</f>
        <v>-7.813428</v>
      </c>
      <c r="I11" s="12" cm="1">
        <f t="array" ref="I11">_xll.BDP(B11,$I$1)</f>
        <v>155619761425.754</v>
      </c>
    </row>
    <row r="12" spans="1:9" x14ac:dyDescent="0.25">
      <c r="A12" s="5" t="s">
        <v>207</v>
      </c>
      <c r="B12" s="6" t="s">
        <v>251</v>
      </c>
      <c r="C12" cm="1">
        <f t="array" aca="1" ref="C12" ca="1">_xll.BDP(B12, "CUST_TRR_RETURN_HOLDING_PER", "CUST_TRR_START_DT="&amp;TEXT(WORKDAY(TODAY(), -2),"jjjjMMtt"),"CUST_TRR_END_DT="&amp;TEXT(WORKDAY(TODAY(), -1),"jjjjMMtt"),"CUST_TRR_CRNCY=EUR")</f>
        <v>-0.40199970000000002</v>
      </c>
      <c r="D12" cm="1">
        <f t="array" aca="1" ref="D12" ca="1">_xll.BDP(B12, "CUST_TRR_RETURN_HOLDING_PER", "CUST_TRR_START_DT="&amp;TEXT(WORKDAY(TODAY(), -6),"jjjjMMtt"),"CUST_TRR_END_DT="&amp;TEXT(WORKDAY(TODAY(), -1),"jjjjMMtt"),"CUST_TRR_CRNCY=EUR")</f>
        <v>-0.97360999999999998</v>
      </c>
      <c r="E12" cm="1">
        <f t="array" aca="1" ref="E12" ca="1">_xll.BDP(B12, "CUST_TRR_RETURN_HOLDING_PER", "CUST_TRR_START_DT="&amp;TEXT(WORKDAY(EDATE(TODAY(), -1) - 2, 1),"jjjjMMtt"),"CUST_TRR_END_DT="&amp;TEXT(WORKDAY(TODAY(), -1),"jjjjMMtt"),"CUST_TRR_CRNCY=EUR")</f>
        <v>1.836001</v>
      </c>
      <c r="F12" cm="1">
        <f t="array" aca="1" ref="F12" ca="1">_xll.BDP(B12,"CUST_TRR_RETURN_HOLDING_PER", "CUST_TRR_START_DT="&amp;TEXT(WORKDAY(DATE(YEAR(TODAY())-1, 12, 31), -1),"jjjjMMtt"),"CUST_TRR_END_DT="&amp;TEXT(WORKDAY(TODAY(), -1),"jjjjMMtt"),"CUST_TRR_CRNCY=EUR")</f>
        <v>2.3627099999999999</v>
      </c>
      <c r="G12" cm="1">
        <f t="array" ref="G12">_xll.BDP(B12,$G$1)</f>
        <v>0.42442999999999997</v>
      </c>
      <c r="H12" cm="1">
        <f t="array" ref="H12">_xll.BDP(B12,$H$1)</f>
        <v>-4.7169840000000001</v>
      </c>
      <c r="I12" s="11" cm="1">
        <f t="array" ref="I12">_xll.BDP(B12,$I$1)</f>
        <v>845202876080.74597</v>
      </c>
    </row>
    <row r="13" spans="1:9" x14ac:dyDescent="0.25">
      <c r="A13" s="5" t="s">
        <v>207</v>
      </c>
      <c r="B13" s="6" t="s">
        <v>252</v>
      </c>
      <c r="C13" cm="1">
        <f t="array" aca="1" ref="C13" ca="1">_xll.BDP(B13, "CUST_TRR_RETURN_HOLDING_PER", "CUST_TRR_START_DT="&amp;TEXT(WORKDAY(TODAY(), -2),"jjjjMMtt"),"CUST_TRR_END_DT="&amp;TEXT(WORKDAY(TODAY(), -1),"jjjjMMtt"),"CUST_TRR_CRNCY=EUR")</f>
        <v>5.9887410000000002E-2</v>
      </c>
      <c r="D13" cm="1">
        <f t="array" aca="1" ref="D13" ca="1">_xll.BDP(B13, "CUST_TRR_RETURN_HOLDING_PER", "CUST_TRR_START_DT="&amp;TEXT(WORKDAY(TODAY(), -6),"jjjjMMtt"),"CUST_TRR_END_DT="&amp;TEXT(WORKDAY(TODAY(), -1),"jjjjMMtt"),"CUST_TRR_CRNCY=EUR")</f>
        <v>0.29413529999999999</v>
      </c>
      <c r="E13" cm="1">
        <f t="array" aca="1" ref="E13" ca="1">_xll.BDP(B13, "CUST_TRR_RETURN_HOLDING_PER", "CUST_TRR_START_DT="&amp;TEXT(WORKDAY(EDATE(TODAY(), -1) - 2, 1),"jjjjMMtt"),"CUST_TRR_END_DT="&amp;TEXT(WORKDAY(TODAY(), -1),"jjjjMMtt"),"CUST_TRR_CRNCY=EUR")</f>
        <v>5.7699239999999996</v>
      </c>
      <c r="F13" cm="1">
        <f t="array" aca="1" ref="F13" ca="1">_xll.BDP(B13,"CUST_TRR_RETURN_HOLDING_PER", "CUST_TRR_START_DT="&amp;TEXT(WORKDAY(DATE(YEAR(TODAY())-1, 12, 31), -1),"jjjjMMtt"),"CUST_TRR_END_DT="&amp;TEXT(WORKDAY(TODAY(), -1),"jjjjMMtt"),"CUST_TRR_CRNCY=EUR")</f>
        <v>15.13287</v>
      </c>
      <c r="G13" cm="1">
        <f t="array" ref="G13">_xll.BDP(B13,$G$1)</f>
        <v>10.44979</v>
      </c>
      <c r="H13" cm="1">
        <f t="array" ref="H13">_xll.BDP(B13,$H$1)</f>
        <v>-0.56402819999999998</v>
      </c>
      <c r="I13" s="11" cm="1">
        <f t="array" ref="I13">_xll.BDP(B13,$I$1)</f>
        <v>358926606196.39001</v>
      </c>
    </row>
    <row r="14" spans="1:9" x14ac:dyDescent="0.25">
      <c r="A14" s="2" t="s">
        <v>211</v>
      </c>
      <c r="B14" t="s">
        <v>236</v>
      </c>
      <c r="C14" cm="1">
        <f t="array" aca="1" ref="C14" ca="1">_xll.BDP(B14, "CUST_TRR_RETURN_HOLDING_PER", "CUST_TRR_START_DT="&amp;TEXT(WORKDAY(TODAY(), -2),"jjjjMMtt"),"CUST_TRR_END_DT="&amp;TEXT(WORKDAY(TODAY(), -1),"jjjjMMtt"),"CUST_TRR_CRNCY=EUR")</f>
        <v>-0.65778890000000001</v>
      </c>
      <c r="D14" cm="1">
        <f t="array" aca="1" ref="D14" ca="1">_xll.BDP(B14, "CUST_TRR_RETURN_HOLDING_PER", "CUST_TRR_START_DT="&amp;TEXT(WORKDAY(TODAY(), -6),"jjjjMMtt"),"CUST_TRR_END_DT="&amp;TEXT(WORKDAY(TODAY(), -1),"jjjjMMtt"),"CUST_TRR_CRNCY=EUR")</f>
        <v>-0.59143979999999996</v>
      </c>
      <c r="E14" cm="1">
        <f t="array" aca="1" ref="E14" ca="1">_xll.BDP(B14, "CUST_TRR_RETURN_HOLDING_PER", "CUST_TRR_START_DT="&amp;TEXT(WORKDAY(EDATE(TODAY(), -1) - 2, 1),"jjjjMMtt"),"CUST_TRR_END_DT="&amp;TEXT(WORKDAY(TODAY(), -1),"jjjjMMtt"),"CUST_TRR_CRNCY=EUR")</f>
        <v>-1.247868</v>
      </c>
      <c r="F14" cm="1">
        <f t="array" aca="1" ref="F14" ca="1">_xll.BDP(B14,"CUST_TRR_RETURN_HOLDING_PER", "CUST_TRR_START_DT="&amp;TEXT(WORKDAY(DATE(YEAR(TODAY())-1, 12, 31), -1),"jjjjMMtt"),"CUST_TRR_END_DT="&amp;TEXT(WORKDAY(TODAY(), -1),"jjjjMMtt"),"CUST_TRR_CRNCY=EUR")</f>
        <v>18.85772</v>
      </c>
      <c r="G14" cm="1">
        <f t="array" ref="G14">_xll.BDP(B14,$G$1)</f>
        <v>6.5968260000000001</v>
      </c>
      <c r="H14" cm="1">
        <f t="array" ref="H14">_xll.BDP(B14,$H$1)</f>
        <v>-4.4404579999999996</v>
      </c>
      <c r="I14" s="9" cm="1">
        <f t="array" ref="I14">_xll.BDP(B14,$I$1)</f>
        <v>2051231875692.8601</v>
      </c>
    </row>
    <row r="15" spans="1:9" x14ac:dyDescent="0.25">
      <c r="A15" s="3" t="s">
        <v>208</v>
      </c>
      <c r="B15" s="3" t="s">
        <v>238</v>
      </c>
      <c r="C15" cm="1">
        <f t="array" aca="1" ref="C15" ca="1">_xll.BDP(B15, "CUST_TRR_RETURN_HOLDING_PER", "CUST_TRR_START_DT="&amp;TEXT(WORKDAY(TODAY(), -2),"jjjjMMtt"),"CUST_TRR_END_DT="&amp;TEXT(WORKDAY(TODAY(), -1),"jjjjMMtt"),"CUST_TRR_CRNCY=EUR")</f>
        <v>0.43778070000000002</v>
      </c>
      <c r="D15" cm="1">
        <f t="array" aca="1" ref="D15" ca="1">_xll.BDP(B15, "CUST_TRR_RETURN_HOLDING_PER", "CUST_TRR_START_DT="&amp;TEXT(WORKDAY(TODAY(), -6),"jjjjMMtt"),"CUST_TRR_END_DT="&amp;TEXT(WORKDAY(TODAY(), -1),"jjjjMMtt"),"CUST_TRR_CRNCY=EUR")</f>
        <v>3.4249139999999998</v>
      </c>
      <c r="E15" cm="1">
        <f t="array" aca="1" ref="E15" ca="1">_xll.BDP(B15, "CUST_TRR_RETURN_HOLDING_PER", "CUST_TRR_START_DT="&amp;TEXT(WORKDAY(EDATE(TODAY(), -1) - 2, 1),"jjjjMMtt"),"CUST_TRR_END_DT="&amp;TEXT(WORKDAY(TODAY(), -1),"jjjjMMtt"),"CUST_TRR_CRNCY=EUR")</f>
        <v>2.6615169999999999</v>
      </c>
      <c r="F15" cm="1">
        <f t="array" aca="1" ref="F15" ca="1">_xll.BDP(B15,"CUST_TRR_RETURN_HOLDING_PER", "CUST_TRR_START_DT="&amp;TEXT(WORKDAY(DATE(YEAR(TODAY())-1, 12, 31), -1),"jjjjMMtt"),"CUST_TRR_END_DT="&amp;TEXT(WORKDAY(TODAY(), -1),"jjjjMMtt"),"CUST_TRR_CRNCY=EUR")</f>
        <v>13.80396</v>
      </c>
      <c r="G15" cm="1">
        <f t="array" ref="G15">_xll.BDP(B15,$G$1)</f>
        <v>7.1764919999999996</v>
      </c>
      <c r="H15" cm="1">
        <f t="array" ref="H15">_xll.BDP(B15,$H$1)</f>
        <v>-0.92736010000000002</v>
      </c>
      <c r="I15" s="10" cm="1">
        <f t="array" ref="I15">_xll.BDP(B15,$I$1)</f>
        <v>528724049182.89496</v>
      </c>
    </row>
    <row r="16" spans="1:9" x14ac:dyDescent="0.25">
      <c r="A16" s="3" t="s">
        <v>208</v>
      </c>
      <c r="B16" s="3" t="s">
        <v>239</v>
      </c>
      <c r="C16" cm="1">
        <f t="array" aca="1" ref="C16" ca="1">_xll.BDP(B16, "CUST_TRR_RETURN_HOLDING_PER", "CUST_TRR_START_DT="&amp;TEXT(WORKDAY(TODAY(), -2),"jjjjMMtt"),"CUST_TRR_END_DT="&amp;TEXT(WORKDAY(TODAY(), -1),"jjjjMMtt"),"CUST_TRR_CRNCY=EUR")</f>
        <v>1.0551170000000001</v>
      </c>
      <c r="D16" cm="1">
        <f t="array" aca="1" ref="D16" ca="1">_xll.BDP(B16, "CUST_TRR_RETURN_HOLDING_PER", "CUST_TRR_START_DT="&amp;TEXT(WORKDAY(TODAY(), -6),"jjjjMMtt"),"CUST_TRR_END_DT="&amp;TEXT(WORKDAY(TODAY(), -1),"jjjjMMtt"),"CUST_TRR_CRNCY=EUR")</f>
        <v>3.281298</v>
      </c>
      <c r="E16" cm="1">
        <f t="array" aca="1" ref="E16" ca="1">_xll.BDP(B16, "CUST_TRR_RETURN_HOLDING_PER", "CUST_TRR_START_DT="&amp;TEXT(WORKDAY(EDATE(TODAY(), -1) - 2, 1),"jjjjMMtt"),"CUST_TRR_END_DT="&amp;TEXT(WORKDAY(TODAY(), -1),"jjjjMMtt"),"CUST_TRR_CRNCY=EUR")</f>
        <v>1.9588080000000001</v>
      </c>
      <c r="F16" cm="1">
        <f t="array" aca="1" ref="F16" ca="1">_xll.BDP(B16,"CUST_TRR_RETURN_HOLDING_PER", "CUST_TRR_START_DT="&amp;TEXT(WORKDAY(DATE(YEAR(TODAY())-1, 12, 31), -1),"jjjjMMtt"),"CUST_TRR_END_DT="&amp;TEXT(WORKDAY(TODAY(), -1),"jjjjMMtt"),"CUST_TRR_CRNCY=EUR")</f>
        <v>26.456689999999998</v>
      </c>
      <c r="G16" cm="1">
        <f t="array" ref="G16">_xll.BDP(B16,$G$1)</f>
        <v>7.3874209999999998</v>
      </c>
      <c r="H16" cm="1">
        <f t="array" ref="H16">_xll.BDP(B16,$H$1)</f>
        <v>-2.785555</v>
      </c>
      <c r="I16" s="10" cm="1">
        <f t="array" ref="I16">_xll.BDP(B16,$I$1)</f>
        <v>1194100917446.6001</v>
      </c>
    </row>
    <row r="17" spans="1:9" x14ac:dyDescent="0.25">
      <c r="A17" s="3" t="s">
        <v>208</v>
      </c>
      <c r="B17" s="3" t="s">
        <v>240</v>
      </c>
      <c r="C17" cm="1">
        <f t="array" aca="1" ref="C17" ca="1">_xll.BDP(B17, "CUST_TRR_RETURN_HOLDING_PER", "CUST_TRR_START_DT="&amp;TEXT(WORKDAY(TODAY(), -2),"jjjjMMtt"),"CUST_TRR_END_DT="&amp;TEXT(WORKDAY(TODAY(), -1),"jjjjMMtt"),"CUST_TRR_CRNCY=EUR")</f>
        <v>-2.2449489999999999E-2</v>
      </c>
      <c r="D17" cm="1">
        <f t="array" aca="1" ref="D17" ca="1">_xll.BDP(B17, "CUST_TRR_RETURN_HOLDING_PER", "CUST_TRR_START_DT="&amp;TEXT(WORKDAY(TODAY(), -6),"jjjjMMtt"),"CUST_TRR_END_DT="&amp;TEXT(WORKDAY(TODAY(), -1),"jjjjMMtt"),"CUST_TRR_CRNCY=EUR")</f>
        <v>1.5638339999999999</v>
      </c>
      <c r="E17" cm="1">
        <f t="array" aca="1" ref="E17" ca="1">_xll.BDP(B17, "CUST_TRR_RETURN_HOLDING_PER", "CUST_TRR_START_DT="&amp;TEXT(WORKDAY(EDATE(TODAY(), -1) - 2, 1),"jjjjMMtt"),"CUST_TRR_END_DT="&amp;TEXT(WORKDAY(TODAY(), -1),"jjjjMMtt"),"CUST_TRR_CRNCY=EUR")</f>
        <v>5.002726</v>
      </c>
      <c r="F17" cm="1">
        <f t="array" aca="1" ref="F17" ca="1">_xll.BDP(B17,"CUST_TRR_RETURN_HOLDING_PER", "CUST_TRR_START_DT="&amp;TEXT(WORKDAY(DATE(YEAR(TODAY())-1, 12, 31), -1),"jjjjMMtt"),"CUST_TRR_END_DT="&amp;TEXT(WORKDAY(TODAY(), -1),"jjjjMMtt"),"CUST_TRR_CRNCY=EUR")</f>
        <v>21.664059999999999</v>
      </c>
      <c r="G17" cm="1">
        <f t="array" ref="G17">_xll.BDP(B17,$G$1)</f>
        <v>8.6090619999999998</v>
      </c>
      <c r="H17" cm="1">
        <f t="array" ref="H17">_xll.BDP(B17,$H$1)</f>
        <v>-0.49599749999999998</v>
      </c>
      <c r="I17" s="10" cm="1">
        <f t="array" ref="I17">_xll.BDP(B17,$I$1)</f>
        <v>709811373919.38306</v>
      </c>
    </row>
    <row r="18" spans="1:9" x14ac:dyDescent="0.25">
      <c r="A18" s="2" t="s">
        <v>212</v>
      </c>
      <c r="B18" t="s">
        <v>233</v>
      </c>
      <c r="C18" cm="1">
        <f t="array" aca="1" ref="C18" ca="1">_xll.BDP(B18, "CUST_TRR_RETURN_HOLDING_PER", "CUST_TRR_START_DT="&amp;TEXT(WORKDAY(TODAY(), -2),"jjjjMMtt"),"CUST_TRR_END_DT="&amp;TEXT(WORKDAY(TODAY(), -1),"jjjjMMtt"),"CUST_TRR_CRNCY=EUR")</f>
        <v>1.022289</v>
      </c>
      <c r="D18" cm="1">
        <f t="array" aca="1" ref="D18" ca="1">_xll.BDP(B18, "CUST_TRR_RETURN_HOLDING_PER", "CUST_TRR_START_DT="&amp;TEXT(WORKDAY(TODAY(), -6),"jjjjMMtt"),"CUST_TRR_END_DT="&amp;TEXT(WORKDAY(TODAY(), -1),"jjjjMMtt"),"CUST_TRR_CRNCY=EUR")</f>
        <v>4.323906</v>
      </c>
      <c r="E18" cm="1">
        <f t="array" aca="1" ref="E18" ca="1">_xll.BDP(B18, "CUST_TRR_RETURN_HOLDING_PER", "CUST_TRR_START_DT="&amp;TEXT(WORKDAY(EDATE(TODAY(), -1) - 2, 1),"jjjjMMtt"),"CUST_TRR_END_DT="&amp;TEXT(WORKDAY(TODAY(), -1),"jjjjMMtt"),"CUST_TRR_CRNCY=EUR")</f>
        <v>-3.4953630000000002</v>
      </c>
      <c r="F18" cm="1">
        <f t="array" aca="1" ref="F18" ca="1">_xll.BDP(B18,"CUST_TRR_RETURN_HOLDING_PER", "CUST_TRR_START_DT="&amp;TEXT(WORKDAY(DATE(YEAR(TODAY())-1, 12, 31), -1),"jjjjMMtt"),"CUST_TRR_END_DT="&amp;TEXT(WORKDAY(TODAY(), -1),"jjjjMMtt"),"CUST_TRR_CRNCY=EUR")</f>
        <v>5.3773559999999998</v>
      </c>
      <c r="G18" cm="1">
        <f t="array" ref="G18">_xll.BDP(B18,$G$1)</f>
        <v>-4.9133630000000004</v>
      </c>
      <c r="H18" cm="1">
        <f t="array" ref="H18">_xll.BDP(B18,$H$1)</f>
        <v>-13.948270000000001</v>
      </c>
      <c r="I18" s="9" cm="1">
        <f t="array" ref="I18">_xll.BDP(B18,$I$1)</f>
        <v>957908036626.66699</v>
      </c>
    </row>
    <row r="19" spans="1:9" x14ac:dyDescent="0.25">
      <c r="A19" s="2" t="s">
        <v>209</v>
      </c>
      <c r="B19" t="s">
        <v>237</v>
      </c>
      <c r="C19" cm="1">
        <f t="array" aca="1" ref="C19" ca="1">_xll.BDP(B19, "CUST_TRR_RETURN_HOLDING_PER", "CUST_TRR_START_DT="&amp;TEXT(WORKDAY(TODAY(), -2),"jjjjMMtt"),"CUST_TRR_END_DT="&amp;TEXT(WORKDAY(TODAY(), -1),"jjjjMMtt"),"CUST_TRR_CRNCY=EUR")</f>
        <v>-0.34283730000000001</v>
      </c>
      <c r="D19" cm="1">
        <f t="array" aca="1" ref="D19" ca="1">_xll.BDP(B19, "CUST_TRR_RETURN_HOLDING_PER", "CUST_TRR_START_DT="&amp;TEXT(WORKDAY(TODAY(), -6),"jjjjMMtt"),"CUST_TRR_END_DT="&amp;TEXT(WORKDAY(TODAY(), -1),"jjjjMMtt"),"CUST_TRR_CRNCY=EUR")</f>
        <v>1.678105</v>
      </c>
      <c r="E19" cm="1">
        <f t="array" aca="1" ref="E19" ca="1">_xll.BDP(B19, "CUST_TRR_RETURN_HOLDING_PER", "CUST_TRR_START_DT="&amp;TEXT(WORKDAY(EDATE(TODAY(), -1) - 2, 1),"jjjjMMtt"),"CUST_TRR_END_DT="&amp;TEXT(WORKDAY(TODAY(), -1),"jjjjMMtt"),"CUST_TRR_CRNCY=EUR")</f>
        <v>4.7723329999999997</v>
      </c>
      <c r="F19" cm="1">
        <f t="array" aca="1" ref="F19" ca="1">_xll.BDP(B19,"CUST_TRR_RETURN_HOLDING_PER", "CUST_TRR_START_DT="&amp;TEXT(WORKDAY(DATE(YEAR(TODAY())-1, 12, 31), -1),"jjjjMMtt"),"CUST_TRR_END_DT="&amp;TEXT(WORKDAY(TODAY(), -1),"jjjjMMtt"),"CUST_TRR_CRNCY=EUR")</f>
        <v>21.066379999999999</v>
      </c>
      <c r="G19" cm="1">
        <f t="array" ref="G19">_xll.BDP(B19,$G$1)</f>
        <v>12.56143</v>
      </c>
      <c r="H19" cm="1">
        <f t="array" ref="H19">_xll.BDP(B19,$H$1)</f>
        <v>-0.81577730000000004</v>
      </c>
      <c r="I19" s="9" cm="1">
        <f t="array" ref="I19">_xll.BDP(B19,$I$1)</f>
        <v>406621353763.01697</v>
      </c>
    </row>
    <row r="20" spans="1:9" x14ac:dyDescent="0.25">
      <c r="A20" s="2" t="s">
        <v>215</v>
      </c>
      <c r="B20" t="s">
        <v>234</v>
      </c>
      <c r="C20" cm="1">
        <f t="array" aca="1" ref="C20" ca="1">_xll.BDP(B20, "CUST_TRR_RETURN_HOLDING_PER", "CUST_TRR_START_DT="&amp;TEXT(WORKDAY(TODAY(), -2),"jjjjMMtt"),"CUST_TRR_END_DT="&amp;TEXT(WORKDAY(TODAY(), -1),"jjjjMMtt"),"CUST_TRR_CRNCY=EUR")</f>
        <v>0.65392720000000004</v>
      </c>
      <c r="D20" cm="1">
        <f t="array" aca="1" ref="D20" ca="1">_xll.BDP(B20, "CUST_TRR_RETURN_HOLDING_PER", "CUST_TRR_START_DT="&amp;TEXT(WORKDAY(TODAY(), -6),"jjjjMMtt"),"CUST_TRR_END_DT="&amp;TEXT(WORKDAY(TODAY(), -1),"jjjjMMtt"),"CUST_TRR_CRNCY=EUR")</f>
        <v>1.363415</v>
      </c>
      <c r="E20" cm="1">
        <f t="array" aca="1" ref="E20" ca="1">_xll.BDP(B20, "CUST_TRR_RETURN_HOLDING_PER", "CUST_TRR_START_DT="&amp;TEXT(WORKDAY(EDATE(TODAY(), -1) - 2, 1),"jjjjMMtt"),"CUST_TRR_END_DT="&amp;TEXT(WORKDAY(TODAY(), -1),"jjjjMMtt"),"CUST_TRR_CRNCY=EUR")</f>
        <v>6.9564550000000001</v>
      </c>
      <c r="F20" cm="1">
        <f t="array" aca="1" ref="F20" ca="1">_xll.BDP(B20,"CUST_TRR_RETURN_HOLDING_PER", "CUST_TRR_START_DT="&amp;TEXT(WORKDAY(DATE(YEAR(TODAY())-1, 12, 31), -1),"jjjjMMtt"),"CUST_TRR_END_DT="&amp;TEXT(WORKDAY(TODAY(), -1),"jjjjMMtt"),"CUST_TRR_CRNCY=EUR")</f>
        <v>10.84751</v>
      </c>
      <c r="G20" cm="1">
        <f t="array" ref="G20">_xll.BDP(B20,$G$1)</f>
        <v>9.4583659999999998</v>
      </c>
      <c r="H20" cm="1">
        <f t="array" ref="H20">_xll.BDP(B20,$H$1)</f>
        <v>-0.55237020000000003</v>
      </c>
      <c r="I20" s="9" cm="1">
        <f t="array" ref="I20">_xll.BDP(B20,$I$1)</f>
        <v>591439836681.94702</v>
      </c>
    </row>
    <row r="21" spans="1:9" x14ac:dyDescent="0.25">
      <c r="A21" s="2" t="s">
        <v>210</v>
      </c>
      <c r="B21" t="s">
        <v>235</v>
      </c>
      <c r="C21" cm="1">
        <f t="array" aca="1" ref="C21" ca="1">_xll.BDP(B21, "CUST_TRR_RETURN_HOLDING_PER", "CUST_TRR_START_DT="&amp;TEXT(WORKDAY(TODAY(), -2),"jjjjMMtt"),"CUST_TRR_END_DT="&amp;TEXT(WORKDAY(TODAY(), -1),"jjjjMMtt"),"CUST_TRR_CRNCY=EUR")</f>
        <v>-1.0158640000000001</v>
      </c>
      <c r="D21" cm="1">
        <f t="array" aca="1" ref="D21" ca="1">_xll.BDP(B21, "CUST_TRR_RETURN_HOLDING_PER", "CUST_TRR_START_DT="&amp;TEXT(WORKDAY(TODAY(), -6),"jjjjMMtt"),"CUST_TRR_END_DT="&amp;TEXT(WORKDAY(TODAY(), -1),"jjjjMMtt"),"CUST_TRR_CRNCY=EUR")</f>
        <v>-0.44089859999999997</v>
      </c>
      <c r="E21" cm="1">
        <f t="array" aca="1" ref="E21" ca="1">_xll.BDP(B21, "CUST_TRR_RETURN_HOLDING_PER", "CUST_TRR_START_DT="&amp;TEXT(WORKDAY(EDATE(TODAY(), -1) - 2, 1),"jjjjMMtt"),"CUST_TRR_END_DT="&amp;TEXT(WORKDAY(TODAY(), -1),"jjjjMMtt"),"CUST_TRR_CRNCY=EUR")</f>
        <v>7.083367</v>
      </c>
      <c r="F21" cm="1">
        <f t="array" aca="1" ref="F21" ca="1">_xll.BDP(B21,"CUST_TRR_RETURN_HOLDING_PER", "CUST_TRR_START_DT="&amp;TEXT(WORKDAY(DATE(YEAR(TODAY())-1, 12, 31), -1),"jjjjMMtt"),"CUST_TRR_END_DT="&amp;TEXT(WORKDAY(TODAY(), -1),"jjjjMMtt"),"CUST_TRR_CRNCY=EUR")</f>
        <v>9.9576320000000003</v>
      </c>
      <c r="G21" cm="1">
        <f t="array" ref="G21">_xll.BDP(B21,$G$1)</f>
        <v>10.05297</v>
      </c>
      <c r="H21" cm="1">
        <f t="array" ref="H21">_xll.BDP(B21,$H$1)</f>
        <v>-2.0691120000000001</v>
      </c>
      <c r="I21" s="9" cm="1">
        <f t="array" ref="I21">_xll.BDP(B21,$I$1)</f>
        <v>190832019801.33899</v>
      </c>
    </row>
    <row r="22" spans="1:9" x14ac:dyDescent="0.25">
      <c r="A22" s="2" t="s">
        <v>255</v>
      </c>
      <c r="B22" t="s">
        <v>255</v>
      </c>
      <c r="C22" cm="1">
        <f t="array" aca="1" ref="C22" ca="1">_xll.BDP(B22, "CUST_TRR_RETURN_HOLDING_PER", "CUST_TRR_START_DT="&amp;TEXT(WORKDAY(TODAY(), -2),"jjjjMMtt"),"CUST_TRR_END_DT="&amp;TEXT(WORKDAY(TODAY(), -1),"jjjjMMtt"),"CUST_TRR_CRNCY=EUR")</f>
        <v>0.40379720000000002</v>
      </c>
      <c r="D22" cm="1">
        <f t="array" aca="1" ref="D22" ca="1">_xll.BDP(B22, "CUST_TRR_RETURN_HOLDING_PER", "CUST_TRR_START_DT="&amp;TEXT(WORKDAY(TODAY(), -6),"jjjjMMtt"),"CUST_TRR_END_DT="&amp;TEXT(WORKDAY(TODAY(), -1),"jjjjMMtt"),"CUST_TRR_CRNCY=EUR")</f>
        <v>1.8284579999999999</v>
      </c>
      <c r="E22" cm="1">
        <f t="array" aca="1" ref="E22" ca="1">_xll.BDP(B22, "CUST_TRR_RETURN_HOLDING_PER", "CUST_TRR_START_DT="&amp;TEXT(WORKDAY(EDATE(TODAY(), -1) - 2, 1),"jjjjMMtt"),"CUST_TRR_END_DT="&amp;TEXT(WORKDAY(TODAY(), -1),"jjjjMMtt"),"CUST_TRR_CRNCY=EUR")</f>
        <v>0.57160339999999998</v>
      </c>
      <c r="F22" cm="1">
        <f t="array" aca="1" ref="F22" ca="1">_xll.BDP(B22,"CUST_TRR_RETURN_HOLDING_PER", "CUST_TRR_START_DT="&amp;TEXT(WORKDAY(DATE(YEAR(TODAY())-1, 12, 31), -1),"jjjjMMtt"),"CUST_TRR_END_DT="&amp;TEXT(WORKDAY(TODAY(), -1),"jjjjMMtt"),"CUST_TRR_CRNCY=EUR")</f>
        <v>11.166689999999999</v>
      </c>
      <c r="G22" cm="1">
        <f t="array" ref="G22">_xll.BDP(B22,$G$1)</f>
        <v>2.71576</v>
      </c>
      <c r="H22" cm="1">
        <f t="array" ref="H22">_xll.BDP(B22,$H$1)</f>
        <v>-1.9803999999999999</v>
      </c>
      <c r="I22" s="9" cm="1">
        <f t="array" ref="I22">_xll.BDP(B22,$I$1)</f>
        <v>13513337369695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1E512-BD68-49B1-800F-D654C0707155}">
  <sheetPr>
    <tabColor theme="9" tint="0.39997558519241921"/>
  </sheetPr>
  <dimension ref="A1:I504"/>
  <sheetViews>
    <sheetView topLeftCell="A476" zoomScaleNormal="100" workbookViewId="0">
      <selection activeCell="H31" sqref="H31"/>
    </sheetView>
  </sheetViews>
  <sheetFormatPr defaultRowHeight="15" x14ac:dyDescent="0.25"/>
  <cols>
    <col min="1" max="1" width="18" customWidth="1"/>
    <col min="2" max="2" width="29.5703125" customWidth="1"/>
    <col min="3" max="3" width="25.5703125" customWidth="1"/>
    <col min="4" max="4" width="18.140625" customWidth="1"/>
    <col min="5" max="5" width="16.85546875" bestFit="1" customWidth="1"/>
    <col min="6" max="6" width="19.5703125" customWidth="1"/>
    <col min="7" max="7" width="19.85546875" customWidth="1"/>
    <col min="8" max="8" width="25" bestFit="1" customWidth="1"/>
    <col min="9" max="9" width="23" customWidth="1"/>
  </cols>
  <sheetData>
    <row r="1" spans="1:9" x14ac:dyDescent="0.25">
      <c r="A1" t="str">
        <f>_xll.BQL("members(['SPX Index'])","name, gics_sector_name","cols=3;rows=504")</f>
        <v>ID</v>
      </c>
      <c r="B1" t="s">
        <v>673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  <c r="H1" t="s">
        <v>2361</v>
      </c>
      <c r="I1" t="s">
        <v>2362</v>
      </c>
    </row>
    <row r="2" spans="1:9" x14ac:dyDescent="0.25">
      <c r="A2" t="s">
        <v>258</v>
      </c>
      <c r="B2" t="s">
        <v>674</v>
      </c>
      <c r="C2" t="s">
        <v>259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1.0580719999999999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0.4414594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-1.093939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3.4689950000000001</v>
      </c>
      <c r="H2" cm="1">
        <f t="array" ref="H2">_xll.BDP(A2,$H$1)</f>
        <v>-2.3223978557343585</v>
      </c>
      <c r="I2" cm="1">
        <f t="array" ref="I2">_xll.BDP(A2,$H$1)</f>
        <v>-2.3223978557343585</v>
      </c>
    </row>
    <row r="3" spans="1:9" x14ac:dyDescent="0.25">
      <c r="A3" t="s">
        <v>260</v>
      </c>
      <c r="B3" t="s">
        <v>675</v>
      </c>
      <c r="C3" t="s">
        <v>261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1.742197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7.2463769999999998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4.044835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42.291200000000003</v>
      </c>
      <c r="H3" cm="1">
        <f t="array" ref="H3">_xll.BDP(A3,$H$1)</f>
        <v>19.282911225816459</v>
      </c>
      <c r="I3" cm="1">
        <f t="array" ref="I3">_xll.BDP(A3,$H$1)</f>
        <v>19.282911225816459</v>
      </c>
    </row>
    <row r="4" spans="1:9" x14ac:dyDescent="0.25">
      <c r="A4" t="s">
        <v>262</v>
      </c>
      <c r="B4" t="s">
        <v>676</v>
      </c>
      <c r="C4" t="s">
        <v>263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-1.9563429999999999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0.1495496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7.7604430000000004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22.2013</v>
      </c>
      <c r="H4" cm="1">
        <f t="array" ref="H4">_xll.BDP(A4,$H$1)</f>
        <v>9.3255321163941964</v>
      </c>
      <c r="I4" cm="1">
        <f t="array" ref="I4">_xll.BDP(A4,$H$1)</f>
        <v>9.3255321163941964</v>
      </c>
    </row>
    <row r="5" spans="1:9" x14ac:dyDescent="0.25">
      <c r="A5" t="s">
        <v>90</v>
      </c>
      <c r="B5" t="s">
        <v>677</v>
      </c>
      <c r="C5" t="s">
        <v>264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-0.85591629999999996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8.7144659999999998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-3.516505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45.906930000000003</v>
      </c>
      <c r="H5" cm="1">
        <f t="array" ref="H5">_xll.BDP(A5,$H$1)</f>
        <v>19.009716592221562</v>
      </c>
      <c r="I5" cm="1">
        <f t="array" ref="I5">_xll.BDP(A5,$H$1)</f>
        <v>19.009716592221562</v>
      </c>
    </row>
    <row r="6" spans="1:9" x14ac:dyDescent="0.25">
      <c r="A6" t="s">
        <v>191</v>
      </c>
      <c r="B6" t="s">
        <v>678</v>
      </c>
      <c r="C6" t="s">
        <v>265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0.63044540000000004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-3.10738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-13.294879999999999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-40.299079999999996</v>
      </c>
      <c r="H6" cm="1">
        <f t="array" ref="H6">_xll.BDP(A6,$H$1)</f>
        <v>-19.014775027456206</v>
      </c>
      <c r="I6" cm="1">
        <f t="array" ref="I6">_xll.BDP(A6,$H$1)</f>
        <v>-19.014775027456206</v>
      </c>
    </row>
    <row r="7" spans="1:9" x14ac:dyDescent="0.25">
      <c r="A7" t="s">
        <v>266</v>
      </c>
      <c r="B7" t="s">
        <v>679</v>
      </c>
      <c r="C7" t="s">
        <v>267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0.84281079999999997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4.9473820000000002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21.17287</v>
      </c>
      <c r="G7" t="str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#N/A N/A</v>
      </c>
      <c r="H7" t="str" cm="1">
        <f t="array" ref="H7">_xll.BDP(A7,$H$1)</f>
        <v>#N/A N/A</v>
      </c>
      <c r="I7" t="str" cm="1">
        <f t="array" ref="I7">_xll.BDP(A7,$H$1)</f>
        <v>#N/A N/A</v>
      </c>
    </row>
    <row r="8" spans="1:9" x14ac:dyDescent="0.25">
      <c r="A8" t="s">
        <v>268</v>
      </c>
      <c r="B8" t="s">
        <v>680</v>
      </c>
      <c r="C8" t="s">
        <v>265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1.738162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4.9687400000000004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2.207627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20.49851</v>
      </c>
      <c r="H8" cm="1">
        <f t="array" ref="H8">_xll.BDP(A8,$H$1)</f>
        <v>7.4658719744805371</v>
      </c>
      <c r="I8" cm="1">
        <f t="array" ref="I8">_xll.BDP(A8,$H$1)</f>
        <v>7.4658719744805371</v>
      </c>
    </row>
    <row r="9" spans="1:9" x14ac:dyDescent="0.25">
      <c r="A9" t="s">
        <v>110</v>
      </c>
      <c r="B9" t="s">
        <v>681</v>
      </c>
      <c r="C9" t="s">
        <v>261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0.75926110000000002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0.95283519999999999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-3.2707600000000001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24.577030000000001</v>
      </c>
      <c r="H9" cm="1">
        <f t="array" ref="H9">_xll.BDP(A9,$H$1)</f>
        <v>9.1680524220329023</v>
      </c>
      <c r="I9" cm="1">
        <f t="array" ref="I9">_xll.BDP(A9,$H$1)</f>
        <v>9.1680524220329023</v>
      </c>
    </row>
    <row r="10" spans="1:9" x14ac:dyDescent="0.25">
      <c r="A10" t="s">
        <v>269</v>
      </c>
      <c r="B10" t="s">
        <v>682</v>
      </c>
      <c r="C10" t="s">
        <v>270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1.019765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2.8889629999999999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-2.7245059999999999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-1.254955</v>
      </c>
      <c r="H10" cm="1">
        <f t="array" ref="H10">_xll.BDP(A10,$H$1)</f>
        <v>-6.1492542082720734</v>
      </c>
      <c r="I10" cm="1">
        <f t="array" ref="I10">_xll.BDP(A10,$H$1)</f>
        <v>-6.1492542082720734</v>
      </c>
    </row>
    <row r="11" spans="1:9" x14ac:dyDescent="0.25">
      <c r="A11" t="s">
        <v>56</v>
      </c>
      <c r="B11" t="s">
        <v>683</v>
      </c>
      <c r="C11" t="s">
        <v>271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-0.3265226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0.19486619999999999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4.3708119999999999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23.989049999999999</v>
      </c>
      <c r="H11" cm="1">
        <f t="array" ref="H11">_xll.BDP(A11,$H$1)</f>
        <v>14.549823278544352</v>
      </c>
      <c r="I11" cm="1">
        <f t="array" ref="I11">_xll.BDP(A11,$H$1)</f>
        <v>14.549823278544352</v>
      </c>
    </row>
    <row r="12" spans="1:9" x14ac:dyDescent="0.25">
      <c r="A12" t="s">
        <v>60</v>
      </c>
      <c r="B12" t="s">
        <v>684</v>
      </c>
      <c r="C12" t="s">
        <v>267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-1.075977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-3.7625389999999999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-2.134865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27.765419999999999</v>
      </c>
      <c r="H12" cm="1">
        <f t="array" ref="H12">_xll.BDP(A12,$H$1)</f>
        <v>12.727222287624906</v>
      </c>
      <c r="I12" cm="1">
        <f t="array" ref="I12">_xll.BDP(A12,$H$1)</f>
        <v>12.727222287624906</v>
      </c>
    </row>
    <row r="13" spans="1:9" x14ac:dyDescent="0.25">
      <c r="A13" t="s">
        <v>272</v>
      </c>
      <c r="B13" t="s">
        <v>685</v>
      </c>
      <c r="C13" t="s">
        <v>263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1.1905479999999999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4.1760950000000001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1.8324020000000001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2.8107760000000002</v>
      </c>
      <c r="H13" cm="1">
        <f t="array" ref="H13">_xll.BDP(A13,$H$1)</f>
        <v>-7.7152098465853527</v>
      </c>
      <c r="I13" cm="1">
        <f t="array" ref="I13">_xll.BDP(A13,$H$1)</f>
        <v>-7.7152098465853527</v>
      </c>
    </row>
    <row r="14" spans="1:9" x14ac:dyDescent="0.25">
      <c r="A14" t="s">
        <v>273</v>
      </c>
      <c r="B14" t="s">
        <v>686</v>
      </c>
      <c r="C14" t="s">
        <v>261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-0.1540783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-1.638328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3.669368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8.0506829999999994</v>
      </c>
      <c r="H14" cm="1">
        <f t="array" ref="H14">_xll.BDP(A14,$H$1)</f>
        <v>7.7765347033827075</v>
      </c>
      <c r="I14" cm="1">
        <f t="array" ref="I14">_xll.BDP(A14,$H$1)</f>
        <v>7.7765347033827075</v>
      </c>
    </row>
    <row r="15" spans="1:9" x14ac:dyDescent="0.25">
      <c r="A15" t="s">
        <v>274</v>
      </c>
      <c r="B15" t="s">
        <v>687</v>
      </c>
      <c r="C15" t="s">
        <v>275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0.73793580000000003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0.82931509999999997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6.1775279999999997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14.41235</v>
      </c>
      <c r="H15" cm="1">
        <f t="array" ref="H15">_xll.BDP(A15,$H$1)</f>
        <v>17.806055055870907</v>
      </c>
      <c r="I15" cm="1">
        <f t="array" ref="I15">_xll.BDP(A15,$H$1)</f>
        <v>17.806055055870907</v>
      </c>
    </row>
    <row r="16" spans="1:9" x14ac:dyDescent="0.25">
      <c r="A16" t="s">
        <v>276</v>
      </c>
      <c r="B16" t="s">
        <v>688</v>
      </c>
      <c r="C16" t="s">
        <v>270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1.3953450000000001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2.179449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-4.0598130000000001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16.55198</v>
      </c>
      <c r="H16" cm="1">
        <f t="array" ref="H16">_xll.BDP(A16,$H$1)</f>
        <v>2.9247209747704601</v>
      </c>
      <c r="I16" cm="1">
        <f t="array" ref="I16">_xll.BDP(A16,$H$1)</f>
        <v>2.9247209747704601</v>
      </c>
    </row>
    <row r="17" spans="1:9" x14ac:dyDescent="0.25">
      <c r="A17" t="s">
        <v>277</v>
      </c>
      <c r="B17" t="s">
        <v>689</v>
      </c>
      <c r="C17" t="s">
        <v>270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0.84450559999999997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0.28249930000000001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-7.4963660000000001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-1.808171</v>
      </c>
      <c r="H17" cm="1">
        <f t="array" ref="H17">_xll.BDP(A17,$H$1)</f>
        <v>-9.3715058809631415</v>
      </c>
      <c r="I17" cm="1">
        <f t="array" ref="I17">_xll.BDP(A17,$H$1)</f>
        <v>-9.3715058809631415</v>
      </c>
    </row>
    <row r="18" spans="1:9" x14ac:dyDescent="0.25">
      <c r="A18" t="s">
        <v>278</v>
      </c>
      <c r="B18" t="s">
        <v>2377</v>
      </c>
      <c r="C18" t="s">
        <v>265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-0.52238240000000002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7.1014099999999996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5.072362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76.90992</v>
      </c>
      <c r="H18" cm="1">
        <f t="array" ref="H18">_xll.BDP(A18,$H$1)</f>
        <v>26.68139007396292</v>
      </c>
      <c r="I18" cm="1">
        <f t="array" ref="I18">_xll.BDP(A18,$H$1)</f>
        <v>26.68139007396292</v>
      </c>
    </row>
    <row r="19" spans="1:9" x14ac:dyDescent="0.25">
      <c r="A19" t="s">
        <v>279</v>
      </c>
      <c r="B19" t="s">
        <v>690</v>
      </c>
      <c r="C19" t="s">
        <v>264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2.0763229999999999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2.8579140000000001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-7.7228430000000001E-2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16.71264</v>
      </c>
      <c r="H19" cm="1">
        <f t="array" ref="H19">_xll.BDP(A19,$H$1)</f>
        <v>8.2980234354076803</v>
      </c>
      <c r="I19" cm="1">
        <f t="array" ref="I19">_xll.BDP(A19,$H$1)</f>
        <v>8.2980234354076803</v>
      </c>
    </row>
    <row r="20" spans="1:9" x14ac:dyDescent="0.25">
      <c r="A20" t="s">
        <v>121</v>
      </c>
      <c r="B20" t="s">
        <v>691</v>
      </c>
      <c r="C20" t="s">
        <v>280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0.4122111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2.4803950000000001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5.7695790000000002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12.13278</v>
      </c>
      <c r="H20" cm="1">
        <f t="array" ref="H20">_xll.BDP(A20,$H$1)</f>
        <v>8.4460516656406153</v>
      </c>
      <c r="I20" cm="1">
        <f t="array" ref="I20">_xll.BDP(A20,$H$1)</f>
        <v>8.4460516656406153</v>
      </c>
    </row>
    <row r="21" spans="1:9" x14ac:dyDescent="0.25">
      <c r="A21" t="s">
        <v>281</v>
      </c>
      <c r="B21" t="s">
        <v>692</v>
      </c>
      <c r="C21" t="s">
        <v>264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-1.936213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1.466769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-5.8231019999999996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37.28096</v>
      </c>
      <c r="H21" cm="1">
        <f t="array" ref="H21">_xll.BDP(A21,$H$1)</f>
        <v>18.883093803399579</v>
      </c>
      <c r="I21" cm="1">
        <f t="array" ref="I21">_xll.BDP(A21,$H$1)</f>
        <v>18.883093803399579</v>
      </c>
    </row>
    <row r="22" spans="1:9" x14ac:dyDescent="0.25">
      <c r="A22" t="s">
        <v>282</v>
      </c>
      <c r="B22" t="s">
        <v>693</v>
      </c>
      <c r="C22" t="s">
        <v>264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-1.3065990000000001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3.4279519999999999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9.5174850000000006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33.929729999999999</v>
      </c>
      <c r="H22" cm="1">
        <f t="array" ref="H22">_xll.BDP(A22,$H$1)</f>
        <v>18.791701863568552</v>
      </c>
      <c r="I22" cm="1">
        <f t="array" ref="I22">_xll.BDP(A22,$H$1)</f>
        <v>18.791701863568552</v>
      </c>
    </row>
    <row r="23" spans="1:9" x14ac:dyDescent="0.25">
      <c r="A23" t="s">
        <v>128</v>
      </c>
      <c r="B23" t="s">
        <v>694</v>
      </c>
      <c r="C23" t="s">
        <v>267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0.1378905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-1.011083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5.030265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8.5652889999999999</v>
      </c>
      <c r="H23" cm="1">
        <f t="array" ref="H23">_xll.BDP(A23,$H$1)</f>
        <v>7.4906268809338803</v>
      </c>
      <c r="I23" cm="1">
        <f t="array" ref="I23">_xll.BDP(A23,$H$1)</f>
        <v>7.4906268809338803</v>
      </c>
    </row>
    <row r="24" spans="1:9" x14ac:dyDescent="0.25">
      <c r="A24" t="s">
        <v>283</v>
      </c>
      <c r="B24" t="s">
        <v>695</v>
      </c>
      <c r="C24" t="s">
        <v>280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1.263252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7.6904089999999998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3.1659929999999998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-47.76305</v>
      </c>
      <c r="H24" cm="1">
        <f t="array" ref="H24">_xll.BDP(A24,$H$1)</f>
        <v>-27.599912842574238</v>
      </c>
      <c r="I24" cm="1">
        <f t="array" ref="I24">_xll.BDP(A24,$H$1)</f>
        <v>-27.599912842574238</v>
      </c>
    </row>
    <row r="25" spans="1:9" x14ac:dyDescent="0.25">
      <c r="A25" t="s">
        <v>284</v>
      </c>
      <c r="B25" t="s">
        <v>696</v>
      </c>
      <c r="C25" t="s">
        <v>280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-0.90188420000000002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1.6990399999999999E-2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2.3367659999999999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0.36237419999999998</v>
      </c>
      <c r="H25" cm="1">
        <f t="array" ref="H25">_xll.BDP(A25,$H$1)</f>
        <v>5.8829288307568266</v>
      </c>
      <c r="I25" cm="1">
        <f t="array" ref="I25">_xll.BDP(A25,$H$1)</f>
        <v>5.8829288307568266</v>
      </c>
    </row>
    <row r="26" spans="1:9" x14ac:dyDescent="0.25">
      <c r="A26" t="s">
        <v>196</v>
      </c>
      <c r="B26" t="s">
        <v>697</v>
      </c>
      <c r="C26" t="s">
        <v>267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0.36994779999999999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2.3834680000000001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3.6375950000000001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10.028879999999999</v>
      </c>
      <c r="H26" cm="1">
        <f t="array" ref="H26">_xll.BDP(A26,$H$1)</f>
        <v>-3.1259063373604943</v>
      </c>
      <c r="I26" cm="1">
        <f t="array" ref="I26">_xll.BDP(A26,$H$1)</f>
        <v>-3.1259063373604943</v>
      </c>
    </row>
    <row r="27" spans="1:9" x14ac:dyDescent="0.25">
      <c r="A27" t="s">
        <v>285</v>
      </c>
      <c r="B27" t="s">
        <v>698</v>
      </c>
      <c r="C27" t="s">
        <v>265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-0.68335690000000004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1.825529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5.2367359999999996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49.621209999999998</v>
      </c>
      <c r="H27" cm="1">
        <f t="array" ref="H27">_xll.BDP(A27,$H$1)</f>
        <v>35.959783216545887</v>
      </c>
      <c r="I27" cm="1">
        <f t="array" ref="I27">_xll.BDP(A27,$H$1)</f>
        <v>35.959783216545887</v>
      </c>
    </row>
    <row r="28" spans="1:9" x14ac:dyDescent="0.25">
      <c r="A28" t="s">
        <v>47</v>
      </c>
      <c r="B28" t="s">
        <v>699</v>
      </c>
      <c r="C28" t="s">
        <v>286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0.63372499999999998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0.310199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5.4554929999999997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14.9335</v>
      </c>
      <c r="H28" cm="1">
        <f t="array" ref="H28">_xll.BDP(A28,$H$1)</f>
        <v>15.283038131071264</v>
      </c>
      <c r="I28" cm="1">
        <f t="array" ref="I28">_xll.BDP(A28,$H$1)</f>
        <v>15.283038131071264</v>
      </c>
    </row>
    <row r="29" spans="1:9" x14ac:dyDescent="0.25">
      <c r="A29" t="s">
        <v>287</v>
      </c>
      <c r="B29" t="s">
        <v>700</v>
      </c>
      <c r="C29" t="s">
        <v>261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1.2418709999999999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-0.14572299999999999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-4.2187009999999997E-2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19.196829999999999</v>
      </c>
      <c r="H29" cm="1">
        <f t="array" ref="H29">_xll.BDP(A29,$H$1)</f>
        <v>6.9874592700768412</v>
      </c>
      <c r="I29" cm="1">
        <f t="array" ref="I29">_xll.BDP(A29,$H$1)</f>
        <v>6.9874592700768412</v>
      </c>
    </row>
    <row r="30" spans="1:9" x14ac:dyDescent="0.25">
      <c r="A30" t="s">
        <v>288</v>
      </c>
      <c r="B30" t="s">
        <v>701</v>
      </c>
      <c r="C30" t="s">
        <v>267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-0.70891519999999997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-0.52728960000000002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3.1572070000000001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7.6872559999999996</v>
      </c>
      <c r="H30" cm="1">
        <f t="array" ref="H30">_xll.BDP(A30,$H$1)</f>
        <v>6.0571299609366562</v>
      </c>
      <c r="I30" cm="1">
        <f t="array" ref="I30">_xll.BDP(A30,$H$1)</f>
        <v>6.0571299609366562</v>
      </c>
    </row>
    <row r="31" spans="1:9" x14ac:dyDescent="0.25">
      <c r="A31" t="s">
        <v>46</v>
      </c>
      <c r="B31" t="s">
        <v>702</v>
      </c>
      <c r="C31" t="s">
        <v>271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-0.67807090000000003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-1.8928210000000001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4.0067680000000001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21.68027</v>
      </c>
      <c r="H31" cm="1">
        <f t="array" ref="H31">_xll.BDP(A31,$H$1)</f>
        <v>9.0571820005298385</v>
      </c>
      <c r="I31" cm="1">
        <f t="array" ref="I31">_xll.BDP(A31,$H$1)</f>
        <v>9.0571820005298385</v>
      </c>
    </row>
    <row r="32" spans="1:9" x14ac:dyDescent="0.25">
      <c r="A32" t="s">
        <v>289</v>
      </c>
      <c r="B32" t="s">
        <v>703</v>
      </c>
      <c r="C32" t="s">
        <v>263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-2.1123080000000001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-0.50764410000000004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11.29735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35.402479999999997</v>
      </c>
      <c r="H32" cm="1">
        <f t="array" ref="H32">_xll.BDP(A32,$H$1)</f>
        <v>22.162586643327494</v>
      </c>
      <c r="I32" cm="1">
        <f t="array" ref="I32">_xll.BDP(A32,$H$1)</f>
        <v>22.162586643327494</v>
      </c>
    </row>
    <row r="33" spans="1:9" x14ac:dyDescent="0.25">
      <c r="A33" t="s">
        <v>290</v>
      </c>
      <c r="B33" t="s">
        <v>704</v>
      </c>
      <c r="C33" t="s">
        <v>261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-0.2075283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0.28950300000000001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10.35345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27.931319999999999</v>
      </c>
      <c r="H33" cm="1">
        <f t="array" ref="H33">_xll.BDP(A33,$H$1)</f>
        <v>13.876325907884684</v>
      </c>
      <c r="I33" cm="1">
        <f t="array" ref="I33">_xll.BDP(A33,$H$1)</f>
        <v>13.876325907884684</v>
      </c>
    </row>
    <row r="34" spans="1:9" x14ac:dyDescent="0.25">
      <c r="A34" t="s">
        <v>291</v>
      </c>
      <c r="B34" t="s">
        <v>705</v>
      </c>
      <c r="C34" t="s">
        <v>265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-0.30470960000000002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-2.1216810000000002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-8.4926370000000001E-2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42.952739999999999</v>
      </c>
      <c r="H34" cm="1">
        <f t="array" ref="H34">_xll.BDP(A34,$H$1)</f>
        <v>18.897880483559362</v>
      </c>
      <c r="I34" cm="1">
        <f t="array" ref="I34">_xll.BDP(A34,$H$1)</f>
        <v>18.897880483559362</v>
      </c>
    </row>
    <row r="35" spans="1:9" x14ac:dyDescent="0.25">
      <c r="A35" t="s">
        <v>143</v>
      </c>
      <c r="B35" t="s">
        <v>706</v>
      </c>
      <c r="C35" t="s">
        <v>264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1.0178609999999999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2.1787830000000001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-0.25207420000000003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14.39547</v>
      </c>
      <c r="H35" cm="1">
        <f t="array" ref="H35">_xll.BDP(A35,$H$1)</f>
        <v>8.4330467930889643</v>
      </c>
      <c r="I35" cm="1">
        <f t="array" ref="I35">_xll.BDP(A35,$H$1)</f>
        <v>8.4330467930889643</v>
      </c>
    </row>
    <row r="36" spans="1:9" x14ac:dyDescent="0.25">
      <c r="A36" t="s">
        <v>292</v>
      </c>
      <c r="B36" t="s">
        <v>707</v>
      </c>
      <c r="C36" t="s">
        <v>271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-2.3452169999999999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-1.0916669999999999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6.1881430000000002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50.275069999999999</v>
      </c>
      <c r="H36" cm="1">
        <f t="array" ref="H36">_xll.BDP(A36,$H$1)</f>
        <v>25.557165097302519</v>
      </c>
      <c r="I36" cm="1">
        <f t="array" ref="I36">_xll.BDP(A36,$H$1)</f>
        <v>25.557165097302519</v>
      </c>
    </row>
    <row r="37" spans="1:9" x14ac:dyDescent="0.25">
      <c r="A37" t="s">
        <v>293</v>
      </c>
      <c r="B37" t="s">
        <v>708</v>
      </c>
      <c r="C37" t="s">
        <v>264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-0.73384519999999998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2.8719999999999999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0.85069439999999996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2.1454439999999999</v>
      </c>
      <c r="H37" cm="1">
        <f t="array" ref="H37">_xll.BDP(A37,$H$1)</f>
        <v>4.20516571290693</v>
      </c>
      <c r="I37" cm="1">
        <f t="array" ref="I37">_xll.BDP(A37,$H$1)</f>
        <v>4.20516571290693</v>
      </c>
    </row>
    <row r="38" spans="1:9" x14ac:dyDescent="0.25">
      <c r="A38" t="s">
        <v>129</v>
      </c>
      <c r="B38" t="s">
        <v>709</v>
      </c>
      <c r="C38" t="s">
        <v>264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2.7704939999999998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12.183120000000001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-0.63611019999999996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-56.906570000000002</v>
      </c>
      <c r="H38" cm="1">
        <f t="array" ref="H38">_xll.BDP(A38,$H$1)</f>
        <v>-39.818641296014448</v>
      </c>
      <c r="I38" cm="1">
        <f t="array" ref="I38">_xll.BDP(A38,$H$1)</f>
        <v>-39.818641296014448</v>
      </c>
    </row>
    <row r="39" spans="1:9" x14ac:dyDescent="0.25">
      <c r="A39" t="s">
        <v>137</v>
      </c>
      <c r="B39" t="s">
        <v>710</v>
      </c>
      <c r="C39" t="s">
        <v>280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1.478002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5.1468439999999998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3.688266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32.707410000000003</v>
      </c>
      <c r="H39" cm="1">
        <f t="array" ref="H39">_xll.BDP(A39,$H$1)</f>
        <v>12.136565711122222</v>
      </c>
      <c r="I39" cm="1">
        <f t="array" ref="I39">_xll.BDP(A39,$H$1)</f>
        <v>12.136565711122222</v>
      </c>
    </row>
    <row r="40" spans="1:9" x14ac:dyDescent="0.25">
      <c r="A40" t="s">
        <v>32</v>
      </c>
      <c r="B40" t="s">
        <v>711</v>
      </c>
      <c r="C40" t="s">
        <v>264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0.97402869999999997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4.1886850000000004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2.8133020000000002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15.76736</v>
      </c>
      <c r="H40" cm="1">
        <f t="array" ref="H40">_xll.BDP(A40,$H$1)</f>
        <v>5.3640525426817236</v>
      </c>
      <c r="I40" cm="1">
        <f t="array" ref="I40">_xll.BDP(A40,$H$1)</f>
        <v>5.3640525426817236</v>
      </c>
    </row>
    <row r="41" spans="1:9" x14ac:dyDescent="0.25">
      <c r="A41" t="s">
        <v>294</v>
      </c>
      <c r="B41" t="s">
        <v>712</v>
      </c>
      <c r="C41" t="s">
        <v>271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0.39342009999999999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5.7111739999999998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-29.83708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-36.241459999999996</v>
      </c>
      <c r="H41" cm="1">
        <f t="array" ref="H41">_xll.BDP(A41,$H$1)</f>
        <v>-35.004383275430065</v>
      </c>
      <c r="I41" cm="1">
        <f t="array" ref="I41">_xll.BDP(A41,$H$1)</f>
        <v>-35.004383275430065</v>
      </c>
    </row>
    <row r="42" spans="1:9" x14ac:dyDescent="0.25">
      <c r="A42" t="s">
        <v>295</v>
      </c>
      <c r="B42" t="s">
        <v>713</v>
      </c>
      <c r="C42" t="s">
        <v>267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-2.8075800000000002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-1.345288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4.036098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19.821829999999999</v>
      </c>
      <c r="H42" cm="1">
        <f t="array" ref="H42">_xll.BDP(A42,$H$1)</f>
        <v>6.8811500330771906</v>
      </c>
      <c r="I42" cm="1">
        <f t="array" ref="I42">_xll.BDP(A42,$H$1)</f>
        <v>6.8811500330771906</v>
      </c>
    </row>
    <row r="43" spans="1:9" x14ac:dyDescent="0.25">
      <c r="A43" t="s">
        <v>296</v>
      </c>
      <c r="B43" t="s">
        <v>714</v>
      </c>
      <c r="C43" t="s">
        <v>270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0.50950689999999998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1.2386870000000001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0.52783170000000001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27.23047</v>
      </c>
      <c r="H43" cm="1">
        <f t="array" ref="H43">_xll.BDP(A43,$H$1)</f>
        <v>13.837063331585703</v>
      </c>
      <c r="I43" cm="1">
        <f t="array" ref="I43">_xll.BDP(A43,$H$1)</f>
        <v>13.837063331585703</v>
      </c>
    </row>
    <row r="44" spans="1:9" x14ac:dyDescent="0.25">
      <c r="A44" t="s">
        <v>297</v>
      </c>
      <c r="B44" t="s">
        <v>715</v>
      </c>
      <c r="C44" t="s">
        <v>261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1.6326860000000001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1.465797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-4.804049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17.948779999999999</v>
      </c>
      <c r="H44" cm="1">
        <f t="array" ref="H44">_xll.BDP(A44,$H$1)</f>
        <v>1.2035526199269666</v>
      </c>
      <c r="I44" cm="1">
        <f t="array" ref="I44">_xll.BDP(A44,$H$1)</f>
        <v>1.2035526199269666</v>
      </c>
    </row>
    <row r="45" spans="1:9" x14ac:dyDescent="0.25">
      <c r="A45" t="s">
        <v>298</v>
      </c>
      <c r="B45" t="s">
        <v>716</v>
      </c>
      <c r="C45" t="s">
        <v>261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0.9125974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1.4962439999999999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-0.97440590000000005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9.8022379999999991</v>
      </c>
      <c r="H45" cm="1">
        <f t="array" ref="H45">_xll.BDP(A45,$H$1)</f>
        <v>0.30650836643211582</v>
      </c>
      <c r="I45" cm="1">
        <f t="array" ref="I45">_xll.BDP(A45,$H$1)</f>
        <v>0.30650836643211582</v>
      </c>
    </row>
    <row r="46" spans="1:9" x14ac:dyDescent="0.25">
      <c r="A46" t="s">
        <v>299</v>
      </c>
      <c r="B46" t="s">
        <v>717</v>
      </c>
      <c r="C46" t="s">
        <v>271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-2.2332299999999998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-5.5610189999999999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-5.7900269999999997E-2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32.789079999999998</v>
      </c>
      <c r="H46" cm="1">
        <f t="array" ref="H46">_xll.BDP(A46,$H$1)</f>
        <v>12.593902516504516</v>
      </c>
      <c r="I46" cm="1">
        <f t="array" ref="I46">_xll.BDP(A46,$H$1)</f>
        <v>12.593902516504516</v>
      </c>
    </row>
    <row r="47" spans="1:9" x14ac:dyDescent="0.25">
      <c r="A47" t="s">
        <v>300</v>
      </c>
      <c r="B47" t="s">
        <v>718</v>
      </c>
      <c r="C47" t="s">
        <v>267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-1.3812770000000001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2.180863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5.967371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46.948819999999998</v>
      </c>
      <c r="H47" cm="1">
        <f t="array" ref="H47">_xll.BDP(A47,$H$1)</f>
        <v>23.358362783226845</v>
      </c>
      <c r="I47" cm="1">
        <f t="array" ref="I47">_xll.BDP(A47,$H$1)</f>
        <v>23.358362783226845</v>
      </c>
    </row>
    <row r="48" spans="1:9" x14ac:dyDescent="0.25">
      <c r="A48" t="s">
        <v>301</v>
      </c>
      <c r="B48" t="s">
        <v>719</v>
      </c>
      <c r="C48" t="s">
        <v>259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-0.5929932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4.2934890000000001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3.4845890000000002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40.85669</v>
      </c>
      <c r="H48" cm="1">
        <f t="array" ref="H48">_xll.BDP(A48,$H$1)</f>
        <v>22.416066082656734</v>
      </c>
      <c r="I48" cm="1">
        <f t="array" ref="I48">_xll.BDP(A48,$H$1)</f>
        <v>22.416066082656734</v>
      </c>
    </row>
    <row r="49" spans="1:9" x14ac:dyDescent="0.25">
      <c r="A49" t="s">
        <v>302</v>
      </c>
      <c r="B49" t="s">
        <v>720</v>
      </c>
      <c r="C49" t="s">
        <v>264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5.7247199999999996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12.10815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-3.9918269999999998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8.0861129999999992</v>
      </c>
      <c r="H49" cm="1">
        <f t="array" ref="H49">_xll.BDP(A49,$H$1)</f>
        <v>2.4982590302967895</v>
      </c>
      <c r="I49" cm="1">
        <f t="array" ref="I49">_xll.BDP(A49,$H$1)</f>
        <v>2.4982590302967895</v>
      </c>
    </row>
    <row r="50" spans="1:9" x14ac:dyDescent="0.25">
      <c r="A50" t="s">
        <v>160</v>
      </c>
      <c r="B50" t="s">
        <v>721</v>
      </c>
      <c r="C50" t="s">
        <v>267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0.51538430000000002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3.6361110000000002E-2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5.140231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8.4269370000000006</v>
      </c>
      <c r="H50" cm="1">
        <f t="array" ref="H50">_xll.BDP(A50,$H$1)</f>
        <v>7.7891435170166279</v>
      </c>
      <c r="I50" cm="1">
        <f t="array" ref="I50">_xll.BDP(A50,$H$1)</f>
        <v>7.7891435170166279</v>
      </c>
    </row>
    <row r="51" spans="1:9" x14ac:dyDescent="0.25">
      <c r="A51" t="s">
        <v>303</v>
      </c>
      <c r="B51" t="s">
        <v>722</v>
      </c>
      <c r="C51" t="s">
        <v>261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-0.46424739999999998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0.1968751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4.2065320000000002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34.377130000000001</v>
      </c>
      <c r="H51" cm="1">
        <f t="array" ref="H51">_xll.BDP(A51,$H$1)</f>
        <v>24.072235403469282</v>
      </c>
      <c r="I51" cm="1">
        <f t="array" ref="I51">_xll.BDP(A51,$H$1)</f>
        <v>24.072235403469282</v>
      </c>
    </row>
    <row r="52" spans="1:9" x14ac:dyDescent="0.25">
      <c r="A52" t="s">
        <v>304</v>
      </c>
      <c r="B52" t="s">
        <v>723</v>
      </c>
      <c r="C52" t="s">
        <v>259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0.87300290000000003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4.9017790000000003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5.7561989999999996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7.3375560000000002</v>
      </c>
      <c r="H52" cm="1">
        <f t="array" ref="H52">_xll.BDP(A52,$H$1)</f>
        <v>13.18289070811532</v>
      </c>
      <c r="I52" cm="1">
        <f t="array" ref="I52">_xll.BDP(A52,$H$1)</f>
        <v>13.18289070811532</v>
      </c>
    </row>
    <row r="53" spans="1:9" x14ac:dyDescent="0.25">
      <c r="A53" t="s">
        <v>305</v>
      </c>
      <c r="B53" t="s">
        <v>724</v>
      </c>
      <c r="C53" t="s">
        <v>264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-2.0763349999999998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5.5787300000000002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-29.828779999999998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53.805190000000003</v>
      </c>
      <c r="H53" cm="1">
        <f t="array" ref="H53">_xll.BDP(A53,$H$1)</f>
        <v>-37.00217929975895</v>
      </c>
      <c r="I53" cm="1">
        <f t="array" ref="I53">_xll.BDP(A53,$H$1)</f>
        <v>-37.00217929975895</v>
      </c>
    </row>
    <row r="54" spans="1:9" x14ac:dyDescent="0.25">
      <c r="A54" t="s">
        <v>306</v>
      </c>
      <c r="B54" t="s">
        <v>725</v>
      </c>
      <c r="C54" t="s">
        <v>280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-0.70021239999999996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5.5000910000000003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3.8954780000000002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29.405370000000001</v>
      </c>
      <c r="H54" cm="1">
        <f t="array" ref="H54">_xll.BDP(A54,$H$1)</f>
        <v>20.233283629520781</v>
      </c>
      <c r="I54" cm="1">
        <f t="array" ref="I54">_xll.BDP(A54,$H$1)</f>
        <v>20.233283629520781</v>
      </c>
    </row>
    <row r="55" spans="1:9" x14ac:dyDescent="0.25">
      <c r="A55" t="s">
        <v>307</v>
      </c>
      <c r="B55" t="s">
        <v>726</v>
      </c>
      <c r="C55" t="s">
        <v>270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1.5572839999999999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2.9257900000000001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-5.350206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-8.8192559999999993</v>
      </c>
      <c r="H55" cm="1">
        <f t="array" ref="H55">_xll.BDP(A55,$H$1)</f>
        <v>-10.382960983265937</v>
      </c>
      <c r="I55" cm="1">
        <f t="array" ref="I55">_xll.BDP(A55,$H$1)</f>
        <v>-10.382960983265937</v>
      </c>
    </row>
    <row r="56" spans="1:9" x14ac:dyDescent="0.25">
      <c r="A56" t="s">
        <v>308</v>
      </c>
      <c r="B56" t="s">
        <v>727</v>
      </c>
      <c r="C56" t="s">
        <v>271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0.17278260000000001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1.5406420000000001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1.7507699999999999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-14.49273</v>
      </c>
      <c r="H56" cm="1">
        <f t="array" ref="H56">_xll.BDP(A56,$H$1)</f>
        <v>-2.0429871190437283</v>
      </c>
      <c r="I56" cm="1">
        <f t="array" ref="I56">_xll.BDP(A56,$H$1)</f>
        <v>-2.0429871190437283</v>
      </c>
    </row>
    <row r="57" spans="1:9" x14ac:dyDescent="0.25">
      <c r="A57" t="s">
        <v>26</v>
      </c>
      <c r="B57" t="s">
        <v>728</v>
      </c>
      <c r="C57" t="s">
        <v>265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0.38094129999999998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-0.27367019999999997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5.6802460000000004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21.323589999999999</v>
      </c>
      <c r="H57" cm="1">
        <f t="array" ref="H57">_xll.BDP(A57,$H$1)</f>
        <v>12.862410818768065</v>
      </c>
      <c r="I57" cm="1">
        <f t="array" ref="I57">_xll.BDP(A57,$H$1)</f>
        <v>12.862410818768065</v>
      </c>
    </row>
    <row r="58" spans="1:9" x14ac:dyDescent="0.25">
      <c r="A58" t="s">
        <v>309</v>
      </c>
      <c r="B58" t="s">
        <v>729</v>
      </c>
      <c r="C58" t="s">
        <v>265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-0.79429890000000003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-3.0720779999999999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-1.0605819999999999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11.74832</v>
      </c>
      <c r="H58" cm="1">
        <f t="array" ref="H58">_xll.BDP(A58,$H$1)</f>
        <v>6.8103599456970354</v>
      </c>
      <c r="I58" cm="1">
        <f t="array" ref="I58">_xll.BDP(A58,$H$1)</f>
        <v>6.8103599456970354</v>
      </c>
    </row>
    <row r="59" spans="1:9" x14ac:dyDescent="0.25">
      <c r="A59" t="s">
        <v>86</v>
      </c>
      <c r="B59" t="s">
        <v>730</v>
      </c>
      <c r="C59" t="s">
        <v>280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-0.64369880000000002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-2.5358670000000001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-3.351896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18.466560000000001</v>
      </c>
      <c r="H59" cm="1">
        <f t="array" ref="H59">_xll.BDP(A59,$H$1)</f>
        <v>5.6664658442865878</v>
      </c>
      <c r="I59" cm="1">
        <f t="array" ref="I59">_xll.BDP(A59,$H$1)</f>
        <v>5.6664658442865878</v>
      </c>
    </row>
    <row r="60" spans="1:9" x14ac:dyDescent="0.25">
      <c r="A60" t="s">
        <v>310</v>
      </c>
      <c r="B60" t="s">
        <v>731</v>
      </c>
      <c r="C60" t="s">
        <v>259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-0.59501530000000002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0.87066449999999995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2.7384430000000002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15.31551</v>
      </c>
      <c r="H60" cm="1">
        <f t="array" ref="H60">_xll.BDP(A60,$H$1)</f>
        <v>7.6345204220931357</v>
      </c>
      <c r="I60" cm="1">
        <f t="array" ref="I60">_xll.BDP(A60,$H$1)</f>
        <v>7.6345204220931357</v>
      </c>
    </row>
    <row r="61" spans="1:9" x14ac:dyDescent="0.25">
      <c r="A61" t="s">
        <v>311</v>
      </c>
      <c r="B61" t="s">
        <v>732</v>
      </c>
      <c r="C61" t="s">
        <v>259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-0.29042319999999999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-0.49300699999999997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3.2509139999999999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9.6512600000000006</v>
      </c>
      <c r="H61" cm="1">
        <f t="array" ref="H61">_xll.BDP(A61,$H$1)</f>
        <v>3.2585314419166971</v>
      </c>
      <c r="I61" cm="1">
        <f t="array" ref="I61">_xll.BDP(A61,$H$1)</f>
        <v>3.2585314419166971</v>
      </c>
    </row>
    <row r="62" spans="1:9" x14ac:dyDescent="0.25">
      <c r="A62" t="s">
        <v>312</v>
      </c>
      <c r="B62" t="s">
        <v>733</v>
      </c>
      <c r="C62" t="s">
        <v>264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6.4100869999999999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12.369059999999999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-1.3864350000000001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-10.74338</v>
      </c>
      <c r="H62" cm="1">
        <f t="array" ref="H62">_xll.BDP(A62,$H$1)</f>
        <v>2.8039767285033759</v>
      </c>
      <c r="I62" cm="1">
        <f t="array" ref="I62">_xll.BDP(A62,$H$1)</f>
        <v>2.8039767285033759</v>
      </c>
    </row>
    <row r="63" spans="1:9" x14ac:dyDescent="0.25">
      <c r="A63" t="s">
        <v>313</v>
      </c>
      <c r="B63" t="s">
        <v>734</v>
      </c>
      <c r="C63" t="s">
        <v>261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-1.72583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-1.8802410000000001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-1.142083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-1.256596</v>
      </c>
      <c r="H63" cm="1">
        <f t="array" ref="H63">_xll.BDP(A63,$H$1)</f>
        <v>4.5154143019296242</v>
      </c>
      <c r="I63" cm="1">
        <f t="array" ref="I63">_xll.BDP(A63,$H$1)</f>
        <v>4.5154143019296242</v>
      </c>
    </row>
    <row r="64" spans="1:9" x14ac:dyDescent="0.25">
      <c r="A64" t="s">
        <v>314</v>
      </c>
      <c r="B64" t="s">
        <v>735</v>
      </c>
      <c r="C64" t="s">
        <v>259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0.41859390000000002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3.2107389999999998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5.4768800000000004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17.349329999999998</v>
      </c>
      <c r="H64" cm="1">
        <f t="array" ref="H64">_xll.BDP(A64,$H$1)</f>
        <v>6.7753565663229178</v>
      </c>
      <c r="I64" cm="1">
        <f t="array" ref="I64">_xll.BDP(A64,$H$1)</f>
        <v>6.7753565663229178</v>
      </c>
    </row>
    <row r="65" spans="1:9" x14ac:dyDescent="0.25">
      <c r="A65" t="s">
        <v>315</v>
      </c>
      <c r="B65" t="s">
        <v>736</v>
      </c>
      <c r="C65" t="s">
        <v>265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-0.74031550000000002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5.580794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2.1314250000000001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47.360990000000001</v>
      </c>
      <c r="H65" cm="1">
        <f t="array" ref="H65">_xll.BDP(A65,$H$1)</f>
        <v>28.669703639101503</v>
      </c>
      <c r="I65" cm="1">
        <f t="array" ref="I65">_xll.BDP(A65,$H$1)</f>
        <v>28.669703639101503</v>
      </c>
    </row>
    <row r="66" spans="1:9" x14ac:dyDescent="0.25">
      <c r="A66" t="s">
        <v>316</v>
      </c>
      <c r="B66" t="s">
        <v>737</v>
      </c>
      <c r="C66" t="s">
        <v>265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-0.93447009999999997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1.795566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5.7247839999999997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-12.547359999999999</v>
      </c>
      <c r="H66" cm="1">
        <f t="array" ref="H66">_xll.BDP(A66,$H$1)</f>
        <v>-3.1377233146459753</v>
      </c>
      <c r="I66" cm="1">
        <f t="array" ref="I66">_xll.BDP(A66,$H$1)</f>
        <v>-3.1377233146459753</v>
      </c>
    </row>
    <row r="67" spans="1:9" x14ac:dyDescent="0.25">
      <c r="A67" t="s">
        <v>317</v>
      </c>
      <c r="B67" t="s">
        <v>738</v>
      </c>
      <c r="C67" t="s">
        <v>265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1.1932529999999999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7.6360190000000001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13.11843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35.858739999999997</v>
      </c>
      <c r="H67" cm="1">
        <f t="array" ref="H67">_xll.BDP(A67,$H$1)</f>
        <v>27.780552605074959</v>
      </c>
      <c r="I67" cm="1">
        <f t="array" ref="I67">_xll.BDP(A67,$H$1)</f>
        <v>27.780552605074959</v>
      </c>
    </row>
    <row r="68" spans="1:9" x14ac:dyDescent="0.25">
      <c r="A68" t="s">
        <v>318</v>
      </c>
      <c r="B68" t="s">
        <v>739</v>
      </c>
      <c r="C68" t="s">
        <v>261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0.48729159999999999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4.0203110000000004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7.2762789999999997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38.424799999999998</v>
      </c>
      <c r="H68" cm="1">
        <f t="array" ref="H68">_xll.BDP(A68,$H$1)</f>
        <v>21.819570509352804</v>
      </c>
      <c r="I68" cm="1">
        <f t="array" ref="I68">_xll.BDP(A68,$H$1)</f>
        <v>21.819570509352804</v>
      </c>
    </row>
    <row r="69" spans="1:9" x14ac:dyDescent="0.25">
      <c r="A69" t="s">
        <v>319</v>
      </c>
      <c r="B69" t="s">
        <v>740</v>
      </c>
      <c r="C69" t="s">
        <v>265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1.4412229999999999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3.412852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3.282016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8.1520729999999997</v>
      </c>
      <c r="H69" cm="1">
        <f t="array" ref="H69">_xll.BDP(A69,$H$1)</f>
        <v>2.3757118710941723</v>
      </c>
      <c r="I69" cm="1">
        <f t="array" ref="I69">_xll.BDP(A69,$H$1)</f>
        <v>2.3757118710941723</v>
      </c>
    </row>
    <row r="70" spans="1:9" x14ac:dyDescent="0.25">
      <c r="A70" t="s">
        <v>320</v>
      </c>
      <c r="B70" t="s">
        <v>741</v>
      </c>
      <c r="C70" t="s">
        <v>267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-1.0287999999999999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0.69015230000000005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9.5756599999999992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4.8629990000000003</v>
      </c>
      <c r="H70" cm="1">
        <f t="array" ref="H70">_xll.BDP(A70,$H$1)</f>
        <v>4.8357111672639519</v>
      </c>
      <c r="I70" cm="1">
        <f t="array" ref="I70">_xll.BDP(A70,$H$1)</f>
        <v>4.8357111672639519</v>
      </c>
    </row>
    <row r="71" spans="1:9" x14ac:dyDescent="0.25">
      <c r="A71" t="s">
        <v>321</v>
      </c>
      <c r="B71" t="s">
        <v>742</v>
      </c>
      <c r="C71" t="s">
        <v>267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-1.0946819999999999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-2.687236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-1.9695009999999999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-4.4871800000000004</v>
      </c>
      <c r="H71" cm="1">
        <f t="array" ref="H71">_xll.BDP(A71,$H$1)</f>
        <v>-2.2655324279077784</v>
      </c>
      <c r="I71" cm="1">
        <f t="array" ref="I71">_xll.BDP(A71,$H$1)</f>
        <v>-2.2655324279077784</v>
      </c>
    </row>
    <row r="72" spans="1:9" x14ac:dyDescent="0.25">
      <c r="A72" t="s">
        <v>118</v>
      </c>
      <c r="B72" t="s">
        <v>743</v>
      </c>
      <c r="C72" t="s">
        <v>261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1.1755150000000001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-1.311472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1.350754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27.410150000000002</v>
      </c>
      <c r="H72" cm="1">
        <f t="array" ref="H72">_xll.BDP(A72,$H$1)</f>
        <v>12.166926262181379</v>
      </c>
      <c r="I72" cm="1">
        <f t="array" ref="I72">_xll.BDP(A72,$H$1)</f>
        <v>12.166926262181379</v>
      </c>
    </row>
    <row r="73" spans="1:9" x14ac:dyDescent="0.25">
      <c r="A73" t="s">
        <v>43</v>
      </c>
      <c r="B73" t="s">
        <v>744</v>
      </c>
      <c r="C73" t="s">
        <v>280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0.78901980000000005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2.3730349999999998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16.506810000000002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29.26416</v>
      </c>
      <c r="H73" cm="1">
        <f t="array" ref="H73">_xll.BDP(A73,$H$1)</f>
        <v>23.573037074917586</v>
      </c>
      <c r="I73" cm="1">
        <f t="array" ref="I73">_xll.BDP(A73,$H$1)</f>
        <v>23.573037074917586</v>
      </c>
    </row>
    <row r="74" spans="1:9" x14ac:dyDescent="0.25">
      <c r="A74" t="s">
        <v>179</v>
      </c>
      <c r="B74" t="s">
        <v>745</v>
      </c>
      <c r="C74" t="s">
        <v>267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-1.0966130000000001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-1.472162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4.4560690000000003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42.037399999999998</v>
      </c>
      <c r="H74" cm="1">
        <f t="array" ref="H74">_xll.BDP(A74,$H$1)</f>
        <v>17.908871872723672</v>
      </c>
      <c r="I74" cm="1">
        <f t="array" ref="I74">_xll.BDP(A74,$H$1)</f>
        <v>17.908871872723672</v>
      </c>
    </row>
    <row r="75" spans="1:9" x14ac:dyDescent="0.25">
      <c r="A75" t="s">
        <v>195</v>
      </c>
      <c r="B75" t="s">
        <v>746</v>
      </c>
      <c r="C75" t="s">
        <v>267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-0.91115930000000001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-0.40479789999999999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-2.087265E-2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-0.29788789999999998</v>
      </c>
      <c r="H75" cm="1">
        <f t="array" ref="H75">_xll.BDP(A75,$H$1)</f>
        <v>3.6890336004728965</v>
      </c>
      <c r="I75" cm="1">
        <f t="array" ref="I75">_xll.BDP(A75,$H$1)</f>
        <v>3.6890336004728965</v>
      </c>
    </row>
    <row r="76" spans="1:9" x14ac:dyDescent="0.25">
      <c r="A76" t="s">
        <v>322</v>
      </c>
      <c r="B76" t="s">
        <v>747</v>
      </c>
      <c r="C76" t="s">
        <v>271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0.99165150000000002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2.3492479999999998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4.8602930000000004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-16.898099999999999</v>
      </c>
      <c r="H76" cm="1">
        <f t="array" ref="H76">_xll.BDP(A76,$H$1)</f>
        <v>-6.0735677675431496</v>
      </c>
      <c r="I76" cm="1">
        <f t="array" ref="I76">_xll.BDP(A76,$H$1)</f>
        <v>-6.0735677675431496</v>
      </c>
    </row>
    <row r="77" spans="1:9" x14ac:dyDescent="0.25">
      <c r="A77" t="s">
        <v>323</v>
      </c>
      <c r="B77" t="s">
        <v>748</v>
      </c>
      <c r="C77" t="s">
        <v>270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0.4829637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0.88246389999999997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-6.4617279999999999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-8.1036319999999993</v>
      </c>
      <c r="H77" cm="1">
        <f t="array" ref="H77">_xll.BDP(A77,$H$1)</f>
        <v>-11.675967881443002</v>
      </c>
      <c r="I77" cm="1">
        <f t="array" ref="I77">_xll.BDP(A77,$H$1)</f>
        <v>-11.675967881443002</v>
      </c>
    </row>
    <row r="78" spans="1:9" x14ac:dyDescent="0.25">
      <c r="A78" t="s">
        <v>324</v>
      </c>
      <c r="B78" t="s">
        <v>750</v>
      </c>
      <c r="C78" t="s">
        <v>280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1.1362730000000001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3.7534100000000001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2.3726090000000002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20.690180000000002</v>
      </c>
      <c r="H78" cm="1">
        <f t="array" ref="H78">_xll.BDP(A78,$H$1)</f>
        <v>8.9924155656924825</v>
      </c>
      <c r="I78" cm="1">
        <f t="array" ref="I78">_xll.BDP(A78,$H$1)</f>
        <v>8.9924155656924825</v>
      </c>
    </row>
    <row r="79" spans="1:9" x14ac:dyDescent="0.25">
      <c r="A79" t="s">
        <v>325</v>
      </c>
      <c r="B79" t="s">
        <v>751</v>
      </c>
      <c r="C79" t="s">
        <v>280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1.2126539999999999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10.785740000000001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15.109170000000001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-3.2318470000000001</v>
      </c>
      <c r="H79" cm="1">
        <f t="array" ref="H79">_xll.BDP(A79,$H$1)</f>
        <v>10.671208290688297</v>
      </c>
      <c r="I79" cm="1">
        <f t="array" ref="I79">_xll.BDP(A79,$H$1)</f>
        <v>10.671208290688297</v>
      </c>
    </row>
    <row r="80" spans="1:9" x14ac:dyDescent="0.25">
      <c r="A80" t="s">
        <v>326</v>
      </c>
      <c r="B80" t="s">
        <v>752</v>
      </c>
      <c r="C80" t="s">
        <v>264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-0.3683652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-5.1343110000000003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-11.344760000000001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-11.63719</v>
      </c>
      <c r="H80" cm="1">
        <f t="array" ref="H80">_xll.BDP(A80,$H$1)</f>
        <v>-8.8305390984217293</v>
      </c>
      <c r="I80" cm="1">
        <f t="array" ref="I80">_xll.BDP(A80,$H$1)</f>
        <v>-8.8305390984217293</v>
      </c>
    </row>
    <row r="81" spans="1:9" x14ac:dyDescent="0.25">
      <c r="A81" t="s">
        <v>327</v>
      </c>
      <c r="B81" t="s">
        <v>753</v>
      </c>
      <c r="C81" t="s">
        <v>265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3.4182709999999998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12.47411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18.244630000000001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15.56903</v>
      </c>
      <c r="H81" cm="1">
        <f t="array" ref="H81">_xll.BDP(A81,$H$1)</f>
        <v>13.72634256427146</v>
      </c>
      <c r="I81" cm="1">
        <f t="array" ref="I81">_xll.BDP(A81,$H$1)</f>
        <v>13.72634256427146</v>
      </c>
    </row>
    <row r="82" spans="1:9" x14ac:dyDescent="0.25">
      <c r="A82" t="s">
        <v>328</v>
      </c>
      <c r="B82" t="s">
        <v>754</v>
      </c>
      <c r="C82" t="s">
        <v>275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-1.18862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0.86933700000000003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10.11525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24.486660000000001</v>
      </c>
      <c r="H82" cm="1">
        <f t="array" ref="H82">_xll.BDP(A82,$H$1)</f>
        <v>19.364333293465403</v>
      </c>
      <c r="I82" cm="1">
        <f t="array" ref="I82">_xll.BDP(A82,$H$1)</f>
        <v>19.364333293465403</v>
      </c>
    </row>
    <row r="83" spans="1:9" x14ac:dyDescent="0.25">
      <c r="A83" t="s">
        <v>329</v>
      </c>
      <c r="B83" t="s">
        <v>755</v>
      </c>
      <c r="C83" t="s">
        <v>271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-0.67000729999999997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-2.1816249999999999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9.9500499999999992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17.830390000000001</v>
      </c>
      <c r="H83" cm="1">
        <f t="array" ref="H83">_xll.BDP(A83,$H$1)</f>
        <v>14.138549263125832</v>
      </c>
      <c r="I83" cm="1">
        <f t="array" ref="I83">_xll.BDP(A83,$H$1)</f>
        <v>14.138549263125832</v>
      </c>
    </row>
    <row r="84" spans="1:9" x14ac:dyDescent="0.25">
      <c r="A84" t="s">
        <v>330</v>
      </c>
      <c r="B84" t="s">
        <v>756</v>
      </c>
      <c r="C84" t="s">
        <v>265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6.0343710000000002E-2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1.273649E-2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6.191916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-18.10182</v>
      </c>
      <c r="H84" cm="1">
        <f t="array" ref="H84">_xll.BDP(A84,$H$1)</f>
        <v>-4.2525294002290233</v>
      </c>
      <c r="I84" cm="1">
        <f t="array" ref="I84">_xll.BDP(A84,$H$1)</f>
        <v>-4.2525294002290233</v>
      </c>
    </row>
    <row r="85" spans="1:9" x14ac:dyDescent="0.25">
      <c r="A85" t="s">
        <v>331</v>
      </c>
      <c r="B85" t="s">
        <v>757</v>
      </c>
      <c r="C85" t="s">
        <v>286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-0.22248570000000001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0.24264549999999999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5.1790950000000002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23.4666</v>
      </c>
      <c r="H85" cm="1">
        <f t="array" ref="H85">_xll.BDP(A85,$H$1)</f>
        <v>15.804722983621378</v>
      </c>
      <c r="I85" cm="1">
        <f t="array" ref="I85">_xll.BDP(A85,$H$1)</f>
        <v>15.804722983621378</v>
      </c>
    </row>
    <row r="86" spans="1:9" x14ac:dyDescent="0.25">
      <c r="A86" t="s">
        <v>332</v>
      </c>
      <c r="B86" t="s">
        <v>758</v>
      </c>
      <c r="C86" t="s">
        <v>271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-0.73599389999999998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-2.9437829999999998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2.2452990000000002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32.73272</v>
      </c>
      <c r="H86" cm="1">
        <f t="array" ref="H86">_xll.BDP(A86,$H$1)</f>
        <v>14.802510178806056</v>
      </c>
      <c r="I86" cm="1">
        <f t="array" ref="I86">_xll.BDP(A86,$H$1)</f>
        <v>14.802510178806056</v>
      </c>
    </row>
    <row r="87" spans="1:9" x14ac:dyDescent="0.25">
      <c r="A87" t="s">
        <v>333</v>
      </c>
      <c r="B87" t="s">
        <v>759</v>
      </c>
      <c r="C87" t="s">
        <v>264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-2.375041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-3.7569620000000001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-1.3352299999999999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-32.935789999999997</v>
      </c>
      <c r="H87" cm="1">
        <f t="array" ref="H87">_xll.BDP(A87,$H$1)</f>
        <v>-17.080900362015399</v>
      </c>
      <c r="I87" cm="1">
        <f t="array" ref="I87">_xll.BDP(A87,$H$1)</f>
        <v>-17.080900362015399</v>
      </c>
    </row>
    <row r="88" spans="1:9" x14ac:dyDescent="0.25">
      <c r="A88" t="s">
        <v>334</v>
      </c>
      <c r="B88" t="s">
        <v>760</v>
      </c>
      <c r="C88" t="s">
        <v>271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-3.2869389999999998E-2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-1.5230379999999999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4.3043649999999998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17.027920000000002</v>
      </c>
      <c r="H88" cm="1">
        <f t="array" ref="H88">_xll.BDP(A88,$H$1)</f>
        <v>10.070464163043507</v>
      </c>
      <c r="I88" cm="1">
        <f t="array" ref="I88">_xll.BDP(A88,$H$1)</f>
        <v>10.070464163043507</v>
      </c>
    </row>
    <row r="89" spans="1:9" x14ac:dyDescent="0.25">
      <c r="A89" t="s">
        <v>335</v>
      </c>
      <c r="B89" t="s">
        <v>761</v>
      </c>
      <c r="C89" t="s">
        <v>280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3.981144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5.2028920000000003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2.0864280000000002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-10.74193</v>
      </c>
      <c r="H89" cm="1">
        <f t="array" ref="H89">_xll.BDP(A89,$H$1)</f>
        <v>-15.59185354057789</v>
      </c>
      <c r="I89" cm="1">
        <f t="array" ref="I89">_xll.BDP(A89,$H$1)</f>
        <v>-15.59185354057789</v>
      </c>
    </row>
    <row r="90" spans="1:9" x14ac:dyDescent="0.25">
      <c r="A90" t="s">
        <v>336</v>
      </c>
      <c r="B90" t="s">
        <v>762</v>
      </c>
      <c r="C90" t="s">
        <v>286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-0.205986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-1.23366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3.6917819999999999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17.395800000000001</v>
      </c>
      <c r="H90" cm="1">
        <f t="array" ref="H90">_xll.BDP(A90,$H$1)</f>
        <v>12.280264173878122</v>
      </c>
      <c r="I90" cm="1">
        <f t="array" ref="I90">_xll.BDP(A90,$H$1)</f>
        <v>12.280264173878122</v>
      </c>
    </row>
    <row r="91" spans="1:9" x14ac:dyDescent="0.25">
      <c r="A91" t="s">
        <v>337</v>
      </c>
      <c r="B91" t="s">
        <v>763</v>
      </c>
      <c r="C91" t="s">
        <v>264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0.99963679999999999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4.3287950000000004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6.9014030000000002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44.764200000000002</v>
      </c>
      <c r="H91" cm="1">
        <f t="array" ref="H91">_xll.BDP(A91,$H$1)</f>
        <v>22.717648872583471</v>
      </c>
      <c r="I91" cm="1">
        <f t="array" ref="I91">_xll.BDP(A91,$H$1)</f>
        <v>22.717648872583471</v>
      </c>
    </row>
    <row r="92" spans="1:9" x14ac:dyDescent="0.25">
      <c r="A92" t="s">
        <v>2246</v>
      </c>
      <c r="B92" t="s">
        <v>2247</v>
      </c>
      <c r="C92" t="s">
        <v>264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2.487304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1.9822390000000001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-6.5041149999999996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44.252769999999998</v>
      </c>
      <c r="H92" cm="1">
        <f t="array" ref="H92">_xll.BDP(A92,$H$1)</f>
        <v>19.900897997477163</v>
      </c>
      <c r="I92" cm="1">
        <f t="array" ref="I92">_xll.BDP(A92,$H$1)</f>
        <v>19.900897997477163</v>
      </c>
    </row>
    <row r="93" spans="1:9" x14ac:dyDescent="0.25">
      <c r="A93" t="s">
        <v>338</v>
      </c>
      <c r="B93" t="s">
        <v>764</v>
      </c>
      <c r="C93" t="s">
        <v>265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0.26281300000000002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1.312451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0.27368379999999998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27.56137</v>
      </c>
      <c r="H93" cm="1">
        <f t="array" ref="H93">_xll.BDP(A93,$H$1)</f>
        <v>10.060088068106825</v>
      </c>
      <c r="I93" cm="1">
        <f t="array" ref="I93">_xll.BDP(A93,$H$1)</f>
        <v>10.060088068106825</v>
      </c>
    </row>
    <row r="94" spans="1:9" x14ac:dyDescent="0.25">
      <c r="A94" t="s">
        <v>339</v>
      </c>
      <c r="B94" t="s">
        <v>765</v>
      </c>
      <c r="C94" t="s">
        <v>280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2.171446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10.573320000000001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8.9323499999999996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-14.56718</v>
      </c>
      <c r="H94" cm="1">
        <f t="array" ref="H94">_xll.BDP(A94,$H$1)</f>
        <v>0.57584274348636932</v>
      </c>
      <c r="I94" cm="1">
        <f t="array" ref="I94">_xll.BDP(A94,$H$1)</f>
        <v>0.57584274348636932</v>
      </c>
    </row>
    <row r="95" spans="1:9" x14ac:dyDescent="0.25">
      <c r="A95" t="s">
        <v>53</v>
      </c>
      <c r="B95" t="s">
        <v>766</v>
      </c>
      <c r="C95" t="s">
        <v>267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-1.2009350000000001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-1.6396470000000001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3.586495E-2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17.450710000000001</v>
      </c>
      <c r="H95" cm="1">
        <f t="array" ref="H95">_xll.BDP(A95,$H$1)</f>
        <v>8.9558332906721922</v>
      </c>
      <c r="I95" cm="1">
        <f t="array" ref="I95">_xll.BDP(A95,$H$1)</f>
        <v>8.9558332906721922</v>
      </c>
    </row>
    <row r="96" spans="1:9" x14ac:dyDescent="0.25">
      <c r="A96" t="s">
        <v>340</v>
      </c>
      <c r="B96" t="s">
        <v>767</v>
      </c>
      <c r="C96" t="s">
        <v>271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-0.48634300000000003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1.8192489999999999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5.38049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8.4490750000000006</v>
      </c>
      <c r="H96" cm="1">
        <f t="array" ref="H96">_xll.BDP(A96,$H$1)</f>
        <v>0.57944446065976341</v>
      </c>
      <c r="I96" cm="1">
        <f t="array" ref="I96">_xll.BDP(A96,$H$1)</f>
        <v>0.57944446065976341</v>
      </c>
    </row>
    <row r="97" spans="1:9" x14ac:dyDescent="0.25">
      <c r="A97" t="s">
        <v>341</v>
      </c>
      <c r="B97" t="s">
        <v>768</v>
      </c>
      <c r="C97" t="s">
        <v>265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0.90656630000000005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1.8817219999999999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6.2641780000000002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-0.24228189999999999</v>
      </c>
      <c r="H97" cm="1">
        <f t="array" ref="H97">_xll.BDP(A97,$H$1)</f>
        <v>4.1952837837459835</v>
      </c>
      <c r="I97" cm="1">
        <f t="array" ref="I97">_xll.BDP(A97,$H$1)</f>
        <v>4.1952837837459835</v>
      </c>
    </row>
    <row r="98" spans="1:9" x14ac:dyDescent="0.25">
      <c r="A98" t="s">
        <v>342</v>
      </c>
      <c r="B98" t="s">
        <v>769</v>
      </c>
      <c r="C98" t="s">
        <v>286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-0.2178708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0.27240900000000001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4.4701930000000001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28.320329999999998</v>
      </c>
      <c r="H98" cm="1">
        <f t="array" ref="H98">_xll.BDP(A98,$H$1)</f>
        <v>16.324274864147302</v>
      </c>
      <c r="I98" cm="1">
        <f t="array" ref="I98">_xll.BDP(A98,$H$1)</f>
        <v>16.324274864147302</v>
      </c>
    </row>
    <row r="99" spans="1:9" x14ac:dyDescent="0.25">
      <c r="A99" t="s">
        <v>343</v>
      </c>
      <c r="B99" t="s">
        <v>770</v>
      </c>
      <c r="C99" t="s">
        <v>265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0.93666150000000004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2.9438279999999999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3.5255420000000002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22.90634</v>
      </c>
      <c r="H99" cm="1">
        <f t="array" ref="H99">_xll.BDP(A99,$H$1)</f>
        <v>10.238577009653692</v>
      </c>
      <c r="I99" cm="1">
        <f t="array" ref="I99">_xll.BDP(A99,$H$1)</f>
        <v>10.238577009653692</v>
      </c>
    </row>
    <row r="100" spans="1:9" x14ac:dyDescent="0.25">
      <c r="A100" t="s">
        <v>344</v>
      </c>
      <c r="B100" t="s">
        <v>771</v>
      </c>
      <c r="C100" t="s">
        <v>286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-0.24088080000000001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0.77673130000000001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4.1545350000000001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20.297149999999998</v>
      </c>
      <c r="H100" cm="1">
        <f t="array" ref="H100">_xll.BDP(A100,$H$1)</f>
        <v>16.801753942951052</v>
      </c>
      <c r="I100" cm="1">
        <f t="array" ref="I100">_xll.BDP(A100,$H$1)</f>
        <v>16.801753942951052</v>
      </c>
    </row>
    <row r="101" spans="1:9" x14ac:dyDescent="0.25">
      <c r="A101" t="s">
        <v>345</v>
      </c>
      <c r="B101" t="s">
        <v>772</v>
      </c>
      <c r="C101" t="s">
        <v>259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3.2276120000000001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4.4166819999999998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-1.7519819999999999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-2.8898739999999998</v>
      </c>
      <c r="H101" cm="1">
        <f t="array" ref="H101">_xll.BDP(A101,$H$1)</f>
        <v>-9.2968893768907677</v>
      </c>
      <c r="I101" cm="1">
        <f t="array" ref="I101">_xll.BDP(A101,$H$1)</f>
        <v>-9.2968893768907677</v>
      </c>
    </row>
    <row r="102" spans="1:9" x14ac:dyDescent="0.25">
      <c r="A102" t="s">
        <v>346</v>
      </c>
      <c r="B102" t="s">
        <v>773</v>
      </c>
      <c r="C102" t="s">
        <v>286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-0.73492999999999997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-0.99703560000000002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3.138382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23.370149999999999</v>
      </c>
      <c r="H102" cm="1">
        <f t="array" ref="H102">_xll.BDP(A102,$H$1)</f>
        <v>15.717647158480183</v>
      </c>
      <c r="I102" cm="1">
        <f t="array" ref="I102">_xll.BDP(A102,$H$1)</f>
        <v>15.717647158480183</v>
      </c>
    </row>
    <row r="103" spans="1:9" x14ac:dyDescent="0.25">
      <c r="A103" t="s">
        <v>347</v>
      </c>
      <c r="B103" t="s">
        <v>774</v>
      </c>
      <c r="C103" t="s">
        <v>275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-1.369175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-1.9278630000000001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5.0133200000000002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12.86767</v>
      </c>
      <c r="H103" cm="1">
        <f t="array" ref="H103">_xll.BDP(A103,$H$1)</f>
        <v>15.911567692171708</v>
      </c>
      <c r="I103" cm="1">
        <f t="array" ref="I103">_xll.BDP(A103,$H$1)</f>
        <v>15.911567692171708</v>
      </c>
    </row>
    <row r="104" spans="1:9" x14ac:dyDescent="0.25">
      <c r="A104" t="s">
        <v>348</v>
      </c>
      <c r="B104" t="s">
        <v>775</v>
      </c>
      <c r="C104" t="s">
        <v>265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1.7812330000000001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7.2323000000000004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4.51722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30.039059999999999</v>
      </c>
      <c r="H104" cm="1">
        <f t="array" ref="H104">_xll.BDP(A104,$H$1)</f>
        <v>6.4840912917182951</v>
      </c>
      <c r="I104" cm="1">
        <f t="array" ref="I104">_xll.BDP(A104,$H$1)</f>
        <v>6.4840912917182951</v>
      </c>
    </row>
    <row r="105" spans="1:9" x14ac:dyDescent="0.25">
      <c r="A105" t="s">
        <v>182</v>
      </c>
      <c r="B105" t="s">
        <v>776</v>
      </c>
      <c r="C105" t="s">
        <v>259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-0.7679511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-0.69695669999999998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3.2219280000000001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26.54383</v>
      </c>
      <c r="H105" cm="1">
        <f t="array" ref="H105">_xll.BDP(A105,$H$1)</f>
        <v>11.397863479452086</v>
      </c>
      <c r="I105" cm="1">
        <f t="array" ref="I105">_xll.BDP(A105,$H$1)</f>
        <v>11.397863479452086</v>
      </c>
    </row>
    <row r="106" spans="1:9" x14ac:dyDescent="0.25">
      <c r="A106" t="s">
        <v>349</v>
      </c>
      <c r="B106" t="s">
        <v>777</v>
      </c>
      <c r="C106" t="s">
        <v>267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1.6584539999999998E-2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0.49936999999999998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1.641203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11.928369999999999</v>
      </c>
      <c r="H106" cm="1">
        <f t="array" ref="H106">_xll.BDP(A106,$H$1)</f>
        <v>13.291718347764824</v>
      </c>
      <c r="I106" cm="1">
        <f t="array" ref="I106">_xll.BDP(A106,$H$1)</f>
        <v>13.291718347764824</v>
      </c>
    </row>
    <row r="107" spans="1:9" x14ac:dyDescent="0.25">
      <c r="A107" t="s">
        <v>350</v>
      </c>
      <c r="B107" t="s">
        <v>778</v>
      </c>
      <c r="C107" t="s">
        <v>265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1.56602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3.976108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-0.3471611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7.7938840000000003</v>
      </c>
      <c r="H107" cm="1">
        <f t="array" ref="H107">_xll.BDP(A107,$H$1)</f>
        <v>-1.5841289080335201</v>
      </c>
      <c r="I107" cm="1">
        <f t="array" ref="I107">_xll.BDP(A107,$H$1)</f>
        <v>-1.5841289080335201</v>
      </c>
    </row>
    <row r="108" spans="1:9" x14ac:dyDescent="0.25">
      <c r="A108" t="s">
        <v>351</v>
      </c>
      <c r="B108" t="s">
        <v>779</v>
      </c>
      <c r="C108" t="s">
        <v>270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1.3403449999999999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2.6903549999999998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-4.3266999999999998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3.5817230000000002</v>
      </c>
      <c r="H108" cm="1">
        <f t="array" ref="H108">_xll.BDP(A108,$H$1)</f>
        <v>-4.6559299048966017E-2</v>
      </c>
      <c r="I108" cm="1">
        <f t="array" ref="I108">_xll.BDP(A108,$H$1)</f>
        <v>-4.6559299048966017E-2</v>
      </c>
    </row>
    <row r="109" spans="1:9" x14ac:dyDescent="0.25">
      <c r="A109" t="s">
        <v>352</v>
      </c>
      <c r="B109" t="s">
        <v>780</v>
      </c>
      <c r="C109" t="s">
        <v>261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-0.33531840000000002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-1.352849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4.0094380000000003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20.176549999999999</v>
      </c>
      <c r="H109" cm="1">
        <f t="array" ref="H109">_xll.BDP(A109,$H$1)</f>
        <v>12.816639454816494</v>
      </c>
      <c r="I109" cm="1">
        <f t="array" ref="I109">_xll.BDP(A109,$H$1)</f>
        <v>12.816639454816494</v>
      </c>
    </row>
    <row r="110" spans="1:9" x14ac:dyDescent="0.25">
      <c r="A110" t="s">
        <v>353</v>
      </c>
      <c r="B110" t="s">
        <v>781</v>
      </c>
      <c r="C110" t="s">
        <v>286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0.57301500000000005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5.2470460000000001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8.5882269999999998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31.014130000000002</v>
      </c>
      <c r="H110" cm="1">
        <f t="array" ref="H110">_xll.BDP(A110,$H$1)</f>
        <v>20.182529862231156</v>
      </c>
      <c r="I110" cm="1">
        <f t="array" ref="I110">_xll.BDP(A110,$H$1)</f>
        <v>20.182529862231156</v>
      </c>
    </row>
    <row r="111" spans="1:9" x14ac:dyDescent="0.25">
      <c r="A111" t="s">
        <v>354</v>
      </c>
      <c r="B111" t="s">
        <v>782</v>
      </c>
      <c r="C111" t="s">
        <v>265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-1.9835419999999999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-0.7440869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0.64943280000000003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20.361979999999999</v>
      </c>
      <c r="H111" cm="1">
        <f t="array" ref="H111">_xll.BDP(A111,$H$1)</f>
        <v>16.976036104609872</v>
      </c>
      <c r="I111" cm="1">
        <f t="array" ref="I111">_xll.BDP(A111,$H$1)</f>
        <v>16.976036104609872</v>
      </c>
    </row>
    <row r="112" spans="1:9" x14ac:dyDescent="0.25">
      <c r="A112" t="s">
        <v>355</v>
      </c>
      <c r="B112" t="s">
        <v>783</v>
      </c>
      <c r="C112" t="s">
        <v>270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-0.74538550000000003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2.7232919999999998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-1.733827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-13.19431</v>
      </c>
      <c r="H112" cm="1">
        <f t="array" ref="H112">_xll.BDP(A112,$H$1)</f>
        <v>-9.06606619099467</v>
      </c>
      <c r="I112" cm="1">
        <f t="array" ref="I112">_xll.BDP(A112,$H$1)</f>
        <v>-9.06606619099467</v>
      </c>
    </row>
    <row r="113" spans="1:9" x14ac:dyDescent="0.25">
      <c r="A113" t="s">
        <v>356</v>
      </c>
      <c r="B113" t="s">
        <v>784</v>
      </c>
      <c r="C113" t="s">
        <v>267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0.34081329999999999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1.188089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-1.6869810000000001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3.2038000000000002</v>
      </c>
      <c r="H113" cm="1">
        <f t="array" ref="H113">_xll.BDP(A113,$H$1)</f>
        <v>3.8860734409686821</v>
      </c>
      <c r="I113" cm="1">
        <f t="array" ref="I113">_xll.BDP(A113,$H$1)</f>
        <v>3.8860734409686821</v>
      </c>
    </row>
    <row r="114" spans="1:9" x14ac:dyDescent="0.25">
      <c r="A114" t="s">
        <v>24</v>
      </c>
      <c r="B114" t="s">
        <v>785</v>
      </c>
      <c r="C114" t="s">
        <v>264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-0.44575120000000001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0.71704540000000005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4.1848890000000001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11.91071</v>
      </c>
      <c r="H114" cm="1">
        <f t="array" ref="H114">_xll.BDP(A114,$H$1)</f>
        <v>10.691211648299749</v>
      </c>
      <c r="I114" cm="1">
        <f t="array" ref="I114">_xll.BDP(A114,$H$1)</f>
        <v>10.691211648299749</v>
      </c>
    </row>
    <row r="115" spans="1:9" x14ac:dyDescent="0.25">
      <c r="A115" t="s">
        <v>357</v>
      </c>
      <c r="B115" t="s">
        <v>786</v>
      </c>
      <c r="C115" t="s">
        <v>265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1.7009289999999999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3.8857789999999999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3.174277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18.761959999999998</v>
      </c>
      <c r="H115" cm="1">
        <f t="array" ref="H115">_xll.BDP(A115,$H$1)</f>
        <v>11.304762341042141</v>
      </c>
      <c r="I115" cm="1">
        <f t="array" ref="I115">_xll.BDP(A115,$H$1)</f>
        <v>11.304762341042141</v>
      </c>
    </row>
    <row r="116" spans="1:9" x14ac:dyDescent="0.25">
      <c r="A116" t="s">
        <v>358</v>
      </c>
      <c r="B116" t="s">
        <v>787</v>
      </c>
      <c r="C116" t="s">
        <v>259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5.8346309999999998E-2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2.7075200000000001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-3.245924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1.9068020000000001</v>
      </c>
      <c r="H116" cm="1">
        <f t="array" ref="H116">_xll.BDP(A116,$H$1)</f>
        <v>6.4799960599543667</v>
      </c>
      <c r="I116" cm="1">
        <f t="array" ref="I116">_xll.BDP(A116,$H$1)</f>
        <v>6.4799960599543667</v>
      </c>
    </row>
    <row r="117" spans="1:9" x14ac:dyDescent="0.25">
      <c r="A117" t="s">
        <v>359</v>
      </c>
      <c r="B117" t="s">
        <v>788</v>
      </c>
      <c r="C117" t="s">
        <v>261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-0.78492130000000004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-0.76009450000000001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0.25589240000000002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45.06671</v>
      </c>
      <c r="H117" cm="1">
        <f t="array" ref="H117">_xll.BDP(A117,$H$1)</f>
        <v>19.049332497580139</v>
      </c>
      <c r="I117" cm="1">
        <f t="array" ref="I117">_xll.BDP(A117,$H$1)</f>
        <v>19.049332497580139</v>
      </c>
    </row>
    <row r="118" spans="1:9" x14ac:dyDescent="0.25">
      <c r="A118" t="s">
        <v>360</v>
      </c>
      <c r="B118" t="s">
        <v>789</v>
      </c>
      <c r="C118" t="s">
        <v>280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1.016699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4.746245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1.267601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-6.1338470000000003</v>
      </c>
      <c r="H118" cm="1">
        <f t="array" ref="H118">_xll.BDP(A118,$H$1)</f>
        <v>-9.0180634848865946</v>
      </c>
      <c r="I118" cm="1">
        <f t="array" ref="I118">_xll.BDP(A118,$H$1)</f>
        <v>-9.0180634848865946</v>
      </c>
    </row>
    <row r="119" spans="1:9" x14ac:dyDescent="0.25">
      <c r="A119" t="s">
        <v>256</v>
      </c>
      <c r="B119" t="s">
        <v>790</v>
      </c>
      <c r="C119" t="s">
        <v>286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0.48017759999999998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2.389977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7.3298880000000004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42.333100000000002</v>
      </c>
      <c r="H119" cm="1">
        <f t="array" ref="H119">_xll.BDP(A119,$H$1)</f>
        <v>25.444662006846457</v>
      </c>
      <c r="I119" cm="1">
        <f t="array" ref="I119">_xll.BDP(A119,$H$1)</f>
        <v>25.444662006846457</v>
      </c>
    </row>
    <row r="120" spans="1:9" x14ac:dyDescent="0.25">
      <c r="A120" t="s">
        <v>361</v>
      </c>
      <c r="B120" t="s">
        <v>791</v>
      </c>
      <c r="C120" t="s">
        <v>261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1.2844500000000001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3.4954990000000001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-10.833080000000001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-29.570550000000001</v>
      </c>
      <c r="H120" cm="1">
        <f t="array" ref="H120">_xll.BDP(A120,$H$1)</f>
        <v>-18.18059063135831</v>
      </c>
      <c r="I120" cm="1">
        <f t="array" ref="I120">_xll.BDP(A120,$H$1)</f>
        <v>-18.18059063135831</v>
      </c>
    </row>
    <row r="121" spans="1:9" x14ac:dyDescent="0.25">
      <c r="A121" t="s">
        <v>362</v>
      </c>
      <c r="B121" t="s">
        <v>792</v>
      </c>
      <c r="C121" t="s">
        <v>280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-0.51308100000000001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-5.2875059999999996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-2.4344030000000001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34.690989999999999</v>
      </c>
      <c r="H121" cm="1">
        <f t="array" ref="H121">_xll.BDP(A121,$H$1)</f>
        <v>13.984675423963083</v>
      </c>
      <c r="I121" cm="1">
        <f t="array" ref="I121">_xll.BDP(A121,$H$1)</f>
        <v>13.984675423963083</v>
      </c>
    </row>
    <row r="122" spans="1:9" x14ac:dyDescent="0.25">
      <c r="A122" t="s">
        <v>199</v>
      </c>
      <c r="B122" t="s">
        <v>793</v>
      </c>
      <c r="C122" t="s">
        <v>259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0.6500146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5.847906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-2.9255390000000001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1.7919719999999999</v>
      </c>
      <c r="H122" cm="1">
        <f t="array" ref="H122">_xll.BDP(A122,$H$1)</f>
        <v>-3.4464198104824764</v>
      </c>
      <c r="I122" cm="1">
        <f t="array" ref="I122">_xll.BDP(A122,$H$1)</f>
        <v>-3.4464198104824764</v>
      </c>
    </row>
    <row r="123" spans="1:9" x14ac:dyDescent="0.25">
      <c r="A123" t="s">
        <v>363</v>
      </c>
      <c r="B123" t="s">
        <v>794</v>
      </c>
      <c r="C123" t="s">
        <v>267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-1.5522830000000001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-0.26318789999999997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-11.621840000000001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-44.718359999999997</v>
      </c>
      <c r="H123" cm="1">
        <f t="array" ref="H123">_xll.BDP(A123,$H$1)</f>
        <v>-39.524947814430192</v>
      </c>
      <c r="I123" cm="1">
        <f t="array" ref="I123">_xll.BDP(A123,$H$1)</f>
        <v>-39.524947814430192</v>
      </c>
    </row>
    <row r="124" spans="1:9" x14ac:dyDescent="0.25">
      <c r="A124" t="s">
        <v>364</v>
      </c>
      <c r="B124" t="s">
        <v>795</v>
      </c>
      <c r="C124" t="s">
        <v>265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-1.114198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-0.35187839999999998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2.37493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18.218879999999999</v>
      </c>
      <c r="H124" cm="1">
        <f t="array" ref="H124">_xll.BDP(A124,$H$1)</f>
        <v>8.2107287176365542</v>
      </c>
      <c r="I124" cm="1">
        <f t="array" ref="I124">_xll.BDP(A124,$H$1)</f>
        <v>8.2107287176365542</v>
      </c>
    </row>
    <row r="125" spans="1:9" x14ac:dyDescent="0.25">
      <c r="A125" t="s">
        <v>365</v>
      </c>
      <c r="B125" t="s">
        <v>796</v>
      </c>
      <c r="C125" t="s">
        <v>271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-8.4408999999999998E-2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-1.264759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6.2711139999999999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16.921530000000001</v>
      </c>
      <c r="H125" cm="1">
        <f t="array" ref="H125">_xll.BDP(A125,$H$1)</f>
        <v>10.896187684616617</v>
      </c>
      <c r="I125" cm="1">
        <f t="array" ref="I125">_xll.BDP(A125,$H$1)</f>
        <v>10.896187684616617</v>
      </c>
    </row>
    <row r="126" spans="1:9" x14ac:dyDescent="0.25">
      <c r="A126" t="s">
        <v>366</v>
      </c>
      <c r="B126" t="s">
        <v>797</v>
      </c>
      <c r="C126" t="s">
        <v>280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7.5365920000000003E-2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0.31947560000000003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-0.6423624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0.75202880000000005</v>
      </c>
      <c r="H126" cm="1">
        <f t="array" ref="H126">_xll.BDP(A126,$H$1)</f>
        <v>-4.6473731423708085</v>
      </c>
      <c r="I126" cm="1">
        <f t="array" ref="I126">_xll.BDP(A126,$H$1)</f>
        <v>-4.6473731423708085</v>
      </c>
    </row>
    <row r="127" spans="1:9" x14ac:dyDescent="0.25">
      <c r="A127" t="s">
        <v>367</v>
      </c>
      <c r="B127" t="s">
        <v>798</v>
      </c>
      <c r="C127" t="s">
        <v>286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3.0755779999999998E-3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0.59246359999999998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6.978313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21.051659999999998</v>
      </c>
      <c r="H127" cm="1">
        <f t="array" ref="H127">_xll.BDP(A127,$H$1)</f>
        <v>16.407375485596006</v>
      </c>
      <c r="I127" cm="1">
        <f t="array" ref="I127">_xll.BDP(A127,$H$1)</f>
        <v>16.407375485596006</v>
      </c>
    </row>
    <row r="128" spans="1:9" x14ac:dyDescent="0.25">
      <c r="A128" t="s">
        <v>368</v>
      </c>
      <c r="B128" t="s">
        <v>799</v>
      </c>
      <c r="C128" t="s">
        <v>265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0.66275649999999997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2.8547419999999999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5.3996630000000003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22.512550000000001</v>
      </c>
      <c r="H128" cm="1">
        <f t="array" ref="H128">_xll.BDP(A128,$H$1)</f>
        <v>9.0830843902579979</v>
      </c>
      <c r="I128" cm="1">
        <f t="array" ref="I128">_xll.BDP(A128,$H$1)</f>
        <v>9.0830843902579979</v>
      </c>
    </row>
    <row r="129" spans="1:9" x14ac:dyDescent="0.25">
      <c r="A129" t="s">
        <v>369</v>
      </c>
      <c r="B129" t="s">
        <v>800</v>
      </c>
      <c r="C129" t="s">
        <v>270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3.2254580000000002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2.6406550000000002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-7.8477069999999998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-18.076560000000001</v>
      </c>
      <c r="H129" cm="1">
        <f t="array" ref="H129">_xll.BDP(A129,$H$1)</f>
        <v>-16.561537450422957</v>
      </c>
      <c r="I129" cm="1">
        <f t="array" ref="I129">_xll.BDP(A129,$H$1)</f>
        <v>-16.561537450422957</v>
      </c>
    </row>
    <row r="130" spans="1:9" x14ac:dyDescent="0.25">
      <c r="A130" t="s">
        <v>370</v>
      </c>
      <c r="B130" t="s">
        <v>801</v>
      </c>
      <c r="C130" t="s">
        <v>265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-0.7739838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-3.5385390000000003E-2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-0.23243449999999999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10.23151</v>
      </c>
      <c r="H130" cm="1">
        <f t="array" ref="H130">_xll.BDP(A130,$H$1)</f>
        <v>5.9063378447644332</v>
      </c>
      <c r="I130" cm="1">
        <f t="array" ref="I130">_xll.BDP(A130,$H$1)</f>
        <v>5.9063378447644332</v>
      </c>
    </row>
    <row r="131" spans="1:9" x14ac:dyDescent="0.25">
      <c r="A131" t="s">
        <v>371</v>
      </c>
      <c r="B131" t="s">
        <v>802</v>
      </c>
      <c r="C131" t="s">
        <v>275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-2.0092240000000001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-2.077108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0.69680629999999999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15.659549999999999</v>
      </c>
      <c r="H131" cm="1">
        <f t="array" ref="H131">_xll.BDP(A131,$H$1)</f>
        <v>12.775089805330285</v>
      </c>
      <c r="I131" cm="1">
        <f t="array" ref="I131">_xll.BDP(A131,$H$1)</f>
        <v>12.775089805330285</v>
      </c>
    </row>
    <row r="132" spans="1:9" x14ac:dyDescent="0.25">
      <c r="A132" t="s">
        <v>372</v>
      </c>
      <c r="B132" t="s">
        <v>803</v>
      </c>
      <c r="C132" t="s">
        <v>267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0.79603469999999998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3.130738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19.735990000000001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8.0168289999999995</v>
      </c>
      <c r="H132" cm="1">
        <f t="array" ref="H132">_xll.BDP(A132,$H$1)</f>
        <v>23.820862316259202</v>
      </c>
      <c r="I132" cm="1">
        <f t="array" ref="I132">_xll.BDP(A132,$H$1)</f>
        <v>23.820862316259202</v>
      </c>
    </row>
    <row r="133" spans="1:9" x14ac:dyDescent="0.25">
      <c r="A133" t="s">
        <v>373</v>
      </c>
      <c r="B133" t="s">
        <v>804</v>
      </c>
      <c r="C133" t="s">
        <v>267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0.40604889999999999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0.16846700000000001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1.1711130000000001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33.655650000000001</v>
      </c>
      <c r="H133" cm="1">
        <f t="array" ref="H133">_xll.BDP(A133,$H$1)</f>
        <v>10.426167480114708</v>
      </c>
      <c r="I133" cm="1">
        <f t="array" ref="I133">_xll.BDP(A133,$H$1)</f>
        <v>10.426167480114708</v>
      </c>
    </row>
    <row r="134" spans="1:9" x14ac:dyDescent="0.25">
      <c r="A134" t="s">
        <v>374</v>
      </c>
      <c r="B134" t="s">
        <v>805</v>
      </c>
      <c r="C134" t="s">
        <v>265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1.4612210000000001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2.8875549999999999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5.595866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1.3048109999999999</v>
      </c>
      <c r="H134" cm="1">
        <f t="array" ref="H134">_xll.BDP(A134,$H$1)</f>
        <v>-1.9355708885418568</v>
      </c>
      <c r="I134" cm="1">
        <f t="array" ref="I134">_xll.BDP(A134,$H$1)</f>
        <v>-1.9355708885418568</v>
      </c>
    </row>
    <row r="135" spans="1:9" x14ac:dyDescent="0.25">
      <c r="A135" t="s">
        <v>162</v>
      </c>
      <c r="B135" t="s">
        <v>806</v>
      </c>
      <c r="C135" t="s">
        <v>271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-0.67265920000000001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-2.563161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0.66110310000000005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8.5905930000000001</v>
      </c>
      <c r="H135" cm="1">
        <f t="array" ref="H135">_xll.BDP(A135,$H$1)</f>
        <v>3.3912374833206611</v>
      </c>
      <c r="I135" cm="1">
        <f t="array" ref="I135">_xll.BDP(A135,$H$1)</f>
        <v>3.3912374833206611</v>
      </c>
    </row>
    <row r="136" spans="1:9" x14ac:dyDescent="0.25">
      <c r="A136" t="s">
        <v>375</v>
      </c>
      <c r="B136" t="s">
        <v>807</v>
      </c>
      <c r="C136" t="s">
        <v>261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4.0233290000000004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5.7053039999999999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2.8572829999999998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30.438739999999999</v>
      </c>
      <c r="H136" cm="1">
        <f t="array" ref="H136">_xll.BDP(A136,$H$1)</f>
        <v>14.665477464726981</v>
      </c>
      <c r="I136" cm="1">
        <f t="array" ref="I136">_xll.BDP(A136,$H$1)</f>
        <v>14.665477464726981</v>
      </c>
    </row>
    <row r="137" spans="1:9" x14ac:dyDescent="0.25">
      <c r="A137" t="s">
        <v>376</v>
      </c>
      <c r="B137" t="s">
        <v>808</v>
      </c>
      <c r="C137" t="s">
        <v>271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-0.40235569999999998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-0.36571100000000001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-1.3494619999999999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2.9891230000000002</v>
      </c>
      <c r="H137" cm="1">
        <f t="array" ref="H137">_xll.BDP(A137,$H$1)</f>
        <v>-3.4584522633295589E-2</v>
      </c>
      <c r="I137" cm="1">
        <f t="array" ref="I137">_xll.BDP(A137,$H$1)</f>
        <v>-3.4584522633295589E-2</v>
      </c>
    </row>
    <row r="138" spans="1:9" x14ac:dyDescent="0.25">
      <c r="A138" t="s">
        <v>377</v>
      </c>
      <c r="B138" t="s">
        <v>809</v>
      </c>
      <c r="C138" t="s">
        <v>261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-1.116285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-1.7832250000000001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3.068012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31.848320000000001</v>
      </c>
      <c r="H138" cm="1">
        <f t="array" ref="H138">_xll.BDP(A138,$H$1)</f>
        <v>16.684565212800599</v>
      </c>
      <c r="I138" cm="1">
        <f t="array" ref="I138">_xll.BDP(A138,$H$1)</f>
        <v>16.684565212800599</v>
      </c>
    </row>
    <row r="139" spans="1:9" x14ac:dyDescent="0.25">
      <c r="A139" t="s">
        <v>378</v>
      </c>
      <c r="B139" t="s">
        <v>810</v>
      </c>
      <c r="C139" t="s">
        <v>271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-0.47988189999999997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-0.86700869999999997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5.5100350000000002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4.4746069999999998</v>
      </c>
      <c r="H139" cm="1">
        <f t="array" ref="H139">_xll.BDP(A139,$H$1)</f>
        <v>6.5063927051803212</v>
      </c>
      <c r="I139" cm="1">
        <f t="array" ref="I139">_xll.BDP(A139,$H$1)</f>
        <v>6.5063927051803212</v>
      </c>
    </row>
    <row r="140" spans="1:9" x14ac:dyDescent="0.25">
      <c r="A140" t="s">
        <v>379</v>
      </c>
      <c r="B140" t="s">
        <v>811</v>
      </c>
      <c r="C140" t="s">
        <v>286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0.48022369999999998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1.944385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8.3156169999999996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0.7947978</v>
      </c>
      <c r="H140" cm="1">
        <f t="array" ref="H140">_xll.BDP(A140,$H$1)</f>
        <v>-0.73241300318116986</v>
      </c>
      <c r="I140" cm="1">
        <f t="array" ref="I140">_xll.BDP(A140,$H$1)</f>
        <v>-0.73241300318116986</v>
      </c>
    </row>
    <row r="141" spans="1:9" x14ac:dyDescent="0.25">
      <c r="A141" t="s">
        <v>188</v>
      </c>
      <c r="B141" t="s">
        <v>812</v>
      </c>
      <c r="C141" t="s">
        <v>267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-0.99913269999999998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-10.73837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-12.09112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-31.89714</v>
      </c>
      <c r="H141" cm="1">
        <f t="array" ref="H141">_xll.BDP(A141,$H$1)</f>
        <v>-16.00686048024841</v>
      </c>
      <c r="I141" cm="1">
        <f t="array" ref="I141">_xll.BDP(A141,$H$1)</f>
        <v>-16.00686048024841</v>
      </c>
    </row>
    <row r="142" spans="1:9" x14ac:dyDescent="0.25">
      <c r="A142" t="s">
        <v>380</v>
      </c>
      <c r="B142" t="s">
        <v>813</v>
      </c>
      <c r="C142" t="s">
        <v>261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-0.2607507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-0.3853415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3.312481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21.64367</v>
      </c>
      <c r="H142" cm="1">
        <f t="array" ref="H142">_xll.BDP(A142,$H$1)</f>
        <v>11.246024679339527</v>
      </c>
      <c r="I142" cm="1">
        <f t="array" ref="I142">_xll.BDP(A142,$H$1)</f>
        <v>11.246024679339527</v>
      </c>
    </row>
    <row r="143" spans="1:9" x14ac:dyDescent="0.25">
      <c r="A143" t="s">
        <v>381</v>
      </c>
      <c r="B143" t="s">
        <v>814</v>
      </c>
      <c r="C143" t="s">
        <v>265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-7.0906559999999993E-2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2.0367670000000002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4.5450939999999997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-2.1563089999999998</v>
      </c>
      <c r="H143" cm="1">
        <f t="array" ref="H143">_xll.BDP(A143,$H$1)</f>
        <v>1.550041165491358</v>
      </c>
      <c r="I143" cm="1">
        <f t="array" ref="I143">_xll.BDP(A143,$H$1)</f>
        <v>1.550041165491358</v>
      </c>
    </row>
    <row r="144" spans="1:9" x14ac:dyDescent="0.25">
      <c r="A144" t="s">
        <v>382</v>
      </c>
      <c r="B144" t="s">
        <v>815</v>
      </c>
      <c r="C144" t="s">
        <v>264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0.93513420000000003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2.5999409999999998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1.7412609999999999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-1.472561</v>
      </c>
      <c r="H144" cm="1">
        <f t="array" ref="H144">_xll.BDP(A144,$H$1)</f>
        <v>-2.676717720578337</v>
      </c>
      <c r="I144" cm="1">
        <f t="array" ref="I144">_xll.BDP(A144,$H$1)</f>
        <v>-2.676717720578337</v>
      </c>
    </row>
    <row r="145" spans="1:9" x14ac:dyDescent="0.25">
      <c r="A145" t="s">
        <v>10</v>
      </c>
      <c r="B145" t="s">
        <v>816</v>
      </c>
      <c r="C145" t="s">
        <v>265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1.639219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7.3297689999999998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7.7832229999999996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54.062800000000003</v>
      </c>
      <c r="H145" cm="1">
        <f t="array" ref="H145">_xll.BDP(A145,$H$1)</f>
        <v>24.206114130984719</v>
      </c>
      <c r="I145" cm="1">
        <f t="array" ref="I145">_xll.BDP(A145,$H$1)</f>
        <v>24.206114130984719</v>
      </c>
    </row>
    <row r="146" spans="1:9" x14ac:dyDescent="0.25">
      <c r="A146" t="s">
        <v>383</v>
      </c>
      <c r="B146" t="s">
        <v>817</v>
      </c>
      <c r="C146" t="s">
        <v>263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0.28260629999999998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-0.57271150000000004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0.20506199999999999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-1.766267</v>
      </c>
      <c r="H146" cm="1">
        <f t="array" ref="H146">_xll.BDP(A146,$H$1)</f>
        <v>-0.41485771200148952</v>
      </c>
      <c r="I146" cm="1">
        <f t="array" ref="I146">_xll.BDP(A146,$H$1)</f>
        <v>-0.41485771200148952</v>
      </c>
    </row>
    <row r="147" spans="1:9" x14ac:dyDescent="0.25">
      <c r="A147" t="s">
        <v>384</v>
      </c>
      <c r="B147" t="s">
        <v>818</v>
      </c>
      <c r="C147" t="s">
        <v>259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0.65007320000000002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0.53270600000000001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4.9420809999999999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29.227679999999999</v>
      </c>
      <c r="H147" cm="1">
        <f t="array" ref="H147">_xll.BDP(A147,$H$1)</f>
        <v>17.310102247156564</v>
      </c>
      <c r="I147" cm="1">
        <f t="array" ref="I147">_xll.BDP(A147,$H$1)</f>
        <v>17.310102247156564</v>
      </c>
    </row>
    <row r="148" spans="1:9" x14ac:dyDescent="0.25">
      <c r="A148" t="s">
        <v>385</v>
      </c>
      <c r="B148" t="s">
        <v>819</v>
      </c>
      <c r="C148" t="s">
        <v>265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1.696191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-4.84932E-2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-7.7122159999999997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10.6539</v>
      </c>
      <c r="H148" cm="1">
        <f t="array" ref="H148">_xll.BDP(A148,$H$1)</f>
        <v>7.8120152938029364</v>
      </c>
      <c r="I148" cm="1">
        <f t="array" ref="I148">_xll.BDP(A148,$H$1)</f>
        <v>7.8120152938029364</v>
      </c>
    </row>
    <row r="149" spans="1:9" x14ac:dyDescent="0.25">
      <c r="A149" t="s">
        <v>145</v>
      </c>
      <c r="B149" t="s">
        <v>820</v>
      </c>
      <c r="C149" t="s">
        <v>264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1.2039359999999999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2.8853279999999999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-9.8997119999999992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2.0095109999999998</v>
      </c>
      <c r="H149" cm="1">
        <f t="array" ref="H149">_xll.BDP(A149,$H$1)</f>
        <v>-4.8698109455617962</v>
      </c>
      <c r="I149" cm="1">
        <f t="array" ref="I149">_xll.BDP(A149,$H$1)</f>
        <v>-4.8698109455617962</v>
      </c>
    </row>
    <row r="150" spans="1:9" x14ac:dyDescent="0.25">
      <c r="A150" t="s">
        <v>386</v>
      </c>
      <c r="B150" t="s">
        <v>821</v>
      </c>
      <c r="C150" t="s">
        <v>271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4.0317180000000001E-2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-3.4027630000000003E-2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0.77714939999999999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47.36994</v>
      </c>
      <c r="H150" cm="1">
        <f t="array" ref="H150">_xll.BDP(A150,$H$1)</f>
        <v>33.92868014631533</v>
      </c>
      <c r="I150" cm="1">
        <f t="array" ref="I150">_xll.BDP(A150,$H$1)</f>
        <v>33.92868014631533</v>
      </c>
    </row>
    <row r="151" spans="1:9" x14ac:dyDescent="0.25">
      <c r="A151" t="s">
        <v>387</v>
      </c>
      <c r="B151" t="s">
        <v>822</v>
      </c>
      <c r="C151" t="s">
        <v>265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-0.23164889999999999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-1.8951640000000001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0.82045820000000003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3.2832520000000001</v>
      </c>
      <c r="H151" cm="1">
        <f t="array" ref="H151">_xll.BDP(A151,$H$1)</f>
        <v>4.3995957665585896</v>
      </c>
      <c r="I151" cm="1">
        <f t="array" ref="I151">_xll.BDP(A151,$H$1)</f>
        <v>4.3995957665585896</v>
      </c>
    </row>
    <row r="152" spans="1:9" x14ac:dyDescent="0.25">
      <c r="A152" t="s">
        <v>388</v>
      </c>
      <c r="B152" t="s">
        <v>823</v>
      </c>
      <c r="C152" t="s">
        <v>271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-1.6730860000000001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-3.939902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-0.8404123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19.171209999999999</v>
      </c>
      <c r="H152" cm="1">
        <f t="array" ref="H152">_xll.BDP(A152,$H$1)</f>
        <v>7.923787482959316</v>
      </c>
      <c r="I152" cm="1">
        <f t="array" ref="I152">_xll.BDP(A152,$H$1)</f>
        <v>7.923787482959316</v>
      </c>
    </row>
    <row r="153" spans="1:9" x14ac:dyDescent="0.25">
      <c r="A153" t="s">
        <v>389</v>
      </c>
      <c r="B153" t="s">
        <v>824</v>
      </c>
      <c r="C153" t="s">
        <v>275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-1.9068659999999999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6.374457E-2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6.408175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14.05645</v>
      </c>
      <c r="H153" cm="1">
        <f t="array" ref="H153">_xll.BDP(A153,$H$1)</f>
        <v>16.718418800913255</v>
      </c>
      <c r="I153" cm="1">
        <f t="array" ref="I153">_xll.BDP(A153,$H$1)</f>
        <v>16.718418800913255</v>
      </c>
    </row>
    <row r="154" spans="1:9" x14ac:dyDescent="0.25">
      <c r="A154" t="s">
        <v>124</v>
      </c>
      <c r="B154" t="s">
        <v>825</v>
      </c>
      <c r="C154" t="s">
        <v>264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-1.5906629999999999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6.5394439999999996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20.934049999999999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59.62961</v>
      </c>
      <c r="H154" cm="1">
        <f t="array" ref="H154">_xll.BDP(A154,$H$1)</f>
        <v>34.806403827286921</v>
      </c>
      <c r="I154" cm="1">
        <f t="array" ref="I154">_xll.BDP(A154,$H$1)</f>
        <v>34.806403827286921</v>
      </c>
    </row>
    <row r="155" spans="1:9" x14ac:dyDescent="0.25">
      <c r="A155" t="s">
        <v>390</v>
      </c>
      <c r="B155" t="s">
        <v>826</v>
      </c>
      <c r="C155" t="s">
        <v>271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-1.958528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4.3682489999999996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3.8992580000000001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21.940069999999999</v>
      </c>
      <c r="H155" cm="1">
        <f t="array" ref="H155">_xll.BDP(A155,$H$1)</f>
        <v>7.211245242764817</v>
      </c>
      <c r="I155" cm="1">
        <f t="array" ref="I155">_xll.BDP(A155,$H$1)</f>
        <v>7.211245242764817</v>
      </c>
    </row>
    <row r="156" spans="1:9" x14ac:dyDescent="0.25">
      <c r="A156" t="s">
        <v>391</v>
      </c>
      <c r="B156" t="s">
        <v>827</v>
      </c>
      <c r="C156" t="s">
        <v>280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1.2394160000000001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4.1964259999999998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7.4791379999999998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27.706669999999999</v>
      </c>
      <c r="H156" cm="1">
        <f t="array" ref="H156">_xll.BDP(A156,$H$1)</f>
        <v>19.188945243990258</v>
      </c>
      <c r="I156" cm="1">
        <f t="array" ref="I156">_xll.BDP(A156,$H$1)</f>
        <v>19.188945243990258</v>
      </c>
    </row>
    <row r="157" spans="1:9" x14ac:dyDescent="0.25">
      <c r="A157" t="s">
        <v>75</v>
      </c>
      <c r="B157" t="s">
        <v>828</v>
      </c>
      <c r="C157" t="s">
        <v>267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-1.791474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-0.28491640000000001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-2.0934240000000002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55.423830000000002</v>
      </c>
      <c r="H157" cm="1">
        <f t="array" ref="H157">_xll.BDP(A157,$H$1)</f>
        <v>16.63422306792755</v>
      </c>
      <c r="I157" cm="1">
        <f t="array" ref="I157">_xll.BDP(A157,$H$1)</f>
        <v>16.63422306792755</v>
      </c>
    </row>
    <row r="158" spans="1:9" x14ac:dyDescent="0.25">
      <c r="A158" t="s">
        <v>392</v>
      </c>
      <c r="B158" t="s">
        <v>829</v>
      </c>
      <c r="C158" t="s">
        <v>280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0.95547079999999995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8.2692910000000008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-14.75229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-31.806439999999998</v>
      </c>
      <c r="H158" cm="1">
        <f t="array" ref="H158">_xll.BDP(A158,$H$1)</f>
        <v>-29.846171128074172</v>
      </c>
      <c r="I158" cm="1">
        <f t="array" ref="I158">_xll.BDP(A158,$H$1)</f>
        <v>-29.846171128074172</v>
      </c>
    </row>
    <row r="159" spans="1:9" x14ac:dyDescent="0.25">
      <c r="A159" t="s">
        <v>393</v>
      </c>
      <c r="B159" t="s">
        <v>830</v>
      </c>
      <c r="C159" t="s">
        <v>263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-1.081861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4.0669750000000002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-4.8114059999999998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-13.12354</v>
      </c>
      <c r="H159" cm="1">
        <f t="array" ref="H159">_xll.BDP(A159,$H$1)</f>
        <v>7.0209965682471553</v>
      </c>
      <c r="I159" cm="1">
        <f t="array" ref="I159">_xll.BDP(A159,$H$1)</f>
        <v>7.0209965682471553</v>
      </c>
    </row>
    <row r="160" spans="1:9" x14ac:dyDescent="0.25">
      <c r="A160" t="s">
        <v>394</v>
      </c>
      <c r="B160" t="s">
        <v>831</v>
      </c>
      <c r="C160" t="s">
        <v>261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0.66122999999999998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-1.039582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-0.42628280000000002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13.65677</v>
      </c>
      <c r="H160" cm="1">
        <f t="array" ref="H160">_xll.BDP(A160,$H$1)</f>
        <v>5.3638033775182103</v>
      </c>
      <c r="I160" cm="1">
        <f t="array" ref="I160">_xll.BDP(A160,$H$1)</f>
        <v>5.3638033775182103</v>
      </c>
    </row>
    <row r="161" spans="1:9" x14ac:dyDescent="0.25">
      <c r="A161" t="s">
        <v>395</v>
      </c>
      <c r="B161" t="s">
        <v>832</v>
      </c>
      <c r="C161" t="s">
        <v>280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0.1211405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2.9169200000000002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5.1276809999999999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16.49109</v>
      </c>
      <c r="H161" cm="1">
        <f t="array" ref="H161">_xll.BDP(A161,$H$1)</f>
        <v>11.490894796433926</v>
      </c>
      <c r="I161" cm="1">
        <f t="array" ref="I161">_xll.BDP(A161,$H$1)</f>
        <v>11.490894796433926</v>
      </c>
    </row>
    <row r="162" spans="1:9" x14ac:dyDescent="0.25">
      <c r="A162" t="s">
        <v>396</v>
      </c>
      <c r="B162" t="s">
        <v>833</v>
      </c>
      <c r="C162" t="s">
        <v>265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0.69466159999999999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7.2934950000000001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9.3559970000000003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25.60238</v>
      </c>
      <c r="H162" cm="1">
        <f t="array" ref="H162">_xll.BDP(A162,$H$1)</f>
        <v>10.816412058453714</v>
      </c>
      <c r="I162" cm="1">
        <f t="array" ref="I162">_xll.BDP(A162,$H$1)</f>
        <v>10.816412058453714</v>
      </c>
    </row>
    <row r="163" spans="1:9" x14ac:dyDescent="0.25">
      <c r="A163" t="s">
        <v>397</v>
      </c>
      <c r="B163" t="s">
        <v>834</v>
      </c>
      <c r="C163" t="s">
        <v>265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1.082543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2.7569620000000001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2.350438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-5.287337</v>
      </c>
      <c r="H163" cm="1">
        <f t="array" ref="H163">_xll.BDP(A163,$H$1)</f>
        <v>-4.6769039586627539</v>
      </c>
      <c r="I163" cm="1">
        <f t="array" ref="I163">_xll.BDP(A163,$H$1)</f>
        <v>-4.6769039586627539</v>
      </c>
    </row>
    <row r="164" spans="1:9" x14ac:dyDescent="0.25">
      <c r="A164" t="s">
        <v>398</v>
      </c>
      <c r="B164" t="s">
        <v>835</v>
      </c>
      <c r="C164" t="s">
        <v>261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-1.25227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-2.4400750000000002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1.7774810000000001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21.080439999999999</v>
      </c>
      <c r="H164" cm="1">
        <f t="array" ref="H164">_xll.BDP(A164,$H$1)</f>
        <v>10.345140727599837</v>
      </c>
      <c r="I164" cm="1">
        <f t="array" ref="I164">_xll.BDP(A164,$H$1)</f>
        <v>10.345140727599837</v>
      </c>
    </row>
    <row r="165" spans="1:9" x14ac:dyDescent="0.25">
      <c r="A165" t="s">
        <v>399</v>
      </c>
      <c r="B165" t="s">
        <v>836</v>
      </c>
      <c r="C165" t="s">
        <v>265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0.34930470000000002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2.8695650000000001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5.4072870000000002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22.167639999999999</v>
      </c>
      <c r="H165" cm="1">
        <f t="array" ref="H165">_xll.BDP(A165,$H$1)</f>
        <v>13.488358214681151</v>
      </c>
      <c r="I165" cm="1">
        <f t="array" ref="I165">_xll.BDP(A165,$H$1)</f>
        <v>13.488358214681151</v>
      </c>
    </row>
    <row r="166" spans="1:9" x14ac:dyDescent="0.25">
      <c r="A166" t="s">
        <v>193</v>
      </c>
      <c r="B166" t="s">
        <v>837</v>
      </c>
      <c r="C166" t="s">
        <v>261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-0.85899530000000002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-0.36392269999999999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5.1362579999999998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18.71031</v>
      </c>
      <c r="H166" cm="1">
        <f t="array" ref="H166">_xll.BDP(A166,$H$1)</f>
        <v>16.731695158409742</v>
      </c>
      <c r="I166" cm="1">
        <f t="array" ref="I166">_xll.BDP(A166,$H$1)</f>
        <v>16.731695158409742</v>
      </c>
    </row>
    <row r="167" spans="1:9" x14ac:dyDescent="0.25">
      <c r="A167" t="s">
        <v>400</v>
      </c>
      <c r="B167" t="s">
        <v>838</v>
      </c>
      <c r="C167" t="s">
        <v>267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-1.553974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-3.3996400000000002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4.0689780000000004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8.9023699999999995</v>
      </c>
      <c r="H167" cm="1">
        <f t="array" ref="H167">_xll.BDP(A167,$H$1)</f>
        <v>6.4441132987435381</v>
      </c>
      <c r="I167" cm="1">
        <f t="array" ref="I167">_xll.BDP(A167,$H$1)</f>
        <v>6.4441132987435381</v>
      </c>
    </row>
    <row r="168" spans="1:9" x14ac:dyDescent="0.25">
      <c r="A168" t="s">
        <v>401</v>
      </c>
      <c r="B168" t="s">
        <v>839</v>
      </c>
      <c r="C168" t="s">
        <v>267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0.1746905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4.9436020000000003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0.53102139999999998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12.050990000000001</v>
      </c>
      <c r="H168" cm="1">
        <f t="array" ref="H168">_xll.BDP(A168,$H$1)</f>
        <v>3.7731877469592945</v>
      </c>
      <c r="I168" cm="1">
        <f t="array" ref="I168">_xll.BDP(A168,$H$1)</f>
        <v>3.7731877469592945</v>
      </c>
    </row>
    <row r="169" spans="1:9" x14ac:dyDescent="0.25">
      <c r="A169" t="s">
        <v>402</v>
      </c>
      <c r="B169" t="s">
        <v>840</v>
      </c>
      <c r="C169" t="s">
        <v>267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-0.83602449999999995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0.72270769999999995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-2.0476920000000001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-24.913540000000001</v>
      </c>
      <c r="H169" cm="1">
        <f t="array" ref="H169">_xll.BDP(A169,$H$1)</f>
        <v>-13.518771310420053</v>
      </c>
      <c r="I169" cm="1">
        <f t="array" ref="I169">_xll.BDP(A169,$H$1)</f>
        <v>-13.518771310420053</v>
      </c>
    </row>
    <row r="170" spans="1:9" x14ac:dyDescent="0.25">
      <c r="A170" t="s">
        <v>403</v>
      </c>
      <c r="B170" t="s">
        <v>841</v>
      </c>
      <c r="C170" t="s">
        <v>259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1.139664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3.3510369999999998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3.4390610000000001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8.746067</v>
      </c>
      <c r="H170" cm="1">
        <f t="array" ref="H170">_xll.BDP(A170,$H$1)</f>
        <v>9.0699482710848631</v>
      </c>
      <c r="I170" cm="1">
        <f t="array" ref="I170">_xll.BDP(A170,$H$1)</f>
        <v>9.0699482710848631</v>
      </c>
    </row>
    <row r="171" spans="1:9" x14ac:dyDescent="0.25">
      <c r="A171" t="s">
        <v>138</v>
      </c>
      <c r="B171" t="s">
        <v>842</v>
      </c>
      <c r="C171" t="s">
        <v>264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1.86947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1.3193330000000001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-18.649640000000002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3.650134</v>
      </c>
      <c r="H171" cm="1">
        <f t="array" ref="H171">_xll.BDP(A171,$H$1)</f>
        <v>-15.342329015435038</v>
      </c>
      <c r="I171" cm="1">
        <f t="array" ref="I171">_xll.BDP(A171,$H$1)</f>
        <v>-15.342329015435038</v>
      </c>
    </row>
    <row r="172" spans="1:9" x14ac:dyDescent="0.25">
      <c r="A172" t="s">
        <v>404</v>
      </c>
      <c r="B172" t="s">
        <v>843</v>
      </c>
      <c r="C172" t="s">
        <v>264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-0.87441740000000001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-0.42368689999999998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3.7077960000000001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40.566940000000002</v>
      </c>
      <c r="H172" cm="1">
        <f t="array" ref="H172">_xll.BDP(A172,$H$1)</f>
        <v>21.64189442694807</v>
      </c>
      <c r="I172" cm="1">
        <f t="array" ref="I172">_xll.BDP(A172,$H$1)</f>
        <v>21.64189442694807</v>
      </c>
    </row>
    <row r="173" spans="1:9" x14ac:dyDescent="0.25">
      <c r="A173" t="s">
        <v>67</v>
      </c>
      <c r="B173" t="s">
        <v>844</v>
      </c>
      <c r="C173" t="s">
        <v>261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0.57953889999999997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3.4106999999999998E-2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4.3240470000000002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20.140450000000001</v>
      </c>
      <c r="H173" cm="1">
        <f t="array" ref="H173">_xll.BDP(A173,$H$1)</f>
        <v>15.859584975470245</v>
      </c>
      <c r="I173" cm="1">
        <f t="array" ref="I173">_xll.BDP(A173,$H$1)</f>
        <v>15.859584975470245</v>
      </c>
    </row>
    <row r="174" spans="1:9" x14ac:dyDescent="0.25">
      <c r="A174" t="s">
        <v>172</v>
      </c>
      <c r="B174" t="s">
        <v>845</v>
      </c>
      <c r="C174" t="s">
        <v>259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5.2262980000000001E-2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2.6716639999999998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3.8294459999999999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30.052710000000001</v>
      </c>
      <c r="H174" cm="1">
        <f t="array" ref="H174">_xll.BDP(A174,$H$1)</f>
        <v>29.178193204631441</v>
      </c>
      <c r="I174" cm="1">
        <f t="array" ref="I174">_xll.BDP(A174,$H$1)</f>
        <v>29.178193204631441</v>
      </c>
    </row>
    <row r="175" spans="1:9" x14ac:dyDescent="0.25">
      <c r="A175" t="s">
        <v>198</v>
      </c>
      <c r="B175" t="s">
        <v>846</v>
      </c>
      <c r="C175" t="s">
        <v>280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1.143519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2.4110360000000002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-3.1238869999999999</v>
      </c>
      <c r="G175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-25.195360000000001</v>
      </c>
      <c r="H175" cm="1">
        <f t="array" ref="H175">_xll.BDP(A175,$H$1)</f>
        <v>-13.908102089024283</v>
      </c>
      <c r="I175" cm="1">
        <f t="array" ref="I175">_xll.BDP(A175,$H$1)</f>
        <v>-13.908102089024283</v>
      </c>
    </row>
    <row r="176" spans="1:9" x14ac:dyDescent="0.25">
      <c r="A176" t="s">
        <v>405</v>
      </c>
      <c r="B176" t="s">
        <v>847</v>
      </c>
      <c r="C176" t="s">
        <v>286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-0.49231639999999999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1.1554519999999999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5.9497999999999998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31.763380000000002</v>
      </c>
      <c r="H176" cm="1">
        <f t="array" ref="H176">_xll.BDP(A176,$H$1)</f>
        <v>20.597337918861612</v>
      </c>
      <c r="I176" cm="1">
        <f t="array" ref="I176">_xll.BDP(A176,$H$1)</f>
        <v>20.597337918861612</v>
      </c>
    </row>
    <row r="177" spans="1:9" x14ac:dyDescent="0.25">
      <c r="A177" t="s">
        <v>406</v>
      </c>
      <c r="B177" t="s">
        <v>848</v>
      </c>
      <c r="C177" t="s">
        <v>265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-0.24629899999999999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-5.1161399999999997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1.6890350000000001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5.3936000000000002</v>
      </c>
      <c r="H177" cm="1">
        <f t="array" ref="H177">_xll.BDP(A177,$H$1)</f>
        <v>3.3586974086325152</v>
      </c>
      <c r="I177" cm="1">
        <f t="array" ref="I177">_xll.BDP(A177,$H$1)</f>
        <v>3.3586974086325152</v>
      </c>
    </row>
    <row r="178" spans="1:9" x14ac:dyDescent="0.25">
      <c r="A178" t="s">
        <v>407</v>
      </c>
      <c r="B178" t="s">
        <v>849</v>
      </c>
      <c r="C178" t="s">
        <v>261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2.0997780000000001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4.8253050000000002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7.774654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8.8501080000000005</v>
      </c>
      <c r="H178" cm="1">
        <f t="array" ref="H178">_xll.BDP(A178,$H$1)</f>
        <v>4.5685407163190801</v>
      </c>
      <c r="I178" cm="1">
        <f t="array" ref="I178">_xll.BDP(A178,$H$1)</f>
        <v>4.5685407163190801</v>
      </c>
    </row>
    <row r="179" spans="1:9" x14ac:dyDescent="0.25">
      <c r="A179" t="s">
        <v>408</v>
      </c>
      <c r="B179" t="s">
        <v>850</v>
      </c>
      <c r="C179" t="s">
        <v>286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-0.1588212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-0.49197170000000001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3.2106129999999999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12.65109</v>
      </c>
      <c r="H179" cm="1">
        <f t="array" ref="H179">_xll.BDP(A179,$H$1)</f>
        <v>13.16048479477281</v>
      </c>
      <c r="I179" cm="1">
        <f t="array" ref="I179">_xll.BDP(A179,$H$1)</f>
        <v>13.16048479477281</v>
      </c>
    </row>
    <row r="180" spans="1:9" x14ac:dyDescent="0.25">
      <c r="A180" t="s">
        <v>409</v>
      </c>
      <c r="B180" t="s">
        <v>851</v>
      </c>
      <c r="C180" t="s">
        <v>265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-9.9057290000000003E-3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-0.67864089999999999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3.1320869999999998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12.06677</v>
      </c>
      <c r="H180" cm="1">
        <f t="array" ref="H180">_xll.BDP(A180,$H$1)</f>
        <v>11.575651046757985</v>
      </c>
      <c r="I180" cm="1">
        <f t="array" ref="I180">_xll.BDP(A180,$H$1)</f>
        <v>11.575651046757985</v>
      </c>
    </row>
    <row r="181" spans="1:9" x14ac:dyDescent="0.25">
      <c r="A181" t="s">
        <v>202</v>
      </c>
      <c r="B181" t="s">
        <v>852</v>
      </c>
      <c r="C181" t="s">
        <v>261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1.429683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0.20200129999999999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-3.8274699999999999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12.471259999999999</v>
      </c>
      <c r="H181" cm="1">
        <f t="array" ref="H181">_xll.BDP(A181,$H$1)</f>
        <v>-1.195404095032119</v>
      </c>
      <c r="I181" cm="1">
        <f t="array" ref="I181">_xll.BDP(A181,$H$1)</f>
        <v>-1.195404095032119</v>
      </c>
    </row>
    <row r="182" spans="1:9" x14ac:dyDescent="0.25">
      <c r="A182" t="s">
        <v>410</v>
      </c>
      <c r="B182" t="s">
        <v>853</v>
      </c>
      <c r="C182" t="s">
        <v>259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-0.45615749999999999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0.9982027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-1.7112620000000001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-18.210080000000001</v>
      </c>
      <c r="H182" cm="1">
        <f t="array" ref="H182">_xll.BDP(A182,$H$1)</f>
        <v>-16.302126600789197</v>
      </c>
      <c r="I182" cm="1">
        <f t="array" ref="I182">_xll.BDP(A182,$H$1)</f>
        <v>-16.302126600789197</v>
      </c>
    </row>
    <row r="183" spans="1:9" x14ac:dyDescent="0.25">
      <c r="A183" t="s">
        <v>411</v>
      </c>
      <c r="B183" t="s">
        <v>854</v>
      </c>
      <c r="C183" t="s">
        <v>270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1.5925579999999999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0.46555980000000002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-9.2680980000000002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-12.24014</v>
      </c>
      <c r="H183" cm="1">
        <f t="array" ref="H183">_xll.BDP(A183,$H$1)</f>
        <v>-13.982260974446319</v>
      </c>
      <c r="I183" cm="1">
        <f t="array" ref="I183">_xll.BDP(A183,$H$1)</f>
        <v>-13.982260974446319</v>
      </c>
    </row>
    <row r="184" spans="1:9" x14ac:dyDescent="0.25">
      <c r="A184" t="s">
        <v>412</v>
      </c>
      <c r="B184" t="s">
        <v>855</v>
      </c>
      <c r="C184" t="s">
        <v>263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0.72360899999999995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1.3646910000000001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4.5488499999999998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18.822489999999998</v>
      </c>
      <c r="H184" cm="1">
        <f t="array" ref="H184">_xll.BDP(A184,$H$1)</f>
        <v>11.01483893968229</v>
      </c>
      <c r="I184" cm="1">
        <f t="array" ref="I184">_xll.BDP(A184,$H$1)</f>
        <v>11.01483893968229</v>
      </c>
    </row>
    <row r="185" spans="1:9" x14ac:dyDescent="0.25">
      <c r="A185" t="s">
        <v>413</v>
      </c>
      <c r="B185" t="s">
        <v>856</v>
      </c>
      <c r="C185" t="s">
        <v>270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1.1369959999999999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2.3514780000000002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6.6480800000000002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39.401760000000003</v>
      </c>
      <c r="H185" cm="1">
        <f t="array" ref="H185">_xll.BDP(A185,$H$1)</f>
        <v>20.863208524977512</v>
      </c>
      <c r="I185" cm="1">
        <f t="array" ref="I185">_xll.BDP(A185,$H$1)</f>
        <v>20.863208524977512</v>
      </c>
    </row>
    <row r="186" spans="1:9" x14ac:dyDescent="0.25">
      <c r="A186" t="s">
        <v>414</v>
      </c>
      <c r="B186" t="s">
        <v>857</v>
      </c>
      <c r="C186" t="s">
        <v>261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0.8841059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2.8987050000000001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3.6760090000000001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8.4691310000000009</v>
      </c>
      <c r="H186" cm="1">
        <f t="array" ref="H186">_xll.BDP(A186,$H$1)</f>
        <v>2.5023826741096626</v>
      </c>
      <c r="I186" cm="1">
        <f t="array" ref="I186">_xll.BDP(A186,$H$1)</f>
        <v>2.5023826741096626</v>
      </c>
    </row>
    <row r="187" spans="1:9" x14ac:dyDescent="0.25">
      <c r="A187" t="s">
        <v>415</v>
      </c>
      <c r="B187" t="s">
        <v>858</v>
      </c>
      <c r="C187" t="s">
        <v>286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-0.66035900000000003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0.2324514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6.5138660000000002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9.7333309999999997</v>
      </c>
      <c r="H187" cm="1">
        <f t="array" ref="H187">_xll.BDP(A187,$H$1)</f>
        <v>12.834817029579751</v>
      </c>
      <c r="I187" cm="1">
        <f t="array" ref="I187">_xll.BDP(A187,$H$1)</f>
        <v>12.834817029579751</v>
      </c>
    </row>
    <row r="188" spans="1:9" x14ac:dyDescent="0.25">
      <c r="A188" t="s">
        <v>416</v>
      </c>
      <c r="B188" t="s">
        <v>859</v>
      </c>
      <c r="C188" t="s">
        <v>265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1.4970829999999999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3.2804630000000001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3.0493100000000002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31.82818</v>
      </c>
      <c r="H188" cm="1">
        <f t="array" ref="H188">_xll.BDP(A188,$H$1)</f>
        <v>15.361420409202326</v>
      </c>
      <c r="I188" cm="1">
        <f t="array" ref="I188">_xll.BDP(A188,$H$1)</f>
        <v>15.361420409202326</v>
      </c>
    </row>
    <row r="189" spans="1:9" x14ac:dyDescent="0.25">
      <c r="A189" t="s">
        <v>417</v>
      </c>
      <c r="B189" t="s">
        <v>860</v>
      </c>
      <c r="C189" t="s">
        <v>265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1.0532889999999999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-0.30371189999999998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4.196987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18.293310000000002</v>
      </c>
      <c r="H189" cm="1">
        <f t="array" ref="H189">_xll.BDP(A189,$H$1)</f>
        <v>11.83078464380635</v>
      </c>
      <c r="I189" cm="1">
        <f t="array" ref="I189">_xll.BDP(A189,$H$1)</f>
        <v>11.83078464380635</v>
      </c>
    </row>
    <row r="190" spans="1:9" x14ac:dyDescent="0.25">
      <c r="A190" t="s">
        <v>418</v>
      </c>
      <c r="B190" t="s">
        <v>861</v>
      </c>
      <c r="C190" t="s">
        <v>286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-0.76762339999999996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-8.73144E-2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3.655103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22.17313</v>
      </c>
      <c r="H190" cm="1">
        <f t="array" ref="H190">_xll.BDP(A190,$H$1)</f>
        <v>15.406188696370837</v>
      </c>
      <c r="I190" cm="1">
        <f t="array" ref="I190">_xll.BDP(A190,$H$1)</f>
        <v>15.406188696370837</v>
      </c>
    </row>
    <row r="191" spans="1:9" x14ac:dyDescent="0.25">
      <c r="A191" t="s">
        <v>419</v>
      </c>
      <c r="B191" t="s">
        <v>862</v>
      </c>
      <c r="C191" t="s">
        <v>270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2.6882009999999998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3.2634609999999999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-3.4797380000000002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-5.2463350000000002</v>
      </c>
      <c r="H191" cm="1">
        <f t="array" ref="H191">_xll.BDP(A191,$H$1)</f>
        <v>-6.1694302500310814</v>
      </c>
      <c r="I191" cm="1">
        <f t="array" ref="I191">_xll.BDP(A191,$H$1)</f>
        <v>-6.1694302500310814</v>
      </c>
    </row>
    <row r="192" spans="1:9" x14ac:dyDescent="0.25">
      <c r="A192" t="s">
        <v>420</v>
      </c>
      <c r="B192" t="s">
        <v>863</v>
      </c>
      <c r="C192" t="s">
        <v>280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0.51865600000000001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5.1213920000000002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11.91137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36.089869999999998</v>
      </c>
      <c r="H192" cm="1">
        <f t="array" ref="H192">_xll.BDP(A192,$H$1)</f>
        <v>24.183519150653215</v>
      </c>
      <c r="I192" cm="1">
        <f t="array" ref="I192">_xll.BDP(A192,$H$1)</f>
        <v>24.183519150653215</v>
      </c>
    </row>
    <row r="193" spans="1:9" x14ac:dyDescent="0.25">
      <c r="A193" t="s">
        <v>421</v>
      </c>
      <c r="B193" t="s">
        <v>864</v>
      </c>
      <c r="C193" t="s">
        <v>286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-1.389707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-0.49561650000000002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2.971597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28.987570000000002</v>
      </c>
      <c r="H193" cm="1">
        <f t="array" ref="H193">_xll.BDP(A193,$H$1)</f>
        <v>17.931504699890162</v>
      </c>
      <c r="I193" cm="1">
        <f t="array" ref="I193">_xll.BDP(A193,$H$1)</f>
        <v>17.931504699890162</v>
      </c>
    </row>
    <row r="194" spans="1:9" x14ac:dyDescent="0.25">
      <c r="A194" t="s">
        <v>422</v>
      </c>
      <c r="B194" t="s">
        <v>865</v>
      </c>
      <c r="C194" t="s">
        <v>261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0.40528009999999998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0.67587909999999995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3.5848110000000002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20.178570000000001</v>
      </c>
      <c r="H194" cm="1">
        <f t="array" ref="H194">_xll.BDP(A194,$H$1)</f>
        <v>14.835725477035233</v>
      </c>
      <c r="I194" cm="1">
        <f t="array" ref="I194">_xll.BDP(A194,$H$1)</f>
        <v>14.835725477035233</v>
      </c>
    </row>
    <row r="195" spans="1:9" x14ac:dyDescent="0.25">
      <c r="A195" t="s">
        <v>423</v>
      </c>
      <c r="B195" t="s">
        <v>866</v>
      </c>
      <c r="C195" t="s">
        <v>259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0.18426100000000001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0.40939340000000002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2.9972889999999999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-13.90128</v>
      </c>
      <c r="H195" cm="1">
        <f t="array" ref="H195">_xll.BDP(A195,$H$1)</f>
        <v>-5.6059900715423057</v>
      </c>
      <c r="I195" cm="1">
        <f t="array" ref="I195">_xll.BDP(A195,$H$1)</f>
        <v>-5.6059900715423057</v>
      </c>
    </row>
    <row r="196" spans="1:9" x14ac:dyDescent="0.25">
      <c r="A196" t="s">
        <v>424</v>
      </c>
      <c r="B196" t="s">
        <v>867</v>
      </c>
      <c r="C196" t="s">
        <v>261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0.32424239999999999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2.2696200000000002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7.6079840000000001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61.453290000000003</v>
      </c>
      <c r="H196" cm="1">
        <f t="array" ref="H196">_xll.BDP(A196,$H$1)</f>
        <v>27.148390037587539</v>
      </c>
      <c r="I196" cm="1">
        <f t="array" ref="I196">_xll.BDP(A196,$H$1)</f>
        <v>27.148390037587539</v>
      </c>
    </row>
    <row r="197" spans="1:9" x14ac:dyDescent="0.25">
      <c r="A197" t="s">
        <v>425</v>
      </c>
      <c r="B197" t="s">
        <v>868</v>
      </c>
      <c r="C197" t="s">
        <v>265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-0.83850400000000003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-1.532427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-0.98639299999999996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32.035469999999997</v>
      </c>
      <c r="H197" cm="1">
        <f t="array" ref="H197">_xll.BDP(A197,$H$1)</f>
        <v>17.692557905068423</v>
      </c>
      <c r="I197" cm="1">
        <f t="array" ref="I197">_xll.BDP(A197,$H$1)</f>
        <v>17.692557905068423</v>
      </c>
    </row>
    <row r="198" spans="1:9" x14ac:dyDescent="0.25">
      <c r="A198" t="s">
        <v>426</v>
      </c>
      <c r="B198" t="s">
        <v>869</v>
      </c>
      <c r="C198" t="s">
        <v>286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4.2711409999999998E-2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4.1896310000000003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5.1124840000000003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41.332470000000001</v>
      </c>
      <c r="H198" cm="1">
        <f t="array" ref="H198">_xll.BDP(A198,$H$1)</f>
        <v>22.436451448458588</v>
      </c>
      <c r="I198" cm="1">
        <f t="array" ref="I198">_xll.BDP(A198,$H$1)</f>
        <v>22.436451448458588</v>
      </c>
    </row>
    <row r="199" spans="1:9" x14ac:dyDescent="0.25">
      <c r="A199" t="s">
        <v>427</v>
      </c>
      <c r="B199" t="s">
        <v>870</v>
      </c>
      <c r="C199" t="s">
        <v>267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-1.169845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0.53651230000000005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14.876609999999999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15.512879999999999</v>
      </c>
      <c r="H199" cm="1">
        <f t="array" ref="H199">_xll.BDP(A199,$H$1)</f>
        <v>16.26008607468582</v>
      </c>
      <c r="I199" cm="1">
        <f t="array" ref="I199">_xll.BDP(A199,$H$1)</f>
        <v>16.26008607468582</v>
      </c>
    </row>
    <row r="200" spans="1:9" x14ac:dyDescent="0.25">
      <c r="A200" t="s">
        <v>428</v>
      </c>
      <c r="B200" t="s">
        <v>871</v>
      </c>
      <c r="C200" t="s">
        <v>286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-0.13054760000000001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0.86023680000000002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2.1715439999999999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22.451889999999999</v>
      </c>
      <c r="H200" cm="1">
        <f t="array" ref="H200">_xll.BDP(A200,$H$1)</f>
        <v>17.78384454364366</v>
      </c>
      <c r="I200" cm="1">
        <f t="array" ref="I200">_xll.BDP(A200,$H$1)</f>
        <v>17.78384454364366</v>
      </c>
    </row>
    <row r="201" spans="1:9" x14ac:dyDescent="0.25">
      <c r="A201" t="s">
        <v>429</v>
      </c>
      <c r="B201" t="s">
        <v>872</v>
      </c>
      <c r="C201" t="s">
        <v>270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2.8151609999999998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3.9571239999999999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-8.2718640000000008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-19.149570000000001</v>
      </c>
      <c r="H201" cm="1">
        <f t="array" ref="H201">_xll.BDP(A201,$H$1)</f>
        <v>-14.127213563620359</v>
      </c>
      <c r="I201" cm="1">
        <f t="array" ref="I201">_xll.BDP(A201,$H$1)</f>
        <v>-14.127213563620359</v>
      </c>
    </row>
    <row r="202" spans="1:9" x14ac:dyDescent="0.25">
      <c r="A202" t="s">
        <v>430</v>
      </c>
      <c r="B202" t="s">
        <v>873</v>
      </c>
      <c r="C202" t="s">
        <v>261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0.32566790000000001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0.39927449999999998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-3.0472190000000001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-6.6191610000000001</v>
      </c>
      <c r="H202" cm="1">
        <f t="array" ref="H202">_xll.BDP(A202,$H$1)</f>
        <v>-6.7332794752582732</v>
      </c>
      <c r="I202" cm="1">
        <f t="array" ref="I202">_xll.BDP(A202,$H$1)</f>
        <v>-6.7332794752582732</v>
      </c>
    </row>
    <row r="203" spans="1:9" x14ac:dyDescent="0.25">
      <c r="A203" t="s">
        <v>431</v>
      </c>
      <c r="B203" t="s">
        <v>874</v>
      </c>
      <c r="C203" t="s">
        <v>259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-0.18995029999999999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0.81279990000000002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5.750057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21.3811</v>
      </c>
      <c r="H203" cm="1">
        <f t="array" ref="H203">_xll.BDP(A203,$H$1)</f>
        <v>17.900213140382526</v>
      </c>
      <c r="I203" cm="1">
        <f t="array" ref="I203">_xll.BDP(A203,$H$1)</f>
        <v>17.900213140382526</v>
      </c>
    </row>
    <row r="204" spans="1:9" x14ac:dyDescent="0.25">
      <c r="A204" t="s">
        <v>432</v>
      </c>
      <c r="B204" t="s">
        <v>875</v>
      </c>
      <c r="C204" t="s">
        <v>267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-0.22033240000000001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-3.972499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-2.3260969999999999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-16.251180000000002</v>
      </c>
      <c r="H204" cm="1">
        <f t="array" ref="H204">_xll.BDP(A204,$H$1)</f>
        <v>-14.300947240765796</v>
      </c>
      <c r="I204" cm="1">
        <f t="array" ref="I204">_xll.BDP(A204,$H$1)</f>
        <v>-14.300947240765796</v>
      </c>
    </row>
    <row r="205" spans="1:9" x14ac:dyDescent="0.25">
      <c r="A205" t="s">
        <v>433</v>
      </c>
      <c r="B205" t="s">
        <v>876</v>
      </c>
      <c r="C205" t="s">
        <v>271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-0.87883219999999995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-0.21054929999999999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-1.4094739999999999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-3.1982349999999999</v>
      </c>
      <c r="H205" cm="1">
        <f t="array" ref="H205">_xll.BDP(A205,$H$1)</f>
        <v>0.31381891159970077</v>
      </c>
      <c r="I205" cm="1">
        <f t="array" ref="I205">_xll.BDP(A205,$H$1)</f>
        <v>0.31381891159970077</v>
      </c>
    </row>
    <row r="206" spans="1:9" x14ac:dyDescent="0.25">
      <c r="A206" t="s">
        <v>434</v>
      </c>
      <c r="B206" t="s">
        <v>877</v>
      </c>
      <c r="C206" t="s">
        <v>265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-0.3937234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0.73351509999999998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0.57199759999999999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-1.5444089999999999</v>
      </c>
      <c r="H206" cm="1">
        <f t="array" ref="H206">_xll.BDP(A206,$H$1)</f>
        <v>0.66246240785199983</v>
      </c>
      <c r="I206" cm="1">
        <f t="array" ref="I206">_xll.BDP(A206,$H$1)</f>
        <v>0.66246240785199983</v>
      </c>
    </row>
    <row r="207" spans="1:9" x14ac:dyDescent="0.25">
      <c r="A207" t="s">
        <v>435</v>
      </c>
      <c r="B207" t="s">
        <v>878</v>
      </c>
      <c r="C207" t="s">
        <v>265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0.22073799999999999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1.524159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2.1240549999999998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2.2232880000000002</v>
      </c>
      <c r="H207" cm="1">
        <f t="array" ref="H207">_xll.BDP(A207,$H$1)</f>
        <v>-0.57509433636232477</v>
      </c>
      <c r="I207" cm="1">
        <f t="array" ref="I207">_xll.BDP(A207,$H$1)</f>
        <v>-0.57509433636232477</v>
      </c>
    </row>
    <row r="208" spans="1:9" x14ac:dyDescent="0.25">
      <c r="A208" t="s">
        <v>436</v>
      </c>
      <c r="B208" t="s">
        <v>879</v>
      </c>
      <c r="C208" t="s">
        <v>265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1.85327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4.6206870000000002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-2.2843719999999998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17.622219999999999</v>
      </c>
      <c r="H208" cm="1">
        <f t="array" ref="H208">_xll.BDP(A208,$H$1)</f>
        <v>4.9799872211560974</v>
      </c>
      <c r="I208" cm="1">
        <f t="array" ref="I208">_xll.BDP(A208,$H$1)</f>
        <v>4.9799872211560974</v>
      </c>
    </row>
    <row r="209" spans="1:9" x14ac:dyDescent="0.25">
      <c r="A209" t="s">
        <v>437</v>
      </c>
      <c r="B209" t="s">
        <v>880</v>
      </c>
      <c r="C209" t="s">
        <v>286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-0.1772928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-0.81634490000000004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2.6997689999999999</v>
      </c>
      <c r="G209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30.800899999999999</v>
      </c>
      <c r="H209" cm="1">
        <f t="array" ref="H209">_xll.BDP(A209,$H$1)</f>
        <v>18.480275763520709</v>
      </c>
      <c r="I209" cm="1">
        <f t="array" ref="I209">_xll.BDP(A209,$H$1)</f>
        <v>18.480275763520709</v>
      </c>
    </row>
    <row r="210" spans="1:9" x14ac:dyDescent="0.25">
      <c r="A210" t="s">
        <v>438</v>
      </c>
      <c r="B210" t="s">
        <v>881</v>
      </c>
      <c r="C210" t="s">
        <v>261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-0.50399470000000002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-0.92203869999999999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-2.8858950000000001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17.500769999999999</v>
      </c>
      <c r="H210" cm="1">
        <f t="array" ref="H210">_xll.BDP(A210,$H$1)</f>
        <v>9.1265861915479132</v>
      </c>
      <c r="I210" cm="1">
        <f t="array" ref="I210">_xll.BDP(A210,$H$1)</f>
        <v>9.1265861915479132</v>
      </c>
    </row>
    <row r="211" spans="1:9" x14ac:dyDescent="0.25">
      <c r="A211" t="s">
        <v>439</v>
      </c>
      <c r="B211" t="s">
        <v>882</v>
      </c>
      <c r="C211" t="s">
        <v>265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-0.2607602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-3.5737260000000002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6.6148420000000003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-0.26724769999999998</v>
      </c>
      <c r="H211" cm="1">
        <f t="array" ref="H211">_xll.BDP(A211,$H$1)</f>
        <v>-1.2133011481139502</v>
      </c>
      <c r="I211" cm="1">
        <f t="array" ref="I211">_xll.BDP(A211,$H$1)</f>
        <v>-1.2133011481139502</v>
      </c>
    </row>
    <row r="212" spans="1:9" x14ac:dyDescent="0.25">
      <c r="A212" t="s">
        <v>440</v>
      </c>
      <c r="B212" t="s">
        <v>883</v>
      </c>
      <c r="C212" t="s">
        <v>261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-0.96632799999999996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-1.4378059999999999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0.86192150000000001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23.794809999999998</v>
      </c>
      <c r="H212" cm="1">
        <f t="array" ref="H212">_xll.BDP(A212,$H$1)</f>
        <v>8.6173252780968337</v>
      </c>
      <c r="I212" cm="1">
        <f t="array" ref="I212">_xll.BDP(A212,$H$1)</f>
        <v>8.6173252780968337</v>
      </c>
    </row>
    <row r="213" spans="1:9" x14ac:dyDescent="0.25">
      <c r="A213" t="s">
        <v>441</v>
      </c>
      <c r="B213" t="s">
        <v>884</v>
      </c>
      <c r="C213" t="s">
        <v>265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0.48994890000000002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5.6992649999999996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6.2386949999999999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7.3043709999999997</v>
      </c>
      <c r="H213" cm="1">
        <f t="array" ref="H213">_xll.BDP(A213,$H$1)</f>
        <v>12.231119150860579</v>
      </c>
      <c r="I213" cm="1">
        <f t="array" ref="I213">_xll.BDP(A213,$H$1)</f>
        <v>12.231119150860579</v>
      </c>
    </row>
    <row r="214" spans="1:9" x14ac:dyDescent="0.25">
      <c r="A214" t="s">
        <v>442</v>
      </c>
      <c r="B214" t="s">
        <v>885</v>
      </c>
      <c r="C214" t="s">
        <v>275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-1.4045570000000001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-0.43638100000000002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11.147970000000001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20.138020000000001</v>
      </c>
      <c r="H214" cm="1">
        <f t="array" ref="H214">_xll.BDP(A214,$H$1)</f>
        <v>22.5070775199164</v>
      </c>
      <c r="I214" cm="1">
        <f t="array" ref="I214">_xll.BDP(A214,$H$1)</f>
        <v>22.5070775199164</v>
      </c>
    </row>
    <row r="215" spans="1:9" x14ac:dyDescent="0.25">
      <c r="A215" t="s">
        <v>107</v>
      </c>
      <c r="B215" t="s">
        <v>886</v>
      </c>
      <c r="C215" t="s">
        <v>264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0.58877369999999996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9.5527069999999998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2.1102099999999999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52.505020000000002</v>
      </c>
      <c r="H215" cm="1">
        <f t="array" ref="H215">_xll.BDP(A215,$H$1)</f>
        <v>22.642271233973567</v>
      </c>
      <c r="I215" cm="1">
        <f t="array" ref="I215">_xll.BDP(A215,$H$1)</f>
        <v>22.642271233973567</v>
      </c>
    </row>
    <row r="216" spans="1:9" x14ac:dyDescent="0.25">
      <c r="A216" t="s">
        <v>443</v>
      </c>
      <c r="B216" t="s">
        <v>887</v>
      </c>
      <c r="C216" t="s">
        <v>271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0.9465192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-1.737017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0.72190580000000004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8.0171060000000001</v>
      </c>
      <c r="H216" cm="1">
        <f t="array" ref="H216">_xll.BDP(A216,$H$1)</f>
        <v>2.4720177009527657</v>
      </c>
      <c r="I216" cm="1">
        <f t="array" ref="I216">_xll.BDP(A216,$H$1)</f>
        <v>2.4720177009527657</v>
      </c>
    </row>
    <row r="217" spans="1:9" x14ac:dyDescent="0.25">
      <c r="A217" t="s">
        <v>444</v>
      </c>
      <c r="B217" t="s">
        <v>888</v>
      </c>
      <c r="C217" t="s">
        <v>259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1.4595739999999999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2.1452619999999998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4.921087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19.51484</v>
      </c>
      <c r="H217" cm="1">
        <f t="array" ref="H217">_xll.BDP(A217,$H$1)</f>
        <v>7.9862322497561156</v>
      </c>
      <c r="I217" cm="1">
        <f t="array" ref="I217">_xll.BDP(A217,$H$1)</f>
        <v>7.9862322497561156</v>
      </c>
    </row>
    <row r="218" spans="1:9" x14ac:dyDescent="0.25">
      <c r="A218" t="s">
        <v>445</v>
      </c>
      <c r="B218" t="s">
        <v>889</v>
      </c>
      <c r="C218" t="s">
        <v>264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1.562519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-3.8197050000000003E-2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-4.2381330000000002E-2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20.10737</v>
      </c>
      <c r="H218" cm="1">
        <f t="array" ref="H218">_xll.BDP(A218,$H$1)</f>
        <v>11.100350718407052</v>
      </c>
      <c r="I218" cm="1">
        <f t="array" ref="I218">_xll.BDP(A218,$H$1)</f>
        <v>11.100350718407052</v>
      </c>
    </row>
    <row r="219" spans="1:9" x14ac:dyDescent="0.25">
      <c r="A219" t="s">
        <v>446</v>
      </c>
      <c r="B219" t="s">
        <v>890</v>
      </c>
      <c r="C219" t="s">
        <v>265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0.49786950000000002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1.671357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-0.30331360000000002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9.8124789999999997</v>
      </c>
      <c r="H219" cm="1">
        <f t="array" ref="H219">_xll.BDP(A219,$H$1)</f>
        <v>1.9383719132574941</v>
      </c>
      <c r="I219" cm="1">
        <f t="array" ref="I219">_xll.BDP(A219,$H$1)</f>
        <v>1.9383719132574941</v>
      </c>
    </row>
    <row r="220" spans="1:9" x14ac:dyDescent="0.25">
      <c r="A220" t="s">
        <v>156</v>
      </c>
      <c r="B220" t="s">
        <v>891</v>
      </c>
      <c r="C220" t="s">
        <v>267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-0.50654129999999997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-2.9453209999999999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0.1328503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14.67365</v>
      </c>
      <c r="H220" cm="1">
        <f t="array" ref="H220">_xll.BDP(A220,$H$1)</f>
        <v>7.6305352188940025</v>
      </c>
      <c r="I220" cm="1">
        <f t="array" ref="I220">_xll.BDP(A220,$H$1)</f>
        <v>7.6305352188940025</v>
      </c>
    </row>
    <row r="221" spans="1:9" x14ac:dyDescent="0.25">
      <c r="A221" t="s">
        <v>447</v>
      </c>
      <c r="B221" t="s">
        <v>892</v>
      </c>
      <c r="C221" t="s">
        <v>280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-1.3912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-0.81899180000000005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4.3320220000000003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26.321909999999999</v>
      </c>
      <c r="H221" cm="1">
        <f t="array" ref="H221">_xll.BDP(A221,$H$1)</f>
        <v>15.307048847468852</v>
      </c>
      <c r="I221" cm="1">
        <f t="array" ref="I221">_xll.BDP(A221,$H$1)</f>
        <v>15.307048847468852</v>
      </c>
    </row>
    <row r="222" spans="1:9" x14ac:dyDescent="0.25">
      <c r="A222" t="s">
        <v>448</v>
      </c>
      <c r="B222" t="s">
        <v>893</v>
      </c>
      <c r="C222" t="s">
        <v>261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7.109103E-2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3.0246140000000001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7.7545149999999996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-12.59235</v>
      </c>
      <c r="H222" cm="1">
        <f t="array" ref="H222">_xll.BDP(A222,$H$1)</f>
        <v>3.9359161081860097</v>
      </c>
      <c r="I222" cm="1">
        <f t="array" ref="I222">_xll.BDP(A222,$H$1)</f>
        <v>3.9359161081860097</v>
      </c>
    </row>
    <row r="223" spans="1:9" x14ac:dyDescent="0.25">
      <c r="A223" t="s">
        <v>449</v>
      </c>
      <c r="B223" t="s">
        <v>894</v>
      </c>
      <c r="C223" t="s">
        <v>265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0.58687009999999995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2.7396470000000002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2.8996010000000001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27.210450000000002</v>
      </c>
      <c r="H223" cm="1">
        <f t="array" ref="H223">_xll.BDP(A223,$H$1)</f>
        <v>14.195982331887421</v>
      </c>
      <c r="I223" cm="1">
        <f t="array" ref="I223">_xll.BDP(A223,$H$1)</f>
        <v>14.195982331887421</v>
      </c>
    </row>
    <row r="224" spans="1:9" x14ac:dyDescent="0.25">
      <c r="A224" t="s">
        <v>450</v>
      </c>
      <c r="B224" t="s">
        <v>895</v>
      </c>
      <c r="C224" t="s">
        <v>280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2.0722499999999999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5.4123659999999996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4.8621730000000003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-19.378710000000002</v>
      </c>
      <c r="H224" cm="1">
        <f t="array" ref="H224">_xll.BDP(A224,$H$1)</f>
        <v>-9.4037866302486801</v>
      </c>
      <c r="I224" cm="1">
        <f t="array" ref="I224">_xll.BDP(A224,$H$1)</f>
        <v>-9.4037866302486801</v>
      </c>
    </row>
    <row r="225" spans="1:9" x14ac:dyDescent="0.25">
      <c r="A225" t="s">
        <v>158</v>
      </c>
      <c r="B225" t="s">
        <v>896</v>
      </c>
      <c r="C225" t="s">
        <v>265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0.53402669999999997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-0.44654919999999998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3.158579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4.3622350000000001</v>
      </c>
      <c r="H225" cm="1">
        <f t="array" ref="H225">_xll.BDP(A225,$H$1)</f>
        <v>5.4888539558607228</v>
      </c>
      <c r="I225" cm="1">
        <f t="array" ref="I225">_xll.BDP(A225,$H$1)</f>
        <v>5.4888539558607228</v>
      </c>
    </row>
    <row r="226" spans="1:9" x14ac:dyDescent="0.25">
      <c r="A226" t="s">
        <v>451</v>
      </c>
      <c r="B226" t="s">
        <v>897</v>
      </c>
      <c r="C226" t="s">
        <v>264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0.76622369999999995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1.265323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8.2172959999999993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-5.8736509999999997</v>
      </c>
      <c r="H226" cm="1">
        <f t="array" ref="H226">_xll.BDP(A226,$H$1)</f>
        <v>2.0990358861217082</v>
      </c>
      <c r="I226" cm="1">
        <f t="array" ref="I226">_xll.BDP(A226,$H$1)</f>
        <v>2.0990358861217082</v>
      </c>
    </row>
    <row r="227" spans="1:9" x14ac:dyDescent="0.25">
      <c r="A227" t="s">
        <v>192</v>
      </c>
      <c r="B227" t="s">
        <v>898</v>
      </c>
      <c r="C227" t="s">
        <v>267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-1.8094479999999999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-3.9737749999999998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-0.1904593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10.533340000000001</v>
      </c>
      <c r="H227" cm="1">
        <f t="array" ref="H227">_xll.BDP(A227,$H$1)</f>
        <v>10.996368261964328</v>
      </c>
      <c r="I227" cm="1">
        <f t="array" ref="I227">_xll.BDP(A227,$H$1)</f>
        <v>10.996368261964328</v>
      </c>
    </row>
    <row r="228" spans="1:9" x14ac:dyDescent="0.25">
      <c r="A228" t="s">
        <v>452</v>
      </c>
      <c r="B228" t="s">
        <v>899</v>
      </c>
      <c r="C228" t="s">
        <v>261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0.40725450000000002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8.1267859999999992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14.684369999999999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20.233540000000001</v>
      </c>
      <c r="H228" cm="1">
        <f t="array" ref="H228">_xll.BDP(A228,$H$1)</f>
        <v>22.012158521141139</v>
      </c>
      <c r="I228" cm="1">
        <f t="array" ref="I228">_xll.BDP(A228,$H$1)</f>
        <v>22.012158521141139</v>
      </c>
    </row>
    <row r="229" spans="1:9" x14ac:dyDescent="0.25">
      <c r="A229" t="s">
        <v>453</v>
      </c>
      <c r="B229" t="s">
        <v>900</v>
      </c>
      <c r="C229" t="s">
        <v>270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2.7179579999999999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3.4844430000000002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-3.6011280000000001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14.14223</v>
      </c>
      <c r="H229" cm="1">
        <f t="array" ref="H229">_xll.BDP(A229,$H$1)</f>
        <v>4.0594986362272207</v>
      </c>
      <c r="I229" cm="1">
        <f t="array" ref="I229">_xll.BDP(A229,$H$1)</f>
        <v>4.0594986362272207</v>
      </c>
    </row>
    <row r="230" spans="1:9" x14ac:dyDescent="0.25">
      <c r="A230" t="s">
        <v>454</v>
      </c>
      <c r="B230" t="s">
        <v>901</v>
      </c>
      <c r="C230" t="s">
        <v>267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1.120358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2.0632519999999999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1.8323940000000001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2.8243580000000001</v>
      </c>
      <c r="H230" cm="1">
        <f t="array" ref="H230">_xll.BDP(A230,$H$1)</f>
        <v>7.1634559233318758</v>
      </c>
      <c r="I230" cm="1">
        <f t="array" ref="I230">_xll.BDP(A230,$H$1)</f>
        <v>7.1634559233318758</v>
      </c>
    </row>
    <row r="231" spans="1:9" x14ac:dyDescent="0.25">
      <c r="A231" t="s">
        <v>455</v>
      </c>
      <c r="B231" t="s">
        <v>902</v>
      </c>
      <c r="C231" t="s">
        <v>275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-0.32774560000000003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-1.6516839999999999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9.8600349999999999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31.110749999999999</v>
      </c>
      <c r="H231" cm="1">
        <f t="array" ref="H231">_xll.BDP(A231,$H$1)</f>
        <v>30.15201734441904</v>
      </c>
      <c r="I231" cm="1">
        <f t="array" ref="I231">_xll.BDP(A231,$H$1)</f>
        <v>30.15201734441904</v>
      </c>
    </row>
    <row r="232" spans="1:9" x14ac:dyDescent="0.25">
      <c r="A232" t="s">
        <v>456</v>
      </c>
      <c r="B232" t="s">
        <v>903</v>
      </c>
      <c r="C232" t="s">
        <v>267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0.64412369999999997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2.179322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0.28150049999999999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0.3866851</v>
      </c>
      <c r="H232" cm="1">
        <f t="array" ref="H232">_xll.BDP(A232,$H$1)</f>
        <v>5.6927200794485957</v>
      </c>
      <c r="I232" cm="1">
        <f t="array" ref="I232">_xll.BDP(A232,$H$1)</f>
        <v>5.6927200794485957</v>
      </c>
    </row>
    <row r="233" spans="1:9" x14ac:dyDescent="0.25">
      <c r="A233" t="s">
        <v>457</v>
      </c>
      <c r="B233" t="s">
        <v>904</v>
      </c>
      <c r="C233" t="s">
        <v>259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1.0171950000000001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4.3536619999999999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-6.6323380000000001E-2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8.0214149999999993</v>
      </c>
      <c r="H233" cm="1">
        <f t="array" ref="H233">_xll.BDP(A233,$H$1)</f>
        <v>-1.128318755097703</v>
      </c>
      <c r="I233" cm="1">
        <f t="array" ref="I233">_xll.BDP(A233,$H$1)</f>
        <v>-1.128318755097703</v>
      </c>
    </row>
    <row r="234" spans="1:9" x14ac:dyDescent="0.25">
      <c r="A234" t="s">
        <v>458</v>
      </c>
      <c r="B234" t="s">
        <v>905</v>
      </c>
      <c r="C234" t="s">
        <v>275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2.3682099999999999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6.7493910000000001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10.444599999999999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-2.6166399999999999</v>
      </c>
      <c r="H234" cm="1">
        <f t="array" ref="H234">_xll.BDP(A234,$H$1)</f>
        <v>4.4159316004806621</v>
      </c>
      <c r="I234" cm="1">
        <f t="array" ref="I234">_xll.BDP(A234,$H$1)</f>
        <v>4.4159316004806621</v>
      </c>
    </row>
    <row r="235" spans="1:9" x14ac:dyDescent="0.25">
      <c r="A235" t="s">
        <v>459</v>
      </c>
      <c r="B235" t="s">
        <v>906</v>
      </c>
      <c r="C235" t="s">
        <v>270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0.28818189999999999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1.874247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1.785784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34.738349999999997</v>
      </c>
      <c r="H235" cm="1">
        <f t="array" ref="H235">_xll.BDP(A235,$H$1)</f>
        <v>16.144554883613303</v>
      </c>
      <c r="I235" cm="1">
        <f t="array" ref="I235">_xll.BDP(A235,$H$1)</f>
        <v>16.144554883613303</v>
      </c>
    </row>
    <row r="236" spans="1:9" x14ac:dyDescent="0.25">
      <c r="A236" t="s">
        <v>136</v>
      </c>
      <c r="B236" t="s">
        <v>907</v>
      </c>
      <c r="C236" t="s">
        <v>286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1.0845610000000001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10.715680000000001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3.9607869999999998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72.235839999999996</v>
      </c>
      <c r="H236" cm="1">
        <f t="array" ref="H236">_xll.BDP(A236,$H$1)</f>
        <v>16.74637351111474</v>
      </c>
      <c r="I236" cm="1">
        <f t="array" ref="I236">_xll.BDP(A236,$H$1)</f>
        <v>16.74637351111474</v>
      </c>
    </row>
    <row r="237" spans="1:9" x14ac:dyDescent="0.25">
      <c r="A237" t="s">
        <v>460</v>
      </c>
      <c r="B237" t="s">
        <v>908</v>
      </c>
      <c r="C237" t="s">
        <v>286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-0.3264938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-0.63020489999999996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5.7827070000000003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16.624130000000001</v>
      </c>
      <c r="H237" cm="1">
        <f t="array" ref="H237">_xll.BDP(A237,$H$1)</f>
        <v>15.338700191222685</v>
      </c>
      <c r="I237" cm="1">
        <f t="array" ref="I237">_xll.BDP(A237,$H$1)</f>
        <v>15.338700191222685</v>
      </c>
    </row>
    <row r="238" spans="1:9" x14ac:dyDescent="0.25">
      <c r="A238" t="s">
        <v>84</v>
      </c>
      <c r="B238" t="s">
        <v>909</v>
      </c>
      <c r="C238" t="s">
        <v>264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-1.1518269999999999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-11.09027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-8.9100680000000008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-14.099489999999999</v>
      </c>
      <c r="H238" cm="1">
        <f t="array" ref="H238">_xll.BDP(A238,$H$1)</f>
        <v>-5.1330557488014437</v>
      </c>
      <c r="I238" cm="1">
        <f t="array" ref="I238">_xll.BDP(A238,$H$1)</f>
        <v>-5.1330557488014437</v>
      </c>
    </row>
    <row r="239" spans="1:9" x14ac:dyDescent="0.25">
      <c r="A239" t="s">
        <v>461</v>
      </c>
      <c r="B239" t="s">
        <v>910</v>
      </c>
      <c r="C239" t="s">
        <v>286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2.0491950000000001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18.816800000000001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12.436349999999999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136.8424</v>
      </c>
      <c r="H239" cm="1">
        <f t="array" ref="H239">_xll.BDP(A239,$H$1)</f>
        <v>34.807369488717157</v>
      </c>
      <c r="I239" cm="1">
        <f t="array" ref="I239">_xll.BDP(A239,$H$1)</f>
        <v>34.807369488717157</v>
      </c>
    </row>
    <row r="240" spans="1:9" x14ac:dyDescent="0.25">
      <c r="A240" t="s">
        <v>462</v>
      </c>
      <c r="B240" t="s">
        <v>911</v>
      </c>
      <c r="C240" t="s">
        <v>286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1.300918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16.063300000000002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10.317410000000001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2.42353</v>
      </c>
      <c r="H240" cm="1">
        <f t="array" ref="H240">_xll.BDP(A240,$H$1)</f>
        <v>7.8886543605041899</v>
      </c>
      <c r="I240" cm="1">
        <f t="array" ref="I240">_xll.BDP(A240,$H$1)</f>
        <v>7.8886543605041899</v>
      </c>
    </row>
    <row r="241" spans="1:9" x14ac:dyDescent="0.25">
      <c r="A241" t="s">
        <v>463</v>
      </c>
      <c r="B241" t="s">
        <v>912</v>
      </c>
      <c r="C241" t="s">
        <v>265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2.2557450000000001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0.75270680000000001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1.56585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-2.6498119999999998</v>
      </c>
      <c r="H241" cm="1">
        <f t="array" ref="H241">_xll.BDP(A241,$H$1)</f>
        <v>1.6399598796389192</v>
      </c>
      <c r="I241" cm="1">
        <f t="array" ref="I241">_xll.BDP(A241,$H$1)</f>
        <v>1.6399598796389192</v>
      </c>
    </row>
    <row r="242" spans="1:9" x14ac:dyDescent="0.25">
      <c r="A242" t="s">
        <v>464</v>
      </c>
      <c r="B242" t="s">
        <v>913</v>
      </c>
      <c r="C242" t="s">
        <v>267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-0.64447840000000001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0.33939900000000001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1.0620270000000001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17.517990000000001</v>
      </c>
      <c r="H242" cm="1">
        <f t="array" ref="H242">_xll.BDP(A242,$H$1)</f>
        <v>10.644162006604651</v>
      </c>
      <c r="I242" cm="1">
        <f t="array" ref="I242">_xll.BDP(A242,$H$1)</f>
        <v>10.644162006604651</v>
      </c>
    </row>
    <row r="243" spans="1:9" x14ac:dyDescent="0.25">
      <c r="A243" t="s">
        <v>18</v>
      </c>
      <c r="B243" t="s">
        <v>914</v>
      </c>
      <c r="C243" t="s">
        <v>264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0.30740650000000003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-2.3232650000000001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-4.4169140000000002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12.46847</v>
      </c>
      <c r="H243" cm="1">
        <f t="array" ref="H243">_xll.BDP(A243,$H$1)</f>
        <v>10.713192618387696</v>
      </c>
      <c r="I243" cm="1">
        <f t="array" ref="I243">_xll.BDP(A243,$H$1)</f>
        <v>10.713192618387696</v>
      </c>
    </row>
    <row r="244" spans="1:9" x14ac:dyDescent="0.25">
      <c r="A244" t="s">
        <v>2</v>
      </c>
      <c r="B244" t="s">
        <v>915</v>
      </c>
      <c r="C244" t="s">
        <v>264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-0.22409080000000001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2.7451300000000001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5.8539580000000004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9.0725490000000004</v>
      </c>
      <c r="H244" cm="1">
        <f t="array" ref="H244">_xll.BDP(A244,$H$1)</f>
        <v>10.807542810269961</v>
      </c>
      <c r="I244" cm="1">
        <f t="array" ref="I244">_xll.BDP(A244,$H$1)</f>
        <v>10.807542810269961</v>
      </c>
    </row>
    <row r="245" spans="1:9" x14ac:dyDescent="0.25">
      <c r="A245" t="s">
        <v>465</v>
      </c>
      <c r="B245" t="s">
        <v>916</v>
      </c>
      <c r="C245" t="s">
        <v>265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-0.48632760000000003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-0.9901816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5.0197029999999998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35.413240000000002</v>
      </c>
      <c r="H245" cm="1">
        <f t="array" ref="H245">_xll.BDP(A245,$H$1)</f>
        <v>21.106564724224711</v>
      </c>
      <c r="I245" cm="1">
        <f t="array" ref="I245">_xll.BDP(A245,$H$1)</f>
        <v>21.106564724224711</v>
      </c>
    </row>
    <row r="246" spans="1:9" x14ac:dyDescent="0.25">
      <c r="A246" t="s">
        <v>466</v>
      </c>
      <c r="B246" t="s">
        <v>917</v>
      </c>
      <c r="C246" t="s">
        <v>263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-0.1134945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-0.47267759999999998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-2.8290350000000002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-8.867699</v>
      </c>
      <c r="H246" cm="1">
        <f t="array" ref="H246">_xll.BDP(A246,$H$1)</f>
        <v>-3.8039438358670097</v>
      </c>
      <c r="I246" cm="1">
        <f t="array" ref="I246">_xll.BDP(A246,$H$1)</f>
        <v>-3.8039438358670097</v>
      </c>
    </row>
    <row r="247" spans="1:9" x14ac:dyDescent="0.25">
      <c r="A247" t="s">
        <v>467</v>
      </c>
      <c r="B247" t="s">
        <v>918</v>
      </c>
      <c r="C247" t="s">
        <v>271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1.1359250000000001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1.5817159999999999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4.1957740000000001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-6.6606439999999996</v>
      </c>
      <c r="H247" cm="1">
        <f t="array" ref="H247">_xll.BDP(A247,$H$1)</f>
        <v>-4.4545821751975492</v>
      </c>
      <c r="I247" cm="1">
        <f t="array" ref="I247">_xll.BDP(A247,$H$1)</f>
        <v>-4.4545821751975492</v>
      </c>
    </row>
    <row r="248" spans="1:9" x14ac:dyDescent="0.25">
      <c r="A248" t="s">
        <v>35</v>
      </c>
      <c r="B248" t="s">
        <v>919</v>
      </c>
      <c r="C248" t="s">
        <v>264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0.52487760000000006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2.8061120000000002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-10.21918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27.356030000000001</v>
      </c>
      <c r="H248" cm="1">
        <f t="array" ref="H248">_xll.BDP(A248,$H$1)</f>
        <v>5.0066196700997008</v>
      </c>
      <c r="I248" cm="1">
        <f t="array" ref="I248">_xll.BDP(A248,$H$1)</f>
        <v>5.0066196700997008</v>
      </c>
    </row>
    <row r="249" spans="1:9" x14ac:dyDescent="0.25">
      <c r="A249" t="s">
        <v>468</v>
      </c>
      <c r="B249" t="s">
        <v>920</v>
      </c>
      <c r="C249" t="s">
        <v>280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1.446231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3.5408089999999999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4.2222809999999997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4.7659890000000003</v>
      </c>
      <c r="H249" cm="1">
        <f t="array" ref="H249">_xll.BDP(A249,$H$1)</f>
        <v>-8.2956994908316012E-3</v>
      </c>
      <c r="I249" cm="1">
        <f t="array" ref="I249">_xll.BDP(A249,$H$1)</f>
        <v>-8.2956994908316012E-3</v>
      </c>
    </row>
    <row r="250" spans="1:9" x14ac:dyDescent="0.25">
      <c r="A250" t="s">
        <v>469</v>
      </c>
      <c r="B250" t="s">
        <v>921</v>
      </c>
      <c r="C250" t="s">
        <v>261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6.140031E-2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0.84080809999999995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3.978647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31.310510000000001</v>
      </c>
      <c r="H250" cm="1">
        <f t="array" ref="H250">_xll.BDP(A250,$H$1)</f>
        <v>16.225995458788983</v>
      </c>
      <c r="I250" cm="1">
        <f t="array" ref="I250">_xll.BDP(A250,$H$1)</f>
        <v>16.225995458788983</v>
      </c>
    </row>
    <row r="251" spans="1:9" x14ac:dyDescent="0.25">
      <c r="A251" t="s">
        <v>470</v>
      </c>
      <c r="B251" t="s">
        <v>922</v>
      </c>
      <c r="C251" t="s">
        <v>271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-0.217084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1.293702E-2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7.674029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24.32255</v>
      </c>
      <c r="H251" cm="1">
        <f t="array" ref="H251">_xll.BDP(A251,$H$1)</f>
        <v>17.452051601521422</v>
      </c>
      <c r="I251" cm="1">
        <f t="array" ref="I251">_xll.BDP(A251,$H$1)</f>
        <v>17.452051601521422</v>
      </c>
    </row>
    <row r="252" spans="1:9" x14ac:dyDescent="0.25">
      <c r="A252" t="s">
        <v>471</v>
      </c>
      <c r="B252" t="s">
        <v>923</v>
      </c>
      <c r="C252" t="s">
        <v>265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2.4849869999999998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2.7590379999999999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1.6915979999999999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0.6984205</v>
      </c>
      <c r="H252" cm="1">
        <f t="array" ref="H252">_xll.BDP(A252,$H$1)</f>
        <v>-6.0398311521885759</v>
      </c>
      <c r="I252" cm="1">
        <f t="array" ref="I252">_xll.BDP(A252,$H$1)</f>
        <v>-6.0398311521885759</v>
      </c>
    </row>
    <row r="253" spans="1:9" x14ac:dyDescent="0.25">
      <c r="A253" t="s">
        <v>181</v>
      </c>
      <c r="B253" t="s">
        <v>924</v>
      </c>
      <c r="C253" t="s">
        <v>271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-1.078678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-0.4969403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2.4403820000000001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35.867249999999999</v>
      </c>
      <c r="H253" cm="1">
        <f t="array" ref="H253">_xll.BDP(A253,$H$1)</f>
        <v>17.040236525088751</v>
      </c>
      <c r="I253" cm="1">
        <f t="array" ref="I253">_xll.BDP(A253,$H$1)</f>
        <v>17.040236525088751</v>
      </c>
    </row>
    <row r="254" spans="1:9" x14ac:dyDescent="0.25">
      <c r="A254" t="s">
        <v>472</v>
      </c>
      <c r="B254" t="s">
        <v>925</v>
      </c>
      <c r="C254" t="s">
        <v>267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-2.0654539999999999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-1.126244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6.2795589999999999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21.48959</v>
      </c>
      <c r="H254" cm="1">
        <f t="array" ref="H254">_xll.BDP(A254,$H$1)</f>
        <v>8.8537017920008445</v>
      </c>
      <c r="I254" cm="1">
        <f t="array" ref="I254">_xll.BDP(A254,$H$1)</f>
        <v>8.8537017920008445</v>
      </c>
    </row>
    <row r="255" spans="1:9" x14ac:dyDescent="0.25">
      <c r="A255" t="s">
        <v>473</v>
      </c>
      <c r="B255" t="s">
        <v>926</v>
      </c>
      <c r="C255" t="s">
        <v>271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9.0269040000000005E-3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-2.9935710000000002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-0.72381099999999998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17.31476</v>
      </c>
      <c r="H255" cm="1">
        <f t="array" ref="H255">_xll.BDP(A255,$H$1)</f>
        <v>7.7916037319496994</v>
      </c>
      <c r="I255" cm="1">
        <f t="array" ref="I255">_xll.BDP(A255,$H$1)</f>
        <v>7.7916037319496994</v>
      </c>
    </row>
    <row r="256" spans="1:9" x14ac:dyDescent="0.25">
      <c r="A256" t="s">
        <v>474</v>
      </c>
      <c r="B256" t="s">
        <v>927</v>
      </c>
      <c r="C256" t="s">
        <v>271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1.527304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3.9516119999999999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3.9633669999999999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-38.672620000000002</v>
      </c>
      <c r="H256" cm="1">
        <f t="array" ref="H256">_xll.BDP(A256,$H$1)</f>
        <v>-25.107551541553946</v>
      </c>
      <c r="I256" cm="1">
        <f t="array" ref="I256">_xll.BDP(A256,$H$1)</f>
        <v>-25.107551541553946</v>
      </c>
    </row>
    <row r="257" spans="1:9" x14ac:dyDescent="0.25">
      <c r="A257" t="s">
        <v>135</v>
      </c>
      <c r="B257" t="s">
        <v>928</v>
      </c>
      <c r="C257" t="s">
        <v>264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0.62886149999999996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5.0432969999999999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-10.779859999999999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16.426549999999999</v>
      </c>
      <c r="H257" cm="1">
        <f t="array" ref="H257">_xll.BDP(A257,$H$1)</f>
        <v>-4.1453954451002115</v>
      </c>
      <c r="I257" cm="1">
        <f t="array" ref="I257">_xll.BDP(A257,$H$1)</f>
        <v>-4.1453954451002115</v>
      </c>
    </row>
    <row r="258" spans="1:9" x14ac:dyDescent="0.25">
      <c r="A258" t="s">
        <v>475</v>
      </c>
      <c r="B258" t="s">
        <v>929</v>
      </c>
      <c r="C258" t="s">
        <v>265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3.4231850000000001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0.7968925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7.9029489999999996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-19.106639999999999</v>
      </c>
      <c r="H258" cm="1">
        <f t="array" ref="H258">_xll.BDP(A258,$H$1)</f>
        <v>-13.413871500340576</v>
      </c>
      <c r="I258" cm="1">
        <f t="array" ref="I258">_xll.BDP(A258,$H$1)</f>
        <v>-13.413871500340576</v>
      </c>
    </row>
    <row r="259" spans="1:9" x14ac:dyDescent="0.25">
      <c r="A259" t="s">
        <v>476</v>
      </c>
      <c r="B259" t="s">
        <v>930</v>
      </c>
      <c r="C259" t="s">
        <v>267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-1.641842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-3.4721259999999998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0.98322120000000002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10.95153</v>
      </c>
      <c r="H259" cm="1">
        <f t="array" ref="H259">_xll.BDP(A259,$H$1)</f>
        <v>6.6310627000894211</v>
      </c>
      <c r="I259" cm="1">
        <f t="array" ref="I259">_xll.BDP(A259,$H$1)</f>
        <v>6.6310627000894211</v>
      </c>
    </row>
    <row r="260" spans="1:9" x14ac:dyDescent="0.25">
      <c r="A260" t="s">
        <v>477</v>
      </c>
      <c r="B260" t="s">
        <v>931</v>
      </c>
      <c r="C260" t="s">
        <v>261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-5.6222170000000002E-2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-1.1595660000000001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3.8876840000000001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33.592950000000002</v>
      </c>
      <c r="H260" cm="1">
        <f t="array" ref="H260">_xll.BDP(A260,$H$1)</f>
        <v>15.955384389395885</v>
      </c>
      <c r="I260" cm="1">
        <f t="array" ref="I260">_xll.BDP(A260,$H$1)</f>
        <v>15.955384389395885</v>
      </c>
    </row>
    <row r="261" spans="1:9" x14ac:dyDescent="0.25">
      <c r="A261" t="s">
        <v>478</v>
      </c>
      <c r="B261" t="s">
        <v>932</v>
      </c>
      <c r="C261" t="s">
        <v>263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0.28205160000000001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3.1062310000000002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-5.6209499999999997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-28.748419999999999</v>
      </c>
      <c r="H261" cm="1">
        <f t="array" ref="H261">_xll.BDP(A261,$H$1)</f>
        <v>-14.143321730627431</v>
      </c>
      <c r="I261" cm="1">
        <f t="array" ref="I261">_xll.BDP(A261,$H$1)</f>
        <v>-14.143321730627431</v>
      </c>
    </row>
    <row r="262" spans="1:9" x14ac:dyDescent="0.25">
      <c r="A262" t="s">
        <v>479</v>
      </c>
      <c r="B262" t="s">
        <v>933</v>
      </c>
      <c r="C262" t="s">
        <v>280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0.47569299999999998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3.3080880000000001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7.2248020000000004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28.649190000000001</v>
      </c>
      <c r="H262" cm="1">
        <f t="array" ref="H262">_xll.BDP(A262,$H$1)</f>
        <v>26.311040425586491</v>
      </c>
      <c r="I262" cm="1">
        <f t="array" ref="I262">_xll.BDP(A262,$H$1)</f>
        <v>26.311040425586491</v>
      </c>
    </row>
    <row r="263" spans="1:9" x14ac:dyDescent="0.25">
      <c r="A263" t="s">
        <v>480</v>
      </c>
      <c r="B263" t="s">
        <v>934</v>
      </c>
      <c r="C263" t="s">
        <v>263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-2.5947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-1.6618930000000001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-4.9957719999999997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4.1318219999999997</v>
      </c>
      <c r="H263" cm="1">
        <f t="array" ref="H263">_xll.BDP(A263,$H$1)</f>
        <v>3.4233125330779863</v>
      </c>
      <c r="I263" cm="1">
        <f t="array" ref="I263">_xll.BDP(A263,$H$1)</f>
        <v>3.4233125330779863</v>
      </c>
    </row>
    <row r="264" spans="1:9" x14ac:dyDescent="0.25">
      <c r="A264" t="s">
        <v>481</v>
      </c>
      <c r="B264" t="s">
        <v>935</v>
      </c>
      <c r="C264" t="s">
        <v>264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-0.46623809999999999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3.9825680000000001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7.0207829999999998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61.092140000000001</v>
      </c>
      <c r="H264" cm="1">
        <f t="array" ref="H264">_xll.BDP(A264,$H$1)</f>
        <v>37.589283350824545</v>
      </c>
      <c r="I264" cm="1">
        <f t="array" ref="I264">_xll.BDP(A264,$H$1)</f>
        <v>37.589283350824545</v>
      </c>
    </row>
    <row r="265" spans="1:9" x14ac:dyDescent="0.25">
      <c r="A265" t="s">
        <v>167</v>
      </c>
      <c r="B265" t="s">
        <v>936</v>
      </c>
      <c r="C265" t="s">
        <v>265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0.80395050000000001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1.945438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5.6413469999999997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10.30269</v>
      </c>
      <c r="H265" cm="1">
        <f t="array" ref="H265">_xll.BDP(A265,$H$1)</f>
        <v>3.9076377798890936</v>
      </c>
      <c r="I265" cm="1">
        <f t="array" ref="I265">_xll.BDP(A265,$H$1)</f>
        <v>3.9076377798890936</v>
      </c>
    </row>
    <row r="266" spans="1:9" x14ac:dyDescent="0.25">
      <c r="A266" t="s">
        <v>482</v>
      </c>
      <c r="B266" t="s">
        <v>937</v>
      </c>
      <c r="C266" t="s">
        <v>261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0.51787289999999997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3.1300020000000002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6.1303619999999999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29.543310000000002</v>
      </c>
      <c r="H266" cm="1">
        <f t="array" ref="H266">_xll.BDP(A266,$H$1)</f>
        <v>17.719961172918467</v>
      </c>
      <c r="I266" cm="1">
        <f t="array" ref="I266">_xll.BDP(A266,$H$1)</f>
        <v>17.719961172918467</v>
      </c>
    </row>
    <row r="267" spans="1:9" x14ac:dyDescent="0.25">
      <c r="A267" t="s">
        <v>483</v>
      </c>
      <c r="B267" t="s">
        <v>938</v>
      </c>
      <c r="C267" t="s">
        <v>286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-3.0800350000000001E-3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1.0569900000000001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7.7136519999999997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6.7323620000000002</v>
      </c>
      <c r="H267" cm="1">
        <f t="array" ref="H267">_xll.BDP(A267,$H$1)</f>
        <v>12.918239651458025</v>
      </c>
      <c r="I267" cm="1">
        <f t="array" ref="I267">_xll.BDP(A267,$H$1)</f>
        <v>12.918239651458025</v>
      </c>
    </row>
    <row r="268" spans="1:9" x14ac:dyDescent="0.25">
      <c r="A268" t="s">
        <v>484</v>
      </c>
      <c r="B268" t="s">
        <v>939</v>
      </c>
      <c r="C268" t="s">
        <v>261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0.3969647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2.9003389999999998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3.0873110000000001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25.00206</v>
      </c>
      <c r="H268" cm="1">
        <f t="array" ref="H268">_xll.BDP(A268,$H$1)</f>
        <v>15.963927139164721</v>
      </c>
      <c r="I268" cm="1">
        <f t="array" ref="I268">_xll.BDP(A268,$H$1)</f>
        <v>15.963927139164721</v>
      </c>
    </row>
    <row r="269" spans="1:9" x14ac:dyDescent="0.25">
      <c r="A269" t="s">
        <v>485</v>
      </c>
      <c r="B269" t="s">
        <v>940</v>
      </c>
      <c r="C269" t="s">
        <v>267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-4.2453739999999997E-2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2.0733160000000002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12.13274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5.254429</v>
      </c>
      <c r="H269" cm="1">
        <f t="array" ref="H269">_xll.BDP(A269,$H$1)</f>
        <v>13.000575200481915</v>
      </c>
      <c r="I269" cm="1">
        <f t="array" ref="I269">_xll.BDP(A269,$H$1)</f>
        <v>13.000575200481915</v>
      </c>
    </row>
    <row r="270" spans="1:9" x14ac:dyDescent="0.25">
      <c r="A270" t="s">
        <v>486</v>
      </c>
      <c r="B270" t="s">
        <v>941</v>
      </c>
      <c r="C270" t="s">
        <v>280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0.99346040000000002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3.3096730000000001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6.8508209999999998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42.269779999999997</v>
      </c>
      <c r="H270" cm="1">
        <f t="array" ref="H270">_xll.BDP(A270,$H$1)</f>
        <v>23.561638649595608</v>
      </c>
      <c r="I270" cm="1">
        <f t="array" ref="I270">_xll.BDP(A270,$H$1)</f>
        <v>23.561638649595608</v>
      </c>
    </row>
    <row r="271" spans="1:9" x14ac:dyDescent="0.25">
      <c r="A271" t="s">
        <v>487</v>
      </c>
      <c r="B271" t="s">
        <v>942</v>
      </c>
      <c r="C271" t="s">
        <v>261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0.6706377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2.1910590000000001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4.5284719999999998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18.018619999999999</v>
      </c>
      <c r="H271" cm="1">
        <f t="array" ref="H271">_xll.BDP(A271,$H$1)</f>
        <v>9.0413761561656578</v>
      </c>
      <c r="I271" cm="1">
        <f t="array" ref="I271">_xll.BDP(A271,$H$1)</f>
        <v>9.0413761561656578</v>
      </c>
    </row>
    <row r="272" spans="1:9" x14ac:dyDescent="0.25">
      <c r="A272" t="s">
        <v>488</v>
      </c>
      <c r="B272" t="s">
        <v>943</v>
      </c>
      <c r="C272" t="s">
        <v>275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-1.2427330000000001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-2.026519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9.8703120000000002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43.26332</v>
      </c>
      <c r="H272" cm="1">
        <f t="array" ref="H272">_xll.BDP(A272,$H$1)</f>
        <v>28.08472967285044</v>
      </c>
      <c r="I272" cm="1">
        <f t="array" ref="I272">_xll.BDP(A272,$H$1)</f>
        <v>28.08472967285044</v>
      </c>
    </row>
    <row r="273" spans="1:9" x14ac:dyDescent="0.25">
      <c r="A273" t="s">
        <v>489</v>
      </c>
      <c r="B273" t="s">
        <v>944</v>
      </c>
      <c r="C273" t="s">
        <v>267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-0.59711860000000005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-2.0285120000000001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-4.198861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-23.7819</v>
      </c>
      <c r="H273" cm="1">
        <f t="array" ref="H273">_xll.BDP(A273,$H$1)</f>
        <v>-11.533948469282644</v>
      </c>
      <c r="I273" cm="1">
        <f t="array" ref="I273">_xll.BDP(A273,$H$1)</f>
        <v>-11.533948469282644</v>
      </c>
    </row>
    <row r="274" spans="1:9" x14ac:dyDescent="0.25">
      <c r="A274" t="s">
        <v>490</v>
      </c>
      <c r="B274" t="s">
        <v>945</v>
      </c>
      <c r="C274" t="s">
        <v>261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1.093628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1.6163149999999999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4.452661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9.8000819999999997</v>
      </c>
      <c r="H274" cm="1">
        <f t="array" ref="H274">_xll.BDP(A274,$H$1)</f>
        <v>7.8656829639485393</v>
      </c>
      <c r="I274" cm="1">
        <f t="array" ref="I274">_xll.BDP(A274,$H$1)</f>
        <v>7.8656829639485393</v>
      </c>
    </row>
    <row r="275" spans="1:9" x14ac:dyDescent="0.25">
      <c r="A275" t="s">
        <v>491</v>
      </c>
      <c r="B275" t="s">
        <v>946</v>
      </c>
      <c r="C275" t="s">
        <v>259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-0.55838909999999997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3.7214860000000001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8.4092149999999997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32.77655</v>
      </c>
      <c r="H275" cm="1">
        <f t="array" ref="H275">_xll.BDP(A275,$H$1)</f>
        <v>17.497095426751937</v>
      </c>
      <c r="I275" cm="1">
        <f t="array" ref="I275">_xll.BDP(A275,$H$1)</f>
        <v>17.497095426751937</v>
      </c>
    </row>
    <row r="276" spans="1:9" x14ac:dyDescent="0.25">
      <c r="A276" t="s">
        <v>492</v>
      </c>
      <c r="B276" t="s">
        <v>947</v>
      </c>
      <c r="C276" t="s">
        <v>265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-0.10255450000000001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-0.22846859999999999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7.3268319999999996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15.36018</v>
      </c>
      <c r="H276" cm="1">
        <f t="array" ref="H276">_xll.BDP(A276,$H$1)</f>
        <v>9.5674357648562669</v>
      </c>
      <c r="I276" cm="1">
        <f t="array" ref="I276">_xll.BDP(A276,$H$1)</f>
        <v>9.5674357648562669</v>
      </c>
    </row>
    <row r="277" spans="1:9" x14ac:dyDescent="0.25">
      <c r="A277" t="s">
        <v>41</v>
      </c>
      <c r="B277" t="s">
        <v>948</v>
      </c>
      <c r="C277" t="s">
        <v>264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1.3454950000000001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3.4785759999999999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-3.0806330000000002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17.75515</v>
      </c>
      <c r="H277" cm="1">
        <f t="array" ref="H277">_xll.BDP(A277,$H$1)</f>
        <v>-0.78530377487799985</v>
      </c>
      <c r="I277" cm="1">
        <f t="array" ref="I277">_xll.BDP(A277,$H$1)</f>
        <v>-0.78530377487799985</v>
      </c>
    </row>
    <row r="278" spans="1:9" x14ac:dyDescent="0.25">
      <c r="A278" t="s">
        <v>493</v>
      </c>
      <c r="B278" t="s">
        <v>949</v>
      </c>
      <c r="C278" t="s">
        <v>280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-1.772411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-1.1365209999999999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1.8155539999999999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8.8951969999999996</v>
      </c>
      <c r="H278" cm="1">
        <f t="array" ref="H278">_xll.BDP(A278,$H$1)</f>
        <v>6.0253573041408446</v>
      </c>
      <c r="I278" cm="1">
        <f t="array" ref="I278">_xll.BDP(A278,$H$1)</f>
        <v>6.0253573041408446</v>
      </c>
    </row>
    <row r="279" spans="1:9" x14ac:dyDescent="0.25">
      <c r="A279" t="s">
        <v>62</v>
      </c>
      <c r="B279" t="s">
        <v>950</v>
      </c>
      <c r="C279" t="s">
        <v>267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0.26413569999999997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2.4360189999999999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2.6573570000000002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-8.1639339999999994</v>
      </c>
      <c r="H279" cm="1">
        <f t="array" ref="H279">_xll.BDP(A279,$H$1)</f>
        <v>-0.27200011216833014</v>
      </c>
      <c r="I279" cm="1">
        <f t="array" ref="I279">_xll.BDP(A279,$H$1)</f>
        <v>-0.27200011216833014</v>
      </c>
    </row>
    <row r="280" spans="1:9" x14ac:dyDescent="0.25">
      <c r="A280" t="s">
        <v>494</v>
      </c>
      <c r="B280" t="s">
        <v>951</v>
      </c>
      <c r="C280" t="s">
        <v>280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0.22504260000000001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2.4663029999999999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4.0625119999999999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1.9124719999999999</v>
      </c>
      <c r="H280" cm="1">
        <f t="array" ref="H280">_xll.BDP(A280,$H$1)</f>
        <v>10.458761767269065</v>
      </c>
      <c r="I280" cm="1">
        <f t="array" ref="I280">_xll.BDP(A280,$H$1)</f>
        <v>10.458761767269065</v>
      </c>
    </row>
    <row r="281" spans="1:9" x14ac:dyDescent="0.25">
      <c r="A281" t="s">
        <v>495</v>
      </c>
      <c r="B281" t="s">
        <v>952</v>
      </c>
      <c r="C281" t="s">
        <v>261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1.9354830000000001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3.4817279999999999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3.5003159999999998E-2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19.31054</v>
      </c>
      <c r="H281" cm="1">
        <f t="array" ref="H281">_xll.BDP(A281,$H$1)</f>
        <v>12.361838282131622</v>
      </c>
      <c r="I281" cm="1">
        <f t="array" ref="I281">_xll.BDP(A281,$H$1)</f>
        <v>12.361838282131622</v>
      </c>
    </row>
    <row r="282" spans="1:9" x14ac:dyDescent="0.25">
      <c r="A282" t="s">
        <v>496</v>
      </c>
      <c r="B282" t="s">
        <v>953</v>
      </c>
      <c r="C282" t="s">
        <v>263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2.1567690000000002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0.76372870000000004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2.3460000000000001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38.05491</v>
      </c>
      <c r="H282" cm="1">
        <f t="array" ref="H282">_xll.BDP(A282,$H$1)</f>
        <v>21.98884261026155</v>
      </c>
      <c r="I282" cm="1">
        <f t="array" ref="I282">_xll.BDP(A282,$H$1)</f>
        <v>21.98884261026155</v>
      </c>
    </row>
    <row r="283" spans="1:9" x14ac:dyDescent="0.25">
      <c r="A283" t="s">
        <v>497</v>
      </c>
      <c r="B283" t="s">
        <v>953</v>
      </c>
      <c r="C283" t="s">
        <v>263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1.9137169999999999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0.76042960000000004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1.824371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37.03219</v>
      </c>
      <c r="H283" cm="1">
        <f t="array" ref="H283">_xll.BDP(A283,$H$1)</f>
        <v>21.681112283192853</v>
      </c>
      <c r="I283" cm="1">
        <f t="array" ref="I283">_xll.BDP(A283,$H$1)</f>
        <v>21.681112283192853</v>
      </c>
    </row>
    <row r="284" spans="1:9" x14ac:dyDescent="0.25">
      <c r="A284" t="s">
        <v>498</v>
      </c>
      <c r="B284" t="s">
        <v>954</v>
      </c>
      <c r="C284" t="s">
        <v>261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1.530505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3.183773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6.5783950000000004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13.40774</v>
      </c>
      <c r="H284" cm="1">
        <f t="array" ref="H284">_xll.BDP(A284,$H$1)</f>
        <v>13.373912458693207</v>
      </c>
      <c r="I284" cm="1">
        <f t="array" ref="I284">_xll.BDP(A284,$H$1)</f>
        <v>13.373912458693207</v>
      </c>
    </row>
    <row r="285" spans="1:9" x14ac:dyDescent="0.25">
      <c r="A285" t="s">
        <v>499</v>
      </c>
      <c r="B285" t="s">
        <v>955</v>
      </c>
      <c r="C285" t="s">
        <v>280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-0.36386790000000002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10.27858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21.93327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-1.8849389999999999</v>
      </c>
      <c r="H285" cm="1">
        <f t="array" ref="H285">_xll.BDP(A285,$H$1)</f>
        <v>9.9298500689029279</v>
      </c>
      <c r="I285" cm="1">
        <f t="array" ref="I285">_xll.BDP(A285,$H$1)</f>
        <v>9.9298500689029279</v>
      </c>
    </row>
    <row r="286" spans="1:9" x14ac:dyDescent="0.25">
      <c r="A286" t="s">
        <v>500</v>
      </c>
      <c r="B286" t="s">
        <v>956</v>
      </c>
      <c r="C286" t="s">
        <v>261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6.7543859999999997E-2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-1.5982369999999999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1.9220710000000001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5.152984</v>
      </c>
      <c r="H286" cm="1">
        <f t="array" ref="H286">_xll.BDP(A286,$H$1)</f>
        <v>6.1075988104085983</v>
      </c>
      <c r="I286" cm="1">
        <f t="array" ref="I286">_xll.BDP(A286,$H$1)</f>
        <v>6.1075988104085983</v>
      </c>
    </row>
    <row r="287" spans="1:9" x14ac:dyDescent="0.25">
      <c r="A287" t="s">
        <v>501</v>
      </c>
      <c r="B287" t="s">
        <v>957</v>
      </c>
      <c r="C287" t="s">
        <v>265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1.0332600000000001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3.949716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1.7797240000000001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0.69748330000000003</v>
      </c>
      <c r="H287" cm="1">
        <f t="array" ref="H287">_xll.BDP(A287,$H$1)</f>
        <v>-0.34890680723549794</v>
      </c>
      <c r="I287" cm="1">
        <f t="array" ref="I287">_xll.BDP(A287,$H$1)</f>
        <v>-0.34890680723549794</v>
      </c>
    </row>
    <row r="288" spans="1:9" x14ac:dyDescent="0.25">
      <c r="A288" t="s">
        <v>502</v>
      </c>
      <c r="B288" t="s">
        <v>958</v>
      </c>
      <c r="C288" t="s">
        <v>264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-0.51165210000000005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1.316864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3.4258799999999998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17.205220000000001</v>
      </c>
      <c r="H288" cm="1">
        <f t="array" ref="H288">_xll.BDP(A288,$H$1)</f>
        <v>13.311901152815292</v>
      </c>
      <c r="I288" cm="1">
        <f t="array" ref="I288">_xll.BDP(A288,$H$1)</f>
        <v>13.311901152815292</v>
      </c>
    </row>
    <row r="289" spans="1:9" x14ac:dyDescent="0.25">
      <c r="A289" t="s">
        <v>98</v>
      </c>
      <c r="B289" t="s">
        <v>959</v>
      </c>
      <c r="C289" t="s">
        <v>261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2.0328379999999999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4.3917820000000001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-0.59626959999999996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3.0856439999999998</v>
      </c>
      <c r="H289" cm="1">
        <f t="array" ref="H289">_xll.BDP(A289,$H$1)</f>
        <v>-3.1809107474307687</v>
      </c>
      <c r="I289" cm="1">
        <f t="array" ref="I289">_xll.BDP(A289,$H$1)</f>
        <v>-3.1809107474307687</v>
      </c>
    </row>
    <row r="290" spans="1:9" x14ac:dyDescent="0.25">
      <c r="A290" t="s">
        <v>134</v>
      </c>
      <c r="B290" t="s">
        <v>960</v>
      </c>
      <c r="C290" t="s">
        <v>265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-2.4084639999999999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-2.9217879999999998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-1.7246440000000001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14.08619</v>
      </c>
      <c r="H290" cm="1">
        <f t="array" ref="H290">_xll.BDP(A290,$H$1)</f>
        <v>0.87282542554876563</v>
      </c>
      <c r="I290" cm="1">
        <f t="array" ref="I290">_xll.BDP(A290,$H$1)</f>
        <v>0.87282542554876563</v>
      </c>
    </row>
    <row r="291" spans="1:9" x14ac:dyDescent="0.25">
      <c r="A291" t="s">
        <v>503</v>
      </c>
      <c r="B291" t="s">
        <v>961</v>
      </c>
      <c r="C291" t="s">
        <v>271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-0.2217925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0.51217089999999998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3.653546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5.3129460000000002</v>
      </c>
      <c r="H291" cm="1">
        <f t="array" ref="H291">_xll.BDP(A291,$H$1)</f>
        <v>0.6756957929825016</v>
      </c>
      <c r="I291" cm="1">
        <f t="array" ref="I291">_xll.BDP(A291,$H$1)</f>
        <v>0.6756957929825016</v>
      </c>
    </row>
    <row r="292" spans="1:9" x14ac:dyDescent="0.25">
      <c r="A292" t="s">
        <v>504</v>
      </c>
      <c r="B292" t="s">
        <v>962</v>
      </c>
      <c r="C292" t="s">
        <v>261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2.2457240000000001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3.7344059999999999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-2.4036689999999998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-3.8556919999999999</v>
      </c>
      <c r="H292" cm="1">
        <f t="array" ref="H292">_xll.BDP(A292,$H$1)</f>
        <v>3.9520585884229664</v>
      </c>
      <c r="I292" cm="1">
        <f t="array" ref="I292">_xll.BDP(A292,$H$1)</f>
        <v>3.9520585884229664</v>
      </c>
    </row>
    <row r="293" spans="1:9" x14ac:dyDescent="0.25">
      <c r="A293" t="s">
        <v>71</v>
      </c>
      <c r="B293" t="s">
        <v>963</v>
      </c>
      <c r="C293" t="s">
        <v>264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-0.13153529999999999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0.92558720000000005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-3.179503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3.0987849999999999</v>
      </c>
      <c r="H293" cm="1">
        <f t="array" ref="H293">_xll.BDP(A293,$H$1)</f>
        <v>2.5545307930613403</v>
      </c>
      <c r="I293" cm="1">
        <f t="array" ref="I293">_xll.BDP(A293,$H$1)</f>
        <v>2.5545307930613403</v>
      </c>
    </row>
    <row r="294" spans="1:9" x14ac:dyDescent="0.25">
      <c r="A294" t="s">
        <v>505</v>
      </c>
      <c r="B294" t="s">
        <v>964</v>
      </c>
      <c r="C294" t="s">
        <v>261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-0.16005949999999999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2.4776600000000002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-2.2742610000000001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9.5353729999999999</v>
      </c>
      <c r="H294" cm="1">
        <f t="array" ref="H294">_xll.BDP(A294,$H$1)</f>
        <v>6.6557318875265459</v>
      </c>
      <c r="I294" cm="1">
        <f t="array" ref="I294">_xll.BDP(A294,$H$1)</f>
        <v>6.6557318875265459</v>
      </c>
    </row>
    <row r="295" spans="1:9" x14ac:dyDescent="0.25">
      <c r="A295" t="s">
        <v>506</v>
      </c>
      <c r="B295" t="s">
        <v>965</v>
      </c>
      <c r="C295" t="s">
        <v>264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8.9940350000000002E-2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1.559909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-5.9813179999999999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-13.69181</v>
      </c>
      <c r="H295" cm="1">
        <f t="array" ref="H295">_xll.BDP(A295,$H$1)</f>
        <v>-11.805921967303536</v>
      </c>
      <c r="I295" cm="1">
        <f t="array" ref="I295">_xll.BDP(A295,$H$1)</f>
        <v>-11.805921967303536</v>
      </c>
    </row>
    <row r="296" spans="1:9" x14ac:dyDescent="0.25">
      <c r="A296" t="s">
        <v>2248</v>
      </c>
      <c r="B296" t="s">
        <v>2249</v>
      </c>
      <c r="C296" t="s">
        <v>264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0.43003910000000001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7.571078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0.31953949999999998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4.7277110000000002</v>
      </c>
      <c r="H296" cm="1">
        <f t="array" ref="H296">_xll.BDP(A296,$H$1)</f>
        <v>-11.156742354241898</v>
      </c>
      <c r="I296" cm="1">
        <f t="array" ref="I296">_xll.BDP(A296,$H$1)</f>
        <v>-11.156742354241898</v>
      </c>
    </row>
    <row r="297" spans="1:9" x14ac:dyDescent="0.25">
      <c r="A297" t="s">
        <v>507</v>
      </c>
      <c r="B297" t="s">
        <v>966</v>
      </c>
      <c r="C297" t="s">
        <v>261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-9.5589530000000006E-2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-0.60052340000000004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6.0158719999999999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29.309519999999999</v>
      </c>
      <c r="H297" cm="1">
        <f t="array" ref="H297">_xll.BDP(A297,$H$1)</f>
        <v>14.456160147923757</v>
      </c>
      <c r="I297" cm="1">
        <f t="array" ref="I297">_xll.BDP(A297,$H$1)</f>
        <v>14.456160147923757</v>
      </c>
    </row>
    <row r="298" spans="1:9" x14ac:dyDescent="0.25">
      <c r="A298" t="s">
        <v>508</v>
      </c>
      <c r="B298" t="s">
        <v>967</v>
      </c>
      <c r="C298" t="s">
        <v>267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-0.75725379999999998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-0.77900789999999998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0.39107439999999999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14.197889999999999</v>
      </c>
      <c r="H298" cm="1">
        <f t="array" ref="H298">_xll.BDP(A298,$H$1)</f>
        <v>8.399722200538049</v>
      </c>
      <c r="I298" cm="1">
        <f t="array" ref="I298">_xll.BDP(A298,$H$1)</f>
        <v>8.399722200538049</v>
      </c>
    </row>
    <row r="299" spans="1:9" x14ac:dyDescent="0.25">
      <c r="A299" t="s">
        <v>509</v>
      </c>
      <c r="B299" t="s">
        <v>968</v>
      </c>
      <c r="C299" t="s">
        <v>261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-5.7975810000000003E-2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0.51142160000000003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-2.9424730000000001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25.957820000000002</v>
      </c>
      <c r="H299" cm="1">
        <f t="array" ref="H299">_xll.BDP(A299,$H$1)</f>
        <v>14.641218450740428</v>
      </c>
      <c r="I299" cm="1">
        <f t="array" ref="I299">_xll.BDP(A299,$H$1)</f>
        <v>14.641218450740428</v>
      </c>
    </row>
    <row r="300" spans="1:9" x14ac:dyDescent="0.25">
      <c r="A300" t="s">
        <v>510</v>
      </c>
      <c r="B300" t="s">
        <v>969</v>
      </c>
      <c r="C300" t="s">
        <v>264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1.140828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4.236599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-0.98860040000000005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-16.39453</v>
      </c>
      <c r="H300" cm="1">
        <f t="array" ref="H300">_xll.BDP(A300,$H$1)</f>
        <v>-12.212007947200895</v>
      </c>
      <c r="I300" cm="1">
        <f t="array" ref="I300">_xll.BDP(A300,$H$1)</f>
        <v>-12.212007947200895</v>
      </c>
    </row>
    <row r="301" spans="1:9" x14ac:dyDescent="0.25">
      <c r="A301" t="s">
        <v>511</v>
      </c>
      <c r="B301" t="s">
        <v>970</v>
      </c>
      <c r="C301" t="s">
        <v>280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-0.1579122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-0.95999789999999996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0.1654224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18.13119</v>
      </c>
      <c r="H301" cm="1">
        <f t="array" ref="H301">_xll.BDP(A301,$H$1)</f>
        <v>7.5070420044324999</v>
      </c>
      <c r="I301" cm="1">
        <f t="array" ref="I301">_xll.BDP(A301,$H$1)</f>
        <v>7.5070420044324999</v>
      </c>
    </row>
    <row r="302" spans="1:9" x14ac:dyDescent="0.25">
      <c r="A302" t="s">
        <v>512</v>
      </c>
      <c r="B302" t="s">
        <v>971</v>
      </c>
      <c r="C302" t="s">
        <v>261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-6.763197E-2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2.0640299999999998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5.4205870000000003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37.460900000000002</v>
      </c>
      <c r="H302" cm="1">
        <f t="array" ref="H302">_xll.BDP(A302,$H$1)</f>
        <v>16.327379330284039</v>
      </c>
      <c r="I302" cm="1">
        <f t="array" ref="I302">_xll.BDP(A302,$H$1)</f>
        <v>16.327379330284039</v>
      </c>
    </row>
    <row r="303" spans="1:9" x14ac:dyDescent="0.25">
      <c r="A303" t="s">
        <v>513</v>
      </c>
      <c r="B303" t="s">
        <v>972</v>
      </c>
      <c r="C303" t="s">
        <v>275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-0.46346939999999998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-0.23402400000000001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7.5946340000000001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28.453189999999999</v>
      </c>
      <c r="H303" cm="1">
        <f t="array" ref="H303">_xll.BDP(A303,$H$1)</f>
        <v>18.845845094299545</v>
      </c>
      <c r="I303" cm="1">
        <f t="array" ref="I303">_xll.BDP(A303,$H$1)</f>
        <v>18.845845094299545</v>
      </c>
    </row>
    <row r="304" spans="1:9" x14ac:dyDescent="0.25">
      <c r="A304" t="s">
        <v>514</v>
      </c>
      <c r="B304" t="s">
        <v>973</v>
      </c>
      <c r="C304" t="s">
        <v>280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2.265809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3.3833419999999998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-0.61793589999999998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-7.7742550000000001</v>
      </c>
      <c r="H304" cm="1">
        <f t="array" ref="H304">_xll.BDP(A304,$H$1)</f>
        <v>-1.7617248399427645</v>
      </c>
      <c r="I304" cm="1">
        <f t="array" ref="I304">_xll.BDP(A304,$H$1)</f>
        <v>-1.7617248399427645</v>
      </c>
    </row>
    <row r="305" spans="1:9" x14ac:dyDescent="0.25">
      <c r="A305" t="s">
        <v>515</v>
      </c>
      <c r="B305" t="s">
        <v>974</v>
      </c>
      <c r="C305" t="s">
        <v>271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0.49190800000000001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-2.7629399999999998E-2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4.8518650000000001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14.256869999999999</v>
      </c>
      <c r="H305" cm="1">
        <f t="array" ref="H305">_xll.BDP(A305,$H$1)</f>
        <v>14.28032019508008</v>
      </c>
      <c r="I305" cm="1">
        <f t="array" ref="I305">_xll.BDP(A305,$H$1)</f>
        <v>14.28032019508008</v>
      </c>
    </row>
    <row r="306" spans="1:9" x14ac:dyDescent="0.25">
      <c r="A306" t="s">
        <v>516</v>
      </c>
      <c r="B306" t="s">
        <v>975</v>
      </c>
      <c r="C306" t="s">
        <v>275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2.0963250000000002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5.3228299999999997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5.3946610000000002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-7.0705140000000002</v>
      </c>
      <c r="H306" cm="1">
        <f t="array" ref="H306">_xll.BDP(A306,$H$1)</f>
        <v>-4.8188832226318548</v>
      </c>
      <c r="I306" cm="1">
        <f t="array" ref="I306">_xll.BDP(A306,$H$1)</f>
        <v>-4.8188832226318548</v>
      </c>
    </row>
    <row r="307" spans="1:9" x14ac:dyDescent="0.25">
      <c r="A307" t="s">
        <v>5</v>
      </c>
      <c r="B307" t="s">
        <v>976</v>
      </c>
      <c r="C307" t="s">
        <v>267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0.12008340000000001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4.356649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4.5860770000000004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5.2737819999999997</v>
      </c>
      <c r="H307" cm="1">
        <f t="array" ref="H307">_xll.BDP(A307,$H$1)</f>
        <v>10.936965763642743</v>
      </c>
      <c r="I307" cm="1">
        <f t="array" ref="I307">_xll.BDP(A307,$H$1)</f>
        <v>10.936965763642743</v>
      </c>
    </row>
    <row r="308" spans="1:9" x14ac:dyDescent="0.25">
      <c r="A308" t="s">
        <v>517</v>
      </c>
      <c r="B308" t="s">
        <v>977</v>
      </c>
      <c r="C308" t="s">
        <v>275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-0.2438951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-0.59151359999999997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3.6659250000000001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19.159600000000001</v>
      </c>
      <c r="H308" cm="1">
        <f t="array" ref="H308">_xll.BDP(A308,$H$1)</f>
        <v>10.47792070746296</v>
      </c>
      <c r="I308" cm="1">
        <f t="array" ref="I308">_xll.BDP(A308,$H$1)</f>
        <v>10.47792070746296</v>
      </c>
    </row>
    <row r="309" spans="1:9" x14ac:dyDescent="0.25">
      <c r="A309" t="s">
        <v>518</v>
      </c>
      <c r="B309" t="s">
        <v>978</v>
      </c>
      <c r="C309" t="s">
        <v>259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0.61233040000000005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7.8143859999999998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8.928445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20.282319999999999</v>
      </c>
      <c r="H309" cm="1">
        <f t="array" ref="H309">_xll.BDP(A309,$H$1)</f>
        <v>12.322734565698514</v>
      </c>
      <c r="I309" cm="1">
        <f t="array" ref="I309">_xll.BDP(A309,$H$1)</f>
        <v>12.322734565698514</v>
      </c>
    </row>
    <row r="310" spans="1:9" x14ac:dyDescent="0.25">
      <c r="A310" t="s">
        <v>519</v>
      </c>
      <c r="B310" t="s">
        <v>979</v>
      </c>
      <c r="C310" t="s">
        <v>275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-0.79980530000000005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-0.209093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6.3951000000000002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24.817080000000001</v>
      </c>
      <c r="H310" cm="1">
        <f t="array" ref="H310">_xll.BDP(A310,$H$1)</f>
        <v>19.114595711527439</v>
      </c>
      <c r="I310" cm="1">
        <f t="array" ref="I310">_xll.BDP(A310,$H$1)</f>
        <v>19.114595711527439</v>
      </c>
    </row>
    <row r="311" spans="1:9" x14ac:dyDescent="0.25">
      <c r="A311" t="s">
        <v>520</v>
      </c>
      <c r="B311" t="s">
        <v>980</v>
      </c>
      <c r="C311" t="s">
        <v>261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0.89759730000000004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2.6316980000000001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3.2746710000000001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17.863230000000001</v>
      </c>
      <c r="H311" cm="1">
        <f t="array" ref="H311">_xll.BDP(A311,$H$1)</f>
        <v>5.6589126351707364</v>
      </c>
      <c r="I311" cm="1">
        <f t="array" ref="I311">_xll.BDP(A311,$H$1)</f>
        <v>5.6589126351707364</v>
      </c>
    </row>
    <row r="312" spans="1:9" x14ac:dyDescent="0.25">
      <c r="A312" t="s">
        <v>521</v>
      </c>
      <c r="B312" t="s">
        <v>981</v>
      </c>
      <c r="C312" t="s">
        <v>265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1.440933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-0.2010391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0.90829649999999995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-14.411630000000001</v>
      </c>
      <c r="H312" cm="1">
        <f t="array" ref="H312">_xll.BDP(A312,$H$1)</f>
        <v>-9.312999996187072</v>
      </c>
      <c r="I312" cm="1">
        <f t="array" ref="I312">_xll.BDP(A312,$H$1)</f>
        <v>-9.312999996187072</v>
      </c>
    </row>
    <row r="313" spans="1:9" x14ac:dyDescent="0.25">
      <c r="A313" t="s">
        <v>522</v>
      </c>
      <c r="B313" t="s">
        <v>982</v>
      </c>
      <c r="C313" t="s">
        <v>271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0.5337982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1.182847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-14.830069999999999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-63.735729999999997</v>
      </c>
      <c r="H313" cm="1">
        <f t="array" ref="H313">_xll.BDP(A313,$H$1)</f>
        <v>-48.358487960912015</v>
      </c>
      <c r="I313" cm="1">
        <f t="array" ref="I313">_xll.BDP(A313,$H$1)</f>
        <v>-48.358487960912015</v>
      </c>
    </row>
    <row r="314" spans="1:9" x14ac:dyDescent="0.25">
      <c r="A314" t="s">
        <v>523</v>
      </c>
      <c r="B314" t="s">
        <v>983</v>
      </c>
      <c r="C314" t="s">
        <v>267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-0.75191079999999999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-3.0301740000000001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3.2997239999999999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10.141780000000001</v>
      </c>
      <c r="H314" cm="1">
        <f t="array" ref="H314">_xll.BDP(A314,$H$1)</f>
        <v>8.1915692256030326</v>
      </c>
      <c r="I314" cm="1">
        <f t="array" ref="I314">_xll.BDP(A314,$H$1)</f>
        <v>8.1915692256030326</v>
      </c>
    </row>
    <row r="315" spans="1:9" x14ac:dyDescent="0.25">
      <c r="A315" t="s">
        <v>524</v>
      </c>
      <c r="B315" t="s">
        <v>984</v>
      </c>
      <c r="C315" t="s">
        <v>267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-1.048014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0.77667249999999999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-6.5506149999999996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10.84215</v>
      </c>
      <c r="H315" cm="1">
        <f t="array" ref="H315">_xll.BDP(A315,$H$1)</f>
        <v>-3.7640092154469089</v>
      </c>
      <c r="I315" cm="1">
        <f t="array" ref="I315">_xll.BDP(A315,$H$1)</f>
        <v>-3.7640092154469089</v>
      </c>
    </row>
    <row r="316" spans="1:9" x14ac:dyDescent="0.25">
      <c r="A316" t="s">
        <v>525</v>
      </c>
      <c r="B316" t="s">
        <v>985</v>
      </c>
      <c r="C316" t="s">
        <v>265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-0.94254510000000002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-1.725212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1.6934199999999999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26.942920000000001</v>
      </c>
      <c r="H316" cm="1">
        <f t="array" ref="H316">_xll.BDP(A316,$H$1)</f>
        <v>20.072735196985555</v>
      </c>
      <c r="I316" cm="1">
        <f t="array" ref="I316">_xll.BDP(A316,$H$1)</f>
        <v>20.072735196985555</v>
      </c>
    </row>
    <row r="317" spans="1:9" x14ac:dyDescent="0.25">
      <c r="A317" t="s">
        <v>526</v>
      </c>
      <c r="B317" t="s">
        <v>986</v>
      </c>
      <c r="C317" t="s">
        <v>267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-2.6940240000000002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-2.0799569999999998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-2.2060550000000001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14.38386</v>
      </c>
      <c r="H317" cm="1">
        <f t="array" ref="H317">_xll.BDP(A317,$H$1)</f>
        <v>2.6549906108717267</v>
      </c>
      <c r="I317" cm="1">
        <f t="array" ref="I317">_xll.BDP(A317,$H$1)</f>
        <v>2.6549906108717267</v>
      </c>
    </row>
    <row r="318" spans="1:9" x14ac:dyDescent="0.25">
      <c r="A318" t="s">
        <v>527</v>
      </c>
      <c r="B318" t="s">
        <v>987</v>
      </c>
      <c r="C318" t="s">
        <v>261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3.0226929999999999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4.2681319999999996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1.093437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11.55829</v>
      </c>
      <c r="H318" cm="1">
        <f t="array" ref="H318">_xll.BDP(A318,$H$1)</f>
        <v>5.6296076902387533</v>
      </c>
      <c r="I318" cm="1">
        <f t="array" ref="I318">_xll.BDP(A318,$H$1)</f>
        <v>5.6296076902387533</v>
      </c>
    </row>
    <row r="319" spans="1:9" x14ac:dyDescent="0.25">
      <c r="A319" t="s">
        <v>2375</v>
      </c>
      <c r="B319" t="s">
        <v>749</v>
      </c>
      <c r="C319" t="s">
        <v>271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1.2291059999999999E-2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-1.2291170000000001E-2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2.725714</v>
      </c>
      <c r="G319" t="str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#N/A N/A</v>
      </c>
      <c r="H319" t="str" cm="1">
        <f t="array" ref="H319">_xll.BDP(A319,$H$1)</f>
        <v>#N/A N/A</v>
      </c>
      <c r="I319" t="str" cm="1">
        <f t="array" ref="I319">_xll.BDP(A319,$H$1)</f>
        <v>#N/A N/A</v>
      </c>
    </row>
    <row r="320" spans="1:9" x14ac:dyDescent="0.25">
      <c r="A320" t="s">
        <v>528</v>
      </c>
      <c r="B320" t="s">
        <v>988</v>
      </c>
      <c r="C320" t="s">
        <v>267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0.1873959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-0.58261980000000002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-3.7093310000000002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-0.57322620000000002</v>
      </c>
      <c r="H320" cm="1">
        <f t="array" ref="H320">_xll.BDP(A320,$H$1)</f>
        <v>2.1428826860828476</v>
      </c>
      <c r="I320" cm="1">
        <f t="array" ref="I320">_xll.BDP(A320,$H$1)</f>
        <v>2.1428826860828476</v>
      </c>
    </row>
    <row r="321" spans="1:9" x14ac:dyDescent="0.25">
      <c r="A321" t="s">
        <v>529</v>
      </c>
      <c r="B321" t="s">
        <v>989</v>
      </c>
      <c r="C321" t="s">
        <v>265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0.80495320000000004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1.695246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6.3725310000000004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-3.091189</v>
      </c>
      <c r="H321" cm="1">
        <f t="array" ref="H321">_xll.BDP(A321,$H$1)</f>
        <v>1.4041524008293793</v>
      </c>
      <c r="I321" cm="1">
        <f t="array" ref="I321">_xll.BDP(A321,$H$1)</f>
        <v>1.4041524008293793</v>
      </c>
    </row>
    <row r="322" spans="1:9" x14ac:dyDescent="0.25">
      <c r="A322" t="s">
        <v>530</v>
      </c>
      <c r="B322" t="s">
        <v>990</v>
      </c>
      <c r="C322" t="s">
        <v>271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2.303026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11.472479999999999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-27.168900000000001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-48.513599999999997</v>
      </c>
      <c r="H322" cm="1">
        <f t="array" ref="H322">_xll.BDP(A322,$H$1)</f>
        <v>-38.191990063284969</v>
      </c>
      <c r="I322" cm="1">
        <f t="array" ref="I322">_xll.BDP(A322,$H$1)</f>
        <v>-38.191990063284969</v>
      </c>
    </row>
    <row r="323" spans="1:9" x14ac:dyDescent="0.25">
      <c r="A323" t="s">
        <v>531</v>
      </c>
      <c r="B323" t="s">
        <v>991</v>
      </c>
      <c r="C323" t="s">
        <v>280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0.9587116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2.945497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7.4801409999999997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0.4459418</v>
      </c>
      <c r="H323" cm="1">
        <f t="array" ref="H323">_xll.BDP(A323,$H$1)</f>
        <v>3.2426253317632754</v>
      </c>
      <c r="I323" cm="1">
        <f t="array" ref="I323">_xll.BDP(A323,$H$1)</f>
        <v>3.2426253317632754</v>
      </c>
    </row>
    <row r="324" spans="1:9" x14ac:dyDescent="0.25">
      <c r="A324" t="s">
        <v>532</v>
      </c>
      <c r="B324" t="s">
        <v>992</v>
      </c>
      <c r="C324" t="s">
        <v>286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-7.1469000000000005E-2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1.6519060000000001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5.7977679999999996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22.225660000000001</v>
      </c>
      <c r="H324" cm="1">
        <f t="array" ref="H324">_xll.BDP(A324,$H$1)</f>
        <v>15.470123104874784</v>
      </c>
      <c r="I324" cm="1">
        <f t="array" ref="I324">_xll.BDP(A324,$H$1)</f>
        <v>15.470123104874784</v>
      </c>
    </row>
    <row r="325" spans="1:9" x14ac:dyDescent="0.25">
      <c r="A325" t="s">
        <v>533</v>
      </c>
      <c r="B325" t="s">
        <v>993</v>
      </c>
      <c r="C325" t="s">
        <v>263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2.252202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-1.7026220000000001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-2.1472180000000001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-2.0213019999999999</v>
      </c>
      <c r="H325" cm="1">
        <f t="array" ref="H325">_xll.BDP(A325,$H$1)</f>
        <v>5.4900944203240556</v>
      </c>
      <c r="I325" cm="1">
        <f t="array" ref="I325">_xll.BDP(A325,$H$1)</f>
        <v>5.4900944203240556</v>
      </c>
    </row>
    <row r="326" spans="1:9" x14ac:dyDescent="0.25">
      <c r="A326" t="s">
        <v>534</v>
      </c>
      <c r="B326" t="s">
        <v>994</v>
      </c>
      <c r="C326" t="s">
        <v>280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0.93917640000000002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-1.4896689999999999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-4.7427619999999999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0.55886020000000003</v>
      </c>
      <c r="H326" cm="1">
        <f t="array" ref="H326">_xll.BDP(A326,$H$1)</f>
        <v>-9.4073956246753561</v>
      </c>
      <c r="I326" cm="1">
        <f t="array" ref="I326">_xll.BDP(A326,$H$1)</f>
        <v>-9.4073956246753561</v>
      </c>
    </row>
    <row r="327" spans="1:9" x14ac:dyDescent="0.25">
      <c r="A327" t="s">
        <v>535</v>
      </c>
      <c r="B327" t="s">
        <v>995</v>
      </c>
      <c r="C327" t="s">
        <v>280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0.72921650000000005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3.2283460000000002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6.6897029999999997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34.829189999999997</v>
      </c>
      <c r="H327" cm="1">
        <f t="array" ref="H327">_xll.BDP(A327,$H$1)</f>
        <v>22.572665410766394</v>
      </c>
      <c r="I327" cm="1">
        <f t="array" ref="I327">_xll.BDP(A327,$H$1)</f>
        <v>22.572665410766394</v>
      </c>
    </row>
    <row r="328" spans="1:9" x14ac:dyDescent="0.25">
      <c r="A328" t="s">
        <v>536</v>
      </c>
      <c r="B328" t="s">
        <v>996</v>
      </c>
      <c r="C328" t="s">
        <v>264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1.0920289999999999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2.6833550000000002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-9.9785609999999991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36.331859999999999</v>
      </c>
      <c r="H328" cm="1">
        <f t="array" ref="H328">_xll.BDP(A328,$H$1)</f>
        <v>10.786439030188346</v>
      </c>
      <c r="I328" cm="1">
        <f t="array" ref="I328">_xll.BDP(A328,$H$1)</f>
        <v>10.786439030188346</v>
      </c>
    </row>
    <row r="329" spans="1:9" x14ac:dyDescent="0.25">
      <c r="A329" t="s">
        <v>537</v>
      </c>
      <c r="B329" t="s">
        <v>997</v>
      </c>
      <c r="C329" t="s">
        <v>265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1.5189029999999999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0.98836930000000001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-3.0123129999999998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-4.0401030000000002</v>
      </c>
      <c r="H329" cm="1">
        <f t="array" ref="H329">_xll.BDP(A329,$H$1)</f>
        <v>-1.2429993142798417</v>
      </c>
      <c r="I329" cm="1">
        <f t="array" ref="I329">_xll.BDP(A329,$H$1)</f>
        <v>-1.2429993142798417</v>
      </c>
    </row>
    <row r="330" spans="1:9" x14ac:dyDescent="0.25">
      <c r="A330" t="s">
        <v>538</v>
      </c>
      <c r="B330" t="s">
        <v>998</v>
      </c>
      <c r="C330" t="s">
        <v>267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-0.49779040000000002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6.0639719999999997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7.4820180000000001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55.982909999999997</v>
      </c>
      <c r="H330" cm="1">
        <f t="array" ref="H330">_xll.BDP(A330,$H$1)</f>
        <v>25.339113216778351</v>
      </c>
      <c r="I330" cm="1">
        <f t="array" ref="I330">_xll.BDP(A330,$H$1)</f>
        <v>25.339113216778351</v>
      </c>
    </row>
    <row r="331" spans="1:9" x14ac:dyDescent="0.25">
      <c r="A331" t="s">
        <v>539</v>
      </c>
      <c r="B331" t="s">
        <v>999</v>
      </c>
      <c r="C331" t="s">
        <v>261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0.46754109999999999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-0.63218669999999999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5.2856100000000001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46.91104</v>
      </c>
      <c r="H331" cm="1">
        <f t="array" ref="H331">_xll.BDP(A331,$H$1)</f>
        <v>19.766295002902716</v>
      </c>
      <c r="I331" cm="1">
        <f t="array" ref="I331">_xll.BDP(A331,$H$1)</f>
        <v>19.766295002902716</v>
      </c>
    </row>
    <row r="332" spans="1:9" x14ac:dyDescent="0.25">
      <c r="A332" t="s">
        <v>540</v>
      </c>
      <c r="B332" t="s">
        <v>1000</v>
      </c>
      <c r="C332" t="s">
        <v>275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-1.8324229999999999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1.312189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5.9384889999999997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68.442120000000003</v>
      </c>
      <c r="H332" cm="1">
        <f t="array" ref="H332">_xll.BDP(A332,$H$1)</f>
        <v>38.633670212285473</v>
      </c>
      <c r="I332" cm="1">
        <f t="array" ref="I332">_xll.BDP(A332,$H$1)</f>
        <v>38.633670212285473</v>
      </c>
    </row>
    <row r="333" spans="1:9" x14ac:dyDescent="0.25">
      <c r="A333" t="s">
        <v>541</v>
      </c>
      <c r="B333" t="s">
        <v>1001</v>
      </c>
      <c r="C333" t="s">
        <v>271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3.5818599999999998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2.6325069999999999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-4.820818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-39.033180000000002</v>
      </c>
      <c r="H333" cm="1">
        <f t="array" ref="H333">_xll.BDP(A333,$H$1)</f>
        <v>-29.803984527196288</v>
      </c>
      <c r="I333" cm="1">
        <f t="array" ref="I333">_xll.BDP(A333,$H$1)</f>
        <v>-29.803984527196288</v>
      </c>
    </row>
    <row r="334" spans="1:9" x14ac:dyDescent="0.25">
      <c r="A334" t="s">
        <v>151</v>
      </c>
      <c r="B334" t="s">
        <v>1002</v>
      </c>
      <c r="C334" t="s">
        <v>264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0.69825619999999999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6.5141150000000003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-2.9373309999999999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0.38945780000000002</v>
      </c>
      <c r="H334" cm="1">
        <f t="array" ref="H334">_xll.BDP(A334,$H$1)</f>
        <v>-4.5863606982623901</v>
      </c>
      <c r="I334" cm="1">
        <f t="array" ref="I334">_xll.BDP(A334,$H$1)</f>
        <v>-4.5863606982623901</v>
      </c>
    </row>
    <row r="335" spans="1:9" x14ac:dyDescent="0.25">
      <c r="A335" t="s">
        <v>542</v>
      </c>
      <c r="B335" t="s">
        <v>1003</v>
      </c>
      <c r="C335" t="s">
        <v>264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-0.99344310000000002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-3.5038330000000002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-0.43735810000000003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37.884839999999997</v>
      </c>
      <c r="H335" cm="1">
        <f t="array" ref="H335">_xll.BDP(A335,$H$1)</f>
        <v>22.583071025143941</v>
      </c>
      <c r="I335" cm="1">
        <f t="array" ref="I335">_xll.BDP(A335,$H$1)</f>
        <v>22.583071025143941</v>
      </c>
    </row>
    <row r="336" spans="1:9" x14ac:dyDescent="0.25">
      <c r="A336" t="s">
        <v>543</v>
      </c>
      <c r="B336" t="s">
        <v>1004</v>
      </c>
      <c r="C336" t="s">
        <v>267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-1.0643370000000001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2.072889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1.764796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52.093510000000002</v>
      </c>
      <c r="H336" cm="1">
        <f t="array" ref="H336">_xll.BDP(A336,$H$1)</f>
        <v>29.246754058302692</v>
      </c>
      <c r="I336" cm="1">
        <f t="array" ref="I336">_xll.BDP(A336,$H$1)</f>
        <v>29.246754058302692</v>
      </c>
    </row>
    <row r="337" spans="1:9" x14ac:dyDescent="0.25">
      <c r="A337" t="s">
        <v>544</v>
      </c>
      <c r="B337" t="s">
        <v>1005</v>
      </c>
      <c r="C337" t="s">
        <v>264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-0.42466090000000001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-3.5198770000000001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-10.23077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-12.605880000000001</v>
      </c>
      <c r="H337" cm="1">
        <f t="array" ref="H337">_xll.BDP(A337,$H$1)</f>
        <v>-6.8370083148078216</v>
      </c>
      <c r="I337" cm="1">
        <f t="array" ref="I337">_xll.BDP(A337,$H$1)</f>
        <v>-6.8370083148078216</v>
      </c>
    </row>
    <row r="338" spans="1:9" x14ac:dyDescent="0.25">
      <c r="A338" t="s">
        <v>545</v>
      </c>
      <c r="B338" t="s">
        <v>1006</v>
      </c>
      <c r="C338" t="s">
        <v>267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-0.53738209999999997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0.80751850000000003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2.4028350000000001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13.98911</v>
      </c>
      <c r="H338" cm="1">
        <f t="array" ref="H338">_xll.BDP(A338,$H$1)</f>
        <v>12.660985038955669</v>
      </c>
      <c r="I338" cm="1">
        <f t="array" ref="I338">_xll.BDP(A338,$H$1)</f>
        <v>12.660985038955669</v>
      </c>
    </row>
    <row r="339" spans="1:9" x14ac:dyDescent="0.25">
      <c r="A339" t="s">
        <v>546</v>
      </c>
      <c r="B339" t="s">
        <v>1007</v>
      </c>
      <c r="C339" t="s">
        <v>265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0.5176752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-0.36938009999999999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-1.1558040000000001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-14.462440000000001</v>
      </c>
      <c r="H339" cm="1">
        <f t="array" ref="H339">_xll.BDP(A339,$H$1)</f>
        <v>-4.9217814325048499</v>
      </c>
      <c r="I339" cm="1">
        <f t="array" ref="I339">_xll.BDP(A339,$H$1)</f>
        <v>-4.9217814325048499</v>
      </c>
    </row>
    <row r="340" spans="1:9" x14ac:dyDescent="0.25">
      <c r="A340" t="s">
        <v>547</v>
      </c>
      <c r="B340" t="s">
        <v>1008</v>
      </c>
      <c r="C340" t="s">
        <v>271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-1.5674570000000001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-2.1675779999999998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-0.194216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-2.431219</v>
      </c>
      <c r="H340" cm="1">
        <f t="array" ref="H340">_xll.BDP(A340,$H$1)</f>
        <v>-1.4851694063161522</v>
      </c>
      <c r="I340" cm="1">
        <f t="array" ref="I340">_xll.BDP(A340,$H$1)</f>
        <v>-1.4851694063161522</v>
      </c>
    </row>
    <row r="341" spans="1:9" x14ac:dyDescent="0.25">
      <c r="A341" t="s">
        <v>548</v>
      </c>
      <c r="B341" t="s">
        <v>1009</v>
      </c>
      <c r="C341" t="s">
        <v>275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-0.27240259999999999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-2.2078120000000001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8.5682080000000003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12.2827</v>
      </c>
      <c r="H341" cm="1">
        <f t="array" ref="H341">_xll.BDP(A341,$H$1)</f>
        <v>18.391729128911489</v>
      </c>
      <c r="I341" cm="1">
        <f t="array" ref="I341">_xll.BDP(A341,$H$1)</f>
        <v>18.391729128911489</v>
      </c>
    </row>
    <row r="342" spans="1:9" x14ac:dyDescent="0.25">
      <c r="A342" t="s">
        <v>73</v>
      </c>
      <c r="B342" t="s">
        <v>1010</v>
      </c>
      <c r="C342" t="s">
        <v>267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-0.45951789999999998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8.0230090000000004E-2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-4.5761479999999999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29.920380000000002</v>
      </c>
      <c r="H342" cm="1">
        <f t="array" ref="H342">_xll.BDP(A342,$H$1)</f>
        <v>15.59552390130168</v>
      </c>
      <c r="I342" cm="1">
        <f t="array" ref="I342">_xll.BDP(A342,$H$1)</f>
        <v>15.59552390130168</v>
      </c>
    </row>
    <row r="343" spans="1:9" x14ac:dyDescent="0.25">
      <c r="A343" t="s">
        <v>17</v>
      </c>
      <c r="B343" t="s">
        <v>1011</v>
      </c>
      <c r="C343" t="s">
        <v>280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1.167224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3.221241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4.4347890000000003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22.387530000000002</v>
      </c>
      <c r="H343" cm="1">
        <f t="array" ref="H343">_xll.BDP(A343,$H$1)</f>
        <v>7.2117703732357983</v>
      </c>
      <c r="I343" cm="1">
        <f t="array" ref="I343">_xll.BDP(A343,$H$1)</f>
        <v>7.2117703732357983</v>
      </c>
    </row>
    <row r="344" spans="1:9" x14ac:dyDescent="0.25">
      <c r="A344" t="s">
        <v>549</v>
      </c>
      <c r="B344" t="s">
        <v>1012</v>
      </c>
      <c r="C344" t="s">
        <v>261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-0.68450460000000002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-0.45913720000000002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6.9805270000000004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8.0195819999999998</v>
      </c>
      <c r="H344" cm="1">
        <f t="array" ref="H344">_xll.BDP(A344,$H$1)</f>
        <v>4.7323575309475654</v>
      </c>
      <c r="I344" cm="1">
        <f t="array" ref="I344">_xll.BDP(A344,$H$1)</f>
        <v>4.7323575309475654</v>
      </c>
    </row>
    <row r="345" spans="1:9" x14ac:dyDescent="0.25">
      <c r="A345" t="s">
        <v>550</v>
      </c>
      <c r="B345" t="s">
        <v>1013</v>
      </c>
      <c r="C345" t="s">
        <v>280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1.6179889999999999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5.782184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9.8523960000000006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28.228300000000001</v>
      </c>
      <c r="H345" cm="1">
        <f t="array" ref="H345">_xll.BDP(A345,$H$1)</f>
        <v>10.791415225072276</v>
      </c>
      <c r="I345" cm="1">
        <f t="array" ref="I345">_xll.BDP(A345,$H$1)</f>
        <v>10.791415225072276</v>
      </c>
    </row>
    <row r="346" spans="1:9" x14ac:dyDescent="0.25">
      <c r="A346" t="s">
        <v>551</v>
      </c>
      <c r="B346" t="s">
        <v>2272</v>
      </c>
      <c r="C346" t="s">
        <v>275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-1.248686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7.0254750000000001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12.3521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17.643419999999999</v>
      </c>
      <c r="H346" cm="1">
        <f t="array" ref="H346">_xll.BDP(A346,$H$1)</f>
        <v>22.240337074598791</v>
      </c>
      <c r="I346" cm="1">
        <f t="array" ref="I346">_xll.BDP(A346,$H$1)</f>
        <v>22.240337074598791</v>
      </c>
    </row>
    <row r="347" spans="1:9" x14ac:dyDescent="0.25">
      <c r="A347" t="s">
        <v>552</v>
      </c>
      <c r="B347" t="s">
        <v>1014</v>
      </c>
      <c r="C347" t="s">
        <v>264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1.4898610000000001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4.6621329999999999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-3.6996329999999999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29.258130000000001</v>
      </c>
      <c r="H347" cm="1">
        <f t="array" ref="H347">_xll.BDP(A347,$H$1)</f>
        <v>8.9939608414056362</v>
      </c>
      <c r="I347" cm="1">
        <f t="array" ref="I347">_xll.BDP(A347,$H$1)</f>
        <v>8.9939608414056362</v>
      </c>
    </row>
    <row r="348" spans="1:9" x14ac:dyDescent="0.25">
      <c r="A348" t="s">
        <v>553</v>
      </c>
      <c r="B348" t="s">
        <v>1015</v>
      </c>
      <c r="C348" t="s">
        <v>265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-0.48867500000000003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0.7056945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-2.244281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74.316410000000005</v>
      </c>
      <c r="H348" cm="1">
        <f t="array" ref="H348">_xll.BDP(A348,$H$1)</f>
        <v>30.270421677461336</v>
      </c>
      <c r="I348" cm="1">
        <f t="array" ref="I348">_xll.BDP(A348,$H$1)</f>
        <v>30.270421677461336</v>
      </c>
    </row>
    <row r="349" spans="1:9" x14ac:dyDescent="0.25">
      <c r="A349" t="s">
        <v>554</v>
      </c>
      <c r="B349" t="s">
        <v>1016</v>
      </c>
      <c r="C349" t="s">
        <v>270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1.6240289999999999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-1.0387390000000001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-8.7502320000000005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6.2067129999999997</v>
      </c>
      <c r="H349" cm="1">
        <f t="array" ref="H349">_xll.BDP(A349,$H$1)</f>
        <v>-8.4467980462288725</v>
      </c>
      <c r="I349" cm="1">
        <f t="array" ref="I349">_xll.BDP(A349,$H$1)</f>
        <v>-8.4467980462288725</v>
      </c>
    </row>
    <row r="350" spans="1:9" x14ac:dyDescent="0.25">
      <c r="A350" t="s">
        <v>102</v>
      </c>
      <c r="B350" t="s">
        <v>1017</v>
      </c>
      <c r="C350" t="s">
        <v>264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0.82871519999999999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7.0020069999999999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-10.390639999999999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-2.9411649999999998</v>
      </c>
      <c r="H350" cm="1">
        <f t="array" ref="H350">_xll.BDP(A350,$H$1)</f>
        <v>-8.9648382077425968</v>
      </c>
      <c r="I350" cm="1">
        <f t="array" ref="I350">_xll.BDP(A350,$H$1)</f>
        <v>-8.9648382077425968</v>
      </c>
    </row>
    <row r="351" spans="1:9" x14ac:dyDescent="0.25">
      <c r="A351" t="s">
        <v>11</v>
      </c>
      <c r="B351" t="s">
        <v>1018</v>
      </c>
      <c r="C351" t="s">
        <v>280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0.48004590000000003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2.0206439999999999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-1.838387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-33.593519999999998</v>
      </c>
      <c r="H351" cm="1">
        <f t="array" ref="H351">_xll.BDP(A351,$H$1)</f>
        <v>-18.517344108064826</v>
      </c>
      <c r="I351" cm="1">
        <f t="array" ref="I351">_xll.BDP(A351,$H$1)</f>
        <v>-18.517344108064826</v>
      </c>
    </row>
    <row r="352" spans="1:9" x14ac:dyDescent="0.25">
      <c r="A352" t="s">
        <v>555</v>
      </c>
      <c r="B352" t="s">
        <v>1019</v>
      </c>
      <c r="C352" t="s">
        <v>265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4.0050040000000002E-2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-1.6222019999999999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-0.57760270000000002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17.967189999999999</v>
      </c>
      <c r="H352" cm="1">
        <f t="array" ref="H352">_xll.BDP(A352,$H$1)</f>
        <v>19.042109720962198</v>
      </c>
      <c r="I352" cm="1">
        <f t="array" ref="I352">_xll.BDP(A352,$H$1)</f>
        <v>19.042109720962198</v>
      </c>
    </row>
    <row r="353" spans="1:9" x14ac:dyDescent="0.25">
      <c r="A353" t="s">
        <v>6</v>
      </c>
      <c r="B353" t="s">
        <v>1020</v>
      </c>
      <c r="C353" t="s">
        <v>264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-4.7376209999999999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-3.8679030000000001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1.8929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-3.2796280000000002</v>
      </c>
      <c r="H353" cm="1">
        <f t="array" ref="H353">_xll.BDP(A353,$H$1)</f>
        <v>1.0636333039101649</v>
      </c>
      <c r="I353" cm="1">
        <f t="array" ref="I353">_xll.BDP(A353,$H$1)</f>
        <v>1.0636333039101649</v>
      </c>
    </row>
    <row r="354" spans="1:9" x14ac:dyDescent="0.25">
      <c r="A354" t="s">
        <v>190</v>
      </c>
      <c r="B354" t="s">
        <v>1021</v>
      </c>
      <c r="C354" t="s">
        <v>265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0.27438489999999999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4.0678549999999998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4.7119359999999997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35.29522</v>
      </c>
      <c r="H354" cm="1">
        <f t="array" ref="H354">_xll.BDP(A354,$H$1)</f>
        <v>14.257050433196151</v>
      </c>
      <c r="I354" cm="1">
        <f t="array" ref="I354">_xll.BDP(A354,$H$1)</f>
        <v>14.257050433196151</v>
      </c>
    </row>
    <row r="355" spans="1:9" x14ac:dyDescent="0.25">
      <c r="A355" t="s">
        <v>180</v>
      </c>
      <c r="B355" t="s">
        <v>1022</v>
      </c>
      <c r="C355" t="s">
        <v>280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-1.5539270000000001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-1.230397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-3.0866479999999998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2.2965429999999998</v>
      </c>
      <c r="H355" cm="1">
        <f t="array" ref="H355">_xll.BDP(A355,$H$1)</f>
        <v>-1.2746250316139704</v>
      </c>
      <c r="I355" cm="1">
        <f t="array" ref="I355">_xll.BDP(A355,$H$1)</f>
        <v>-1.2746250316139704</v>
      </c>
    </row>
    <row r="356" spans="1:9" x14ac:dyDescent="0.25">
      <c r="A356" t="s">
        <v>556</v>
      </c>
      <c r="B356" t="s">
        <v>1023</v>
      </c>
      <c r="C356" t="s">
        <v>275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-0.22748599999999999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-2.7530030000000001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3.69191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-1.52044</v>
      </c>
      <c r="H356" cm="1">
        <f t="array" ref="H356">_xll.BDP(A356,$H$1)</f>
        <v>5.5255809397279849</v>
      </c>
      <c r="I356" cm="1">
        <f t="array" ref="I356">_xll.BDP(A356,$H$1)</f>
        <v>5.5255809397279849</v>
      </c>
    </row>
    <row r="357" spans="1:9" x14ac:dyDescent="0.25">
      <c r="A357" t="s">
        <v>557</v>
      </c>
      <c r="B357" t="s">
        <v>1024</v>
      </c>
      <c r="C357" t="s">
        <v>286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-1.3773230000000001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-2.1267100000000001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1.523992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22.483499999999999</v>
      </c>
      <c r="H357" cm="1">
        <f t="array" ref="H357">_xll.BDP(A357,$H$1)</f>
        <v>12.015013224007303</v>
      </c>
      <c r="I357" cm="1">
        <f t="array" ref="I357">_xll.BDP(A357,$H$1)</f>
        <v>12.015013224007303</v>
      </c>
    </row>
    <row r="358" spans="1:9" x14ac:dyDescent="0.25">
      <c r="A358" t="s">
        <v>558</v>
      </c>
      <c r="B358" t="s">
        <v>1025</v>
      </c>
      <c r="C358" t="s">
        <v>264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0.30936370000000002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0.1253319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-0.37746829999999998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-11.65494</v>
      </c>
      <c r="H358" cm="1">
        <f t="array" ref="H358">_xll.BDP(A358,$H$1)</f>
        <v>-2.5397432785155996</v>
      </c>
      <c r="I358" cm="1">
        <f t="array" ref="I358">_xll.BDP(A358,$H$1)</f>
        <v>-2.5397432785155996</v>
      </c>
    </row>
    <row r="359" spans="1:9" x14ac:dyDescent="0.25">
      <c r="A359" t="s">
        <v>176</v>
      </c>
      <c r="B359" t="s">
        <v>1026</v>
      </c>
      <c r="C359" t="s">
        <v>265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0.96721089999999998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8.6483869999999996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1.7573380000000001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26.393650000000001</v>
      </c>
      <c r="H359" cm="1">
        <f t="array" ref="H359">_xll.BDP(A359,$H$1)</f>
        <v>12.266458355625652</v>
      </c>
      <c r="I359" cm="1">
        <f t="array" ref="I359">_xll.BDP(A359,$H$1)</f>
        <v>12.266458355625652</v>
      </c>
    </row>
    <row r="360" spans="1:9" x14ac:dyDescent="0.25">
      <c r="A360" t="s">
        <v>559</v>
      </c>
      <c r="B360" t="s">
        <v>1027</v>
      </c>
      <c r="C360" t="s">
        <v>267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2.0524879999999999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4.590014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1.620862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-6.369548</v>
      </c>
      <c r="H360" cm="1">
        <f t="array" ref="H360">_xll.BDP(A360,$H$1)</f>
        <v>-0.59393784545679795</v>
      </c>
      <c r="I360" cm="1">
        <f t="array" ref="I360">_xll.BDP(A360,$H$1)</f>
        <v>-0.59393784545679795</v>
      </c>
    </row>
    <row r="361" spans="1:9" x14ac:dyDescent="0.25">
      <c r="A361" t="s">
        <v>560</v>
      </c>
      <c r="B361" t="s">
        <v>1028</v>
      </c>
      <c r="C361" t="s">
        <v>286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-0.43703370000000002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9.3934959999999998E-2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3.444442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20.10943</v>
      </c>
      <c r="H361" cm="1">
        <f t="array" ref="H361">_xll.BDP(A361,$H$1)</f>
        <v>14.448708709467404</v>
      </c>
      <c r="I361" cm="1">
        <f t="array" ref="I361">_xll.BDP(A361,$H$1)</f>
        <v>14.448708709467404</v>
      </c>
    </row>
    <row r="362" spans="1:9" x14ac:dyDescent="0.25">
      <c r="A362" t="s">
        <v>561</v>
      </c>
      <c r="B362" t="s">
        <v>1029</v>
      </c>
      <c r="C362" t="s">
        <v>264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-0.16181870000000001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1.8467720000000001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-3.3536039999999998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-13.00685</v>
      </c>
      <c r="H362" cm="1">
        <f t="array" ref="H362">_xll.BDP(A362,$H$1)</f>
        <v>-2.7317527674810647</v>
      </c>
      <c r="I362" cm="1">
        <f t="array" ref="I362">_xll.BDP(A362,$H$1)</f>
        <v>-2.7317527674810647</v>
      </c>
    </row>
    <row r="363" spans="1:9" x14ac:dyDescent="0.25">
      <c r="A363" t="s">
        <v>562</v>
      </c>
      <c r="B363" t="s">
        <v>1030</v>
      </c>
      <c r="C363" t="s">
        <v>261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-1.1667510000000001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0.8714845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8.3579030000000003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-5.8273760000000001</v>
      </c>
      <c r="H363" cm="1">
        <f t="array" ref="H363">_xll.BDP(A363,$H$1)</f>
        <v>2.0533165537595539</v>
      </c>
      <c r="I363" cm="1">
        <f t="array" ref="I363">_xll.BDP(A363,$H$1)</f>
        <v>2.0533165537595539</v>
      </c>
    </row>
    <row r="364" spans="1:9" x14ac:dyDescent="0.25">
      <c r="A364" t="s">
        <v>49</v>
      </c>
      <c r="B364" t="s">
        <v>1031</v>
      </c>
      <c r="C364" t="s">
        <v>264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-0.92998619999999999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6.0529580000000003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-11.437010000000001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132.3064</v>
      </c>
      <c r="H364" cm="1">
        <f t="array" ref="H364">_xll.BDP(A364,$H$1)</f>
        <v>26.437690561645233</v>
      </c>
      <c r="I364" cm="1">
        <f t="array" ref="I364">_xll.BDP(A364,$H$1)</f>
        <v>26.437690561645233</v>
      </c>
    </row>
    <row r="365" spans="1:9" x14ac:dyDescent="0.25">
      <c r="A365" t="s">
        <v>563</v>
      </c>
      <c r="B365" t="s">
        <v>1032</v>
      </c>
      <c r="C365" t="s">
        <v>264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-2.0308820000000001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-1.2549319999999999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0.29526409999999997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1.6492979999999999</v>
      </c>
      <c r="H365" cm="1">
        <f t="array" ref="H365">_xll.BDP(A365,$H$1)</f>
        <v>4.7539180847505422</v>
      </c>
      <c r="I365" cm="1">
        <f t="array" ref="I365">_xll.BDP(A365,$H$1)</f>
        <v>4.7539180847505422</v>
      </c>
    </row>
    <row r="366" spans="1:9" x14ac:dyDescent="0.25">
      <c r="A366" t="s">
        <v>101</v>
      </c>
      <c r="B366" t="s">
        <v>1033</v>
      </c>
      <c r="C366" t="s">
        <v>267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-1.553817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-1.015825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-0.1650981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42.556699999999999</v>
      </c>
      <c r="H366" cm="1">
        <f t="array" ref="H366">_xll.BDP(A366,$H$1)</f>
        <v>20.274481139093051</v>
      </c>
      <c r="I366" cm="1">
        <f t="array" ref="I366">_xll.BDP(A366,$H$1)</f>
        <v>20.274481139093051</v>
      </c>
    </row>
    <row r="367" spans="1:9" x14ac:dyDescent="0.25">
      <c r="A367" t="s">
        <v>564</v>
      </c>
      <c r="B367" t="s">
        <v>1034</v>
      </c>
      <c r="C367" t="s">
        <v>263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0.26064150000000003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-2.197956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1.057787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-5.5889230000000003</v>
      </c>
      <c r="H367" cm="1">
        <f t="array" ref="H367">_xll.BDP(A367,$H$1)</f>
        <v>-0.54211331855841638</v>
      </c>
      <c r="I367" cm="1">
        <f t="array" ref="I367">_xll.BDP(A367,$H$1)</f>
        <v>-0.54211331855841638</v>
      </c>
    </row>
    <row r="368" spans="1:9" x14ac:dyDescent="0.25">
      <c r="A368" t="s">
        <v>565</v>
      </c>
      <c r="B368" t="s">
        <v>1035</v>
      </c>
      <c r="C368" t="s">
        <v>265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-1.669529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-3.019387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-1.964529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22.415500000000002</v>
      </c>
      <c r="H368" cm="1">
        <f t="array" ref="H368">_xll.BDP(A368,$H$1)</f>
        <v>8.4710700070110541</v>
      </c>
      <c r="I368" cm="1">
        <f t="array" ref="I368">_xll.BDP(A368,$H$1)</f>
        <v>8.4710700070110541</v>
      </c>
    </row>
    <row r="369" spans="1:9" x14ac:dyDescent="0.25">
      <c r="A369" t="s">
        <v>566</v>
      </c>
      <c r="B369" t="s">
        <v>1036</v>
      </c>
      <c r="C369" t="s">
        <v>280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0.89862229999999998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6.7759330000000002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14.523619999999999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50.219389999999997</v>
      </c>
      <c r="H369" cm="1">
        <f t="array" ref="H369">_xll.BDP(A369,$H$1)</f>
        <v>29.059846002980493</v>
      </c>
      <c r="I369" cm="1">
        <f t="array" ref="I369">_xll.BDP(A369,$H$1)</f>
        <v>29.059846002980493</v>
      </c>
    </row>
    <row r="370" spans="1:9" x14ac:dyDescent="0.25">
      <c r="A370" t="s">
        <v>567</v>
      </c>
      <c r="B370" t="s">
        <v>1037</v>
      </c>
      <c r="C370" t="s">
        <v>261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0.13739000000000001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3.0492249999999999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-3.649508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27.591239999999999</v>
      </c>
      <c r="H370" cm="1">
        <f t="array" ref="H370">_xll.BDP(A370,$H$1)</f>
        <v>13.09059735107107</v>
      </c>
      <c r="I370" cm="1">
        <f t="array" ref="I370">_xll.BDP(A370,$H$1)</f>
        <v>13.09059735107107</v>
      </c>
    </row>
    <row r="371" spans="1:9" x14ac:dyDescent="0.25">
      <c r="A371" t="s">
        <v>568</v>
      </c>
      <c r="B371" t="s">
        <v>1038</v>
      </c>
      <c r="C371" t="s">
        <v>275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5.3186129999999998E-2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0.1825958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12.271710000000001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-2.5523349999999998</v>
      </c>
      <c r="H371" cm="1">
        <f t="array" ref="H371">_xll.BDP(A371,$H$1)</f>
        <v>13.180659970512712</v>
      </c>
      <c r="I371" cm="1">
        <f t="array" ref="I371">_xll.BDP(A371,$H$1)</f>
        <v>13.180659970512712</v>
      </c>
    </row>
    <row r="372" spans="1:9" x14ac:dyDescent="0.25">
      <c r="A372" t="s">
        <v>569</v>
      </c>
      <c r="B372" t="s">
        <v>1039</v>
      </c>
      <c r="C372" t="s">
        <v>286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0.50897720000000002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1.4320059999999999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3.3884590000000001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13.69759</v>
      </c>
      <c r="H372" cm="1">
        <f t="array" ref="H372">_xll.BDP(A372,$H$1)</f>
        <v>12.294099145427543</v>
      </c>
      <c r="I372" cm="1">
        <f t="array" ref="I372">_xll.BDP(A372,$H$1)</f>
        <v>12.294099145427543</v>
      </c>
    </row>
    <row r="373" spans="1:9" x14ac:dyDescent="0.25">
      <c r="A373" t="s">
        <v>65</v>
      </c>
      <c r="B373" t="s">
        <v>1040</v>
      </c>
      <c r="C373" t="s">
        <v>261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-0.34564620000000001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-1.1162369999999999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2.2754319999999999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23.741540000000001</v>
      </c>
      <c r="H373" cm="1">
        <f t="array" ref="H373">_xll.BDP(A373,$H$1)</f>
        <v>17.805946832887876</v>
      </c>
      <c r="I373" cm="1">
        <f t="array" ref="I373">_xll.BDP(A373,$H$1)</f>
        <v>17.805946832887876</v>
      </c>
    </row>
    <row r="374" spans="1:9" x14ac:dyDescent="0.25">
      <c r="A374" t="s">
        <v>570</v>
      </c>
      <c r="B374" t="s">
        <v>1041</v>
      </c>
      <c r="C374" t="s">
        <v>264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1.5833950000000001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3.8092700000000002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-8.4779239999999998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-14.920719999999999</v>
      </c>
      <c r="H374" cm="1">
        <f t="array" ref="H374">_xll.BDP(A374,$H$1)</f>
        <v>-3.4056902049949338</v>
      </c>
      <c r="I374" cm="1">
        <f t="array" ref="I374">_xll.BDP(A374,$H$1)</f>
        <v>-3.4056902049949338</v>
      </c>
    </row>
    <row r="375" spans="1:9" x14ac:dyDescent="0.25">
      <c r="A375" t="s">
        <v>571</v>
      </c>
      <c r="B375" t="s">
        <v>1042</v>
      </c>
      <c r="C375" t="s">
        <v>280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1.6854929999999999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4.5416109999999996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9.0077809999999996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14.20926</v>
      </c>
      <c r="H375" cm="1">
        <f t="array" ref="H375">_xll.BDP(A375,$H$1)</f>
        <v>10.777218331791207</v>
      </c>
      <c r="I375" cm="1">
        <f t="array" ref="I375">_xll.BDP(A375,$H$1)</f>
        <v>10.777218331791207</v>
      </c>
    </row>
    <row r="376" spans="1:9" x14ac:dyDescent="0.25">
      <c r="A376" t="s">
        <v>572</v>
      </c>
      <c r="B376" t="s">
        <v>1043</v>
      </c>
      <c r="C376" t="s">
        <v>264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0.6620973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5.7551920000000001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8.8642749999999992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19.330819999999999</v>
      </c>
      <c r="H376" cm="1">
        <f t="array" ref="H376">_xll.BDP(A376,$H$1)</f>
        <v>17.972877382622126</v>
      </c>
      <c r="I376" cm="1">
        <f t="array" ref="I376">_xll.BDP(A376,$H$1)</f>
        <v>17.972877382622126</v>
      </c>
    </row>
    <row r="377" spans="1:9" x14ac:dyDescent="0.25">
      <c r="A377" t="s">
        <v>573</v>
      </c>
      <c r="B377" t="s">
        <v>1044</v>
      </c>
      <c r="C377" t="s">
        <v>264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-1.3414999999999999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2.4706670000000002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-4.108301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-17.713650000000001</v>
      </c>
      <c r="H377" cm="1">
        <f t="array" ref="H377">_xll.BDP(A377,$H$1)</f>
        <v>-6.4545841897805589</v>
      </c>
      <c r="I377" cm="1">
        <f t="array" ref="I377">_xll.BDP(A377,$H$1)</f>
        <v>-6.4545841897805589</v>
      </c>
    </row>
    <row r="378" spans="1:9" x14ac:dyDescent="0.25">
      <c r="A378" t="s">
        <v>574</v>
      </c>
      <c r="B378" t="s">
        <v>1045</v>
      </c>
      <c r="C378" t="s">
        <v>267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1.308333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7.6222510000000003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0.6643715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-13.202199999999999</v>
      </c>
      <c r="H378" cm="1">
        <f t="array" ref="H378">_xll.BDP(A378,$H$1)</f>
        <v>-8.2507603802770344</v>
      </c>
      <c r="I378" cm="1">
        <f t="array" ref="I378">_xll.BDP(A378,$H$1)</f>
        <v>-8.2507603802770344</v>
      </c>
    </row>
    <row r="379" spans="1:9" x14ac:dyDescent="0.25">
      <c r="A379" t="s">
        <v>575</v>
      </c>
      <c r="B379" t="s">
        <v>1046</v>
      </c>
      <c r="C379" t="s">
        <v>261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-0.14965719999999999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-0.66208869999999997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9.759684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-11.32934</v>
      </c>
      <c r="H379" cm="1">
        <f t="array" ref="H379">_xll.BDP(A379,$H$1)</f>
        <v>12.840927480216575</v>
      </c>
      <c r="I379" cm="1">
        <f t="array" ref="I379">_xll.BDP(A379,$H$1)</f>
        <v>12.840927480216575</v>
      </c>
    </row>
    <row r="380" spans="1:9" x14ac:dyDescent="0.25">
      <c r="A380" t="s">
        <v>576</v>
      </c>
      <c r="B380" t="s">
        <v>1047</v>
      </c>
      <c r="C380" t="s">
        <v>270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2.1604190000000001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0.85175679999999998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-9.8349340000000005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-8.6147779999999994</v>
      </c>
      <c r="H380" cm="1">
        <f t="array" ref="H380">_xll.BDP(A380,$H$1)</f>
        <v>-12.444045266750493</v>
      </c>
      <c r="I380" cm="1">
        <f t="array" ref="I380">_xll.BDP(A380,$H$1)</f>
        <v>-12.444045266750493</v>
      </c>
    </row>
    <row r="381" spans="1:9" x14ac:dyDescent="0.25">
      <c r="A381" t="s">
        <v>577</v>
      </c>
      <c r="B381" t="s">
        <v>1048</v>
      </c>
      <c r="C381" t="s">
        <v>267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0.78612510000000002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1.188841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-1.9555320000000001E-2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-2.6045569999999998</v>
      </c>
      <c r="H381" cm="1">
        <f t="array" ref="H381">_xll.BDP(A381,$H$1)</f>
        <v>2.9269915289244142</v>
      </c>
      <c r="I381" cm="1">
        <f t="array" ref="I381">_xll.BDP(A381,$H$1)</f>
        <v>2.9269915289244142</v>
      </c>
    </row>
    <row r="382" spans="1:9" x14ac:dyDescent="0.25">
      <c r="A382" t="s">
        <v>578</v>
      </c>
      <c r="B382" t="s">
        <v>1049</v>
      </c>
      <c r="C382" t="s">
        <v>263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0.88782300000000003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6.2839859999999996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-4.6690820000000004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13.770479999999999</v>
      </c>
      <c r="H382" cm="1">
        <f t="array" ref="H382">_xll.BDP(A382,$H$1)</f>
        <v>1.2779692095907358</v>
      </c>
      <c r="I382" cm="1">
        <f t="array" ref="I382">_xll.BDP(A382,$H$1)</f>
        <v>1.2779692095907358</v>
      </c>
    </row>
    <row r="383" spans="1:9" x14ac:dyDescent="0.25">
      <c r="A383" t="s">
        <v>579</v>
      </c>
      <c r="B383" t="s">
        <v>1050</v>
      </c>
      <c r="C383" t="s">
        <v>267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-1.7853479999999999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-2.9812379999999998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1.0348200000000001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-3.20811</v>
      </c>
      <c r="H383" cm="1">
        <f t="array" ref="H383">_xll.BDP(A383,$H$1)</f>
        <v>6.1093528387164513</v>
      </c>
      <c r="I383" cm="1">
        <f t="array" ref="I383">_xll.BDP(A383,$H$1)</f>
        <v>6.1093528387164513</v>
      </c>
    </row>
    <row r="384" spans="1:9" x14ac:dyDescent="0.25">
      <c r="A384" t="s">
        <v>580</v>
      </c>
      <c r="B384" t="s">
        <v>1052</v>
      </c>
      <c r="C384" t="s">
        <v>265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0.54578720000000003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4.4240190000000004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7.4819490000000002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13.48634</v>
      </c>
      <c r="H384" cm="1">
        <f t="array" ref="H384">_xll.BDP(A384,$H$1)</f>
        <v>13.856785704829571</v>
      </c>
      <c r="I384" cm="1">
        <f t="array" ref="I384">_xll.BDP(A384,$H$1)</f>
        <v>13.856785704829571</v>
      </c>
    </row>
    <row r="385" spans="1:9" x14ac:dyDescent="0.25">
      <c r="A385" t="s">
        <v>44</v>
      </c>
      <c r="B385" t="s">
        <v>1051</v>
      </c>
      <c r="C385" t="s">
        <v>263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1.585901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4.0736569999999999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2.253943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44.473649999999999</v>
      </c>
      <c r="H385" cm="1">
        <f t="array" ref="H385">_xll.BDP(A385,$H$1)</f>
        <v>17.697360216509232</v>
      </c>
      <c r="I385" cm="1">
        <f t="array" ref="I385">_xll.BDP(A385,$H$1)</f>
        <v>17.697360216509232</v>
      </c>
    </row>
    <row r="386" spans="1:9" x14ac:dyDescent="0.25">
      <c r="A386" t="s">
        <v>582</v>
      </c>
      <c r="B386" t="s">
        <v>1054</v>
      </c>
      <c r="C386" t="s">
        <v>263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-1.1962619999999999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19.374420000000001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10.29885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-26.11421</v>
      </c>
      <c r="H386" cm="1">
        <f t="array" ref="H386">_xll.BDP(A386,$H$1)</f>
        <v>-3.9461606507900795</v>
      </c>
      <c r="I386" cm="1">
        <f t="array" ref="I386">_xll.BDP(A386,$H$1)</f>
        <v>-3.9461606507900795</v>
      </c>
    </row>
    <row r="387" spans="1:9" x14ac:dyDescent="0.25">
      <c r="A387" t="s">
        <v>581</v>
      </c>
      <c r="B387" t="s">
        <v>1053</v>
      </c>
      <c r="C387" t="s">
        <v>267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0.1188869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-0.59749289999999999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-1.9357439999999999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-0.63470919999999997</v>
      </c>
      <c r="H387" cm="1">
        <f t="array" ref="H387">_xll.BDP(A387,$H$1)</f>
        <v>0.76864369906014929</v>
      </c>
      <c r="I387" cm="1">
        <f t="array" ref="I387">_xll.BDP(A387,$H$1)</f>
        <v>0.76864369906014929</v>
      </c>
    </row>
    <row r="388" spans="1:9" x14ac:dyDescent="0.25">
      <c r="A388" t="s">
        <v>31</v>
      </c>
      <c r="B388" t="s">
        <v>1056</v>
      </c>
      <c r="C388" t="s">
        <v>264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-8.141719E-2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4.7220899999999997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3.907702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9.0631070000000005</v>
      </c>
      <c r="H388" cm="1">
        <f t="array" ref="H388">_xll.BDP(A388,$H$1)</f>
        <v>4.1444312229919325</v>
      </c>
      <c r="I388" cm="1">
        <f t="array" ref="I388">_xll.BDP(A388,$H$1)</f>
        <v>4.1444312229919325</v>
      </c>
    </row>
    <row r="389" spans="1:9" x14ac:dyDescent="0.25">
      <c r="A389" t="s">
        <v>583</v>
      </c>
      <c r="B389" t="s">
        <v>1055</v>
      </c>
      <c r="C389" t="s">
        <v>267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-1.716561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-0.94404980000000005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-8.4628439999999999E-2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15.75553</v>
      </c>
      <c r="H389" cm="1">
        <f t="array" ref="H389">_xll.BDP(A389,$H$1)</f>
        <v>5.516176563117086</v>
      </c>
      <c r="I389" cm="1">
        <f t="array" ref="I389">_xll.BDP(A389,$H$1)</f>
        <v>5.516176563117086</v>
      </c>
    </row>
    <row r="390" spans="1:9" x14ac:dyDescent="0.25">
      <c r="A390" t="s">
        <v>584</v>
      </c>
      <c r="B390" t="s">
        <v>1057</v>
      </c>
      <c r="C390" t="s">
        <v>261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-7.0364769999999993E-2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-0.96358449999999995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4.580533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4.7868620000000002</v>
      </c>
      <c r="H390" cm="1">
        <f t="array" ref="H390">_xll.BDP(A390,$H$1)</f>
        <v>5.1250410338991319</v>
      </c>
      <c r="I390" cm="1">
        <f t="array" ref="I390">_xll.BDP(A390,$H$1)</f>
        <v>5.1250410338991319</v>
      </c>
    </row>
    <row r="391" spans="1:9" x14ac:dyDescent="0.25">
      <c r="A391" t="s">
        <v>585</v>
      </c>
      <c r="B391" t="s">
        <v>1058</v>
      </c>
      <c r="C391" t="s">
        <v>264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1.126336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0.79964199999999996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0.26036589999999998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34.097929999999998</v>
      </c>
      <c r="H391" cm="1">
        <f t="array" ref="H391">_xll.BDP(A391,$H$1)</f>
        <v>8.8825901495626045</v>
      </c>
      <c r="I391" cm="1">
        <f t="array" ref="I391">_xll.BDP(A391,$H$1)</f>
        <v>8.8825901495626045</v>
      </c>
    </row>
    <row r="392" spans="1:9" x14ac:dyDescent="0.25">
      <c r="A392" t="s">
        <v>586</v>
      </c>
      <c r="B392" t="s">
        <v>1059</v>
      </c>
      <c r="C392" t="s">
        <v>261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1.134244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1.49417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4.1217920000000001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12.941990000000001</v>
      </c>
      <c r="H392" cm="1">
        <f t="array" ref="H392">_xll.BDP(A392,$H$1)</f>
        <v>12.011050804465125</v>
      </c>
      <c r="I392" cm="1">
        <f t="array" ref="I392">_xll.BDP(A392,$H$1)</f>
        <v>12.011050804465125</v>
      </c>
    </row>
    <row r="393" spans="1:9" x14ac:dyDescent="0.25">
      <c r="A393" t="s">
        <v>587</v>
      </c>
      <c r="B393" t="s">
        <v>1060</v>
      </c>
      <c r="C393" t="s">
        <v>286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-0.44868859999999999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7.8561190000000003E-2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2.3640639999999999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16.47907</v>
      </c>
      <c r="H393" cm="1">
        <f t="array" ref="H393">_xll.BDP(A393,$H$1)</f>
        <v>11.690287082403779</v>
      </c>
      <c r="I393" cm="1">
        <f t="array" ref="I393">_xll.BDP(A393,$H$1)</f>
        <v>11.690287082403779</v>
      </c>
    </row>
    <row r="394" spans="1:9" x14ac:dyDescent="0.25">
      <c r="A394" t="s">
        <v>589</v>
      </c>
      <c r="B394" t="s">
        <v>1062</v>
      </c>
      <c r="C394" t="s">
        <v>259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1.674563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4.6655350000000002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-3.4376389999999999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-18.31054</v>
      </c>
      <c r="H394" cm="1">
        <f t="array" ref="H394">_xll.BDP(A394,$H$1)</f>
        <v>-14.021164515719825</v>
      </c>
      <c r="I394" cm="1">
        <f t="array" ref="I394">_xll.BDP(A394,$H$1)</f>
        <v>-14.021164515719825</v>
      </c>
    </row>
    <row r="395" spans="1:9" x14ac:dyDescent="0.25">
      <c r="A395" t="s">
        <v>588</v>
      </c>
      <c r="B395" t="s">
        <v>1061</v>
      </c>
      <c r="C395" t="s">
        <v>261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-0.72934969999999999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0.81596829999999998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3.8213089999999998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25.80603</v>
      </c>
      <c r="H395" cm="1">
        <f t="array" ref="H395">_xll.BDP(A395,$H$1)</f>
        <v>18.906454890512411</v>
      </c>
      <c r="I395" cm="1">
        <f t="array" ref="I395">_xll.BDP(A395,$H$1)</f>
        <v>18.906454890512411</v>
      </c>
    </row>
    <row r="396" spans="1:9" x14ac:dyDescent="0.25">
      <c r="A396" t="s">
        <v>590</v>
      </c>
      <c r="B396" t="s">
        <v>1063</v>
      </c>
      <c r="C396" t="s">
        <v>271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-2.0871369999999998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-3.5815510000000002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3.6144180000000001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33.861319999999999</v>
      </c>
      <c r="H396" cm="1">
        <f t="array" ref="H396">_xll.BDP(A396,$H$1)</f>
        <v>22.66970738434004</v>
      </c>
      <c r="I396" cm="1">
        <f t="array" ref="I396">_xll.BDP(A396,$H$1)</f>
        <v>22.66970738434004</v>
      </c>
    </row>
    <row r="397" spans="1:9" x14ac:dyDescent="0.25">
      <c r="A397" t="s">
        <v>592</v>
      </c>
      <c r="B397" t="s">
        <v>1065</v>
      </c>
      <c r="C397" t="s">
        <v>265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3.424804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5.8644600000000002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2.9023590000000001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20.98047</v>
      </c>
      <c r="H397" cm="1">
        <f t="array" ref="H397">_xll.BDP(A397,$H$1)</f>
        <v>6.473679419617782</v>
      </c>
      <c r="I397" cm="1">
        <f t="array" ref="I397">_xll.BDP(A397,$H$1)</f>
        <v>6.473679419617782</v>
      </c>
    </row>
    <row r="398" spans="1:9" x14ac:dyDescent="0.25">
      <c r="A398" t="s">
        <v>591</v>
      </c>
      <c r="B398" t="s">
        <v>1064</v>
      </c>
      <c r="C398" t="s">
        <v>264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-0.58015689999999998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2.8105850000000001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-4.2289450000000004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-3.2213579999999999</v>
      </c>
      <c r="H398" cm="1">
        <f t="array" ref="H398">_xll.BDP(A398,$H$1)</f>
        <v>-5.2430276211790705</v>
      </c>
      <c r="I398" cm="1">
        <f t="array" ref="I398">_xll.BDP(A398,$H$1)</f>
        <v>-5.2430276211790705</v>
      </c>
    </row>
    <row r="399" spans="1:9" x14ac:dyDescent="0.25">
      <c r="A399" t="s">
        <v>594</v>
      </c>
      <c r="B399" t="s">
        <v>1067</v>
      </c>
      <c r="C399" t="s">
        <v>264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-0.76068749999999996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-0.91718489999999997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-5.1520820000000002E-2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1.1407050000000001</v>
      </c>
      <c r="H399" cm="1">
        <f t="array" ref="H399">_xll.BDP(A399,$H$1)</f>
        <v>1.4427185605455903</v>
      </c>
      <c r="I399" cm="1">
        <f t="array" ref="I399">_xll.BDP(A399,$H$1)</f>
        <v>1.4427185605455903</v>
      </c>
    </row>
    <row r="400" spans="1:9" x14ac:dyDescent="0.25">
      <c r="A400" t="s">
        <v>593</v>
      </c>
      <c r="B400" t="s">
        <v>1066</v>
      </c>
      <c r="C400" t="s">
        <v>265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0.16542009999999999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0.89852240000000005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-1.9754670000000001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3.1728670000000001</v>
      </c>
      <c r="H400" cm="1">
        <f t="array" ref="H400">_xll.BDP(A400,$H$1)</f>
        <v>0.14109731584312252</v>
      </c>
      <c r="I400" cm="1">
        <f t="array" ref="I400">_xll.BDP(A400,$H$1)</f>
        <v>0.14109731584312252</v>
      </c>
    </row>
    <row r="401" spans="1:9" x14ac:dyDescent="0.25">
      <c r="A401" t="s">
        <v>595</v>
      </c>
      <c r="B401" t="s">
        <v>1068</v>
      </c>
      <c r="C401" t="s">
        <v>261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1.254078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4.0229189999999999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6.4343950000000003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20.575009999999999</v>
      </c>
      <c r="H401" cm="1">
        <f t="array" ref="H401">_xll.BDP(A401,$H$1)</f>
        <v>10.486090003761367</v>
      </c>
      <c r="I401" cm="1">
        <f t="array" ref="I401">_xll.BDP(A401,$H$1)</f>
        <v>10.486090003761367</v>
      </c>
    </row>
    <row r="402" spans="1:9" x14ac:dyDescent="0.25">
      <c r="A402" t="s">
        <v>596</v>
      </c>
      <c r="B402" t="s">
        <v>1069</v>
      </c>
      <c r="C402" t="s">
        <v>280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0.136214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4.2552770000000004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7.1399049999999997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19.84554</v>
      </c>
      <c r="H402" cm="1">
        <f t="array" ref="H402">_xll.BDP(A402,$H$1)</f>
        <v>5.2876152500475868</v>
      </c>
      <c r="I402" cm="1">
        <f t="array" ref="I402">_xll.BDP(A402,$H$1)</f>
        <v>5.2876152500475868</v>
      </c>
    </row>
    <row r="403" spans="1:9" x14ac:dyDescent="0.25">
      <c r="A403" t="s">
        <v>597</v>
      </c>
      <c r="B403" t="s">
        <v>1070</v>
      </c>
      <c r="C403" t="s">
        <v>265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0.85963520000000004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0.82990739999999996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1.220788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-1.2125349999999999</v>
      </c>
      <c r="H403" cm="1">
        <f t="array" ref="H403">_xll.BDP(A403,$H$1)</f>
        <v>-1.8248998434913704</v>
      </c>
      <c r="I403" cm="1">
        <f t="array" ref="I403">_xll.BDP(A403,$H$1)</f>
        <v>-1.8248998434913704</v>
      </c>
    </row>
    <row r="404" spans="1:9" x14ac:dyDescent="0.25">
      <c r="A404" t="s">
        <v>39</v>
      </c>
      <c r="B404" t="s">
        <v>1071</v>
      </c>
      <c r="C404" t="s">
        <v>267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-2.9837560000000001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-0.69446920000000001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-1.907538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-12.265639999999999</v>
      </c>
      <c r="H404" cm="1">
        <f t="array" ref="H404">_xll.BDP(A404,$H$1)</f>
        <v>-17.44771927484155</v>
      </c>
      <c r="I404" cm="1">
        <f t="array" ref="I404">_xll.BDP(A404,$H$1)</f>
        <v>-17.44771927484155</v>
      </c>
    </row>
    <row r="405" spans="1:9" x14ac:dyDescent="0.25">
      <c r="A405" t="s">
        <v>598</v>
      </c>
      <c r="B405" t="s">
        <v>1072</v>
      </c>
      <c r="C405" t="s">
        <v>261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1.6841299999999999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3.3240129999999999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3.4593159999999998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19.749359999999999</v>
      </c>
      <c r="H405" cm="1">
        <f t="array" ref="H405">_xll.BDP(A405,$H$1)</f>
        <v>9.3965563279211182</v>
      </c>
      <c r="I405" cm="1">
        <f t="array" ref="I405">_xll.BDP(A405,$H$1)</f>
        <v>9.3965563279211182</v>
      </c>
    </row>
    <row r="406" spans="1:9" x14ac:dyDescent="0.25">
      <c r="A406" t="s">
        <v>599</v>
      </c>
      <c r="B406" t="s">
        <v>1073</v>
      </c>
      <c r="C406" t="s">
        <v>264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3.2138390000000001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4.9982600000000001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1.747803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29.062449999999998</v>
      </c>
      <c r="H406" cm="1">
        <f t="array" ref="H406">_xll.BDP(A406,$H$1)</f>
        <v>20.077591161262628</v>
      </c>
      <c r="I406" cm="1">
        <f t="array" ref="I406">_xll.BDP(A406,$H$1)</f>
        <v>20.077591161262628</v>
      </c>
    </row>
    <row r="407" spans="1:9" x14ac:dyDescent="0.25">
      <c r="A407" t="s">
        <v>600</v>
      </c>
      <c r="B407" t="s">
        <v>1074</v>
      </c>
      <c r="C407" t="s">
        <v>267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-1.0187539999999999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0.19110060000000001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-5.3323450000000001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-12.785310000000001</v>
      </c>
      <c r="H407" cm="1">
        <f t="array" ref="H407">_xll.BDP(A407,$H$1)</f>
        <v>-9.8114811029548008</v>
      </c>
      <c r="I407" cm="1">
        <f t="array" ref="I407">_xll.BDP(A407,$H$1)</f>
        <v>-9.8114811029548008</v>
      </c>
    </row>
    <row r="408" spans="1:9" x14ac:dyDescent="0.25">
      <c r="A408" t="s">
        <v>602</v>
      </c>
      <c r="B408" t="s">
        <v>1076</v>
      </c>
      <c r="C408" t="s">
        <v>275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-0.66315769999999996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-0.16717029999999999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3.4152930000000001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26.764340000000001</v>
      </c>
      <c r="H408" cm="1">
        <f t="array" ref="H408">_xll.BDP(A408,$H$1)</f>
        <v>18.80175013748563</v>
      </c>
      <c r="I408" cm="1">
        <f t="array" ref="I408">_xll.BDP(A408,$H$1)</f>
        <v>18.80175013748563</v>
      </c>
    </row>
    <row r="409" spans="1:9" x14ac:dyDescent="0.25">
      <c r="A409" t="s">
        <v>601</v>
      </c>
      <c r="B409" t="s">
        <v>1075</v>
      </c>
      <c r="C409" t="s">
        <v>275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-1.0240309999999999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0.33583180000000001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4.6148939999999996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26.313759999999998</v>
      </c>
      <c r="H409" cm="1">
        <f t="array" ref="H409">_xll.BDP(A409,$H$1)</f>
        <v>25.89074925859618</v>
      </c>
      <c r="I409" cm="1">
        <f t="array" ref="I409">_xll.BDP(A409,$H$1)</f>
        <v>25.89074925859618</v>
      </c>
    </row>
    <row r="410" spans="1:9" x14ac:dyDescent="0.25">
      <c r="A410" t="s">
        <v>112</v>
      </c>
      <c r="B410" t="s">
        <v>1077</v>
      </c>
      <c r="C410" t="s">
        <v>261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0.74955139999999998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1.8082800000000001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6.8487840000000002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17.39949</v>
      </c>
      <c r="H410" cm="1">
        <f t="array" ref="H410">_xll.BDP(A410,$H$1)</f>
        <v>10.457859095320842</v>
      </c>
      <c r="I410" cm="1">
        <f t="array" ref="I410">_xll.BDP(A410,$H$1)</f>
        <v>10.457859095320842</v>
      </c>
    </row>
    <row r="411" spans="1:9" x14ac:dyDescent="0.25">
      <c r="A411" t="s">
        <v>603</v>
      </c>
      <c r="B411" t="s">
        <v>1078</v>
      </c>
      <c r="C411" t="s">
        <v>280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0.53315239999999997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1.303552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-1.545633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2.9414929999999999</v>
      </c>
      <c r="H411" cm="1">
        <f t="array" ref="H411">_xll.BDP(A411,$H$1)</f>
        <v>5.622799196415377</v>
      </c>
      <c r="I411" cm="1">
        <f t="array" ref="I411">_xll.BDP(A411,$H$1)</f>
        <v>5.622799196415377</v>
      </c>
    </row>
    <row r="412" spans="1:9" x14ac:dyDescent="0.25">
      <c r="A412" t="s">
        <v>604</v>
      </c>
      <c r="B412" t="s">
        <v>1079</v>
      </c>
      <c r="C412" t="s">
        <v>261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0.64630469999999995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-3.536094E-2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3.390882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27.333459999999999</v>
      </c>
      <c r="H412" cm="1">
        <f t="array" ref="H412">_xll.BDP(A412,$H$1)</f>
        <v>18.284082019070826</v>
      </c>
      <c r="I412" cm="1">
        <f t="array" ref="I412">_xll.BDP(A412,$H$1)</f>
        <v>18.284082019070826</v>
      </c>
    </row>
    <row r="413" spans="1:9" x14ac:dyDescent="0.25">
      <c r="A413" t="s">
        <v>605</v>
      </c>
      <c r="B413" t="s">
        <v>1080</v>
      </c>
      <c r="C413" t="s">
        <v>261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0.1017115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1.0985039999999999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7.4544629999999996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42.874090000000002</v>
      </c>
      <c r="H413" cm="1">
        <f t="array" ref="H413">_xll.BDP(A413,$H$1)</f>
        <v>19.892348651862722</v>
      </c>
      <c r="I413" cm="1">
        <f t="array" ref="I413">_xll.BDP(A413,$H$1)</f>
        <v>19.892348651862722</v>
      </c>
    </row>
    <row r="414" spans="1:9" x14ac:dyDescent="0.25">
      <c r="A414" t="s">
        <v>2359</v>
      </c>
      <c r="B414" t="s">
        <v>2360</v>
      </c>
      <c r="C414" t="s">
        <v>259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1.375067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8.3526950000000006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8.3891740000000006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15.71796</v>
      </c>
      <c r="H414" cm="1">
        <f t="array" ref="H414">_xll.BDP(A414,$H$1)</f>
        <v>2.7043117718115957</v>
      </c>
      <c r="I414" cm="1">
        <f t="array" ref="I414">_xll.BDP(A414,$H$1)</f>
        <v>2.7043117718115957</v>
      </c>
    </row>
    <row r="415" spans="1:9" x14ac:dyDescent="0.25">
      <c r="A415" t="s">
        <v>606</v>
      </c>
      <c r="B415" t="s">
        <v>1081</v>
      </c>
      <c r="C415" t="s">
        <v>280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1.5480659999999999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7.0207819999999996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10.682460000000001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27.266400000000001</v>
      </c>
      <c r="H415" cm="1">
        <f t="array" ref="H415">_xll.BDP(A415,$H$1)</f>
        <v>6.2473222396690415</v>
      </c>
      <c r="I415" cm="1">
        <f t="array" ref="I415">_xll.BDP(A415,$H$1)</f>
        <v>6.2473222396690415</v>
      </c>
    </row>
    <row r="416" spans="1:9" x14ac:dyDescent="0.25">
      <c r="A416" t="s">
        <v>607</v>
      </c>
      <c r="B416" t="s">
        <v>1082</v>
      </c>
      <c r="C416" t="s">
        <v>280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1.421092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5.292732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4.0159700000000003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-11.906890000000001</v>
      </c>
      <c r="H416" cm="1">
        <f t="array" ref="H416">_xll.BDP(A416,$H$1)</f>
        <v>-12.636430592446201</v>
      </c>
      <c r="I416" cm="1">
        <f t="array" ref="I416">_xll.BDP(A416,$H$1)</f>
        <v>-12.636430592446201</v>
      </c>
    </row>
    <row r="417" spans="1:9" x14ac:dyDescent="0.25">
      <c r="A417" t="s">
        <v>608</v>
      </c>
      <c r="B417" t="s">
        <v>1083</v>
      </c>
      <c r="C417" t="s">
        <v>263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1.4702189999999999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6.2548729999999999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6.188205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9.4133669999999992</v>
      </c>
      <c r="H417" cm="1">
        <f t="array" ref="H417">_xll.BDP(A417,$H$1)</f>
        <v>9.3301950245183765</v>
      </c>
      <c r="I417" cm="1">
        <f t="array" ref="I417">_xll.BDP(A417,$H$1)</f>
        <v>9.3301950245183765</v>
      </c>
    </row>
    <row r="418" spans="1:9" x14ac:dyDescent="0.25">
      <c r="A418" t="s">
        <v>609</v>
      </c>
      <c r="B418" t="s">
        <v>1084</v>
      </c>
      <c r="C418" t="s">
        <v>261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1.5530010000000001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1.225651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3.6608420000000002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17.007390000000001</v>
      </c>
      <c r="H418" cm="1">
        <f t="array" ref="H418">_xll.BDP(A418,$H$1)</f>
        <v>11.968807981511734</v>
      </c>
      <c r="I418" cm="1">
        <f t="array" ref="I418">_xll.BDP(A418,$H$1)</f>
        <v>11.968807981511734</v>
      </c>
    </row>
    <row r="419" spans="1:9" x14ac:dyDescent="0.25">
      <c r="A419" t="s">
        <v>610</v>
      </c>
      <c r="B419" t="s">
        <v>1085</v>
      </c>
      <c r="C419" t="s">
        <v>286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0.75902389999999997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3.473379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-1.6384609999999999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59.47654</v>
      </c>
      <c r="H419" cm="1">
        <f t="array" ref="H419">_xll.BDP(A419,$H$1)</f>
        <v>19.251349311792517</v>
      </c>
      <c r="I419" cm="1">
        <f t="array" ref="I419">_xll.BDP(A419,$H$1)</f>
        <v>19.251349311792517</v>
      </c>
    </row>
    <row r="420" spans="1:9" x14ac:dyDescent="0.25">
      <c r="A420" t="s">
        <v>120</v>
      </c>
      <c r="B420" t="s">
        <v>1087</v>
      </c>
      <c r="C420" t="s">
        <v>271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0.72104939999999995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0.63072229999999996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9.1487459999999992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-11.79069</v>
      </c>
      <c r="H420" cm="1">
        <f t="array" ref="H420">_xll.BDP(A420,$H$1)</f>
        <v>-4.6685284309753179</v>
      </c>
      <c r="I420" cm="1">
        <f t="array" ref="I420">_xll.BDP(A420,$H$1)</f>
        <v>-4.6685284309753179</v>
      </c>
    </row>
    <row r="421" spans="1:9" x14ac:dyDescent="0.25">
      <c r="A421" t="s">
        <v>611</v>
      </c>
      <c r="B421" t="s">
        <v>1086</v>
      </c>
      <c r="C421" t="s">
        <v>261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1.122258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0.1056671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4.2384839999999997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19.942789999999999</v>
      </c>
      <c r="H421" cm="1">
        <f t="array" ref="H421">_xll.BDP(A421,$H$1)</f>
        <v>13.965733312930759</v>
      </c>
      <c r="I421" cm="1">
        <f t="array" ref="I421">_xll.BDP(A421,$H$1)</f>
        <v>13.965733312930759</v>
      </c>
    </row>
    <row r="422" spans="1:9" x14ac:dyDescent="0.25">
      <c r="A422" t="s">
        <v>613</v>
      </c>
      <c r="B422" t="s">
        <v>1089</v>
      </c>
      <c r="C422" t="s">
        <v>270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2.2991060000000001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3.8367230000000001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-1.6227400000000001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3.1238640000000002</v>
      </c>
      <c r="H422" cm="1">
        <f t="array" ref="H422">_xll.BDP(A422,$H$1)</f>
        <v>5.6276446905821711</v>
      </c>
      <c r="I422" cm="1">
        <f t="array" ref="I422">_xll.BDP(A422,$H$1)</f>
        <v>5.6276446905821711</v>
      </c>
    </row>
    <row r="423" spans="1:9" x14ac:dyDescent="0.25">
      <c r="A423" t="s">
        <v>612</v>
      </c>
      <c r="B423" t="s">
        <v>1088</v>
      </c>
      <c r="C423" t="s">
        <v>259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0.95583839999999998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3.6583929999999998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-7.8757809999999999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-26.995840000000001</v>
      </c>
      <c r="H423" cm="1">
        <f t="array" ref="H423">_xll.BDP(A423,$H$1)</f>
        <v>-16.275652590445482</v>
      </c>
      <c r="I423" cm="1">
        <f t="array" ref="I423">_xll.BDP(A423,$H$1)</f>
        <v>-16.275652590445482</v>
      </c>
    </row>
    <row r="424" spans="1:9" x14ac:dyDescent="0.25">
      <c r="A424" t="s">
        <v>614</v>
      </c>
      <c r="B424" t="s">
        <v>1090</v>
      </c>
      <c r="C424" t="s">
        <v>280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2.0211260000000002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4.7023529999999996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1.764243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-9.2658529999999999</v>
      </c>
      <c r="H424" cm="1">
        <f t="array" ref="H424">_xll.BDP(A424,$H$1)</f>
        <v>3.7125522788185337</v>
      </c>
      <c r="I424" cm="1">
        <f t="array" ref="I424">_xll.BDP(A424,$H$1)</f>
        <v>3.7125522788185337</v>
      </c>
    </row>
    <row r="425" spans="1:9" x14ac:dyDescent="0.25">
      <c r="A425" t="s">
        <v>105</v>
      </c>
      <c r="B425" t="s">
        <v>1091</v>
      </c>
      <c r="C425" t="s">
        <v>259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2.2742689999999999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5.2304120000000003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3.500299E-4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3.9639470000000001</v>
      </c>
      <c r="H425" cm="1">
        <f t="array" ref="H425">_xll.BDP(A425,$H$1)</f>
        <v>4.6505750352610402</v>
      </c>
      <c r="I425" cm="1">
        <f t="array" ref="I425">_xll.BDP(A425,$H$1)</f>
        <v>4.6505750352610402</v>
      </c>
    </row>
    <row r="426" spans="1:9" x14ac:dyDescent="0.25">
      <c r="A426" t="s">
        <v>616</v>
      </c>
      <c r="B426" t="s">
        <v>1093</v>
      </c>
      <c r="C426" t="s">
        <v>270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3.4071600000000002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4.9940429999999996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-14.229839999999999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-28.284130000000001</v>
      </c>
      <c r="H426" cm="1">
        <f t="array" ref="H426">_xll.BDP(A426,$H$1)</f>
        <v>-18.580428066997126</v>
      </c>
      <c r="I426" cm="1">
        <f t="array" ref="I426">_xll.BDP(A426,$H$1)</f>
        <v>-18.580428066997126</v>
      </c>
    </row>
    <row r="427" spans="1:9" x14ac:dyDescent="0.25">
      <c r="A427" t="s">
        <v>615</v>
      </c>
      <c r="B427" t="s">
        <v>1092</v>
      </c>
      <c r="C427" t="s">
        <v>265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-0.2139307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-0.4044275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2.6314959999999998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43.030670000000001</v>
      </c>
      <c r="H427" cm="1">
        <f t="array" ref="H427">_xll.BDP(A427,$H$1)</f>
        <v>15.992960258856243</v>
      </c>
      <c r="I427" cm="1">
        <f t="array" ref="I427">_xll.BDP(A427,$H$1)</f>
        <v>15.992960258856243</v>
      </c>
    </row>
    <row r="428" spans="1:9" x14ac:dyDescent="0.25">
      <c r="A428" t="s">
        <v>123</v>
      </c>
      <c r="B428" t="s">
        <v>1049</v>
      </c>
      <c r="C428" t="s">
        <v>263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0.90204189999999995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5.9621560000000002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-5.0806120000000004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13.44692</v>
      </c>
      <c r="H428" cm="1">
        <f t="array" ref="H428">_xll.BDP(A428,$H$1)</f>
        <v>0.96139228376236097</v>
      </c>
      <c r="I428" cm="1">
        <f t="array" ref="I428">_xll.BDP(A428,$H$1)</f>
        <v>0.96139228376236097</v>
      </c>
    </row>
    <row r="429" spans="1:9" x14ac:dyDescent="0.25">
      <c r="A429" t="s">
        <v>617</v>
      </c>
      <c r="B429" t="s">
        <v>1094</v>
      </c>
      <c r="C429" t="s">
        <v>264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2.9513690000000001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14.299480000000001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4.6539890000000002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38.607469999999999</v>
      </c>
      <c r="H429" cm="1">
        <f t="array" ref="H429">_xll.BDP(A429,$H$1)</f>
        <v>24.134721910341824</v>
      </c>
      <c r="I429" cm="1">
        <f t="array" ref="I429">_xll.BDP(A429,$H$1)</f>
        <v>24.134721910341824</v>
      </c>
    </row>
    <row r="430" spans="1:9" x14ac:dyDescent="0.25">
      <c r="A430" t="s">
        <v>618</v>
      </c>
      <c r="B430" t="s">
        <v>1095</v>
      </c>
      <c r="C430" t="s">
        <v>264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1.3935519999999999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1.7758719999999999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-1.794135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5.9980950000000002</v>
      </c>
      <c r="H430" cm="1">
        <f t="array" ref="H430">_xll.BDP(A430,$H$1)</f>
        <v>2.2330726691249989</v>
      </c>
      <c r="I430" cm="1">
        <f t="array" ref="I430">_xll.BDP(A430,$H$1)</f>
        <v>2.2330726691249989</v>
      </c>
    </row>
    <row r="431" spans="1:9" x14ac:dyDescent="0.25">
      <c r="A431" t="s">
        <v>619</v>
      </c>
      <c r="B431" t="s">
        <v>1096</v>
      </c>
      <c r="C431" t="s">
        <v>261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2.8330519999999999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4.6813339999999997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0.82115579999999999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23.847999999999999</v>
      </c>
      <c r="H431" cm="1">
        <f t="array" ref="H431">_xll.BDP(A431,$H$1)</f>
        <v>12.725262921011188</v>
      </c>
      <c r="I431" cm="1">
        <f t="array" ref="I431">_xll.BDP(A431,$H$1)</f>
        <v>12.725262921011188</v>
      </c>
    </row>
    <row r="432" spans="1:9" x14ac:dyDescent="0.25">
      <c r="A432" t="s">
        <v>48</v>
      </c>
      <c r="B432" t="s">
        <v>1097</v>
      </c>
      <c r="C432" t="s">
        <v>261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0.46207310000000001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1.334411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8.9728790000000007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12.07516</v>
      </c>
      <c r="H432" cm="1">
        <f t="array" ref="H432">_xll.BDP(A432,$H$1)</f>
        <v>7.3566278165579684</v>
      </c>
      <c r="I432" cm="1">
        <f t="array" ref="I432">_xll.BDP(A432,$H$1)</f>
        <v>7.3566278165579684</v>
      </c>
    </row>
    <row r="433" spans="1:9" x14ac:dyDescent="0.25">
      <c r="A433" t="s">
        <v>620</v>
      </c>
      <c r="B433" t="s">
        <v>1098</v>
      </c>
      <c r="C433" t="s">
        <v>275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-1.501649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-0.54845889999999997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7.0005100000000002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25.410789999999999</v>
      </c>
      <c r="H433" cm="1">
        <f t="array" ref="H433">_xll.BDP(A433,$H$1)</f>
        <v>19.686540511382795</v>
      </c>
      <c r="I433" cm="1">
        <f t="array" ref="I433">_xll.BDP(A433,$H$1)</f>
        <v>19.686540511382795</v>
      </c>
    </row>
    <row r="434" spans="1:9" x14ac:dyDescent="0.25">
      <c r="A434" t="s">
        <v>164</v>
      </c>
      <c r="B434" t="s">
        <v>1099</v>
      </c>
      <c r="C434" t="s">
        <v>265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0.3537515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1.7088190000000001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-1.0633220000000001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16.789439999999999</v>
      </c>
      <c r="H434" cm="1">
        <f t="array" ref="H434">_xll.BDP(A434,$H$1)</f>
        <v>4.0283051660099218</v>
      </c>
      <c r="I434" cm="1">
        <f t="array" ref="I434">_xll.BDP(A434,$H$1)</f>
        <v>4.0283051660099218</v>
      </c>
    </row>
    <row r="435" spans="1:9" x14ac:dyDescent="0.25">
      <c r="A435" t="s">
        <v>621</v>
      </c>
      <c r="B435" t="s">
        <v>1100</v>
      </c>
      <c r="C435" t="s">
        <v>270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1.8678250000000001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-0.62729250000000003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-8.3334130000000002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11.521330000000001</v>
      </c>
      <c r="H435" cm="1">
        <f t="array" ref="H435">_xll.BDP(A435,$H$1)</f>
        <v>-5.3158807155038419</v>
      </c>
      <c r="I435" cm="1">
        <f t="array" ref="I435">_xll.BDP(A435,$H$1)</f>
        <v>-5.3158807155038419</v>
      </c>
    </row>
    <row r="436" spans="1:9" x14ac:dyDescent="0.25">
      <c r="A436" t="s">
        <v>622</v>
      </c>
      <c r="B436" t="s">
        <v>1102</v>
      </c>
      <c r="C436" t="s">
        <v>280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-2.2552279999999998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1.362835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4.8495739999999996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29.667809999999999</v>
      </c>
      <c r="H436" cm="1">
        <f t="array" ref="H436">_xll.BDP(A436,$H$1)</f>
        <v>9.2511223379542411</v>
      </c>
      <c r="I436" cm="1">
        <f t="array" ref="I436">_xll.BDP(A436,$H$1)</f>
        <v>9.2511223379542411</v>
      </c>
    </row>
    <row r="437" spans="1:9" x14ac:dyDescent="0.25">
      <c r="A437" t="s">
        <v>4</v>
      </c>
      <c r="B437" t="s">
        <v>1101</v>
      </c>
      <c r="C437" t="s">
        <v>264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-0.73931610000000003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4.7130369999999999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-3.2653150000000002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1.8071889999999999</v>
      </c>
      <c r="H437" cm="1">
        <f t="array" ref="H437">_xll.BDP(A437,$H$1)</f>
        <v>-5.4696247510770366</v>
      </c>
      <c r="I437" cm="1">
        <f t="array" ref="I437">_xll.BDP(A437,$H$1)</f>
        <v>-5.4696247510770366</v>
      </c>
    </row>
    <row r="438" spans="1:9" x14ac:dyDescent="0.25">
      <c r="A438" t="s">
        <v>177</v>
      </c>
      <c r="B438" t="s">
        <v>1103</v>
      </c>
      <c r="C438" t="s">
        <v>267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-0.26387480000000002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-1.603971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8.0262290000000007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46.162680000000002</v>
      </c>
      <c r="H438" cm="1">
        <f t="array" ref="H438">_xll.BDP(A438,$H$1)</f>
        <v>26.688159444416403</v>
      </c>
      <c r="I438" cm="1">
        <f t="array" ref="I438">_xll.BDP(A438,$H$1)</f>
        <v>26.688159444416403</v>
      </c>
    </row>
    <row r="439" spans="1:9" x14ac:dyDescent="0.25">
      <c r="A439" t="s">
        <v>623</v>
      </c>
      <c r="B439" t="s">
        <v>1104</v>
      </c>
      <c r="C439" t="s">
        <v>267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-0.61264680000000005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-1.5828930000000001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-3.967063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13.493169999999999</v>
      </c>
      <c r="H439" cm="1">
        <f t="array" ref="H439">_xll.BDP(A439,$H$1)</f>
        <v>5.3803343547429545</v>
      </c>
      <c r="I439" cm="1">
        <f t="array" ref="I439">_xll.BDP(A439,$H$1)</f>
        <v>5.3803343547429545</v>
      </c>
    </row>
    <row r="440" spans="1:9" x14ac:dyDescent="0.25">
      <c r="A440" t="s">
        <v>625</v>
      </c>
      <c r="B440" t="s">
        <v>1107</v>
      </c>
      <c r="C440" t="s">
        <v>275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-0.88037929999999998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-1.8465039999999999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4.6231619999999998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8.3103449999999999</v>
      </c>
      <c r="H440" cm="1">
        <f t="array" ref="H440">_xll.BDP(A440,$H$1)</f>
        <v>11.981638652906474</v>
      </c>
      <c r="I440" cm="1">
        <f t="array" ref="I440">_xll.BDP(A440,$H$1)</f>
        <v>11.981638652906474</v>
      </c>
    </row>
    <row r="441" spans="1:9" x14ac:dyDescent="0.25">
      <c r="A441" t="s">
        <v>106</v>
      </c>
      <c r="B441" t="s">
        <v>1106</v>
      </c>
      <c r="C441" t="s">
        <v>265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2.0414430000000001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1.5963210000000001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-2.084257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2.9981960000000001</v>
      </c>
      <c r="H441" cm="1">
        <f t="array" ref="H441">_xll.BDP(A441,$H$1)</f>
        <v>-2.9982206780858753</v>
      </c>
      <c r="I441" cm="1">
        <f t="array" ref="I441">_xll.BDP(A441,$H$1)</f>
        <v>-2.9982206780858753</v>
      </c>
    </row>
    <row r="442" spans="1:9" x14ac:dyDescent="0.25">
      <c r="A442" t="s">
        <v>624</v>
      </c>
      <c r="B442" t="s">
        <v>1105</v>
      </c>
      <c r="C442" t="s">
        <v>265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0.19363179999999999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0.41969699999999999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-2.4968490000000001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11.78739</v>
      </c>
      <c r="H442" cm="1">
        <f t="array" ref="H442">_xll.BDP(A442,$H$1)</f>
        <v>2.6668339809194723</v>
      </c>
      <c r="I442" cm="1">
        <f t="array" ref="I442">_xll.BDP(A442,$H$1)</f>
        <v>2.6668339809194723</v>
      </c>
    </row>
    <row r="443" spans="1:9" x14ac:dyDescent="0.25">
      <c r="A443" t="s">
        <v>626</v>
      </c>
      <c r="B443" t="s">
        <v>1109</v>
      </c>
      <c r="C443" t="s">
        <v>259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0.61643479999999995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13.82512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8.5657630000000005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-37.405850000000001</v>
      </c>
      <c r="H443" cm="1">
        <f t="array" ref="H443">_xll.BDP(A443,$H$1)</f>
        <v>-20.995310003607695</v>
      </c>
      <c r="I443" cm="1">
        <f t="array" ref="I443">_xll.BDP(A443,$H$1)</f>
        <v>-20.995310003607695</v>
      </c>
    </row>
    <row r="444" spans="1:9" x14ac:dyDescent="0.25">
      <c r="A444" t="s">
        <v>100</v>
      </c>
      <c r="B444" t="s">
        <v>1108</v>
      </c>
      <c r="C444" t="s">
        <v>264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-0.8671681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-1.427111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0.71419010000000005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28.542629999999999</v>
      </c>
      <c r="H444" cm="1">
        <f t="array" ref="H444">_xll.BDP(A444,$H$1)</f>
        <v>17.867097046589141</v>
      </c>
      <c r="I444" cm="1">
        <f t="array" ref="I444">_xll.BDP(A444,$H$1)</f>
        <v>17.867097046589141</v>
      </c>
    </row>
    <row r="445" spans="1:9" x14ac:dyDescent="0.25">
      <c r="A445" t="s">
        <v>126</v>
      </c>
      <c r="B445" t="s">
        <v>1110</v>
      </c>
      <c r="C445" t="s">
        <v>267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4.1705189999999996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-9.9465839999999996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-20.299410000000002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-27.969930000000002</v>
      </c>
      <c r="H445" cm="1">
        <f t="array" ref="H445">_xll.BDP(A445,$H$1)</f>
        <v>-32.134494609525014</v>
      </c>
      <c r="I445" cm="1">
        <f t="array" ref="I445">_xll.BDP(A445,$H$1)</f>
        <v>-32.134494609525014</v>
      </c>
    </row>
    <row r="446" spans="1:9" x14ac:dyDescent="0.25">
      <c r="A446" t="s">
        <v>627</v>
      </c>
      <c r="B446" t="s">
        <v>1111</v>
      </c>
      <c r="C446" t="s">
        <v>275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-0.86601939999999999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0.41759740000000001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8.9228629999999995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27.683530000000001</v>
      </c>
      <c r="H446" cm="1">
        <f t="array" ref="H446">_xll.BDP(A446,$H$1)</f>
        <v>21.246015337529123</v>
      </c>
      <c r="I446" cm="1">
        <f t="array" ref="I446">_xll.BDP(A446,$H$1)</f>
        <v>21.246015337529123</v>
      </c>
    </row>
    <row r="447" spans="1:9" x14ac:dyDescent="0.25">
      <c r="A447" t="s">
        <v>12</v>
      </c>
      <c r="B447" t="s">
        <v>1112</v>
      </c>
      <c r="C447" t="s">
        <v>275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-2.698188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-5.1724699999999997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0.68550829999999996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-13.771129999999999</v>
      </c>
      <c r="H447" cm="1">
        <f t="array" ref="H447">_xll.BDP(A447,$H$1)</f>
        <v>-8.5542220310080186</v>
      </c>
      <c r="I447" cm="1">
        <f t="array" ref="I447">_xll.BDP(A447,$H$1)</f>
        <v>-8.5542220310080186</v>
      </c>
    </row>
    <row r="448" spans="1:9" x14ac:dyDescent="0.25">
      <c r="A448" t="s">
        <v>628</v>
      </c>
      <c r="B448" t="s">
        <v>1113</v>
      </c>
      <c r="C448" t="s">
        <v>275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-0.21345929999999999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-1.3326659999999999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2.693819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12.45927</v>
      </c>
      <c r="H448" cm="1">
        <f t="array" ref="H448">_xll.BDP(A448,$H$1)</f>
        <v>12.657416102561617</v>
      </c>
      <c r="I448" cm="1">
        <f t="array" ref="I448">_xll.BDP(A448,$H$1)</f>
        <v>12.657416102561617</v>
      </c>
    </row>
    <row r="449" spans="1:9" x14ac:dyDescent="0.25">
      <c r="A449" t="s">
        <v>629</v>
      </c>
      <c r="B449" t="s">
        <v>1114</v>
      </c>
      <c r="C449" t="s">
        <v>265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2.4070819999999999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5.3111560000000004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7.737641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37.074689999999997</v>
      </c>
      <c r="H449" cm="1">
        <f t="array" ref="H449">_xll.BDP(A449,$H$1)</f>
        <v>16.951405626358792</v>
      </c>
      <c r="I449" cm="1">
        <f t="array" ref="I449">_xll.BDP(A449,$H$1)</f>
        <v>16.951405626358792</v>
      </c>
    </row>
    <row r="450" spans="1:9" x14ac:dyDescent="0.25">
      <c r="A450" t="s">
        <v>630</v>
      </c>
      <c r="B450" t="s">
        <v>1115</v>
      </c>
      <c r="C450" t="s">
        <v>280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3.8228270000000002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6.4616629999999997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7.1660209999999998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-6.330489</v>
      </c>
      <c r="H450" cm="1">
        <f t="array" ref="H450">_xll.BDP(A450,$H$1)</f>
        <v>1.3375057789308555</v>
      </c>
      <c r="I450" cm="1">
        <f t="array" ref="I450">_xll.BDP(A450,$H$1)</f>
        <v>1.3375057789308555</v>
      </c>
    </row>
    <row r="451" spans="1:9" x14ac:dyDescent="0.25">
      <c r="A451" t="s">
        <v>631</v>
      </c>
      <c r="B451" t="s">
        <v>1116</v>
      </c>
      <c r="C451" t="s">
        <v>264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2.901017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4.0688339999999998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0.803898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25.193960000000001</v>
      </c>
      <c r="H451" cm="1">
        <f t="array" ref="H451">_xll.BDP(A451,$H$1)</f>
        <v>2.3011184931850859</v>
      </c>
      <c r="I451" cm="1">
        <f t="array" ref="I451">_xll.BDP(A451,$H$1)</f>
        <v>2.3011184931850859</v>
      </c>
    </row>
    <row r="452" spans="1:9" x14ac:dyDescent="0.25">
      <c r="A452" t="s">
        <v>125</v>
      </c>
      <c r="B452" t="s">
        <v>1117</v>
      </c>
      <c r="C452" t="s">
        <v>271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-0.10209500000000001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-1.351688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2.1145740000000002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6.0454730000000003</v>
      </c>
      <c r="H452" cm="1">
        <f t="array" ref="H452">_xll.BDP(A452,$H$1)</f>
        <v>3.6499604629134286</v>
      </c>
      <c r="I452" cm="1">
        <f t="array" ref="I452">_xll.BDP(A452,$H$1)</f>
        <v>3.6499604629134286</v>
      </c>
    </row>
    <row r="453" spans="1:9" x14ac:dyDescent="0.25">
      <c r="A453" t="s">
        <v>140</v>
      </c>
      <c r="B453" t="s">
        <v>1118</v>
      </c>
      <c r="C453" t="s">
        <v>270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2.929859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3.960912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-8.5771770000000007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19.90727</v>
      </c>
      <c r="H453" cm="1">
        <f t="array" ref="H453">_xll.BDP(A453,$H$1)</f>
        <v>-2.2981433307495411</v>
      </c>
      <c r="I453" cm="1">
        <f t="array" ref="I453">_xll.BDP(A453,$H$1)</f>
        <v>-2.2981433307495411</v>
      </c>
    </row>
    <row r="454" spans="1:9" x14ac:dyDescent="0.25">
      <c r="A454" t="s">
        <v>632</v>
      </c>
      <c r="B454" t="s">
        <v>1119</v>
      </c>
      <c r="C454" t="s">
        <v>264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-2.2755960000000002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-3.5807760000000002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-1.9797389999999999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14.032299999999999</v>
      </c>
      <c r="H454" cm="1">
        <f t="array" ref="H454">_xll.BDP(A454,$H$1)</f>
        <v>7.5053864388708647</v>
      </c>
      <c r="I454" cm="1">
        <f t="array" ref="I454">_xll.BDP(A454,$H$1)</f>
        <v>7.5053864388708647</v>
      </c>
    </row>
    <row r="455" spans="1:9" x14ac:dyDescent="0.25">
      <c r="A455" t="s">
        <v>633</v>
      </c>
      <c r="B455" t="s">
        <v>1120</v>
      </c>
      <c r="C455" t="s">
        <v>264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-0.65361820000000004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2.1334149999999998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5.9270209999999999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24.76444</v>
      </c>
      <c r="H455" cm="1">
        <f t="array" ref="H455">_xll.BDP(A455,$H$1)</f>
        <v>16.900826827046782</v>
      </c>
      <c r="I455" cm="1">
        <f t="array" ref="I455">_xll.BDP(A455,$H$1)</f>
        <v>16.900826827046782</v>
      </c>
    </row>
    <row r="456" spans="1:9" x14ac:dyDescent="0.25">
      <c r="A456" t="s">
        <v>165</v>
      </c>
      <c r="B456" t="s">
        <v>1121</v>
      </c>
      <c r="C456" t="s">
        <v>271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-1.2418020000000001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-2.8119839999999998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3.2346560000000002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10.17117</v>
      </c>
      <c r="H456" cm="1">
        <f t="array" ref="H456">_xll.BDP(A456,$H$1)</f>
        <v>1.9745662619101383</v>
      </c>
      <c r="I456" cm="1">
        <f t="array" ref="I456">_xll.BDP(A456,$H$1)</f>
        <v>1.9745662619101383</v>
      </c>
    </row>
    <row r="457" spans="1:9" x14ac:dyDescent="0.25">
      <c r="A457" t="s">
        <v>634</v>
      </c>
      <c r="B457" t="s">
        <v>1122</v>
      </c>
      <c r="C457" t="s">
        <v>275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-1.267703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-1.6524289999999999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1.9674480000000001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14.08034</v>
      </c>
      <c r="H457" cm="1">
        <f t="array" ref="H457">_xll.BDP(A457,$H$1)</f>
        <v>11.279796393328342</v>
      </c>
      <c r="I457" cm="1">
        <f t="array" ref="I457">_xll.BDP(A457,$H$1)</f>
        <v>11.279796393328342</v>
      </c>
    </row>
    <row r="458" spans="1:9" x14ac:dyDescent="0.25">
      <c r="A458" t="s">
        <v>635</v>
      </c>
      <c r="B458" t="s">
        <v>1123</v>
      </c>
      <c r="C458" t="s">
        <v>280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2.2049029999999998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5.8277070000000002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-7.5133320000000001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-17.13083</v>
      </c>
      <c r="H458" cm="1">
        <f t="array" ref="H458">_xll.BDP(A458,$H$1)</f>
        <v>-11.305934106701532</v>
      </c>
      <c r="I458" cm="1">
        <f t="array" ref="I458">_xll.BDP(A458,$H$1)</f>
        <v>-11.305934106701532</v>
      </c>
    </row>
    <row r="459" spans="1:9" x14ac:dyDescent="0.25">
      <c r="A459" t="s">
        <v>636</v>
      </c>
      <c r="B459" t="s">
        <v>1124</v>
      </c>
      <c r="C459" t="s">
        <v>286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-0.61579150000000005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0.1140732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6.405837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31.576350000000001</v>
      </c>
      <c r="H459" cm="1">
        <f t="array" ref="H459">_xll.BDP(A459,$H$1)</f>
        <v>19.120013800082631</v>
      </c>
      <c r="I459" cm="1">
        <f t="array" ref="I459">_xll.BDP(A459,$H$1)</f>
        <v>19.120013800082631</v>
      </c>
    </row>
    <row r="460" spans="1:9" x14ac:dyDescent="0.25">
      <c r="A460" t="s">
        <v>637</v>
      </c>
      <c r="B460" t="s">
        <v>1125</v>
      </c>
      <c r="C460" t="s">
        <v>275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-1.7066159999999999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-0.77244990000000002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0.93701880000000004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7.0274640000000002</v>
      </c>
      <c r="H460" cm="1">
        <f t="array" ref="H460">_xll.BDP(A460,$H$1)</f>
        <v>4.1252113492062517</v>
      </c>
      <c r="I460" cm="1">
        <f t="array" ref="I460">_xll.BDP(A460,$H$1)</f>
        <v>4.1252113492062517</v>
      </c>
    </row>
    <row r="461" spans="1:9" x14ac:dyDescent="0.25">
      <c r="A461" t="s">
        <v>638</v>
      </c>
      <c r="B461" t="s">
        <v>1126</v>
      </c>
      <c r="C461" t="s">
        <v>264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1.207427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4.3765679999999998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-0.76617489999999999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-7.3782909999999993E-2</v>
      </c>
      <c r="H461" cm="1">
        <f t="array" ref="H461">_xll.BDP(A461,$H$1)</f>
        <v>-0.85763193474793709</v>
      </c>
      <c r="I461" cm="1">
        <f t="array" ref="I461">_xll.BDP(A461,$H$1)</f>
        <v>-0.85763193474793709</v>
      </c>
    </row>
    <row r="462" spans="1:9" x14ac:dyDescent="0.25">
      <c r="A462" t="s">
        <v>639</v>
      </c>
      <c r="B462" t="s">
        <v>1127</v>
      </c>
      <c r="C462" t="s">
        <v>265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0.44270660000000001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-2.3160150000000002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-4.579599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-15.70754</v>
      </c>
      <c r="H462" cm="1">
        <f t="array" ref="H462">_xll.BDP(A462,$H$1)</f>
        <v>-7.1454964430799111</v>
      </c>
      <c r="I462" cm="1">
        <f t="array" ref="I462">_xll.BDP(A462,$H$1)</f>
        <v>-7.1454964430799111</v>
      </c>
    </row>
    <row r="463" spans="1:9" x14ac:dyDescent="0.25">
      <c r="A463" t="s">
        <v>189</v>
      </c>
      <c r="B463" t="s">
        <v>1128</v>
      </c>
      <c r="C463" t="s">
        <v>264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1.392293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4.15848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-13.1684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-2.0050919999999999</v>
      </c>
      <c r="H463" cm="1">
        <f t="array" ref="H463">_xll.BDP(A463,$H$1)</f>
        <v>-14.053928512488097</v>
      </c>
      <c r="I463" cm="1">
        <f t="array" ref="I463">_xll.BDP(A463,$H$1)</f>
        <v>-14.053928512488097</v>
      </c>
    </row>
    <row r="464" spans="1:9" x14ac:dyDescent="0.25">
      <c r="A464" t="s">
        <v>640</v>
      </c>
      <c r="B464" t="s">
        <v>1129</v>
      </c>
      <c r="C464" t="s">
        <v>280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-0.46889839999999999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2.5409920000000001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3.3089460000000002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48.969610000000003</v>
      </c>
      <c r="H464" cm="1">
        <f t="array" ref="H464">_xll.BDP(A464,$H$1)</f>
        <v>28.924899124309363</v>
      </c>
      <c r="I464" cm="1">
        <f t="array" ref="I464">_xll.BDP(A464,$H$1)</f>
        <v>28.924899124309363</v>
      </c>
    </row>
    <row r="465" spans="1:9" x14ac:dyDescent="0.25">
      <c r="A465" t="s">
        <v>641</v>
      </c>
      <c r="B465" t="s">
        <v>1131</v>
      </c>
      <c r="C465" t="s">
        <v>267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0.26322630000000002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0.61004360000000002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0.99165029999999998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11.817690000000001</v>
      </c>
      <c r="H465" cm="1">
        <f t="array" ref="H465">_xll.BDP(A465,$H$1)</f>
        <v>6.481975855107061</v>
      </c>
      <c r="I465" cm="1">
        <f t="array" ref="I465">_xll.BDP(A465,$H$1)</f>
        <v>6.481975855107061</v>
      </c>
    </row>
    <row r="466" spans="1:9" x14ac:dyDescent="0.25">
      <c r="A466" t="s">
        <v>183</v>
      </c>
      <c r="B466" t="s">
        <v>1130</v>
      </c>
      <c r="C466" t="s">
        <v>265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1.123683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6.6937579999999999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10.1778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29.691299999999998</v>
      </c>
      <c r="H466" cm="1">
        <f t="array" ref="H466">_xll.BDP(A466,$H$1)</f>
        <v>19.130150644000167</v>
      </c>
      <c r="I466" cm="1">
        <f t="array" ref="I466">_xll.BDP(A466,$H$1)</f>
        <v>19.130150644000167</v>
      </c>
    </row>
    <row r="467" spans="1:9" x14ac:dyDescent="0.25">
      <c r="A467" t="s">
        <v>8</v>
      </c>
      <c r="B467" t="s">
        <v>1132</v>
      </c>
      <c r="C467" t="s">
        <v>267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-1.5808500000000001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1.380266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-1.7903290000000001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17.692609999999998</v>
      </c>
      <c r="H467" cm="1">
        <f t="array" ref="H467">_xll.BDP(A467,$H$1)</f>
        <v>9.7100190195051663</v>
      </c>
      <c r="I467" cm="1">
        <f t="array" ref="I467">_xll.BDP(A467,$H$1)</f>
        <v>9.7100190195051663</v>
      </c>
    </row>
    <row r="468" spans="1:9" x14ac:dyDescent="0.25">
      <c r="A468" t="s">
        <v>642</v>
      </c>
      <c r="B468" t="s">
        <v>1133</v>
      </c>
      <c r="C468" t="s">
        <v>259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-1.080176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-1.187055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4.223967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17.76172</v>
      </c>
      <c r="H468" cm="1">
        <f t="array" ref="H468">_xll.BDP(A468,$H$1)</f>
        <v>11.95778114747919</v>
      </c>
      <c r="I468" cm="1">
        <f t="array" ref="I468">_xll.BDP(A468,$H$1)</f>
        <v>11.95778114747919</v>
      </c>
    </row>
    <row r="469" spans="1:9" x14ac:dyDescent="0.25">
      <c r="A469" t="s">
        <v>171</v>
      </c>
      <c r="B469" t="s">
        <v>1134</v>
      </c>
      <c r="C469" t="s">
        <v>263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0.65957160000000004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5.4651170000000002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1.013924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51.221240000000002</v>
      </c>
      <c r="H469" cm="1">
        <f t="array" ref="H469">_xll.BDP(A469,$H$1)</f>
        <v>15.573354844280532</v>
      </c>
      <c r="I469" cm="1">
        <f t="array" ref="I469">_xll.BDP(A469,$H$1)</f>
        <v>15.573354844280532</v>
      </c>
    </row>
    <row r="470" spans="1:9" x14ac:dyDescent="0.25">
      <c r="A470" t="s">
        <v>643</v>
      </c>
      <c r="B470" t="s">
        <v>1135</v>
      </c>
      <c r="C470" t="s">
        <v>263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-1.441676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2.301701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2.5096409999999998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27.185089999999999</v>
      </c>
      <c r="H470" cm="1">
        <f t="array" ref="H470">_xll.BDP(A470,$H$1)</f>
        <v>18.507366127144749</v>
      </c>
      <c r="I470" cm="1">
        <f t="array" ref="I470">_xll.BDP(A470,$H$1)</f>
        <v>18.507366127144749</v>
      </c>
    </row>
    <row r="471" spans="1:9" x14ac:dyDescent="0.25">
      <c r="A471" t="s">
        <v>644</v>
      </c>
      <c r="B471" t="s">
        <v>1136</v>
      </c>
      <c r="C471" t="s">
        <v>265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4.0424920000000002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8.6367170000000009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6.7007430000000001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34.816380000000002</v>
      </c>
      <c r="H471" cm="1">
        <f t="array" ref="H471">_xll.BDP(A471,$H$1)</f>
        <v>17.65689852035996</v>
      </c>
      <c r="I471" cm="1">
        <f t="array" ref="I471">_xll.BDP(A471,$H$1)</f>
        <v>17.65689852035996</v>
      </c>
    </row>
    <row r="472" spans="1:9" x14ac:dyDescent="0.25">
      <c r="A472" t="s">
        <v>646</v>
      </c>
      <c r="B472" t="s">
        <v>1138</v>
      </c>
      <c r="C472" t="s">
        <v>275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-0.47186669999999997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2.6919930000000001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6.8224539999999996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-0.59778169999999997</v>
      </c>
      <c r="H472" cm="1">
        <f t="array" ref="H472">_xll.BDP(A472,$H$1)</f>
        <v>2.6436037062801798</v>
      </c>
      <c r="I472" cm="1">
        <f t="array" ref="I472">_xll.BDP(A472,$H$1)</f>
        <v>2.6436037062801798</v>
      </c>
    </row>
    <row r="473" spans="1:9" x14ac:dyDescent="0.25">
      <c r="A473" t="s">
        <v>645</v>
      </c>
      <c r="B473" t="s">
        <v>1137</v>
      </c>
      <c r="C473" t="s">
        <v>265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-0.12522269999999999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0.79626830000000004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2.1972580000000002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-1.5200689999999999</v>
      </c>
      <c r="H473" cm="1">
        <f t="array" ref="H473">_xll.BDP(A473,$H$1)</f>
        <v>0.91264676264411704</v>
      </c>
      <c r="I473" cm="1">
        <f t="array" ref="I473">_xll.BDP(A473,$H$1)</f>
        <v>0.91264676264411704</v>
      </c>
    </row>
    <row r="474" spans="1:9" x14ac:dyDescent="0.25">
      <c r="A474" t="s">
        <v>647</v>
      </c>
      <c r="B474" t="s">
        <v>1139</v>
      </c>
      <c r="C474" t="s">
        <v>265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3.0935220000000001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6.6676630000000001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14.877890000000001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16.356059999999999</v>
      </c>
      <c r="H474" cm="1">
        <f t="array" ref="H474">_xll.BDP(A474,$H$1)</f>
        <v>5.4622138780890888</v>
      </c>
      <c r="I474" cm="1">
        <f t="array" ref="I474">_xll.BDP(A474,$H$1)</f>
        <v>5.4622138780890888</v>
      </c>
    </row>
    <row r="475" spans="1:9" x14ac:dyDescent="0.25">
      <c r="A475" t="s">
        <v>649</v>
      </c>
      <c r="B475" t="s">
        <v>1141</v>
      </c>
      <c r="C475" t="s">
        <v>265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2.6243569999999998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7.8158859999999999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23.79448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26.950119999999998</v>
      </c>
      <c r="H475" cm="1">
        <f t="array" ref="H475">_xll.BDP(A475,$H$1)</f>
        <v>15.347345443614987</v>
      </c>
      <c r="I475" cm="1">
        <f t="array" ref="I475">_xll.BDP(A475,$H$1)</f>
        <v>15.347345443614987</v>
      </c>
    </row>
    <row r="476" spans="1:9" x14ac:dyDescent="0.25">
      <c r="A476" t="s">
        <v>648</v>
      </c>
      <c r="B476" t="s">
        <v>1140</v>
      </c>
      <c r="C476" t="s">
        <v>264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0.71155570000000001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-1.0116719999999999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-2.2153580000000002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20.738510000000002</v>
      </c>
      <c r="H476" cm="1">
        <f t="array" ref="H476">_xll.BDP(A476,$H$1)</f>
        <v>9.9463934741482234</v>
      </c>
      <c r="I476" cm="1">
        <f t="array" ref="I476">_xll.BDP(A476,$H$1)</f>
        <v>9.9463934741482234</v>
      </c>
    </row>
    <row r="477" spans="1:9" x14ac:dyDescent="0.25">
      <c r="A477" t="s">
        <v>650</v>
      </c>
      <c r="B477" t="s">
        <v>1142</v>
      </c>
      <c r="C477" t="s">
        <v>263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1.187819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0.19069910000000001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-4.3609249999999999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7.7604740000000003</v>
      </c>
      <c r="H477" cm="1">
        <f t="array" ref="H477">_xll.BDP(A477,$H$1)</f>
        <v>3.4097144002562265</v>
      </c>
      <c r="I477" cm="1">
        <f t="array" ref="I477">_xll.BDP(A477,$H$1)</f>
        <v>3.4097144002562265</v>
      </c>
    </row>
    <row r="478" spans="1:9" x14ac:dyDescent="0.25">
      <c r="A478" t="s">
        <v>651</v>
      </c>
      <c r="B478" t="s">
        <v>1143</v>
      </c>
      <c r="C478" t="s">
        <v>267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-1.4525189999999999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5.3045309999999999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-4.1061430000000003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1.087572</v>
      </c>
      <c r="H478" cm="1">
        <f t="array" ref="H478">_xll.BDP(A478,$H$1)</f>
        <v>1.4041088214999518</v>
      </c>
      <c r="I478" cm="1">
        <f t="array" ref="I478">_xll.BDP(A478,$H$1)</f>
        <v>1.4041088214999518</v>
      </c>
    </row>
    <row r="479" spans="1:9" x14ac:dyDescent="0.25">
      <c r="A479" t="s">
        <v>652</v>
      </c>
      <c r="B479" t="s">
        <v>1144</v>
      </c>
      <c r="C479" t="s">
        <v>259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0.89477090000000004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4.4206050000000001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-0.34121220000000002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6.9476740000000001</v>
      </c>
      <c r="H479" cm="1">
        <f t="array" ref="H479">_xll.BDP(A479,$H$1)</f>
        <v>-2.6948482061843033</v>
      </c>
      <c r="I479" cm="1">
        <f t="array" ref="I479">_xll.BDP(A479,$H$1)</f>
        <v>-2.6948482061843033</v>
      </c>
    </row>
    <row r="480" spans="1:9" x14ac:dyDescent="0.25">
      <c r="A480" t="s">
        <v>653</v>
      </c>
      <c r="B480" t="s">
        <v>1145</v>
      </c>
      <c r="C480" t="s">
        <v>264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1.44293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2.605702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-3.4868839999999999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19.289819999999999</v>
      </c>
      <c r="H480" cm="1">
        <f t="array" ref="H480">_xll.BDP(A480,$H$1)</f>
        <v>8.4807759562890404</v>
      </c>
      <c r="I480" cm="1">
        <f t="array" ref="I480">_xll.BDP(A480,$H$1)</f>
        <v>8.4807759562890404</v>
      </c>
    </row>
    <row r="481" spans="1:9" x14ac:dyDescent="0.25">
      <c r="A481" t="s">
        <v>34</v>
      </c>
      <c r="B481" t="s">
        <v>1146</v>
      </c>
      <c r="C481" t="s">
        <v>261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1.075771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3.3786040000000002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2.951953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16.292120000000001</v>
      </c>
      <c r="H481" cm="1">
        <f t="array" ref="H481">_xll.BDP(A481,$H$1)</f>
        <v>13.83439962152965</v>
      </c>
      <c r="I481" cm="1">
        <f t="array" ref="I481">_xll.BDP(A481,$H$1)</f>
        <v>13.83439962152965</v>
      </c>
    </row>
    <row r="482" spans="1:9" x14ac:dyDescent="0.25">
      <c r="A482" t="s">
        <v>13</v>
      </c>
      <c r="B482" t="s">
        <v>1147</v>
      </c>
      <c r="C482" t="s">
        <v>280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0.57101469999999999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-8.1980559999999994E-2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1.8982540000000001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-8.7480469999999997</v>
      </c>
      <c r="H482" cm="1">
        <f t="array" ref="H482">_xll.BDP(A482,$H$1)</f>
        <v>12.641562526611882</v>
      </c>
      <c r="I482" cm="1">
        <f t="array" ref="I482">_xll.BDP(A482,$H$1)</f>
        <v>12.641562526611882</v>
      </c>
    </row>
    <row r="483" spans="1:9" x14ac:dyDescent="0.25">
      <c r="A483" t="s">
        <v>2250</v>
      </c>
      <c r="B483" t="s">
        <v>2251</v>
      </c>
      <c r="C483" t="s">
        <v>261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1.221034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7.4971759999999996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6.0510029999999997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54.460329999999999</v>
      </c>
      <c r="H483" cm="1">
        <f t="array" ref="H483">_xll.BDP(A483,$H$1)</f>
        <v>27.417515893495558</v>
      </c>
      <c r="I483" cm="1">
        <f t="array" ref="I483">_xll.BDP(A483,$H$1)</f>
        <v>27.417515893495558</v>
      </c>
    </row>
    <row r="484" spans="1:9" x14ac:dyDescent="0.25">
      <c r="A484" t="s">
        <v>654</v>
      </c>
      <c r="B484" t="s">
        <v>1148</v>
      </c>
      <c r="C484" t="s">
        <v>261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-0.1378953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1.5610040000000001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10.193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52.681170000000002</v>
      </c>
      <c r="H484" cm="1">
        <f t="array" ref="H484">_xll.BDP(A484,$H$1)</f>
        <v>22.903996261116262</v>
      </c>
      <c r="I484" cm="1">
        <f t="array" ref="I484">_xll.BDP(A484,$H$1)</f>
        <v>22.903996261116262</v>
      </c>
    </row>
    <row r="485" spans="1:9" x14ac:dyDescent="0.25">
      <c r="A485" t="s">
        <v>655</v>
      </c>
      <c r="B485" t="s">
        <v>1149</v>
      </c>
      <c r="C485" t="s">
        <v>259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1.7693019999999999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0.51909079999999996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-3.1308419999999999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-2.950914</v>
      </c>
      <c r="H485" cm="1">
        <f t="array" ref="H485">_xll.BDP(A485,$H$1)</f>
        <v>-6.242748883046854</v>
      </c>
      <c r="I485" cm="1">
        <f t="array" ref="I485">_xll.BDP(A485,$H$1)</f>
        <v>-6.242748883046854</v>
      </c>
    </row>
    <row r="486" spans="1:9" x14ac:dyDescent="0.25">
      <c r="A486" t="s">
        <v>656</v>
      </c>
      <c r="B486" t="s">
        <v>1150</v>
      </c>
      <c r="C486" t="s">
        <v>261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-0.39582089999999998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1.351664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2.4340090000000001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10.693709999999999</v>
      </c>
      <c r="H486" cm="1">
        <f t="array" ref="H486">_xll.BDP(A486,$H$1)</f>
        <v>2.7331108660585963</v>
      </c>
      <c r="I486" cm="1">
        <f t="array" ref="I486">_xll.BDP(A486,$H$1)</f>
        <v>2.7331108660585963</v>
      </c>
    </row>
    <row r="487" spans="1:9" x14ac:dyDescent="0.25">
      <c r="A487" t="s">
        <v>657</v>
      </c>
      <c r="B487" t="s">
        <v>1151</v>
      </c>
      <c r="C487" t="s">
        <v>264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3.1631909999999999E-2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-0.55380320000000005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1.844034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-4.3741690000000002</v>
      </c>
      <c r="H487" cm="1">
        <f t="array" ref="H487">_xll.BDP(A487,$H$1)</f>
        <v>3.8449330931296224</v>
      </c>
      <c r="I487" cm="1">
        <f t="array" ref="I487">_xll.BDP(A487,$H$1)</f>
        <v>3.8449330931296224</v>
      </c>
    </row>
    <row r="488" spans="1:9" x14ac:dyDescent="0.25">
      <c r="A488" t="s">
        <v>658</v>
      </c>
      <c r="B488" t="s">
        <v>1152</v>
      </c>
      <c r="C488" t="s">
        <v>265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3.2328510000000001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16.423839999999998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27.394950000000001</v>
      </c>
      <c r="G488" t="str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#N/A N/A</v>
      </c>
      <c r="H488" t="str" cm="1">
        <f t="array" ref="H488">_xll.BDP(A488,$H$1)</f>
        <v>#N/A N/A</v>
      </c>
      <c r="I488" t="str" cm="1">
        <f t="array" ref="I488">_xll.BDP(A488,$H$1)</f>
        <v>#N/A N/A</v>
      </c>
    </row>
    <row r="489" spans="1:9" x14ac:dyDescent="0.25">
      <c r="A489" t="s">
        <v>659</v>
      </c>
      <c r="B489" t="s">
        <v>1142</v>
      </c>
      <c r="C489" t="s">
        <v>263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1.049024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-0.5969816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-5.3404619999999996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7.5781080000000003</v>
      </c>
      <c r="H489" cm="1">
        <f t="array" ref="H489">_xll.BDP(A489,$H$1)</f>
        <v>2.0981664207073378</v>
      </c>
      <c r="I489" cm="1">
        <f t="array" ref="I489">_xll.BDP(A489,$H$1)</f>
        <v>2.0981664207073378</v>
      </c>
    </row>
    <row r="490" spans="1:9" x14ac:dyDescent="0.25">
      <c r="A490" t="s">
        <v>660</v>
      </c>
      <c r="B490" t="s">
        <v>1153</v>
      </c>
      <c r="C490" t="s">
        <v>286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-0.47945579999999999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2.0931670000000002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6.4538880000000001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14.925280000000001</v>
      </c>
      <c r="H490" cm="1">
        <f t="array" ref="H490">_xll.BDP(A490,$H$1)</f>
        <v>9.6133924404311681</v>
      </c>
      <c r="I490" cm="1">
        <f t="array" ref="I490">_xll.BDP(A490,$H$1)</f>
        <v>9.6133924404311681</v>
      </c>
    </row>
    <row r="491" spans="1:9" x14ac:dyDescent="0.25">
      <c r="A491" t="s">
        <v>661</v>
      </c>
      <c r="B491" t="s">
        <v>1154</v>
      </c>
      <c r="C491" t="s">
        <v>261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1.0092719999999999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1.8601479999999999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1.791674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-11.593769999999999</v>
      </c>
      <c r="H491" cm="1">
        <f t="array" ref="H491">_xll.BDP(A491,$H$1)</f>
        <v>-3.8332013399105551</v>
      </c>
      <c r="I491" cm="1">
        <f t="array" ref="I491">_xll.BDP(A491,$H$1)</f>
        <v>-3.8332013399105551</v>
      </c>
    </row>
    <row r="492" spans="1:9" x14ac:dyDescent="0.25">
      <c r="A492" t="s">
        <v>662</v>
      </c>
      <c r="B492" t="s">
        <v>1155</v>
      </c>
      <c r="C492" t="s">
        <v>275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-0.50102729999999995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0.143096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10.158519999999999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7.8348240000000002</v>
      </c>
      <c r="H492" cm="1">
        <f t="array" ref="H492">_xll.BDP(A492,$H$1)</f>
        <v>12.407518596547016</v>
      </c>
      <c r="I492" cm="1">
        <f t="array" ref="I492">_xll.BDP(A492,$H$1)</f>
        <v>12.407518596547016</v>
      </c>
    </row>
    <row r="493" spans="1:9" x14ac:dyDescent="0.25">
      <c r="A493" t="s">
        <v>663</v>
      </c>
      <c r="B493" t="s">
        <v>1156</v>
      </c>
      <c r="C493" t="s">
        <v>280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2.170601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6.5142150000000001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-1.484979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-22.121420000000001</v>
      </c>
      <c r="H493" cm="1">
        <f t="array" ref="H493">_xll.BDP(A493,$H$1)</f>
        <v>-8.6871966491995352</v>
      </c>
      <c r="I493" cm="1">
        <f t="array" ref="I493">_xll.BDP(A493,$H$1)</f>
        <v>-8.6871966491995352</v>
      </c>
    </row>
    <row r="494" spans="1:9" x14ac:dyDescent="0.25">
      <c r="A494" t="s">
        <v>29</v>
      </c>
      <c r="B494" t="s">
        <v>1157</v>
      </c>
      <c r="C494" t="s">
        <v>267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1.5337769999999999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10.52843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5.0520560000000003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-8.0628620000000009</v>
      </c>
      <c r="H494" cm="1">
        <f t="array" ref="H494">_xll.BDP(A494,$H$1)</f>
        <v>-5.2052661488095797</v>
      </c>
      <c r="I494" cm="1">
        <f t="array" ref="I494">_xll.BDP(A494,$H$1)</f>
        <v>-5.2052661488095797</v>
      </c>
    </row>
    <row r="495" spans="1:9" x14ac:dyDescent="0.25">
      <c r="A495" t="s">
        <v>664</v>
      </c>
      <c r="B495" t="s">
        <v>1158</v>
      </c>
      <c r="C495" t="s">
        <v>271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0.13275039999999999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0.63544109999999998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7.6494390000000001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11.3832</v>
      </c>
      <c r="H495" cm="1">
        <f t="array" ref="H495">_xll.BDP(A495,$H$1)</f>
        <v>16.477680304855117</v>
      </c>
      <c r="I495" cm="1">
        <f t="array" ref="I495">_xll.BDP(A495,$H$1)</f>
        <v>16.477680304855117</v>
      </c>
    </row>
    <row r="496" spans="1:9" x14ac:dyDescent="0.25">
      <c r="A496" t="s">
        <v>665</v>
      </c>
      <c r="B496" t="s">
        <v>1159</v>
      </c>
      <c r="C496" t="s">
        <v>270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1.0403929999999999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4.5652480000000004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4.7856339999999999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77.228449999999995</v>
      </c>
      <c r="H496" cm="1">
        <f t="array" ref="H496">_xll.BDP(A496,$H$1)</f>
        <v>34.57705869703117</v>
      </c>
      <c r="I496" cm="1">
        <f t="array" ref="I496">_xll.BDP(A496,$H$1)</f>
        <v>34.57705869703117</v>
      </c>
    </row>
    <row r="497" spans="1:9" x14ac:dyDescent="0.25">
      <c r="A497" t="s">
        <v>666</v>
      </c>
      <c r="B497" t="s">
        <v>1160</v>
      </c>
      <c r="C497" t="s">
        <v>271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0.50145209999999996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0.72957450000000001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1.0853409999999999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-1.672498</v>
      </c>
      <c r="H497" cm="1">
        <f t="array" ref="H497">_xll.BDP(A497,$H$1)</f>
        <v>-3.1763321906794517</v>
      </c>
      <c r="I497" cm="1">
        <f t="array" ref="I497">_xll.BDP(A497,$H$1)</f>
        <v>-3.1763321906794517</v>
      </c>
    </row>
    <row r="498" spans="1:9" x14ac:dyDescent="0.25">
      <c r="A498" t="s">
        <v>668</v>
      </c>
      <c r="B498" t="s">
        <v>1162</v>
      </c>
      <c r="C498" t="s">
        <v>280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1.104951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3.9047879999999999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-1.0828869999999999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-13.248340000000001</v>
      </c>
      <c r="H498" cm="1">
        <f t="array" ref="H498">_xll.BDP(A498,$H$1)</f>
        <v>-10.188116064288959</v>
      </c>
      <c r="I498" cm="1">
        <f t="array" ref="I498">_xll.BDP(A498,$H$1)</f>
        <v>-10.188116064288959</v>
      </c>
    </row>
    <row r="499" spans="1:9" x14ac:dyDescent="0.25">
      <c r="A499" t="s">
        <v>667</v>
      </c>
      <c r="B499" t="s">
        <v>1161</v>
      </c>
      <c r="C499" t="s">
        <v>280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-0.66579379999999999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3.6139860000000001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-3.7775599999999998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38.533099999999997</v>
      </c>
      <c r="H499" cm="1">
        <f t="array" ref="H499">_xll.BDP(A499,$H$1)</f>
        <v>7.1845510334428875</v>
      </c>
      <c r="I499" cm="1">
        <f t="array" ref="I499">_xll.BDP(A499,$H$1)</f>
        <v>7.1845510334428875</v>
      </c>
    </row>
    <row r="500" spans="1:9" x14ac:dyDescent="0.25">
      <c r="A500" t="s">
        <v>669</v>
      </c>
      <c r="B500" t="s">
        <v>1163</v>
      </c>
      <c r="C500" t="s">
        <v>267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0.84222509999999995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1.4269849999999999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5.6580360000000001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-0.59009929999999999</v>
      </c>
      <c r="H500" cm="1">
        <f t="array" ref="H500">_xll.BDP(A500,$H$1)</f>
        <v>8.8418836445305686</v>
      </c>
      <c r="I500" cm="1">
        <f t="array" ref="I500">_xll.BDP(A500,$H$1)</f>
        <v>8.8418836445305686</v>
      </c>
    </row>
    <row r="501" spans="1:9" x14ac:dyDescent="0.25">
      <c r="A501" t="s">
        <v>9</v>
      </c>
      <c r="B501" t="s">
        <v>1165</v>
      </c>
      <c r="C501" t="s">
        <v>275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-1.3076669999999999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-0.87901419999999997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4.2083360000000001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8.4485480000000006</v>
      </c>
      <c r="H501" cm="1">
        <f t="array" ref="H501">_xll.BDP(A501,$H$1)</f>
        <v>7.6459955727440354</v>
      </c>
      <c r="I501" cm="1">
        <f t="array" ref="I501">_xll.BDP(A501,$H$1)</f>
        <v>7.6459955727440354</v>
      </c>
    </row>
    <row r="502" spans="1:9" x14ac:dyDescent="0.25">
      <c r="A502" t="s">
        <v>670</v>
      </c>
      <c r="B502" t="s">
        <v>1164</v>
      </c>
      <c r="C502" t="s">
        <v>275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-1.9570289999999999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0.45644960000000001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6.4101290000000004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19.368220000000001</v>
      </c>
      <c r="H502" cm="1">
        <f t="array" ref="H502">_xll.BDP(A502,$H$1)</f>
        <v>9.1438979409150605</v>
      </c>
      <c r="I502" cm="1">
        <f t="array" ref="I502">_xll.BDP(A502,$H$1)</f>
        <v>9.1438979409150605</v>
      </c>
    </row>
    <row r="503" spans="1:9" x14ac:dyDescent="0.25">
      <c r="A503" t="s">
        <v>672</v>
      </c>
      <c r="B503" t="s">
        <v>1167</v>
      </c>
      <c r="C503" t="s">
        <v>267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-2.0518519999999998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5.3335840000000001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1.571777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-2.7694619999999999</v>
      </c>
      <c r="H503" cm="1">
        <f t="array" ref="H503">_xll.BDP(A503,$H$1)</f>
        <v>-8.0674840558662669E-2</v>
      </c>
      <c r="I503" cm="1">
        <f t="array" ref="I503">_xll.BDP(A503,$H$1)</f>
        <v>-8.0674840558662669E-2</v>
      </c>
    </row>
    <row r="504" spans="1:9" x14ac:dyDescent="0.25">
      <c r="A504" t="s">
        <v>671</v>
      </c>
      <c r="B504" t="s">
        <v>1166</v>
      </c>
      <c r="C504" t="s">
        <v>280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2.9240819999999998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4.5250839999999997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0.93623179999999995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-15.164490000000001</v>
      </c>
      <c r="H504" cm="1">
        <f t="array" ref="H504">_xll.BDP(A504,$H$1)</f>
        <v>-10.898088671526427</v>
      </c>
      <c r="I504" cm="1">
        <f t="array" ref="I504">_xll.BDP(A504,$H$1)</f>
        <v>-10.898088671526427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12A6-CB93-4200-924F-C6C06321E9C3}">
  <sheetPr>
    <tabColor theme="9" tint="0.39997558519241921"/>
  </sheetPr>
  <dimension ref="A1:I601"/>
  <sheetViews>
    <sheetView zoomScaleNormal="100" workbookViewId="0">
      <selection activeCell="H31" sqref="H31"/>
    </sheetView>
  </sheetViews>
  <sheetFormatPr defaultRowHeight="15" x14ac:dyDescent="0.25"/>
  <cols>
    <col min="1" max="1" width="18.5703125" bestFit="1" customWidth="1"/>
    <col min="2" max="2" width="31.7109375" bestFit="1" customWidth="1"/>
    <col min="3" max="3" width="23.140625" bestFit="1" customWidth="1"/>
    <col min="4" max="5" width="16.85546875" bestFit="1" customWidth="1"/>
    <col min="6" max="6" width="18.85546875" bestFit="1" customWidth="1"/>
    <col min="7" max="7" width="18" bestFit="1" customWidth="1"/>
    <col min="8" max="8" width="25" bestFit="1" customWidth="1"/>
    <col min="9" max="9" width="22.85546875" bestFit="1" customWidth="1"/>
  </cols>
  <sheetData>
    <row r="1" spans="1:9" x14ac:dyDescent="0.25">
      <c r="A1" t="str">
        <f>_xll.BQL("members(['SXXP Index'])","name, gics_sector_name","cols=3;rows=601")</f>
        <v>ID</v>
      </c>
      <c r="B1" t="s">
        <v>673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  <c r="H1" t="s">
        <v>2361</v>
      </c>
      <c r="I1" t="s">
        <v>2362</v>
      </c>
    </row>
    <row r="2" spans="1:9" x14ac:dyDescent="0.25">
      <c r="A2" t="s">
        <v>1168</v>
      </c>
      <c r="B2" t="s">
        <v>1169</v>
      </c>
      <c r="C2" t="s">
        <v>261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-0.49701790000000001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0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5.5907169999999997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30.857469999999999</v>
      </c>
      <c r="H2" cm="1">
        <f t="array" ref="H2">_xll.BDP(A2,$H$1)</f>
        <v>15.01444</v>
      </c>
      <c r="I2" cm="1">
        <f t="array" ref="I2">_xll.BDP(A2,$I$1)</f>
        <v>-1.3779539999999999</v>
      </c>
    </row>
    <row r="3" spans="1:9" x14ac:dyDescent="0.25">
      <c r="A3" t="s">
        <v>1170</v>
      </c>
      <c r="B3" t="s">
        <v>1171</v>
      </c>
      <c r="C3" t="s">
        <v>275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-1.978974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-2.2595710000000002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2.8204250000000002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7.1923440000000003</v>
      </c>
      <c r="H3" cm="1">
        <f t="array" ref="H3">_xll.BDP(A3,$H$1)</f>
        <v>6.2025899999999998</v>
      </c>
      <c r="I3" cm="1">
        <f t="array" ref="I3">_xll.BDP(A3,$I$1)</f>
        <v>-3.2838189999999998</v>
      </c>
    </row>
    <row r="4" spans="1:9" x14ac:dyDescent="0.25">
      <c r="A4" t="s">
        <v>103</v>
      </c>
      <c r="B4" t="s">
        <v>1172</v>
      </c>
      <c r="C4" t="s">
        <v>259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0.96028919999999995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4.1040530000000004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-3.792303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-5.5422019999999996</v>
      </c>
      <c r="H4" cm="1">
        <f t="array" ref="H4">_xll.BDP(A4,$H$1)</f>
        <v>-6.1818059999999999</v>
      </c>
      <c r="I4" cm="1">
        <f t="array" ref="I4">_xll.BDP(A4,$I$1)</f>
        <v>-23.803360000000001</v>
      </c>
    </row>
    <row r="5" spans="1:9" x14ac:dyDescent="0.25">
      <c r="A5" t="s">
        <v>1173</v>
      </c>
      <c r="B5" t="s">
        <v>1174</v>
      </c>
      <c r="C5" t="s">
        <v>264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2.5737269999999999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-9.1642919999999997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-7.4056150000000001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-40.883809999999997</v>
      </c>
      <c r="H5" cm="1">
        <f t="array" ref="H5">_xll.BDP(A5,$H$1)</f>
        <v>-21.68459</v>
      </c>
      <c r="I5" cm="1">
        <f t="array" ref="I5">_xll.BDP(A5,$I$1)</f>
        <v>-45.968440000000001</v>
      </c>
    </row>
    <row r="6" spans="1:9" x14ac:dyDescent="0.25">
      <c r="A6" t="s">
        <v>1175</v>
      </c>
      <c r="B6" t="s">
        <v>1176</v>
      </c>
      <c r="C6" t="s">
        <v>275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0.1548387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1.4375329999999999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12.95111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19.68505</v>
      </c>
      <c r="H6" cm="1">
        <f t="array" ref="H6">_xll.BDP(A6,$H$1)</f>
        <v>9.5780100000000008</v>
      </c>
      <c r="I6" cm="1">
        <f t="array" ref="I6">_xll.BDP(A6,$I$1)</f>
        <v>-5.5988389999999999</v>
      </c>
    </row>
    <row r="7" spans="1:9" x14ac:dyDescent="0.25">
      <c r="A7" t="s">
        <v>1177</v>
      </c>
      <c r="B7" t="s">
        <v>1178</v>
      </c>
      <c r="C7" t="s">
        <v>259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2.053388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3.4698129999999998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0.87956699999999999</v>
      </c>
      <c r="G7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1.190777</v>
      </c>
      <c r="H7" cm="1">
        <f t="array" ref="H7">_xll.BDP(A7,$H$1)</f>
        <v>-6.2010779999999999</v>
      </c>
      <c r="I7" cm="1">
        <f t="array" ref="I7">_xll.BDP(A7,$I$1)</f>
        <v>-17.075900000000001</v>
      </c>
    </row>
    <row r="8" spans="1:9" x14ac:dyDescent="0.25">
      <c r="A8" t="s">
        <v>148</v>
      </c>
      <c r="B8" t="s">
        <v>1179</v>
      </c>
      <c r="C8" t="s">
        <v>265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1.229508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-5.9815120000000004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7.2580650000000002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38.154220000000002</v>
      </c>
      <c r="H8" cm="1">
        <f t="array" ref="H8">_xll.BDP(A8,$H$1)</f>
        <v>14.95837</v>
      </c>
      <c r="I8" cm="1">
        <f t="array" ref="I8">_xll.BDP(A8,$I$1)</f>
        <v>-8.9905410000000003</v>
      </c>
    </row>
    <row r="9" spans="1:9" x14ac:dyDescent="0.25">
      <c r="A9" t="s">
        <v>108</v>
      </c>
      <c r="B9" t="s">
        <v>1180</v>
      </c>
      <c r="C9" t="s">
        <v>263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-0.34843210000000002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-0.74746389999999996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3.6520769999999998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25.059010000000001</v>
      </c>
      <c r="H9" cm="1">
        <f t="array" ref="H9">_xll.BDP(A9,$H$1)</f>
        <v>8.6996190000000002</v>
      </c>
      <c r="I9" cm="1">
        <f t="array" ref="I9">_xll.BDP(A9,$I$1)</f>
        <v>-2.360344</v>
      </c>
    </row>
    <row r="10" spans="1:9" x14ac:dyDescent="0.25">
      <c r="A10" t="s">
        <v>88</v>
      </c>
      <c r="B10" t="s">
        <v>1181</v>
      </c>
      <c r="C10" t="s">
        <v>264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-0.2839296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-1.0704229999999999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-2.983425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12.460610000000001</v>
      </c>
      <c r="H10" cm="1">
        <f t="array" ref="H10">_xll.BDP(A10,$H$1)</f>
        <v>0.97870520000000005</v>
      </c>
      <c r="I10" cm="1">
        <f t="array" ref="I10">_xll.BDP(A10,$I$1)</f>
        <v>-10.997960000000001</v>
      </c>
    </row>
    <row r="11" spans="1:9" x14ac:dyDescent="0.25">
      <c r="A11" t="s">
        <v>1182</v>
      </c>
      <c r="B11" t="s">
        <v>1183</v>
      </c>
      <c r="C11" t="s">
        <v>271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-6.7650940000000007E-2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4.05335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3.7559909999999999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-3.6296020000000002</v>
      </c>
      <c r="H11" cm="1">
        <f t="array" ref="H11">_xll.BDP(A11,$H$1)</f>
        <v>-10.64076</v>
      </c>
      <c r="I11" cm="1">
        <f t="array" ref="I11">_xll.BDP(A11,$I$1)</f>
        <v>-20.378959999999999</v>
      </c>
    </row>
    <row r="12" spans="1:9" x14ac:dyDescent="0.25">
      <c r="A12" t="s">
        <v>1184</v>
      </c>
      <c r="B12" t="s">
        <v>1185</v>
      </c>
      <c r="C12" t="s">
        <v>267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1.7047559999999999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4.3582460000000003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11.20975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0.8411573</v>
      </c>
      <c r="H12" cm="1">
        <f t="array" ref="H12">_xll.BDP(A12,$H$1)</f>
        <v>8.1946659999999998</v>
      </c>
      <c r="I12" cm="1">
        <f t="array" ref="I12">_xll.BDP(A12,$I$1)</f>
        <v>-6.3280589999999997</v>
      </c>
    </row>
    <row r="13" spans="1:9" x14ac:dyDescent="0.25">
      <c r="A13" t="s">
        <v>201</v>
      </c>
      <c r="B13" t="s">
        <v>1186</v>
      </c>
      <c r="C13" t="s">
        <v>259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4.234632E-2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4.8582229999999997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0.2131982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-9.9891970000000008</v>
      </c>
      <c r="H13" cm="1">
        <f t="array" ref="H13">_xll.BDP(A13,$H$1)</f>
        <v>-9.466666</v>
      </c>
      <c r="I13" cm="1">
        <f t="array" ref="I13">_xll.BDP(A13,$I$1)</f>
        <v>-19.678509999999999</v>
      </c>
    </row>
    <row r="14" spans="1:9" x14ac:dyDescent="0.25">
      <c r="A14" t="s">
        <v>1187</v>
      </c>
      <c r="B14" t="s">
        <v>1188</v>
      </c>
      <c r="C14" t="s">
        <v>271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0.33155590000000001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2.348948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-2.1862789999999999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0.3104613</v>
      </c>
      <c r="H14" cm="1">
        <f t="array" ref="H14">_xll.BDP(A14,$H$1)</f>
        <v>-1.8124560000000001</v>
      </c>
      <c r="I14" cm="1">
        <f t="array" ref="I14">_xll.BDP(A14,$I$1)</f>
        <v>-11.267939999999999</v>
      </c>
    </row>
    <row r="15" spans="1:9" x14ac:dyDescent="0.25">
      <c r="A15" t="s">
        <v>1189</v>
      </c>
      <c r="B15" t="s">
        <v>1190</v>
      </c>
      <c r="C15" t="s">
        <v>280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0.4703116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3.138201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-2.5655640000000002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-2.6324369999999999</v>
      </c>
      <c r="H15" cm="1">
        <f t="array" ref="H15">_xll.BDP(A15,$H$1)</f>
        <v>-9.5551510000000004</v>
      </c>
      <c r="I15" cm="1">
        <f t="array" ref="I15">_xll.BDP(A15,$I$1)</f>
        <v>-31.366969999999998</v>
      </c>
    </row>
    <row r="16" spans="1:9" x14ac:dyDescent="0.25">
      <c r="A16" t="s">
        <v>1191</v>
      </c>
      <c r="B16" t="s">
        <v>1192</v>
      </c>
      <c r="C16" t="s">
        <v>261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0.22083179999999999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1.41527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-3.7630650000000001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9.8844399999999997</v>
      </c>
      <c r="H16" cm="1">
        <f t="array" ref="H16">_xll.BDP(A16,$H$1)</f>
        <v>-3.125213</v>
      </c>
      <c r="I16" cm="1">
        <f t="array" ref="I16">_xll.BDP(A16,$I$1)</f>
        <v>-15.144909999999999</v>
      </c>
    </row>
    <row r="17" spans="1:9" x14ac:dyDescent="0.25">
      <c r="A17" t="s">
        <v>197</v>
      </c>
      <c r="B17" t="s">
        <v>1193</v>
      </c>
      <c r="C17" t="s">
        <v>259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1.499698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6.2177199999999999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-3.4807250000000001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14.886100000000001</v>
      </c>
      <c r="H17" cm="1">
        <f t="array" ref="H17">_xll.BDP(A17,$H$1)</f>
        <v>-1.35754</v>
      </c>
      <c r="I17" cm="1">
        <f t="array" ref="I17">_xll.BDP(A17,$I$1)</f>
        <v>-24.884460000000001</v>
      </c>
    </row>
    <row r="18" spans="1:9" x14ac:dyDescent="0.25">
      <c r="A18" t="s">
        <v>1194</v>
      </c>
      <c r="B18" t="s">
        <v>1195</v>
      </c>
      <c r="C18" t="s">
        <v>261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0.5196733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2.4205749999999999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1.271503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16.519349999999999</v>
      </c>
      <c r="H18" cm="1">
        <f t="array" ref="H18">_xll.BDP(A18,$H$1)</f>
        <v>5.4769220000000001</v>
      </c>
      <c r="I18" cm="1">
        <f t="array" ref="I18">_xll.BDP(A18,$I$1)</f>
        <v>-6.4961950000000002</v>
      </c>
    </row>
    <row r="19" spans="1:9" x14ac:dyDescent="0.25">
      <c r="A19" t="s">
        <v>1196</v>
      </c>
      <c r="B19" t="s">
        <v>1197</v>
      </c>
      <c r="C19" t="s">
        <v>270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1.0023470000000001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0.94501630000000003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-5.2400539999999998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-4.8873730000000002</v>
      </c>
      <c r="H19" cm="1">
        <f t="array" ref="H19">_xll.BDP(A19,$H$1)</f>
        <v>-4.952369</v>
      </c>
      <c r="I19" cm="1">
        <f t="array" ref="I19">_xll.BDP(A19,$I$1)</f>
        <v>-16.591919999999998</v>
      </c>
    </row>
    <row r="20" spans="1:9" x14ac:dyDescent="0.25">
      <c r="A20" t="s">
        <v>2371</v>
      </c>
      <c r="B20" t="s">
        <v>1842</v>
      </c>
      <c r="C20" t="s">
        <v>261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0.94400340000000005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5.4696249999999997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0.10638300000000001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18.582439999999998</v>
      </c>
      <c r="H20" cm="1">
        <f t="array" ref="H20">_xll.BDP(A20,$H$1)</f>
        <v>-6.6737160000000004E-2</v>
      </c>
      <c r="I20" cm="1">
        <f t="array" ref="I20">_xll.BDP(A20,$I$1)</f>
        <v>-16.39911</v>
      </c>
    </row>
    <row r="21" spans="1:9" x14ac:dyDescent="0.25">
      <c r="A21" t="s">
        <v>1198</v>
      </c>
      <c r="B21" t="s">
        <v>1199</v>
      </c>
      <c r="C21" t="s">
        <v>275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-1.2129190000000001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-2.5920879999999999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6.8273229999999998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9.1206980000000009</v>
      </c>
      <c r="H21" cm="1">
        <f t="array" ref="H21">_xll.BDP(A21,$H$1)</f>
        <v>9.9289330000000007</v>
      </c>
      <c r="I21" cm="1">
        <f t="array" ref="I21">_xll.BDP(A21,$I$1)</f>
        <v>-2.1505359999999998</v>
      </c>
    </row>
    <row r="22" spans="1:9" x14ac:dyDescent="0.25">
      <c r="A22" t="s">
        <v>131</v>
      </c>
      <c r="B22" t="s">
        <v>1200</v>
      </c>
      <c r="C22" t="s">
        <v>267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4.4736840000000004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2.5839789999999998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-7.0257610000000001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-39.190660000000001</v>
      </c>
      <c r="H22" cm="1">
        <f t="array" ref="H22">_xll.BDP(A22,$H$1)</f>
        <v>-33.651820000000001</v>
      </c>
      <c r="I22" cm="1">
        <f t="array" ref="I22">_xll.BDP(A22,$I$1)</f>
        <v>-52.404040000000002</v>
      </c>
    </row>
    <row r="23" spans="1:9" x14ac:dyDescent="0.25">
      <c r="A23" t="s">
        <v>2372</v>
      </c>
      <c r="B23" t="s">
        <v>1843</v>
      </c>
      <c r="C23" t="s">
        <v>261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1.5876589999999999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6.2286590000000004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5.2742120000000003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21.741250000000001</v>
      </c>
      <c r="H23" cm="1">
        <f t="array" ref="H23">_xll.BDP(A23,$H$1)</f>
        <v>6.3187829999999998</v>
      </c>
      <c r="I23" cm="1">
        <f t="array" ref="I23">_xll.BDP(A23,$I$1)</f>
        <v>-8.3806840000000005</v>
      </c>
    </row>
    <row r="24" spans="1:9" x14ac:dyDescent="0.25">
      <c r="A24" t="s">
        <v>1201</v>
      </c>
      <c r="B24" t="s">
        <v>1202</v>
      </c>
      <c r="C24" t="s">
        <v>265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0.81521739999999998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2.8840819999999998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7.536232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33.306919999999998</v>
      </c>
      <c r="H24" cm="1">
        <f t="array" ref="H24">_xll.BDP(A24,$H$1)</f>
        <v>10.62814</v>
      </c>
      <c r="I24" cm="1">
        <f t="array" ref="I24">_xll.BDP(A24,$I$1)</f>
        <v>-4.1968889999999996</v>
      </c>
    </row>
    <row r="25" spans="1:9" x14ac:dyDescent="0.25">
      <c r="A25" t="s">
        <v>1203</v>
      </c>
      <c r="B25" t="s">
        <v>1204</v>
      </c>
      <c r="C25" t="s">
        <v>265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0.43668119999999999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1.210121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6.1130329999999997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18.26679</v>
      </c>
      <c r="H25" cm="1">
        <f t="array" ref="H25">_xll.BDP(A25,$H$1)</f>
        <v>15.69955</v>
      </c>
      <c r="I25" cm="1">
        <f t="array" ref="I25">_xll.BDP(A25,$I$1)</f>
        <v>-0.78657580000000005</v>
      </c>
    </row>
    <row r="26" spans="1:9" x14ac:dyDescent="0.25">
      <c r="A26" t="s">
        <v>1205</v>
      </c>
      <c r="B26" t="s">
        <v>1206</v>
      </c>
      <c r="C26" t="s">
        <v>286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0.75623899999999999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1.4982219999999999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8.7619050000000005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11.302149999999999</v>
      </c>
      <c r="H26" cm="1">
        <f t="array" ref="H26">_xll.BDP(A26,$H$1)</f>
        <v>10.56972</v>
      </c>
      <c r="I26" cm="1">
        <f t="array" ref="I26">_xll.BDP(A26,$I$1)</f>
        <v>-1.015857</v>
      </c>
    </row>
    <row r="27" spans="1:9" x14ac:dyDescent="0.25">
      <c r="A27" t="s">
        <v>1207</v>
      </c>
      <c r="B27" t="s">
        <v>1208</v>
      </c>
      <c r="C27" t="s">
        <v>267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1.9494579999999999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4.9424000000000001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6.8078669999999999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38.510199999999998</v>
      </c>
      <c r="H27" cm="1">
        <f t="array" ref="H27">_xll.BDP(A27,$H$1)</f>
        <v>26.497440000000001</v>
      </c>
      <c r="I27" cm="1">
        <f t="array" ref="I27">_xll.BDP(A27,$I$1)</f>
        <v>-1.0574589999999999</v>
      </c>
    </row>
    <row r="28" spans="1:9" x14ac:dyDescent="0.25">
      <c r="A28" t="s">
        <v>1209</v>
      </c>
      <c r="B28" t="s">
        <v>1210</v>
      </c>
      <c r="C28" t="s">
        <v>261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-0.47141139999999998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2.4552990000000001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4.1674389999999999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3.3577889999999999</v>
      </c>
      <c r="H28" cm="1">
        <f t="array" ref="H28">_xll.BDP(A28,$H$1)</f>
        <v>8.1596399999999996</v>
      </c>
      <c r="I28" cm="1">
        <f t="array" ref="I28">_xll.BDP(A28,$I$1)</f>
        <v>-2.7081209999999998</v>
      </c>
    </row>
    <row r="29" spans="1:9" x14ac:dyDescent="0.25">
      <c r="A29" t="s">
        <v>1211</v>
      </c>
      <c r="B29" t="s">
        <v>1212</v>
      </c>
      <c r="C29" t="s">
        <v>275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-1.142806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-1.457633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3.1664289999999999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-1.688463</v>
      </c>
      <c r="H29" cm="1">
        <f t="array" ref="H29">_xll.BDP(A29,$H$1)</f>
        <v>0.83483269999999998</v>
      </c>
      <c r="I29" cm="1">
        <f t="array" ref="I29">_xll.BDP(A29,$I$1)</f>
        <v>-9.2142189999999999</v>
      </c>
    </row>
    <row r="30" spans="1:9" x14ac:dyDescent="0.25">
      <c r="A30" t="s">
        <v>1213</v>
      </c>
      <c r="B30" t="s">
        <v>1214</v>
      </c>
      <c r="C30" t="s">
        <v>259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1.078263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4.3403510000000001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0.76386200000000004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-5.5213939999999999</v>
      </c>
      <c r="H30" cm="1">
        <f t="array" ref="H30">_xll.BDP(A30,$H$1)</f>
        <v>-7.5464130000000003</v>
      </c>
      <c r="I30" cm="1">
        <f t="array" ref="I30">_xll.BDP(A30,$I$1)</f>
        <v>-18.900310000000001</v>
      </c>
    </row>
    <row r="31" spans="1:9" x14ac:dyDescent="0.25">
      <c r="A31" t="s">
        <v>1215</v>
      </c>
      <c r="B31" t="s">
        <v>1216</v>
      </c>
      <c r="C31" t="s">
        <v>261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5.8300159999999996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-0.24390039999999999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-5.3798240000000002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-1.0663549999999999</v>
      </c>
      <c r="H31" cm="1">
        <f t="array" ref="H31">_xll.BDP(A31,$H$1)</f>
        <v>-15.011749999999999</v>
      </c>
      <c r="I31" cm="1">
        <f t="array" ref="I31">_xll.BDP(A31,$I$1)</f>
        <v>-26.247330000000002</v>
      </c>
    </row>
    <row r="32" spans="1:9" x14ac:dyDescent="0.25">
      <c r="A32" t="s">
        <v>1217</v>
      </c>
      <c r="B32" t="s">
        <v>1218</v>
      </c>
      <c r="C32" t="s">
        <v>270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-0.12782279999999999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0.90400340000000001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-8.6871829999999992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-7.130687</v>
      </c>
      <c r="H32" cm="1">
        <f t="array" ref="H32">_xll.BDP(A32,$H$1)</f>
        <v>-15.91901</v>
      </c>
      <c r="I32" cm="1">
        <f t="array" ref="I32">_xll.BDP(A32,$I$1)</f>
        <v>-27.589390000000002</v>
      </c>
    </row>
    <row r="33" spans="1:9" x14ac:dyDescent="0.25">
      <c r="A33" t="s">
        <v>1219</v>
      </c>
      <c r="B33" t="s">
        <v>1220</v>
      </c>
      <c r="C33" t="s">
        <v>264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0.35915849999999999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4.7670060000000003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-2.6865670000000001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-26.34402</v>
      </c>
      <c r="H33" cm="1">
        <f t="array" ref="H33">_xll.BDP(A33,$H$1)</f>
        <v>-19.712569999999999</v>
      </c>
      <c r="I33" cm="1">
        <f t="array" ref="I33">_xll.BDP(A33,$I$1)</f>
        <v>-33.866570000000003</v>
      </c>
    </row>
    <row r="34" spans="1:9" x14ac:dyDescent="0.25">
      <c r="A34" t="s">
        <v>1221</v>
      </c>
      <c r="B34" t="s">
        <v>1222</v>
      </c>
      <c r="C34" t="s">
        <v>263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0.78941260000000002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3.9013879999999999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5.0326639999999996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27.442789999999999</v>
      </c>
      <c r="H34" cm="1">
        <f t="array" ref="H34">_xll.BDP(A34,$H$1)</f>
        <v>9.628857</v>
      </c>
      <c r="I34" cm="1">
        <f t="array" ref="I34">_xll.BDP(A34,$I$1)</f>
        <v>-2.678569</v>
      </c>
    </row>
    <row r="35" spans="1:9" x14ac:dyDescent="0.25">
      <c r="A35" t="s">
        <v>1223</v>
      </c>
      <c r="B35" t="s">
        <v>1224</v>
      </c>
      <c r="C35" t="s">
        <v>265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1.566091E-2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2.481614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8.0309080000000002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25.253799999999998</v>
      </c>
      <c r="H35" cm="1">
        <f t="array" ref="H35">_xll.BDP(A35,$H$1)</f>
        <v>7.450202</v>
      </c>
      <c r="I35" cm="1">
        <f t="array" ref="I35">_xll.BDP(A35,$I$1)</f>
        <v>-2.040816</v>
      </c>
    </row>
    <row r="36" spans="1:9" x14ac:dyDescent="0.25">
      <c r="A36" t="s">
        <v>52</v>
      </c>
      <c r="B36" t="s">
        <v>1225</v>
      </c>
      <c r="C36" t="s">
        <v>270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0.29402149999999999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2.5555370000000002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-2.4157660000000001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3.3511030000000002</v>
      </c>
      <c r="H36" cm="1">
        <f t="array" ref="H36">_xll.BDP(A36,$H$1)</f>
        <v>-2.013198</v>
      </c>
      <c r="I36" cm="1">
        <f t="array" ref="I36">_xll.BDP(A36,$I$1)</f>
        <v>-12.29496</v>
      </c>
    </row>
    <row r="37" spans="1:9" x14ac:dyDescent="0.25">
      <c r="A37" t="s">
        <v>1226</v>
      </c>
      <c r="B37" t="s">
        <v>1227</v>
      </c>
      <c r="C37" t="s">
        <v>275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-1.5763940000000001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-2.4916710000000002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1.5726039999999999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8.0630469999999992</v>
      </c>
      <c r="H37" cm="1">
        <f t="array" ref="H37">_xll.BDP(A37,$H$1)</f>
        <v>3.71767</v>
      </c>
      <c r="I37" cm="1">
        <f t="array" ref="I37">_xll.BDP(A37,$I$1)</f>
        <v>-3.1980390000000001</v>
      </c>
    </row>
    <row r="38" spans="1:9" x14ac:dyDescent="0.25">
      <c r="A38" t="s">
        <v>99</v>
      </c>
      <c r="B38" t="s">
        <v>1228</v>
      </c>
      <c r="C38" t="s">
        <v>261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0.37710369999999999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0.80029939999999999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-5.3524859999999999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-0.85743119999999995</v>
      </c>
      <c r="H38" cm="1">
        <f t="array" ref="H38">_xll.BDP(A38,$H$1)</f>
        <v>-11.91381</v>
      </c>
      <c r="I38" cm="1">
        <f t="array" ref="I38">_xll.BDP(A38,$I$1)</f>
        <v>-23.853870000000001</v>
      </c>
    </row>
    <row r="39" spans="1:9" x14ac:dyDescent="0.25">
      <c r="A39" t="s">
        <v>1229</v>
      </c>
      <c r="B39" t="s">
        <v>1230</v>
      </c>
      <c r="C39" t="s">
        <v>259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0.36573860000000002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0.68647179999999997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2.86578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8.0983879999999999</v>
      </c>
      <c r="H39" cm="1">
        <f t="array" ref="H39">_xll.BDP(A39,$H$1)</f>
        <v>2.9316399999999998</v>
      </c>
      <c r="I39" cm="1">
        <f t="array" ref="I39">_xll.BDP(A39,$I$1)</f>
        <v>-5.2780899999999997</v>
      </c>
    </row>
    <row r="40" spans="1:9" x14ac:dyDescent="0.25">
      <c r="A40" t="s">
        <v>168</v>
      </c>
      <c r="B40" t="s">
        <v>1231</v>
      </c>
      <c r="C40" t="s">
        <v>264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1.3550139999999999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2.297593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-5.4122409999999999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-16.360469999999999</v>
      </c>
      <c r="H40" cm="1">
        <f t="array" ref="H40">_xll.BDP(A40,$H$1)</f>
        <v>-16.338360000000002</v>
      </c>
      <c r="I40" cm="1">
        <f t="array" ref="I40">_xll.BDP(A40,$I$1)</f>
        <v>-28.84395</v>
      </c>
    </row>
    <row r="41" spans="1:9" x14ac:dyDescent="0.25">
      <c r="A41" t="s">
        <v>87</v>
      </c>
      <c r="B41" t="s">
        <v>1232</v>
      </c>
      <c r="C41" t="s">
        <v>261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-0.1105278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3.4038900000000001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8.1040670000000006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30.065930000000002</v>
      </c>
      <c r="H41" cm="1">
        <f t="array" ref="H41">_xll.BDP(A41,$H$1)</f>
        <v>11.98217</v>
      </c>
      <c r="I41" cm="1">
        <f t="array" ref="I41">_xll.BDP(A41,$I$1)</f>
        <v>-0.68681320000000001</v>
      </c>
    </row>
    <row r="42" spans="1:9" x14ac:dyDescent="0.25">
      <c r="A42" t="s">
        <v>55</v>
      </c>
      <c r="B42" t="s">
        <v>1233</v>
      </c>
      <c r="C42" t="s">
        <v>261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1.8328329999999999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3.6506919999999998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5.0358539999999996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9.9027999999999992</v>
      </c>
      <c r="H42" cm="1">
        <f t="array" ref="H42">_xll.BDP(A42,$H$1)</f>
        <v>3.0965029999999998</v>
      </c>
      <c r="I42" cm="1">
        <f t="array" ref="I42">_xll.BDP(A42,$I$1)</f>
        <v>-11.98687</v>
      </c>
    </row>
    <row r="43" spans="1:9" x14ac:dyDescent="0.25">
      <c r="A43" t="s">
        <v>116</v>
      </c>
      <c r="B43" t="s">
        <v>1234</v>
      </c>
      <c r="C43" t="s">
        <v>271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-0.91883610000000004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-2.0883780000000001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6.5546769999999999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14.26915</v>
      </c>
      <c r="H43" cm="1">
        <f t="array" ref="H43">_xll.BDP(A43,$H$1)</f>
        <v>8.4723600000000001</v>
      </c>
      <c r="I43" cm="1">
        <f t="array" ref="I43">_xll.BDP(A43,$I$1)</f>
        <v>-2.019892</v>
      </c>
    </row>
    <row r="44" spans="1:9" x14ac:dyDescent="0.25">
      <c r="A44" t="s">
        <v>1235</v>
      </c>
      <c r="B44" t="s">
        <v>1236</v>
      </c>
      <c r="C44" t="s">
        <v>261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-0.2363142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-0.14440819999999999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1.403948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57.377330000000001</v>
      </c>
      <c r="H44" cm="1">
        <f t="array" ref="H44">_xll.BDP(A44,$H$1)</f>
        <v>23.136340000000001</v>
      </c>
      <c r="I44" cm="1">
        <f t="array" ref="I44">_xll.BDP(A44,$I$1)</f>
        <v>-5.3036779999999997</v>
      </c>
    </row>
    <row r="45" spans="1:9" x14ac:dyDescent="0.25">
      <c r="A45" t="s">
        <v>89</v>
      </c>
      <c r="B45" t="s">
        <v>1237</v>
      </c>
      <c r="C45" t="s">
        <v>264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1.1043909999999999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1.1842109999999999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5.7771660000000002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3.5585599999999999</v>
      </c>
      <c r="H45" cm="1">
        <f t="array" ref="H45">_xll.BDP(A45,$H$1)</f>
        <v>-3.1237910000000002</v>
      </c>
      <c r="I45" cm="1">
        <f t="array" ref="I45">_xll.BDP(A45,$I$1)</f>
        <v>-15.43535</v>
      </c>
    </row>
    <row r="46" spans="1:9" x14ac:dyDescent="0.25">
      <c r="A46" t="s">
        <v>1238</v>
      </c>
      <c r="B46" t="s">
        <v>1239</v>
      </c>
      <c r="C46" t="s">
        <v>264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0.1773875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4.0537809999999999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13.25628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2.9562029999999999</v>
      </c>
      <c r="H46" cm="1">
        <f t="array" ref="H46">_xll.BDP(A46,$H$1)</f>
        <v>-2.1719390000000001</v>
      </c>
      <c r="I46" cm="1">
        <f t="array" ref="I46">_xll.BDP(A46,$I$1)</f>
        <v>-22.552659999999999</v>
      </c>
    </row>
    <row r="47" spans="1:9" x14ac:dyDescent="0.25">
      <c r="A47" t="s">
        <v>1240</v>
      </c>
      <c r="B47" t="s">
        <v>1241</v>
      </c>
      <c r="C47" t="s">
        <v>271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0.45617459999999999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2.391232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8.4799430000000005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-1.6107610000000001</v>
      </c>
      <c r="H47" cm="1">
        <f t="array" ref="H47">_xll.BDP(A47,$H$1)</f>
        <v>1.330327</v>
      </c>
      <c r="I47" cm="1">
        <f t="array" ref="I47">_xll.BDP(A47,$I$1)</f>
        <v>-11.1936</v>
      </c>
    </row>
    <row r="48" spans="1:9" x14ac:dyDescent="0.25">
      <c r="A48" t="s">
        <v>1242</v>
      </c>
      <c r="B48" t="s">
        <v>1243</v>
      </c>
      <c r="C48" t="s">
        <v>265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2.695144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4.3939000000000004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5.6776559999999998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24.481940000000002</v>
      </c>
      <c r="H48" cm="1">
        <f t="array" ref="H48">_xll.BDP(A48,$H$1)</f>
        <v>10.663180000000001</v>
      </c>
      <c r="I48" cm="1">
        <f t="array" ref="I48">_xll.BDP(A48,$I$1)</f>
        <v>-2.9482870000000001</v>
      </c>
    </row>
    <row r="49" spans="1:9" x14ac:dyDescent="0.25">
      <c r="A49" t="s">
        <v>1244</v>
      </c>
      <c r="B49" t="s">
        <v>1245</v>
      </c>
      <c r="C49" t="s">
        <v>267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-3.7646860000000002E-3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-1.1125430000000001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-1.7472240000000001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-19.310659999999999</v>
      </c>
      <c r="H49" cm="1">
        <f t="array" ref="H49">_xll.BDP(A49,$H$1)</f>
        <v>-15.28471</v>
      </c>
      <c r="I49" cm="1">
        <f t="array" ref="I49">_xll.BDP(A49,$I$1)</f>
        <v>-29.324680000000001</v>
      </c>
    </row>
    <row r="50" spans="1:9" x14ac:dyDescent="0.25">
      <c r="A50" t="s">
        <v>77</v>
      </c>
      <c r="B50" t="s">
        <v>1246</v>
      </c>
      <c r="C50" t="s">
        <v>267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-1.2493989999999999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-2.282454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-2.8827980000000002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15.413740000000001</v>
      </c>
      <c r="H50" cm="1">
        <f t="array" ref="H50">_xll.BDP(A50,$H$1)</f>
        <v>3.8620009999999998</v>
      </c>
      <c r="I50" cm="1">
        <f t="array" ref="I50">_xll.BDP(A50,$I$1)</f>
        <v>-5.4337869999999997</v>
      </c>
    </row>
    <row r="51" spans="1:9" x14ac:dyDescent="0.25">
      <c r="A51" t="s">
        <v>82</v>
      </c>
      <c r="B51" t="s">
        <v>1247</v>
      </c>
      <c r="C51" t="s">
        <v>261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-0.94620590000000004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0.38494679999999998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5.5394740000000002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16.861540000000002</v>
      </c>
      <c r="H51" cm="1">
        <f t="array" ref="H51">_xll.BDP(A51,$H$1)</f>
        <v>11.790419999999999</v>
      </c>
      <c r="I51" cm="1">
        <f t="array" ref="I51">_xll.BDP(A51,$I$1)</f>
        <v>-1.3685700000000001</v>
      </c>
    </row>
    <row r="52" spans="1:9" x14ac:dyDescent="0.25">
      <c r="A52" t="s">
        <v>1248</v>
      </c>
      <c r="B52" t="s">
        <v>1249</v>
      </c>
      <c r="C52" t="s">
        <v>275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-1.7784960000000001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-3.1100479999999999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-0.73529409999999995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-10.80702</v>
      </c>
      <c r="H52" cm="1">
        <f t="array" ref="H52">_xll.BDP(A52,$H$1)</f>
        <v>-6.258572</v>
      </c>
      <c r="I52" cm="1">
        <f t="array" ref="I52">_xll.BDP(A52,$I$1)</f>
        <v>-16.171389999999999</v>
      </c>
    </row>
    <row r="53" spans="1:9" x14ac:dyDescent="0.25">
      <c r="A53" t="s">
        <v>1250</v>
      </c>
      <c r="B53" t="s">
        <v>1251</v>
      </c>
      <c r="C53" t="s">
        <v>265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1.040538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-2.4691360000000002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1.326087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-2.016573E-2</v>
      </c>
      <c r="H53" cm="1">
        <f t="array" ref="H53">_xll.BDP(A53,$H$1)</f>
        <v>-3.6648309999999999</v>
      </c>
      <c r="I53" cm="1">
        <f t="array" ref="I53">_xll.BDP(A53,$I$1)</f>
        <v>-13.522040000000001</v>
      </c>
    </row>
    <row r="54" spans="1:9" x14ac:dyDescent="0.25">
      <c r="A54" t="s">
        <v>1252</v>
      </c>
      <c r="B54" t="s">
        <v>1253</v>
      </c>
      <c r="C54" t="s">
        <v>265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1.0136309999999999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3.5679979999999998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7.2897059999999998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24.07321</v>
      </c>
      <c r="H54" cm="1">
        <f t="array" ref="H54">_xll.BDP(A54,$H$1)</f>
        <v>10.348839999999999</v>
      </c>
      <c r="I54" cm="1">
        <f t="array" ref="I54">_xll.BDP(A54,$I$1)</f>
        <v>-1.300052</v>
      </c>
    </row>
    <row r="55" spans="1:9" x14ac:dyDescent="0.25">
      <c r="A55" t="s">
        <v>1254</v>
      </c>
      <c r="B55" t="s">
        <v>1255</v>
      </c>
      <c r="C55" t="s">
        <v>265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2.2750780000000002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6.3440859999999999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7.5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-9.6499459999999999</v>
      </c>
      <c r="H55" cm="1">
        <f t="array" ref="H55">_xll.BDP(A55,$H$1)</f>
        <v>1.1774929999999999</v>
      </c>
      <c r="I55" cm="1">
        <f t="array" ref="I55">_xll.BDP(A55,$I$1)</f>
        <v>-16.708960000000001</v>
      </c>
    </row>
    <row r="56" spans="1:9" x14ac:dyDescent="0.25">
      <c r="A56" t="s">
        <v>1256</v>
      </c>
      <c r="B56" t="s">
        <v>1257</v>
      </c>
      <c r="C56" t="s">
        <v>280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0.2128236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2.2325339999999998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-4.3342910000000003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-17.30921</v>
      </c>
      <c r="H56" cm="1">
        <f t="array" ref="H56">_xll.BDP(A56,$H$1)</f>
        <v>-15.50535</v>
      </c>
      <c r="I56" cm="1">
        <f t="array" ref="I56">_xll.BDP(A56,$I$1)</f>
        <v>-28.37689</v>
      </c>
    </row>
    <row r="57" spans="1:9" x14ac:dyDescent="0.25">
      <c r="A57" t="s">
        <v>1258</v>
      </c>
      <c r="B57" t="s">
        <v>1259</v>
      </c>
      <c r="C57" t="s">
        <v>275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-1.1194029999999999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0.85632730000000001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10.936680000000001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2.2397049999999998</v>
      </c>
      <c r="H57" cm="1">
        <f t="array" ref="H57">_xll.BDP(A57,$H$1)</f>
        <v>8.9366059999999994</v>
      </c>
      <c r="I57" cm="1">
        <f t="array" ref="I57">_xll.BDP(A57,$I$1)</f>
        <v>-6.0337139999999998</v>
      </c>
    </row>
    <row r="58" spans="1:9" x14ac:dyDescent="0.25">
      <c r="A58" t="s">
        <v>1260</v>
      </c>
      <c r="B58" t="s">
        <v>1261</v>
      </c>
      <c r="C58" t="s">
        <v>263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0.36133690000000002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0.18034259999999999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4.3192490000000001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1.693732</v>
      </c>
      <c r="H58" cm="1">
        <f t="array" ref="H58">_xll.BDP(A58,$H$1)</f>
        <v>5.4789079999999997</v>
      </c>
      <c r="I58" cm="1">
        <f t="array" ref="I58">_xll.BDP(A58,$I$1)</f>
        <v>-6.3344589999999998</v>
      </c>
    </row>
    <row r="59" spans="1:9" x14ac:dyDescent="0.25">
      <c r="A59" t="s">
        <v>1262</v>
      </c>
      <c r="B59" t="s">
        <v>1263</v>
      </c>
      <c r="C59" t="s">
        <v>280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1.749973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5.8234250000000003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-0.15341270000000001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-5.486351</v>
      </c>
      <c r="H59" cm="1">
        <f t="array" ref="H59">_xll.BDP(A59,$H$1)</f>
        <v>-7.7554780000000001</v>
      </c>
      <c r="I59" cm="1">
        <f t="array" ref="I59">_xll.BDP(A59,$I$1)</f>
        <v>-22.233930000000001</v>
      </c>
    </row>
    <row r="60" spans="1:9" x14ac:dyDescent="0.25">
      <c r="A60" t="s">
        <v>1264</v>
      </c>
      <c r="B60" t="s">
        <v>1265</v>
      </c>
      <c r="C60" t="s">
        <v>275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-0.20562030000000001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2.6798310000000001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9.3093090000000007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26.965730000000001</v>
      </c>
      <c r="H60" cm="1">
        <f t="array" ref="H60">_xll.BDP(A60,$H$1)</f>
        <v>19.279509999999998</v>
      </c>
      <c r="I60" cm="1">
        <f t="array" ref="I60">_xll.BDP(A60,$I$1)</f>
        <v>-0.68166590000000005</v>
      </c>
    </row>
    <row r="61" spans="1:9" x14ac:dyDescent="0.25">
      <c r="A61" t="s">
        <v>1266</v>
      </c>
      <c r="B61" t="s">
        <v>1267</v>
      </c>
      <c r="C61" t="s">
        <v>261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5.4975259999999998E-2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1.2235819999999999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3.7037040000000001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17.823090000000001</v>
      </c>
      <c r="H61" cm="1">
        <f t="array" ref="H61">_xll.BDP(A61,$H$1)</f>
        <v>3.0120610000000001</v>
      </c>
      <c r="I61" cm="1">
        <f t="array" ref="I61">_xll.BDP(A61,$I$1)</f>
        <v>-7.3258210000000004</v>
      </c>
    </row>
    <row r="62" spans="1:9" x14ac:dyDescent="0.25">
      <c r="A62" t="s">
        <v>1268</v>
      </c>
      <c r="B62" t="s">
        <v>1269</v>
      </c>
      <c r="C62" t="s">
        <v>265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5.9161869999999999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10.07686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9.7955699999999997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66.110470000000007</v>
      </c>
      <c r="H62" cm="1">
        <f t="array" ref="H62">_xll.BDP(A62,$H$1)</f>
        <v>27.090699999999998</v>
      </c>
      <c r="I62" cm="1">
        <f t="array" ref="I62">_xll.BDP(A62,$I$1)</f>
        <v>-1.3188500000000001</v>
      </c>
    </row>
    <row r="63" spans="1:9" x14ac:dyDescent="0.25">
      <c r="A63" t="s">
        <v>1270</v>
      </c>
      <c r="B63" t="s">
        <v>1271</v>
      </c>
      <c r="C63" t="s">
        <v>261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0.83073730000000001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-2.3138830000000001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6.5277010000000004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-21.77413</v>
      </c>
      <c r="H63" cm="1">
        <f t="array" ref="H63">_xll.BDP(A63,$H$1)</f>
        <v>-25.130490000000002</v>
      </c>
      <c r="I63" cm="1">
        <f t="array" ref="I63">_xll.BDP(A63,$I$1)</f>
        <v>-40.270940000000003</v>
      </c>
    </row>
    <row r="64" spans="1:9" x14ac:dyDescent="0.25">
      <c r="A64" t="s">
        <v>1272</v>
      </c>
      <c r="B64" t="s">
        <v>1273</v>
      </c>
      <c r="C64" t="s">
        <v>263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2.054961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8.9405110000000008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-2.0687350000000002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57.053060000000002</v>
      </c>
      <c r="H64" cm="1">
        <f t="array" ref="H64">_xll.BDP(A64,$H$1)</f>
        <v>33.836190000000002</v>
      </c>
      <c r="I64" cm="1">
        <f t="array" ref="I64">_xll.BDP(A64,$I$1)</f>
        <v>-6.0160429999999998</v>
      </c>
    </row>
    <row r="65" spans="1:9" x14ac:dyDescent="0.25">
      <c r="A65" t="s">
        <v>1274</v>
      </c>
      <c r="B65" t="s">
        <v>1275</v>
      </c>
      <c r="C65" t="s">
        <v>261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1.454294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4.5681659999999997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2.3044690000000001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4.9462599999999997</v>
      </c>
      <c r="H65" cm="1">
        <f t="array" ref="H65">_xll.BDP(A65,$H$1)</f>
        <v>-4.0135880000000004</v>
      </c>
      <c r="I65" cm="1">
        <f t="array" ref="I65">_xll.BDP(A65,$I$1)</f>
        <v>-15.96542</v>
      </c>
    </row>
    <row r="66" spans="1:9" x14ac:dyDescent="0.25">
      <c r="A66" t="s">
        <v>1276</v>
      </c>
      <c r="B66" t="s">
        <v>1277</v>
      </c>
      <c r="C66" t="s">
        <v>265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-0.3935071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3.2373180000000001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3.0534349999999999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28.29175</v>
      </c>
      <c r="H66" cm="1">
        <f t="array" ref="H66">_xll.BDP(A66,$H$1)</f>
        <v>4.3861299999999996</v>
      </c>
      <c r="I66" cm="1">
        <f t="array" ref="I66">_xll.BDP(A66,$I$1)</f>
        <v>-7.7204179999999996</v>
      </c>
    </row>
    <row r="67" spans="1:9" x14ac:dyDescent="0.25">
      <c r="A67" t="s">
        <v>1278</v>
      </c>
      <c r="B67" t="s">
        <v>1279</v>
      </c>
      <c r="C67" t="s">
        <v>265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-3.8266170000000002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-2.8395480000000002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-4.4735959999999997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7.6537569999999997</v>
      </c>
      <c r="H67" cm="1">
        <f t="array" ref="H67">_xll.BDP(A67,$H$1)</f>
        <v>-3.075323</v>
      </c>
      <c r="I67" cm="1">
        <f t="array" ref="I67">_xll.BDP(A67,$I$1)</f>
        <v>-17.30659</v>
      </c>
    </row>
    <row r="68" spans="1:9" x14ac:dyDescent="0.25">
      <c r="A68" t="s">
        <v>127</v>
      </c>
      <c r="B68" t="s">
        <v>1280</v>
      </c>
      <c r="C68" t="s">
        <v>270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0.77315350000000005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1.8453870000000001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-7.740964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5.8947560000000001</v>
      </c>
      <c r="H68" cm="1">
        <f t="array" ref="H68">_xll.BDP(A68,$H$1)</f>
        <v>-2.7673429999999999</v>
      </c>
      <c r="I68" cm="1">
        <f t="array" ref="I68">_xll.BDP(A68,$I$1)</f>
        <v>-11.71561</v>
      </c>
    </row>
    <row r="69" spans="1:9" x14ac:dyDescent="0.25">
      <c r="A69" t="s">
        <v>1281</v>
      </c>
      <c r="B69" t="s">
        <v>1282</v>
      </c>
      <c r="C69" t="s">
        <v>270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1.3148280000000001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4.6397589999999997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1.7608220000000001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-1.1051690000000001</v>
      </c>
      <c r="H69" cm="1">
        <f t="array" ref="H69">_xll.BDP(A69,$H$1)</f>
        <v>-6.7966389999999999</v>
      </c>
      <c r="I69" cm="1">
        <f t="array" ref="I69">_xll.BDP(A69,$I$1)</f>
        <v>-23.956050000000001</v>
      </c>
    </row>
    <row r="70" spans="1:9" x14ac:dyDescent="0.25">
      <c r="A70" t="s">
        <v>1283</v>
      </c>
      <c r="B70" t="s">
        <v>1284</v>
      </c>
      <c r="C70" t="s">
        <v>271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-1.183432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-3.4174549999999999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2.511161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17.942589999999999</v>
      </c>
      <c r="H70" cm="1">
        <f t="array" ref="H70">_xll.BDP(A70,$H$1)</f>
        <v>14.55031</v>
      </c>
      <c r="I70" cm="1">
        <f t="array" ref="I70">_xll.BDP(A70,$I$1)</f>
        <v>-3.1496059999999999</v>
      </c>
    </row>
    <row r="71" spans="1:9" x14ac:dyDescent="0.25">
      <c r="A71" t="s">
        <v>150</v>
      </c>
      <c r="B71" t="s">
        <v>1285</v>
      </c>
      <c r="C71" t="s">
        <v>263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-0.1166181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-1.9461930000000001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5.0920240000000003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39.263710000000003</v>
      </c>
      <c r="H71" cm="1">
        <f t="array" ref="H71">_xll.BDP(A71,$H$1)</f>
        <v>13.92958</v>
      </c>
      <c r="I71" cm="1">
        <f t="array" ref="I71">_xll.BDP(A71,$I$1)</f>
        <v>-5.5403209999999996</v>
      </c>
    </row>
    <row r="72" spans="1:9" x14ac:dyDescent="0.25">
      <c r="A72" t="s">
        <v>94</v>
      </c>
      <c r="B72" t="s">
        <v>1286</v>
      </c>
      <c r="C72" t="s">
        <v>271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0.48402709999999999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0.32216499999999998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3.2151139999999998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24.49579</v>
      </c>
      <c r="H72" cm="1">
        <f t="array" ref="H72">_xll.BDP(A72,$H$1)</f>
        <v>11.1126</v>
      </c>
      <c r="I72" cm="1">
        <f t="array" ref="I72">_xll.BDP(A72,$I$1)</f>
        <v>-0.91947020000000002</v>
      </c>
    </row>
    <row r="73" spans="1:9" x14ac:dyDescent="0.25">
      <c r="A73" t="s">
        <v>1287</v>
      </c>
      <c r="B73" t="s">
        <v>1288</v>
      </c>
      <c r="C73" t="s">
        <v>261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1.357558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3.011695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2.5606870000000002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17.200710000000001</v>
      </c>
      <c r="H73" cm="1">
        <f t="array" ref="H73">_xll.BDP(A73,$H$1)</f>
        <v>9.5178750000000001</v>
      </c>
      <c r="I73" cm="1">
        <f t="array" ref="I73">_xll.BDP(A73,$I$1)</f>
        <v>-4.519774</v>
      </c>
    </row>
    <row r="74" spans="1:9" x14ac:dyDescent="0.25">
      <c r="A74" t="s">
        <v>78</v>
      </c>
      <c r="B74" t="s">
        <v>1289</v>
      </c>
      <c r="C74" t="s">
        <v>261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0.97035039999999995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3.8392240000000002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2.15435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60.548769999999998</v>
      </c>
      <c r="H74" cm="1">
        <f t="array" ref="H74">_xll.BDP(A74,$H$1)</f>
        <v>14.5258</v>
      </c>
      <c r="I74" cm="1">
        <f t="array" ref="I74">_xll.BDP(A74,$I$1)</f>
        <v>-4.4622450000000002</v>
      </c>
    </row>
    <row r="75" spans="1:9" x14ac:dyDescent="0.25">
      <c r="A75" t="s">
        <v>1290</v>
      </c>
      <c r="B75" t="s">
        <v>1291</v>
      </c>
      <c r="C75" t="s">
        <v>261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0.86956520000000004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1.0046889999999999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2.0297700000000001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39.209479999999999</v>
      </c>
      <c r="H75" cm="1">
        <f t="array" ref="H75">_xll.BDP(A75,$H$1)</f>
        <v>13.26746</v>
      </c>
      <c r="I75" cm="1">
        <f t="array" ref="I75">_xll.BDP(A75,$I$1)</f>
        <v>-1.594014</v>
      </c>
    </row>
    <row r="76" spans="1:9" x14ac:dyDescent="0.25">
      <c r="A76" t="s">
        <v>1292</v>
      </c>
      <c r="B76" t="s">
        <v>1293</v>
      </c>
      <c r="C76" t="s">
        <v>259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1.2852399999999999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1.5800419999999999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8.3370289999999994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23.932459999999999</v>
      </c>
      <c r="H76" cm="1">
        <f t="array" ref="H76">_xll.BDP(A76,$H$1)</f>
        <v>14.69595</v>
      </c>
      <c r="I76" cm="1">
        <f t="array" ref="I76">_xll.BDP(A76,$I$1)</f>
        <v>-0.69049430000000001</v>
      </c>
    </row>
    <row r="77" spans="1:9" x14ac:dyDescent="0.25">
      <c r="A77" t="s">
        <v>1294</v>
      </c>
      <c r="B77" t="s">
        <v>1295</v>
      </c>
      <c r="C77" t="s">
        <v>263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0.42306880000000002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2.6429079999999998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8.4535180000000008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27.20598</v>
      </c>
      <c r="H77" cm="1">
        <f t="array" ref="H77">_xll.BDP(A77,$H$1)</f>
        <v>15.68492</v>
      </c>
      <c r="I77" cm="1">
        <f t="array" ref="I77">_xll.BDP(A77,$I$1)</f>
        <v>-0.87877289999999997</v>
      </c>
    </row>
    <row r="78" spans="1:9" x14ac:dyDescent="0.25">
      <c r="A78" t="s">
        <v>1296</v>
      </c>
      <c r="B78" t="s">
        <v>2369</v>
      </c>
      <c r="C78" t="s">
        <v>261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-0.69284060000000003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3.282626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10.021319999999999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42.293819999999997</v>
      </c>
      <c r="H78" cm="1">
        <f t="array" ref="H78">_xll.BDP(A78,$H$1)</f>
        <v>15.85975</v>
      </c>
      <c r="I78" cm="1">
        <f t="array" ref="I78">_xll.BDP(A78,$I$1)</f>
        <v>-0.38314320000000002</v>
      </c>
    </row>
    <row r="79" spans="1:9" x14ac:dyDescent="0.25">
      <c r="A79" t="s">
        <v>1297</v>
      </c>
      <c r="B79" t="s">
        <v>1298</v>
      </c>
      <c r="C79" t="s">
        <v>261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0.88187020000000005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3.7443620000000002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-1.7576449999999999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44.58905</v>
      </c>
      <c r="H79" cm="1">
        <f t="array" ref="H79">_xll.BDP(A79,$H$1)</f>
        <v>15.750629999999999</v>
      </c>
      <c r="I79" cm="1">
        <f t="array" ref="I79">_xll.BDP(A79,$I$1)</f>
        <v>-4.795858</v>
      </c>
    </row>
    <row r="80" spans="1:9" x14ac:dyDescent="0.25">
      <c r="A80" t="s">
        <v>1299</v>
      </c>
      <c r="B80" t="s">
        <v>1300</v>
      </c>
      <c r="C80" t="s">
        <v>261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1.901743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4.6379169999999998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18.963920000000002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15.804180000000001</v>
      </c>
      <c r="H80" cm="1">
        <f t="array" ref="H80">_xll.BDP(A80,$H$1)</f>
        <v>18.20778</v>
      </c>
      <c r="I80" cm="1">
        <f t="array" ref="I80">_xll.BDP(A80,$I$1)</f>
        <v>-0.92807189999999995</v>
      </c>
    </row>
    <row r="81" spans="1:9" x14ac:dyDescent="0.25">
      <c r="A81" t="s">
        <v>1301</v>
      </c>
      <c r="B81" t="s">
        <v>1302</v>
      </c>
      <c r="C81" t="s">
        <v>265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1.6213390000000001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2.3709169999999999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0.93506489999999998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-16.497340000000001</v>
      </c>
      <c r="H81" cm="1">
        <f t="array" ref="H81">_xll.BDP(A81,$H$1)</f>
        <v>-9.7516859999999994</v>
      </c>
      <c r="I81" cm="1">
        <f t="array" ref="I81">_xll.BDP(A81,$I$1)</f>
        <v>-19.975079999999998</v>
      </c>
    </row>
    <row r="82" spans="1:9" x14ac:dyDescent="0.25">
      <c r="A82" t="s">
        <v>1303</v>
      </c>
      <c r="B82" t="s">
        <v>1304</v>
      </c>
      <c r="C82" t="s">
        <v>265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-2.424023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-1.1001099999999999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0.29750840000000001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39.308190000000003</v>
      </c>
      <c r="H82" cm="1">
        <f t="array" ref="H82">_xll.BDP(A82,$H$1)</f>
        <v>17.623809999999999</v>
      </c>
      <c r="I82" cm="1">
        <f t="array" ref="I82">_xll.BDP(A82,$I$1)</f>
        <v>-3.251163</v>
      </c>
    </row>
    <row r="83" spans="1:9" x14ac:dyDescent="0.25">
      <c r="A83" t="s">
        <v>1305</v>
      </c>
      <c r="B83" t="s">
        <v>1306</v>
      </c>
      <c r="C83" t="s">
        <v>261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2.9300839999999999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6.9963810000000004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1.807747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27.693819999999999</v>
      </c>
      <c r="H83" cm="1">
        <f t="array" ref="H83">_xll.BDP(A83,$H$1)</f>
        <v>8.5592819999999996</v>
      </c>
      <c r="I83" cm="1">
        <f t="array" ref="I83">_xll.BDP(A83,$I$1)</f>
        <v>-1.90872</v>
      </c>
    </row>
    <row r="84" spans="1:9" x14ac:dyDescent="0.25">
      <c r="A84" t="s">
        <v>1307</v>
      </c>
      <c r="B84" t="s">
        <v>1308</v>
      </c>
      <c r="C84" t="s">
        <v>259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2.0146570000000001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9.1760020000000004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2.7515239999999999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-16.058990000000001</v>
      </c>
      <c r="H84" cm="1">
        <f t="array" ref="H84">_xll.BDP(A84,$H$1)</f>
        <v>-4.5971640000000003</v>
      </c>
      <c r="I84" cm="1">
        <f t="array" ref="I84">_xll.BDP(A84,$I$1)</f>
        <v>-23.936820000000001</v>
      </c>
    </row>
    <row r="85" spans="1:9" x14ac:dyDescent="0.25">
      <c r="A85" t="s">
        <v>58</v>
      </c>
      <c r="B85" t="s">
        <v>1602</v>
      </c>
      <c r="C85" t="s">
        <v>286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1.4423079999999999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2.8110949999999999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9.2828680000000006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21.085180000000001</v>
      </c>
      <c r="H85" cm="1">
        <f t="array" ref="H85">_xll.BDP(A85,$H$1)</f>
        <v>16.642479999999999</v>
      </c>
      <c r="I85" cm="1">
        <f t="array" ref="I85">_xll.BDP(A85,$I$1)</f>
        <v>-0.50742799999999999</v>
      </c>
    </row>
    <row r="86" spans="1:9" x14ac:dyDescent="0.25">
      <c r="A86" t="s">
        <v>1309</v>
      </c>
      <c r="B86" t="s">
        <v>1310</v>
      </c>
      <c r="C86" t="s">
        <v>261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0.98171560000000002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2.9268290000000001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3.5876130000000002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30.947469999999999</v>
      </c>
      <c r="H86" cm="1">
        <f t="array" ref="H86">_xll.BDP(A86,$H$1)</f>
        <v>10.97273</v>
      </c>
      <c r="I86" cm="1">
        <f t="array" ref="I86">_xll.BDP(A86,$I$1)</f>
        <v>-4.1763300000000001</v>
      </c>
    </row>
    <row r="87" spans="1:9" x14ac:dyDescent="0.25">
      <c r="A87" t="s">
        <v>1311</v>
      </c>
      <c r="B87" t="s">
        <v>1312</v>
      </c>
      <c r="C87" t="s">
        <v>265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9.5057030000000001E-2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-0.33128249999999998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3.5398230000000002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14.79884</v>
      </c>
      <c r="H87" cm="1">
        <f t="array" ref="H87">_xll.BDP(A87,$H$1)</f>
        <v>10.568659999999999</v>
      </c>
      <c r="I87" cm="1">
        <f t="array" ref="I87">_xll.BDP(A87,$I$1)</f>
        <v>-0.75011649999999996</v>
      </c>
    </row>
    <row r="88" spans="1:9" x14ac:dyDescent="0.25">
      <c r="A88" t="s">
        <v>1</v>
      </c>
      <c r="B88" t="s">
        <v>1313</v>
      </c>
      <c r="C88" t="s">
        <v>271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-0.54330250000000002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-1.4025890000000001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5.2519619999999998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36.691429999999997</v>
      </c>
      <c r="H88" cm="1">
        <f t="array" ref="H88">_xll.BDP(A88,$H$1)</f>
        <v>17.861070000000002</v>
      </c>
      <c r="I88" cm="1">
        <f t="array" ref="I88">_xll.BDP(A88,$I$1)</f>
        <v>-1.8275729999999999</v>
      </c>
    </row>
    <row r="89" spans="1:9" x14ac:dyDescent="0.25">
      <c r="A89" t="s">
        <v>1314</v>
      </c>
      <c r="B89" t="s">
        <v>1315</v>
      </c>
      <c r="C89" t="s">
        <v>280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-2.9788860000000001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-2.963384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-3.2966959999999998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2.563412</v>
      </c>
      <c r="H89" cm="1">
        <f t="array" ref="H89">_xll.BDP(A89,$H$1)</f>
        <v>-2.0485630000000001</v>
      </c>
      <c r="I89" cm="1">
        <f t="array" ref="I89">_xll.BDP(A89,$I$1)</f>
        <v>-15.178570000000001</v>
      </c>
    </row>
    <row r="90" spans="1:9" x14ac:dyDescent="0.25">
      <c r="A90" t="s">
        <v>1316</v>
      </c>
      <c r="B90" t="s">
        <v>1317</v>
      </c>
      <c r="C90" t="s">
        <v>265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0.7151824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1.781574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1.619542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66.528809999999993</v>
      </c>
      <c r="H90" cm="1">
        <f t="array" ref="H90">_xll.BDP(A90,$H$1)</f>
        <v>25.52816</v>
      </c>
      <c r="I90" cm="1">
        <f t="array" ref="I90">_xll.BDP(A90,$I$1)</f>
        <v>-3.421875</v>
      </c>
    </row>
    <row r="91" spans="1:9" x14ac:dyDescent="0.25">
      <c r="A91" t="s">
        <v>1318</v>
      </c>
      <c r="B91" t="s">
        <v>1319</v>
      </c>
      <c r="C91" t="s">
        <v>271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-0.4385965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-7.3367569999999993E-2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0.81421169999999998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-8.9587850000000007</v>
      </c>
      <c r="H91" cm="1">
        <f t="array" ref="H91">_xll.BDP(A91,$H$1)</f>
        <v>-7.5812540000000004</v>
      </c>
      <c r="I91" cm="1">
        <f t="array" ref="I91">_xll.BDP(A91,$I$1)</f>
        <v>-14.67084</v>
      </c>
    </row>
    <row r="92" spans="1:9" x14ac:dyDescent="0.25">
      <c r="A92" t="s">
        <v>1320</v>
      </c>
      <c r="B92" t="s">
        <v>1321</v>
      </c>
      <c r="C92" t="s">
        <v>265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1.267606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2.93486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1.3627819999999999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-20.397369999999999</v>
      </c>
      <c r="H92" cm="1">
        <f t="array" ref="H92">_xll.BDP(A92,$H$1)</f>
        <v>-11.19697</v>
      </c>
      <c r="I92" cm="1">
        <f t="array" ref="I92">_xll.BDP(A92,$I$1)</f>
        <v>-25.243230000000001</v>
      </c>
    </row>
    <row r="93" spans="1:9" x14ac:dyDescent="0.25">
      <c r="A93" t="s">
        <v>1322</v>
      </c>
      <c r="B93" t="s">
        <v>1323</v>
      </c>
      <c r="C93" t="s">
        <v>264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-0.42201090000000002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-0.75708850000000005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-3.9403820000000001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-4.4181369999999998</v>
      </c>
      <c r="H93" cm="1">
        <f t="array" ref="H93">_xll.BDP(A93,$H$1)</f>
        <v>-12.097759999999999</v>
      </c>
      <c r="I93" cm="1">
        <f t="array" ref="I93">_xll.BDP(A93,$I$1)</f>
        <v>-24.535810000000001</v>
      </c>
    </row>
    <row r="94" spans="1:9" x14ac:dyDescent="0.25">
      <c r="A94" t="s">
        <v>1324</v>
      </c>
      <c r="B94" t="s">
        <v>1325</v>
      </c>
      <c r="C94" t="s">
        <v>264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1.031687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1.5555559999999999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1.3303769999999999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15.571</v>
      </c>
      <c r="H94" cm="1">
        <f t="array" ref="H94">_xll.BDP(A94,$H$1)</f>
        <v>5.0642649999999998</v>
      </c>
      <c r="I94" cm="1">
        <f t="array" ref="I94">_xll.BDP(A94,$I$1)</f>
        <v>-5.3146899999999997</v>
      </c>
    </row>
    <row r="95" spans="1:9" x14ac:dyDescent="0.25">
      <c r="A95" t="s">
        <v>19</v>
      </c>
      <c r="B95" t="s">
        <v>1326</v>
      </c>
      <c r="C95" t="s">
        <v>286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1.5656909999999999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-1.8421050000000001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-4.0514469999999996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-6.0916949999999996</v>
      </c>
      <c r="H95" cm="1">
        <f t="array" ref="H95">_xll.BDP(A95,$H$1)</f>
        <v>1.06898</v>
      </c>
      <c r="I95" cm="1">
        <f t="array" ref="I95">_xll.BDP(A95,$I$1)</f>
        <v>-15.50319</v>
      </c>
    </row>
    <row r="96" spans="1:9" x14ac:dyDescent="0.25">
      <c r="A96" t="s">
        <v>1327</v>
      </c>
      <c r="B96" t="s">
        <v>1328</v>
      </c>
      <c r="C96" t="s">
        <v>261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0.50675680000000001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3.3434650000000001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8.0344979999999993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25.909189999999999</v>
      </c>
      <c r="H96" cm="1">
        <f t="array" ref="H96">_xll.BDP(A96,$H$1)</f>
        <v>12.631030000000001</v>
      </c>
      <c r="I96" cm="1">
        <f t="array" ref="I96">_xll.BDP(A96,$I$1)</f>
        <v>-1.651526</v>
      </c>
    </row>
    <row r="97" spans="1:9" x14ac:dyDescent="0.25">
      <c r="A97" t="s">
        <v>1329</v>
      </c>
      <c r="B97" t="s">
        <v>1330</v>
      </c>
      <c r="C97" t="s">
        <v>286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-0.53451300000000002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8.0957690000000007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15.77431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17.466889999999999</v>
      </c>
      <c r="H97" cm="1">
        <f t="array" ref="H97">_xll.BDP(A97,$H$1)</f>
        <v>13.018230000000001</v>
      </c>
      <c r="I97" cm="1">
        <f t="array" ref="I97">_xll.BDP(A97,$I$1)</f>
        <v>-3.0510700000000002</v>
      </c>
    </row>
    <row r="98" spans="1:9" x14ac:dyDescent="0.25">
      <c r="A98" t="s">
        <v>1331</v>
      </c>
      <c r="B98" t="s">
        <v>1332</v>
      </c>
      <c r="C98" t="s">
        <v>261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-0.18950880000000001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3.9827260000000003E-2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1.6004039999999999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38.499360000000003</v>
      </c>
      <c r="H98" cm="1">
        <f t="array" ref="H98">_xll.BDP(A98,$H$1)</f>
        <v>11.12833</v>
      </c>
      <c r="I98" cm="1">
        <f t="array" ref="I98">_xll.BDP(A98,$I$1)</f>
        <v>-0.77731910000000004</v>
      </c>
    </row>
    <row r="99" spans="1:9" x14ac:dyDescent="0.25">
      <c r="A99" t="s">
        <v>1333</v>
      </c>
      <c r="B99" t="s">
        <v>1334</v>
      </c>
      <c r="C99" t="s">
        <v>267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0.358431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5.9264219999999996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7.677359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22.136510000000001</v>
      </c>
      <c r="H99" cm="1">
        <f t="array" ref="H99">_xll.BDP(A99,$H$1)</f>
        <v>18.853159999999999</v>
      </c>
      <c r="I99" cm="1">
        <f t="array" ref="I99">_xll.BDP(A99,$I$1)</f>
        <v>-2.5428760000000001</v>
      </c>
    </row>
    <row r="100" spans="1:9" x14ac:dyDescent="0.25">
      <c r="A100" t="s">
        <v>1335</v>
      </c>
      <c r="B100" t="s">
        <v>1336</v>
      </c>
      <c r="C100" t="s">
        <v>286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1.5396460000000001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5.099602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7.67347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3.5302850000000001</v>
      </c>
      <c r="H100" cm="1">
        <f t="array" ref="H100">_xll.BDP(A100,$H$1)</f>
        <v>11.79111</v>
      </c>
      <c r="I100" cm="1">
        <f t="array" ref="I100">_xll.BDP(A100,$I$1)</f>
        <v>-5.1680580000000003</v>
      </c>
    </row>
    <row r="101" spans="1:9" x14ac:dyDescent="0.25">
      <c r="A101" t="s">
        <v>1337</v>
      </c>
      <c r="B101" t="s">
        <v>1338</v>
      </c>
      <c r="C101" t="s">
        <v>261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0.2906977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1.470588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1.9202360000000001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0.69173249999999997</v>
      </c>
      <c r="H101" cm="1">
        <f t="array" ref="H101">_xll.BDP(A101,$H$1)</f>
        <v>-0.60222810000000004</v>
      </c>
      <c r="I101" cm="1">
        <f t="array" ref="I101">_xll.BDP(A101,$I$1)</f>
        <v>-7.1005180000000001</v>
      </c>
    </row>
    <row r="102" spans="1:9" x14ac:dyDescent="0.25">
      <c r="A102" t="s">
        <v>1339</v>
      </c>
      <c r="B102" t="s">
        <v>1340</v>
      </c>
      <c r="C102" t="s">
        <v>280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0.62333039999999995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3.9558420000000001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-1.625073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-12.480650000000001</v>
      </c>
      <c r="H102" cm="1">
        <f t="array" ref="H102">_xll.BDP(A102,$H$1)</f>
        <v>-13.2614</v>
      </c>
      <c r="I102" cm="1">
        <f t="array" ref="I102">_xll.BDP(A102,$I$1)</f>
        <v>-31.685169999999999</v>
      </c>
    </row>
    <row r="103" spans="1:9" x14ac:dyDescent="0.25">
      <c r="A103" t="s">
        <v>1341</v>
      </c>
      <c r="B103" t="s">
        <v>1342</v>
      </c>
      <c r="C103" t="s">
        <v>275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-1.5806800000000001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0.1862395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6.6350709999999999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9.6884099999999993</v>
      </c>
      <c r="H103" cm="1">
        <f t="array" ref="H103">_xll.BDP(A103,$H$1)</f>
        <v>11.75418</v>
      </c>
      <c r="I103" cm="1">
        <f t="array" ref="I103">_xll.BDP(A103,$I$1)</f>
        <v>-2.3118280000000002</v>
      </c>
    </row>
    <row r="104" spans="1:9" x14ac:dyDescent="0.25">
      <c r="A104" t="s">
        <v>1343</v>
      </c>
      <c r="B104" t="s">
        <v>1344</v>
      </c>
      <c r="C104" t="s">
        <v>265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0.12569640000000001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5.072533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0.27052019999999999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-5.2574920000000001</v>
      </c>
      <c r="H104" cm="1">
        <f t="array" ref="H104">_xll.BDP(A104,$H$1)</f>
        <v>-4.4816409999999998</v>
      </c>
      <c r="I104" cm="1">
        <f t="array" ref="I104">_xll.BDP(A104,$I$1)</f>
        <v>-17.104700000000001</v>
      </c>
    </row>
    <row r="105" spans="1:9" x14ac:dyDescent="0.25">
      <c r="A105" t="s">
        <v>1345</v>
      </c>
      <c r="B105" t="s">
        <v>1346</v>
      </c>
      <c r="C105" t="s">
        <v>271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0.69003590000000004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-0.97719869999999998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1.1086469999999999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4.85588</v>
      </c>
      <c r="H105" cm="1">
        <f t="array" ref="H105">_xll.BDP(A105,$H$1)</f>
        <v>5.892093</v>
      </c>
      <c r="I105" cm="1">
        <f t="array" ref="I105">_xll.BDP(A105,$I$1)</f>
        <v>-4.6001000000000003</v>
      </c>
    </row>
    <row r="106" spans="1:9" x14ac:dyDescent="0.25">
      <c r="A106" t="s">
        <v>153</v>
      </c>
      <c r="B106" t="s">
        <v>1347</v>
      </c>
      <c r="C106" t="s">
        <v>267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0.117201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7.4017939999999998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0.78700720000000002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145.2098</v>
      </c>
      <c r="H106" cm="1">
        <f t="array" ref="H106">_xll.BDP(A106,$H$1)</f>
        <v>37.811500000000002</v>
      </c>
      <c r="I106" cm="1">
        <f t="array" ref="I106">_xll.BDP(A106,$I$1)</f>
        <v>-7.4074070000000001</v>
      </c>
    </row>
    <row r="107" spans="1:9" x14ac:dyDescent="0.25">
      <c r="A107" t="s">
        <v>1348</v>
      </c>
      <c r="B107" t="s">
        <v>1349</v>
      </c>
      <c r="C107" t="s">
        <v>265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1.707317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3.4226190000000001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2.6587890000000001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9.2868750000000002</v>
      </c>
      <c r="H107" cm="1">
        <f t="array" ref="H107">_xll.BDP(A107,$H$1)</f>
        <v>6.622369</v>
      </c>
      <c r="I107" cm="1">
        <f t="array" ref="I107">_xll.BDP(A107,$I$1)</f>
        <v>-0.90260629999999997</v>
      </c>
    </row>
    <row r="108" spans="1:9" x14ac:dyDescent="0.25">
      <c r="A108" t="s">
        <v>1350</v>
      </c>
      <c r="B108" t="s">
        <v>1351</v>
      </c>
      <c r="C108" t="s">
        <v>275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-1.3219289999999999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-2.309469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3.8461539999999999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2.7155860000000001</v>
      </c>
      <c r="H108" cm="1">
        <f t="array" ref="H108">_xll.BDP(A108,$H$1)</f>
        <v>6.8999040000000003</v>
      </c>
      <c r="I108" cm="1">
        <f t="array" ref="I108">_xll.BDP(A108,$I$1)</f>
        <v>-3.8022809999999998</v>
      </c>
    </row>
    <row r="109" spans="1:9" x14ac:dyDescent="0.25">
      <c r="A109" t="s">
        <v>2347</v>
      </c>
      <c r="B109" t="s">
        <v>2348</v>
      </c>
      <c r="C109" t="s">
        <v>270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-5.113782E-2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8.7646069999999998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-5.167395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32.959180000000003</v>
      </c>
      <c r="H109" cm="1">
        <f t="array" ref="H109">_xll.BDP(A109,$H$1)</f>
        <v>1.1772549999999999</v>
      </c>
      <c r="I109" cm="1">
        <f t="array" ref="I109">_xll.BDP(A109,$I$1)</f>
        <v>-20.821529999999999</v>
      </c>
    </row>
    <row r="110" spans="1:9" x14ac:dyDescent="0.25">
      <c r="A110" t="s">
        <v>1352</v>
      </c>
      <c r="B110" t="s">
        <v>1353</v>
      </c>
      <c r="C110" t="s">
        <v>261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-0.2304147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0.31592249999999999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-0.2095118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37.549300000000002</v>
      </c>
      <c r="H110" cm="1">
        <f t="array" ref="H110">_xll.BDP(A110,$H$1)</f>
        <v>11.508800000000001</v>
      </c>
      <c r="I110" cm="1">
        <f t="array" ref="I110">_xll.BDP(A110,$I$1)</f>
        <v>-5.2307030000000001</v>
      </c>
    </row>
    <row r="111" spans="1:9" x14ac:dyDescent="0.25">
      <c r="A111" t="s">
        <v>1354</v>
      </c>
      <c r="B111" t="s">
        <v>1355</v>
      </c>
      <c r="C111" t="s">
        <v>261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0.48367769999999999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1.553682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-1.1994929999999999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10.465299999999999</v>
      </c>
      <c r="H111" cm="1">
        <f t="array" ref="H111">_xll.BDP(A111,$H$1)</f>
        <v>-1.888444</v>
      </c>
      <c r="I111" cm="1">
        <f t="array" ref="I111">_xll.BDP(A111,$I$1)</f>
        <v>-14.355230000000001</v>
      </c>
    </row>
    <row r="112" spans="1:9" x14ac:dyDescent="0.25">
      <c r="A112" t="s">
        <v>1356</v>
      </c>
      <c r="B112" t="s">
        <v>1357</v>
      </c>
      <c r="C112" t="s">
        <v>261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0.76226780000000005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3.3724340000000002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3.1959010000000001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11.844429999999999</v>
      </c>
      <c r="H112" cm="1">
        <f t="array" ref="H112">_xll.BDP(A112,$H$1)</f>
        <v>4.417446</v>
      </c>
      <c r="I112" cm="1">
        <f t="array" ref="I112">_xll.BDP(A112,$I$1)</f>
        <v>-1.7009240000000001</v>
      </c>
    </row>
    <row r="113" spans="1:9" x14ac:dyDescent="0.25">
      <c r="A113" t="s">
        <v>1358</v>
      </c>
      <c r="B113" t="s">
        <v>1359</v>
      </c>
      <c r="C113" t="s">
        <v>265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0.83342799999999995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3.1663049999999999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0.61616320000000002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16.28</v>
      </c>
      <c r="H113" cm="1">
        <f t="array" ref="H113">_xll.BDP(A113,$H$1)</f>
        <v>8.715306</v>
      </c>
      <c r="I113" cm="1">
        <f t="array" ref="I113">_xll.BDP(A113,$I$1)</f>
        <v>-6.2962939999999996</v>
      </c>
    </row>
    <row r="114" spans="1:9" x14ac:dyDescent="0.25">
      <c r="A114" t="s">
        <v>1360</v>
      </c>
      <c r="B114" t="s">
        <v>1361</v>
      </c>
      <c r="C114" t="s">
        <v>271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4.1761059999999999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4.0420379999999998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-6.0557109999999996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-52.265009999999997</v>
      </c>
      <c r="H114" cm="1">
        <f t="array" ref="H114">_xll.BDP(A114,$H$1)</f>
        <v>-23.00609</v>
      </c>
      <c r="I114" cm="1">
        <f t="array" ref="I114">_xll.BDP(A114,$I$1)</f>
        <v>-58.31317</v>
      </c>
    </row>
    <row r="115" spans="1:9" x14ac:dyDescent="0.25">
      <c r="A115" t="s">
        <v>1362</v>
      </c>
      <c r="B115" t="s">
        <v>1363</v>
      </c>
      <c r="C115" t="s">
        <v>286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8.7032200000000004E-2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0.2615519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0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-11.17332</v>
      </c>
      <c r="H115" cm="1">
        <f t="array" ref="H115">_xll.BDP(A115,$H$1)</f>
        <v>-0.86186160000000001</v>
      </c>
      <c r="I115" cm="1">
        <f t="array" ref="I115">_xll.BDP(A115,$I$1)</f>
        <v>-18.98734</v>
      </c>
    </row>
    <row r="116" spans="1:9" x14ac:dyDescent="0.25">
      <c r="A116" t="s">
        <v>96</v>
      </c>
      <c r="B116" t="s">
        <v>1364</v>
      </c>
      <c r="C116" t="s">
        <v>261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0.69537309999999997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2.0601790000000002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4.1781959999999998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48.507579999999997</v>
      </c>
      <c r="H116" cm="1">
        <f t="array" ref="H116">_xll.BDP(A116,$H$1)</f>
        <v>15.025259999999999</v>
      </c>
      <c r="I116" cm="1">
        <f t="array" ref="I116">_xll.BDP(A116,$I$1)</f>
        <v>-1.5643320000000001</v>
      </c>
    </row>
    <row r="117" spans="1:9" x14ac:dyDescent="0.25">
      <c r="A117" t="s">
        <v>1365</v>
      </c>
      <c r="B117" t="s">
        <v>1366</v>
      </c>
      <c r="C117" t="s">
        <v>261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0.109638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-0.27425939999999999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2.6156990000000002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54.040199999999999</v>
      </c>
      <c r="H117" cm="1">
        <f t="array" ref="H117">_xll.BDP(A117,$H$1)</f>
        <v>19.168310000000002</v>
      </c>
      <c r="I117" cm="1">
        <f t="array" ref="I117">_xll.BDP(A117,$I$1)</f>
        <v>-2.541296</v>
      </c>
    </row>
    <row r="118" spans="1:9" x14ac:dyDescent="0.25">
      <c r="A118" t="s">
        <v>1367</v>
      </c>
      <c r="B118" t="s">
        <v>1368</v>
      </c>
      <c r="C118" t="s">
        <v>263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8.4674009999999994E-2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4.8802130000000004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0.42890329999999999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5.7918710000000004</v>
      </c>
      <c r="H118" cm="1">
        <f t="array" ref="H118">_xll.BDP(A118,$H$1)</f>
        <v>-1.081291</v>
      </c>
      <c r="I118" cm="1">
        <f t="array" ref="I118">_xll.BDP(A118,$I$1)</f>
        <v>-8.4824909999999996</v>
      </c>
    </row>
    <row r="119" spans="1:9" x14ac:dyDescent="0.25">
      <c r="A119" t="s">
        <v>1369</v>
      </c>
      <c r="B119" t="s">
        <v>1370</v>
      </c>
      <c r="C119" t="s">
        <v>261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1.2707809999999999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3.3917999999999999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-2.4169800000000001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24.582830000000001</v>
      </c>
      <c r="H119" cm="1">
        <f t="array" ref="H119">_xll.BDP(A119,$H$1)</f>
        <v>-1.6446099999999999</v>
      </c>
      <c r="I119" cm="1">
        <f t="array" ref="I119">_xll.BDP(A119,$I$1)</f>
        <v>-14.984859999999999</v>
      </c>
    </row>
    <row r="120" spans="1:9" x14ac:dyDescent="0.25">
      <c r="A120" t="s">
        <v>1371</v>
      </c>
      <c r="B120" t="s">
        <v>1372</v>
      </c>
      <c r="C120" t="s">
        <v>259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-1.951827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-3.198032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2.207792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31.3718</v>
      </c>
      <c r="H120" cm="1">
        <f t="array" ref="H120">_xll.BDP(A120,$H$1)</f>
        <v>14.310409999999999</v>
      </c>
      <c r="I120" cm="1">
        <f t="array" ref="I120">_xll.BDP(A120,$I$1)</f>
        <v>-4.7715339999999999</v>
      </c>
    </row>
    <row r="121" spans="1:9" x14ac:dyDescent="0.25">
      <c r="A121" t="s">
        <v>1373</v>
      </c>
      <c r="B121" t="s">
        <v>1374</v>
      </c>
      <c r="C121" t="s">
        <v>270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0.75102729999999995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3.3280050000000001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-2.7226710000000001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-4.3072010000000001</v>
      </c>
      <c r="H121" cm="1">
        <f t="array" ref="H121">_xll.BDP(A121,$H$1)</f>
        <v>-2.7160700000000002</v>
      </c>
      <c r="I121" cm="1">
        <f t="array" ref="I121">_xll.BDP(A121,$I$1)</f>
        <v>-10.29691</v>
      </c>
    </row>
    <row r="122" spans="1:9" x14ac:dyDescent="0.25">
      <c r="A122" t="s">
        <v>1375</v>
      </c>
      <c r="B122" t="s">
        <v>1376</v>
      </c>
      <c r="C122" t="s">
        <v>261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1.5114129999999999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10.066890000000001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7.6193590000000002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33.353850000000001</v>
      </c>
      <c r="H122" cm="1">
        <f t="array" ref="H122">_xll.BDP(A122,$H$1)</f>
        <v>9.6809930000000008</v>
      </c>
      <c r="I122" cm="1">
        <f t="array" ref="I122">_xll.BDP(A122,$I$1)</f>
        <v>-1.583515</v>
      </c>
    </row>
    <row r="123" spans="1:9" x14ac:dyDescent="0.25">
      <c r="A123" t="s">
        <v>1377</v>
      </c>
      <c r="B123" t="s">
        <v>1378</v>
      </c>
      <c r="C123" t="s">
        <v>261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-0.1186895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1.169009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3.9700340000000001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11.617100000000001</v>
      </c>
      <c r="H123" cm="1">
        <f t="array" ref="H123">_xll.BDP(A123,$H$1)</f>
        <v>7.6672779999999996</v>
      </c>
      <c r="I123" cm="1">
        <f t="array" ref="I123">_xll.BDP(A123,$I$1)</f>
        <v>-1.066497</v>
      </c>
    </row>
    <row r="124" spans="1:9" x14ac:dyDescent="0.25">
      <c r="A124" t="s">
        <v>1379</v>
      </c>
      <c r="B124" t="s">
        <v>1380</v>
      </c>
      <c r="C124" t="s">
        <v>265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3.463203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2.136752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3.1951640000000001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5.136838</v>
      </c>
      <c r="H124" cm="1">
        <f t="array" ref="H124">_xll.BDP(A124,$H$1)</f>
        <v>-1.418971</v>
      </c>
      <c r="I124" cm="1">
        <f t="array" ref="I124">_xll.BDP(A124,$I$1)</f>
        <v>-10.81081</v>
      </c>
    </row>
    <row r="125" spans="1:9" x14ac:dyDescent="0.25">
      <c r="A125" t="s">
        <v>1381</v>
      </c>
      <c r="B125" t="s">
        <v>1382</v>
      </c>
      <c r="C125" t="s">
        <v>286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0.34439579999999997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0.37582209999999999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3.1541679999999999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10.133990000000001</v>
      </c>
      <c r="H125" cm="1">
        <f t="array" ref="H125">_xll.BDP(A125,$H$1)</f>
        <v>8.2912040000000005</v>
      </c>
      <c r="I125" cm="1">
        <f t="array" ref="I125">_xll.BDP(A125,$I$1)</f>
        <v>-0.52452379999999998</v>
      </c>
    </row>
    <row r="126" spans="1:9" x14ac:dyDescent="0.25">
      <c r="A126" t="s">
        <v>1383</v>
      </c>
      <c r="B126" t="s">
        <v>1384</v>
      </c>
      <c r="C126" t="s">
        <v>275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9.1157699999999994E-2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1.855288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11.94943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21.340720000000001</v>
      </c>
      <c r="H126" cm="1">
        <f t="array" ref="H126">_xll.BDP(A126,$H$1)</f>
        <v>16.68723</v>
      </c>
      <c r="I126" cm="1">
        <f t="array" ref="I126">_xll.BDP(A126,$I$1)</f>
        <v>-1.8001799999999999</v>
      </c>
    </row>
    <row r="127" spans="1:9" x14ac:dyDescent="0.25">
      <c r="A127" t="s">
        <v>1385</v>
      </c>
      <c r="B127" t="s">
        <v>1386</v>
      </c>
      <c r="C127" t="s">
        <v>263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-0.5960569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0.60324820000000001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5.0896749999999997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9.3860279999999996</v>
      </c>
      <c r="H127" cm="1">
        <f t="array" ref="H127">_xll.BDP(A127,$H$1)</f>
        <v>3.754197</v>
      </c>
      <c r="I127" cm="1">
        <f t="array" ref="I127">_xll.BDP(A127,$I$1)</f>
        <v>-4.7660739999999997</v>
      </c>
    </row>
    <row r="128" spans="1:9" x14ac:dyDescent="0.25">
      <c r="A128" t="s">
        <v>1387</v>
      </c>
      <c r="B128" t="s">
        <v>1388</v>
      </c>
      <c r="C128" t="s">
        <v>275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-2.1168499999999999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0.2601908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8.0373830000000002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17.45964</v>
      </c>
      <c r="H128" cm="1">
        <f t="array" ref="H128">_xll.BDP(A128,$H$1)</f>
        <v>14.14194</v>
      </c>
      <c r="I128" cm="1">
        <f t="array" ref="I128">_xll.BDP(A128,$I$1)</f>
        <v>-3.4511769999999999</v>
      </c>
    </row>
    <row r="129" spans="1:9" x14ac:dyDescent="0.25">
      <c r="A129" t="s">
        <v>25</v>
      </c>
      <c r="B129" t="s">
        <v>1389</v>
      </c>
      <c r="C129" t="s">
        <v>259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2.1610079999999998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-1.7454480000000001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-3.4546109999999999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-11.61406</v>
      </c>
      <c r="H129" cm="1">
        <f t="array" ref="H129">_xll.BDP(A129,$H$1)</f>
        <v>-6.8140580000000002</v>
      </c>
      <c r="I129" cm="1">
        <f t="array" ref="I129">_xll.BDP(A129,$I$1)</f>
        <v>-25.914549999999998</v>
      </c>
    </row>
    <row r="130" spans="1:9" x14ac:dyDescent="0.25">
      <c r="A130" t="s">
        <v>1390</v>
      </c>
      <c r="B130" t="s">
        <v>1391</v>
      </c>
      <c r="C130" t="s">
        <v>286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0.84745760000000003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4.1828789999999998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7.1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10.598459999999999</v>
      </c>
      <c r="H130" cm="1">
        <f t="array" ref="H130">_xll.BDP(A130,$H$1)</f>
        <v>5.684609</v>
      </c>
      <c r="I130" cm="1">
        <f t="array" ref="I130">_xll.BDP(A130,$I$1)</f>
        <v>-1.4692449999999999</v>
      </c>
    </row>
    <row r="131" spans="1:9" x14ac:dyDescent="0.25">
      <c r="A131" t="s">
        <v>1392</v>
      </c>
      <c r="B131" t="s">
        <v>1393</v>
      </c>
      <c r="C131" t="s">
        <v>259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2.3210829999999998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4.133858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-1.5813950000000001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-23.810659999999999</v>
      </c>
      <c r="H131" cm="1">
        <f t="array" ref="H131">_xll.BDP(A131,$H$1)</f>
        <v>-16.66733</v>
      </c>
      <c r="I131" cm="1">
        <f t="array" ref="I131">_xll.BDP(A131,$I$1)</f>
        <v>-27.716640000000002</v>
      </c>
    </row>
    <row r="132" spans="1:9" x14ac:dyDescent="0.25">
      <c r="A132" t="s">
        <v>1394</v>
      </c>
      <c r="B132" t="s">
        <v>1395</v>
      </c>
      <c r="C132" t="s">
        <v>261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1.176471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2.521779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2.3340960000000002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-0.29182269999999999</v>
      </c>
      <c r="H132" cm="1">
        <f t="array" ref="H132">_xll.BDP(A132,$H$1)</f>
        <v>-6.4008070000000004</v>
      </c>
      <c r="I132" cm="1">
        <f t="array" ref="I132">_xll.BDP(A132,$I$1)</f>
        <v>-17.664870000000001</v>
      </c>
    </row>
    <row r="133" spans="1:9" x14ac:dyDescent="0.25">
      <c r="A133" t="s">
        <v>1396</v>
      </c>
      <c r="B133" t="s">
        <v>1397</v>
      </c>
      <c r="C133" t="s">
        <v>280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0.61281339999999995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7.1810090000000004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-7.3846150000000002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-44.978679999999997</v>
      </c>
      <c r="H133" cm="1">
        <f t="array" ref="H133">_xll.BDP(A133,$H$1)</f>
        <v>-28.36309</v>
      </c>
      <c r="I133" cm="1">
        <f t="array" ref="I133">_xll.BDP(A133,$I$1)</f>
        <v>-48.666670000000003</v>
      </c>
    </row>
    <row r="134" spans="1:9" x14ac:dyDescent="0.25">
      <c r="A134" t="s">
        <v>1398</v>
      </c>
      <c r="B134" t="s">
        <v>1399</v>
      </c>
      <c r="C134" t="s">
        <v>271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-0.2064694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-0.48043920000000001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5.30138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0.74739520000000004</v>
      </c>
      <c r="H134" cm="1">
        <f t="array" ref="H134">_xll.BDP(A134,$H$1)</f>
        <v>1.949527</v>
      </c>
      <c r="I134" cm="1">
        <f t="array" ref="I134">_xll.BDP(A134,$I$1)</f>
        <v>-6.595879</v>
      </c>
    </row>
    <row r="135" spans="1:9" x14ac:dyDescent="0.25">
      <c r="A135" t="s">
        <v>1400</v>
      </c>
      <c r="B135" t="s">
        <v>1401</v>
      </c>
      <c r="C135" t="s">
        <v>267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-0.40713690000000002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0.20481930000000001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-1.8063750000000001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5.3898380000000001</v>
      </c>
      <c r="H135" cm="1">
        <f t="array" ref="H135">_xll.BDP(A135,$H$1)</f>
        <v>3.2639109999999998</v>
      </c>
      <c r="I135" cm="1">
        <f t="array" ref="I135">_xll.BDP(A135,$I$1)</f>
        <v>-3.58561</v>
      </c>
    </row>
    <row r="136" spans="1:9" x14ac:dyDescent="0.25">
      <c r="A136" t="s">
        <v>1402</v>
      </c>
      <c r="B136" t="s">
        <v>1403</v>
      </c>
      <c r="C136" t="s">
        <v>264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2.7314720000000001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1.568705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-8.431794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-43.228700000000003</v>
      </c>
      <c r="H136" cm="1">
        <f t="array" ref="H136">_xll.BDP(A136,$H$1)</f>
        <v>-33.485349999999997</v>
      </c>
      <c r="I136" cm="1">
        <f t="array" ref="I136">_xll.BDP(A136,$I$1)</f>
        <v>-46.309289999999997</v>
      </c>
    </row>
    <row r="137" spans="1:9" x14ac:dyDescent="0.25">
      <c r="A137" t="s">
        <v>1404</v>
      </c>
      <c r="B137" t="s">
        <v>1405</v>
      </c>
      <c r="C137" t="s">
        <v>261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-1.52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1.5048440000000001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-5.9946549999999998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69.737359999999995</v>
      </c>
      <c r="H137" cm="1">
        <f t="array" ref="H137">_xll.BDP(A137,$H$1)</f>
        <v>14.92798</v>
      </c>
      <c r="I137" cm="1">
        <f t="array" ref="I137">_xll.BDP(A137,$I$1)</f>
        <v>-8.6502569999999999</v>
      </c>
    </row>
    <row r="138" spans="1:9" x14ac:dyDescent="0.25">
      <c r="A138" t="s">
        <v>1406</v>
      </c>
      <c r="B138" t="s">
        <v>1407</v>
      </c>
      <c r="C138" t="s">
        <v>261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1.8567640000000001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0.3593597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4.596527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18.29655</v>
      </c>
      <c r="H138" cm="1">
        <f t="array" ref="H138">_xll.BDP(A138,$H$1)</f>
        <v>8.3858149999999991</v>
      </c>
      <c r="I138" cm="1">
        <f t="array" ref="I138">_xll.BDP(A138,$I$1)</f>
        <v>-9.0962779999999999</v>
      </c>
    </row>
    <row r="139" spans="1:9" x14ac:dyDescent="0.25">
      <c r="A139" t="s">
        <v>1408</v>
      </c>
      <c r="B139" t="s">
        <v>2370</v>
      </c>
      <c r="C139" t="s">
        <v>286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-0.4874482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0.44280439999999999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8.4462150000000005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-5.3795250000000001</v>
      </c>
      <c r="H139" cm="1">
        <f t="array" ref="H139">_xll.BDP(A139,$H$1)</f>
        <v>6.679284</v>
      </c>
      <c r="I139" cm="1">
        <f t="array" ref="I139">_xll.BDP(A139,$I$1)</f>
        <v>-11.589829999999999</v>
      </c>
    </row>
    <row r="140" spans="1:9" x14ac:dyDescent="0.25">
      <c r="A140" t="s">
        <v>1409</v>
      </c>
      <c r="B140" t="s">
        <v>1410</v>
      </c>
      <c r="C140" t="s">
        <v>286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-0.1725129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-1.195219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3.3333330000000001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23.895630000000001</v>
      </c>
      <c r="H140" cm="1">
        <f t="array" ref="H140">_xll.BDP(A140,$H$1)</f>
        <v>8.6644509999999997</v>
      </c>
      <c r="I140" cm="1">
        <f t="array" ref="I140">_xll.BDP(A140,$I$1)</f>
        <v>-1.6467970000000001</v>
      </c>
    </row>
    <row r="141" spans="1:9" x14ac:dyDescent="0.25">
      <c r="A141" t="s">
        <v>1411</v>
      </c>
      <c r="B141" t="s">
        <v>1412</v>
      </c>
      <c r="C141" t="s">
        <v>263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0.18501390000000001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0.93196639999999997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-2.5202520000000002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-1.871678</v>
      </c>
      <c r="H141" cm="1">
        <f t="array" ref="H141">_xll.BDP(A141,$H$1)</f>
        <v>-10.99851</v>
      </c>
      <c r="I141" cm="1">
        <f t="array" ref="I141">_xll.BDP(A141,$I$1)</f>
        <v>-20.674489999999999</v>
      </c>
    </row>
    <row r="142" spans="1:9" x14ac:dyDescent="0.25">
      <c r="A142" t="s">
        <v>1413</v>
      </c>
      <c r="B142" t="s">
        <v>1414</v>
      </c>
      <c r="C142" t="s">
        <v>259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2.145295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6.3451779999999998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1.305609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-17.63232</v>
      </c>
      <c r="H142" cm="1">
        <f t="array" ref="H142">_xll.BDP(A142,$H$1)</f>
        <v>-10.541930000000001</v>
      </c>
      <c r="I142" cm="1">
        <f t="array" ref="I142">_xll.BDP(A142,$I$1)</f>
        <v>-22.70872</v>
      </c>
    </row>
    <row r="143" spans="1:9" x14ac:dyDescent="0.25">
      <c r="A143" t="s">
        <v>92</v>
      </c>
      <c r="B143" t="s">
        <v>1415</v>
      </c>
      <c r="C143" t="s">
        <v>286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-0.19258549999999999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-0.90822179999999997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1.9174040000000001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17.056760000000001</v>
      </c>
      <c r="H143" cm="1">
        <f t="array" ref="H143">_xll.BDP(A143,$H$1)</f>
        <v>12.64066</v>
      </c>
      <c r="I143" cm="1">
        <f t="array" ref="I143">_xll.BDP(A143,$I$1)</f>
        <v>-1.27599</v>
      </c>
    </row>
    <row r="144" spans="1:9" x14ac:dyDescent="0.25">
      <c r="A144" t="s">
        <v>1416</v>
      </c>
      <c r="B144" t="s">
        <v>1417</v>
      </c>
      <c r="C144" t="s">
        <v>286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1.71062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-0.97154750000000001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-2.0254029999999998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14.778079999999999</v>
      </c>
      <c r="H144" cm="1">
        <f t="array" ref="H144">_xll.BDP(A144,$H$1)</f>
        <v>8.5039090000000002</v>
      </c>
      <c r="I144" cm="1">
        <f t="array" ref="I144">_xll.BDP(A144,$I$1)</f>
        <v>-3.4832559999999999</v>
      </c>
    </row>
    <row r="145" spans="1:9" x14ac:dyDescent="0.25">
      <c r="A145" t="s">
        <v>1418</v>
      </c>
      <c r="B145" t="s">
        <v>1419</v>
      </c>
      <c r="C145" t="s">
        <v>261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-3.944773E-2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1.7670680000000001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2.0539670000000001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29.07743</v>
      </c>
      <c r="H145" cm="1">
        <f t="array" ref="H145">_xll.BDP(A145,$H$1)</f>
        <v>7.0089360000000003</v>
      </c>
      <c r="I145" cm="1">
        <f t="array" ref="I145">_xll.BDP(A145,$I$1)</f>
        <v>-5.3056559999999999</v>
      </c>
    </row>
    <row r="146" spans="1:9" x14ac:dyDescent="0.25">
      <c r="A146" t="s">
        <v>1420</v>
      </c>
      <c r="B146" t="s">
        <v>1421</v>
      </c>
      <c r="C146" t="s">
        <v>271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-0.78926600000000002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-6.2639820000000004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-7.4374079999999996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-25.66403</v>
      </c>
      <c r="H146" cm="1">
        <f t="array" ref="H146">_xll.BDP(A146,$H$1)</f>
        <v>-22.154039999999998</v>
      </c>
      <c r="I146" cm="1">
        <f t="array" ref="I146">_xll.BDP(A146,$I$1)</f>
        <v>-39.081629999999997</v>
      </c>
    </row>
    <row r="147" spans="1:9" x14ac:dyDescent="0.25">
      <c r="A147" t="s">
        <v>1422</v>
      </c>
      <c r="B147" t="s">
        <v>1423</v>
      </c>
      <c r="C147" t="s">
        <v>261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0.22591910000000001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2.8667790000000002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-2.4390239999999999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71.168880000000001</v>
      </c>
      <c r="H147" cm="1">
        <f t="array" ref="H147">_xll.BDP(A147,$H$1)</f>
        <v>13.35195</v>
      </c>
      <c r="I147" cm="1">
        <f t="array" ref="I147">_xll.BDP(A147,$I$1)</f>
        <v>-11.623279999999999</v>
      </c>
    </row>
    <row r="148" spans="1:9" x14ac:dyDescent="0.25">
      <c r="A148" t="s">
        <v>85</v>
      </c>
      <c r="B148" t="s">
        <v>1424</v>
      </c>
      <c r="C148" t="s">
        <v>286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0.39840639999999999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2.473738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5.3291539999999999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10.3949</v>
      </c>
      <c r="H148" cm="1">
        <f t="array" ref="H148">_xll.BDP(A148,$H$1)</f>
        <v>3.7231269999999999</v>
      </c>
      <c r="I148" cm="1">
        <f t="array" ref="I148">_xll.BDP(A148,$I$1)</f>
        <v>-3.9873419999999999</v>
      </c>
    </row>
    <row r="149" spans="1:9" x14ac:dyDescent="0.25">
      <c r="A149" t="s">
        <v>109</v>
      </c>
      <c r="B149" t="s">
        <v>1425</v>
      </c>
      <c r="C149" t="s">
        <v>267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-0.40650409999999998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-2.5383599999999999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4.6369740000000004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19.288399999999999</v>
      </c>
      <c r="H149" cm="1">
        <f t="array" ref="H149">_xll.BDP(A149,$H$1)</f>
        <v>12.42159</v>
      </c>
      <c r="I149" cm="1">
        <f t="array" ref="I149">_xll.BDP(A149,$I$1)</f>
        <v>-2.8452959999999998</v>
      </c>
    </row>
    <row r="150" spans="1:9" x14ac:dyDescent="0.25">
      <c r="A150" t="s">
        <v>1426</v>
      </c>
      <c r="B150" t="s">
        <v>1427</v>
      </c>
      <c r="C150" t="s">
        <v>264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2.3575699999999999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2.1570589999999998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-6.7069679999999998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17.81033</v>
      </c>
      <c r="H150" cm="1">
        <f t="array" ref="H150">_xll.BDP(A150,$H$1)</f>
        <v>-0.72920459999999998</v>
      </c>
      <c r="I150" cm="1">
        <f t="array" ref="I150">_xll.BDP(A150,$I$1)</f>
        <v>-20.051410000000001</v>
      </c>
    </row>
    <row r="151" spans="1:9" x14ac:dyDescent="0.25">
      <c r="A151" t="s">
        <v>1428</v>
      </c>
      <c r="B151" t="s">
        <v>1429</v>
      </c>
      <c r="C151" t="s">
        <v>270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-0.46975929999999999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8.8573959999999993E-2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-12.80864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30.689039999999999</v>
      </c>
      <c r="H151" cm="1">
        <f t="array" ref="H151">_xll.BDP(A151,$H$1)</f>
        <v>-5.2052540000000001E-2</v>
      </c>
      <c r="I151" cm="1">
        <f t="array" ref="I151">_xll.BDP(A151,$I$1)</f>
        <v>-20.621200000000002</v>
      </c>
    </row>
    <row r="152" spans="1:9" x14ac:dyDescent="0.25">
      <c r="A152" t="s">
        <v>114</v>
      </c>
      <c r="B152" t="s">
        <v>1430</v>
      </c>
      <c r="C152" t="s">
        <v>286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0.72910830000000004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1.4402710000000001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8.9971169999999994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13.955629999999999</v>
      </c>
      <c r="H152" cm="1">
        <f t="array" ref="H152">_xll.BDP(A152,$H$1)</f>
        <v>11.57549</v>
      </c>
      <c r="I152" cm="1">
        <f t="array" ref="I152">_xll.BDP(A152,$I$1)</f>
        <v>-0.44320759999999998</v>
      </c>
    </row>
    <row r="153" spans="1:9" x14ac:dyDescent="0.25">
      <c r="A153" t="s">
        <v>141</v>
      </c>
      <c r="B153" t="s">
        <v>1431</v>
      </c>
      <c r="C153" t="s">
        <v>265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-7.8109260000000003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-2.4466260000000002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-8.2015539999999998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108.49339999999999</v>
      </c>
      <c r="H153" cm="1">
        <f t="array" ref="H153">_xll.BDP(A153,$H$1)</f>
        <v>30.071950000000001</v>
      </c>
      <c r="I153" cm="1">
        <f t="array" ref="I153">_xll.BDP(A153,$I$1)</f>
        <v>-8.9937670000000001</v>
      </c>
    </row>
    <row r="154" spans="1:9" x14ac:dyDescent="0.25">
      <c r="A154" t="s">
        <v>1432</v>
      </c>
      <c r="B154" t="s">
        <v>1433</v>
      </c>
      <c r="C154" t="s">
        <v>265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1.4451780000000001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0.68599940000000004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0.56057299999999999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-19.89442</v>
      </c>
      <c r="H154" cm="1">
        <f t="array" ref="H154">_xll.BDP(A154,$H$1)</f>
        <v>-11.901870000000001</v>
      </c>
      <c r="I154" cm="1">
        <f t="array" ref="I154">_xll.BDP(A154,$I$1)</f>
        <v>-26.101929999999999</v>
      </c>
    </row>
    <row r="155" spans="1:9" x14ac:dyDescent="0.25">
      <c r="A155" t="s">
        <v>1434</v>
      </c>
      <c r="B155" t="s">
        <v>1435</v>
      </c>
      <c r="C155" t="s">
        <v>286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0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0.42796010000000001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3.0746709999999999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-0.23388220000000001</v>
      </c>
      <c r="H155" cm="1">
        <f t="array" ref="H155">_xll.BDP(A155,$H$1)</f>
        <v>-1.8147439999999999</v>
      </c>
      <c r="I155" cm="1">
        <f t="array" ref="I155">_xll.BDP(A155,$I$1)</f>
        <v>-18.851510000000001</v>
      </c>
    </row>
    <row r="156" spans="1:9" x14ac:dyDescent="0.25">
      <c r="A156" t="s">
        <v>117</v>
      </c>
      <c r="B156" t="s">
        <v>1436</v>
      </c>
      <c r="C156" t="s">
        <v>286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7.3673870000000002E-2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0.51800690000000005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6.1197920000000003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11.155290000000001</v>
      </c>
      <c r="H156" cm="1">
        <f t="array" ref="H156">_xll.BDP(A156,$H$1)</f>
        <v>7.28592</v>
      </c>
      <c r="I156" cm="1">
        <f t="array" ref="I156">_xll.BDP(A156,$I$1)</f>
        <v>-0.68175989999999997</v>
      </c>
    </row>
    <row r="157" spans="1:9" x14ac:dyDescent="0.25">
      <c r="A157" t="s">
        <v>1437</v>
      </c>
      <c r="B157" t="s">
        <v>1438</v>
      </c>
      <c r="C157" t="s">
        <v>280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2.7425299999999999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3.5478550000000002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-3.088803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-8.9391960000000008</v>
      </c>
      <c r="H157" cm="1">
        <f t="array" ref="H157">_xll.BDP(A157,$H$1)</f>
        <v>-6.8224559999999999</v>
      </c>
      <c r="I157" cm="1">
        <f t="array" ref="I157">_xll.BDP(A157,$I$1)</f>
        <v>-22.68009</v>
      </c>
    </row>
    <row r="158" spans="1:9" x14ac:dyDescent="0.25">
      <c r="A158" t="s">
        <v>1439</v>
      </c>
      <c r="B158" t="s">
        <v>1440</v>
      </c>
      <c r="C158" t="s">
        <v>267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1.0027349999999999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3.7453180000000001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3.842549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3.7197110000000002</v>
      </c>
      <c r="H158" cm="1">
        <f t="array" ref="H158">_xll.BDP(A158,$H$1)</f>
        <v>1.2535719999999999</v>
      </c>
      <c r="I158" cm="1">
        <f t="array" ref="I158">_xll.BDP(A158,$I$1)</f>
        <v>-13.494540000000001</v>
      </c>
    </row>
    <row r="159" spans="1:9" x14ac:dyDescent="0.25">
      <c r="A159" t="s">
        <v>1441</v>
      </c>
      <c r="B159" t="s">
        <v>1442</v>
      </c>
      <c r="C159" t="s">
        <v>265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0.80128200000000005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4.7286049999999999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11.68324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1.376871</v>
      </c>
      <c r="H159" cm="1">
        <f t="array" ref="H159">_xll.BDP(A159,$H$1)</f>
        <v>7.7357189999999996</v>
      </c>
      <c r="I159" cm="1">
        <f t="array" ref="I159">_xll.BDP(A159,$I$1)</f>
        <v>-7.630884</v>
      </c>
    </row>
    <row r="160" spans="1:9" x14ac:dyDescent="0.25">
      <c r="A160" t="s">
        <v>115</v>
      </c>
      <c r="B160" t="s">
        <v>1443</v>
      </c>
      <c r="C160" t="s">
        <v>286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0.13040640000000001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0.63346440000000004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4.4908140000000003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5.5199910000000001</v>
      </c>
      <c r="H160" cm="1">
        <f t="array" ref="H160">_xll.BDP(A160,$H$1)</f>
        <v>4.1067090000000004</v>
      </c>
      <c r="I160" cm="1">
        <f t="array" ref="I160">_xll.BDP(A160,$I$1)</f>
        <v>-6.0309699999999999</v>
      </c>
    </row>
    <row r="161" spans="1:9" x14ac:dyDescent="0.25">
      <c r="A161" t="s">
        <v>1444</v>
      </c>
      <c r="B161" t="s">
        <v>1445</v>
      </c>
      <c r="C161" t="s">
        <v>270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3.042122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3.8113950000000001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2.8015560000000002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-14.144970000000001</v>
      </c>
      <c r="H161" cm="1">
        <f t="array" ref="H161">_xll.BDP(A161,$H$1)</f>
        <v>-13.84432</v>
      </c>
      <c r="I161" cm="1">
        <f t="array" ref="I161">_xll.BDP(A161,$I$1)</f>
        <v>-29.700849999999999</v>
      </c>
    </row>
    <row r="162" spans="1:9" x14ac:dyDescent="0.25">
      <c r="A162" t="s">
        <v>1446</v>
      </c>
      <c r="B162" t="s">
        <v>1447</v>
      </c>
      <c r="C162" t="s">
        <v>261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2.1909740000000002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-26.574249999999999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-25.39986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-60.114870000000003</v>
      </c>
      <c r="H162" cm="1">
        <f t="array" ref="H162">_xll.BDP(A162,$H$1)</f>
        <v>-46.514749999999999</v>
      </c>
      <c r="I162" cm="1">
        <f t="array" ref="I162">_xll.BDP(A162,$I$1)</f>
        <v>-78.773920000000004</v>
      </c>
    </row>
    <row r="163" spans="1:9" x14ac:dyDescent="0.25">
      <c r="A163" t="s">
        <v>1448</v>
      </c>
      <c r="B163" t="s">
        <v>1449</v>
      </c>
      <c r="C163" t="s">
        <v>265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4.5059469999999999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6.7274000000000003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1.2857460000000001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14.256</v>
      </c>
      <c r="H163" cm="1">
        <f t="array" ref="H163">_xll.BDP(A163,$H$1)</f>
        <v>-14.127409999999999</v>
      </c>
      <c r="I163" cm="1">
        <f t="array" ref="I163">_xll.BDP(A163,$I$1)</f>
        <v>-38.91892</v>
      </c>
    </row>
    <row r="164" spans="1:9" x14ac:dyDescent="0.25">
      <c r="A164" t="s">
        <v>1450</v>
      </c>
      <c r="B164" t="s">
        <v>1451</v>
      </c>
      <c r="C164" t="s">
        <v>267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-0.92165900000000001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-2.450091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8.421583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7.8271839999999999</v>
      </c>
      <c r="H164" cm="1">
        <f t="array" ref="H164">_xll.BDP(A164,$H$1)</f>
        <v>8.2609359999999992</v>
      </c>
      <c r="I164" cm="1">
        <f t="array" ref="I164">_xll.BDP(A164,$I$1)</f>
        <v>-3.9461900000000001</v>
      </c>
    </row>
    <row r="165" spans="1:9" x14ac:dyDescent="0.25">
      <c r="A165" t="s">
        <v>1452</v>
      </c>
      <c r="B165" t="s">
        <v>1453</v>
      </c>
      <c r="C165" t="s">
        <v>265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2.5948099999999998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15.609540000000001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13.66652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8.2935669999999995</v>
      </c>
      <c r="H165" cm="1">
        <f t="array" ref="H165">_xll.BDP(A165,$H$1)</f>
        <v>4.0195249999999998</v>
      </c>
      <c r="I165" cm="1">
        <f t="array" ref="I165">_xll.BDP(A165,$I$1)</f>
        <v>-11.391959999999999</v>
      </c>
    </row>
    <row r="166" spans="1:9" x14ac:dyDescent="0.25">
      <c r="A166" t="s">
        <v>1454</v>
      </c>
      <c r="B166" t="s">
        <v>1455</v>
      </c>
      <c r="C166" t="s">
        <v>259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-0.67039110000000002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0.11261259999999999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1.6774690000000001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1.63872</v>
      </c>
      <c r="H166" cm="1">
        <f t="array" ref="H166">_xll.BDP(A166,$H$1)</f>
        <v>6.564419</v>
      </c>
      <c r="I166" cm="1">
        <f t="array" ref="I166">_xll.BDP(A166,$I$1)</f>
        <v>-11.43333</v>
      </c>
    </row>
    <row r="167" spans="1:9" x14ac:dyDescent="0.25">
      <c r="A167" t="s">
        <v>1456</v>
      </c>
      <c r="B167" t="s">
        <v>1457</v>
      </c>
      <c r="C167" t="s">
        <v>261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-0.92081029999999997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-0.1484781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0.67365269999999999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56.985190000000003</v>
      </c>
      <c r="H167" cm="1">
        <f t="array" ref="H167">_xll.BDP(A167,$H$1)</f>
        <v>14.717460000000001</v>
      </c>
      <c r="I167" cm="1">
        <f t="array" ref="I167">_xll.BDP(A167,$I$1)</f>
        <v>-3.99858</v>
      </c>
    </row>
    <row r="168" spans="1:9" x14ac:dyDescent="0.25">
      <c r="A168" t="s">
        <v>1458</v>
      </c>
      <c r="B168" t="s">
        <v>1459</v>
      </c>
      <c r="C168" t="s">
        <v>286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-0.28355390000000003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1.0536399999999999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9.6673589999999994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-4.8767930000000002</v>
      </c>
      <c r="H168" cm="1">
        <f t="array" ref="H168">_xll.BDP(A168,$H$1)</f>
        <v>5.8166599999999997</v>
      </c>
      <c r="I168" cm="1">
        <f t="array" ref="I168">_xll.BDP(A168,$I$1)</f>
        <v>-11.48366</v>
      </c>
    </row>
    <row r="169" spans="1:9" x14ac:dyDescent="0.25">
      <c r="A169" t="s">
        <v>1460</v>
      </c>
      <c r="B169" t="s">
        <v>1461</v>
      </c>
      <c r="C169" t="s">
        <v>286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0.31725890000000001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2.7290450000000002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11.103300000000001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-13.358280000000001</v>
      </c>
      <c r="H169" cm="1">
        <f t="array" ref="H169">_xll.BDP(A169,$H$1)</f>
        <v>8.8429749999999991</v>
      </c>
      <c r="I169" cm="1">
        <f t="array" ref="I169">_xll.BDP(A169,$I$1)</f>
        <v>-15.96369</v>
      </c>
    </row>
    <row r="170" spans="1:9" x14ac:dyDescent="0.25">
      <c r="A170" t="s">
        <v>1462</v>
      </c>
      <c r="B170" t="s">
        <v>1463</v>
      </c>
      <c r="C170" t="s">
        <v>261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1.6343209999999999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0.4238999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-2.6894870000000002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28.470379999999999</v>
      </c>
      <c r="H170" cm="1">
        <f t="array" ref="H170">_xll.BDP(A170,$H$1)</f>
        <v>6.5536580000000004</v>
      </c>
      <c r="I170" cm="1">
        <f t="array" ref="I170">_xll.BDP(A170,$I$1)</f>
        <v>-7.1329359999999999</v>
      </c>
    </row>
    <row r="171" spans="1:9" x14ac:dyDescent="0.25">
      <c r="A171" t="s">
        <v>1464</v>
      </c>
      <c r="B171" t="s">
        <v>1465</v>
      </c>
      <c r="C171" t="s">
        <v>261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0.3956479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9.9674969999999998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8.6723769999999991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104.9221</v>
      </c>
      <c r="H171" cm="1">
        <f t="array" ref="H171">_xll.BDP(A171,$H$1)</f>
        <v>27.951560000000001</v>
      </c>
      <c r="I171" cm="1">
        <f t="array" ref="I171">_xll.BDP(A171,$I$1)</f>
        <v>-0.39215650000000002</v>
      </c>
    </row>
    <row r="172" spans="1:9" x14ac:dyDescent="0.25">
      <c r="A172" t="s">
        <v>1466</v>
      </c>
      <c r="B172" t="s">
        <v>1467</v>
      </c>
      <c r="C172" t="s">
        <v>270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-1.0232570000000001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2.907073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-14.27519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-21.57161</v>
      </c>
      <c r="H172" cm="1">
        <f t="array" ref="H172">_xll.BDP(A172,$H$1)</f>
        <v>-15.83469</v>
      </c>
      <c r="I172" cm="1">
        <f t="array" ref="I172">_xll.BDP(A172,$I$1)</f>
        <v>-29.59975</v>
      </c>
    </row>
    <row r="173" spans="1:9" x14ac:dyDescent="0.25">
      <c r="A173" t="s">
        <v>1468</v>
      </c>
      <c r="B173" t="s">
        <v>1469</v>
      </c>
      <c r="C173" t="s">
        <v>271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3.8887879999999999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0.58604029999999996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-8.8885430000000003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-30.500419999999998</v>
      </c>
      <c r="H173" cm="1">
        <f t="array" ref="H173">_xll.BDP(A173,$H$1)</f>
        <v>-22.011299999999999</v>
      </c>
      <c r="I173" cm="1">
        <f t="array" ref="I173">_xll.BDP(A173,$I$1)</f>
        <v>-35.324620000000003</v>
      </c>
    </row>
    <row r="174" spans="1:9" x14ac:dyDescent="0.25">
      <c r="A174" t="s">
        <v>1470</v>
      </c>
      <c r="B174" t="s">
        <v>1471</v>
      </c>
      <c r="C174" t="s">
        <v>261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2.2535210000000001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3.714286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3.418803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48.457970000000003</v>
      </c>
      <c r="H174" cm="1">
        <f t="array" ref="H174">_xll.BDP(A174,$H$1)</f>
        <v>15.067600000000001</v>
      </c>
      <c r="I174" cm="1">
        <f t="array" ref="I174">_xll.BDP(A174,$I$1)</f>
        <v>-2.7752949999999998</v>
      </c>
    </row>
    <row r="175" spans="1:9" x14ac:dyDescent="0.25">
      <c r="A175" t="s">
        <v>23</v>
      </c>
      <c r="B175" t="s">
        <v>1472</v>
      </c>
      <c r="C175" t="s">
        <v>261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3.8766929999999999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2.820157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1.5834349999999999</v>
      </c>
      <c r="G175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14.38368</v>
      </c>
      <c r="H175" cm="1">
        <f t="array" ref="H175">_xll.BDP(A175,$H$1)</f>
        <v>6.0589630000000003</v>
      </c>
      <c r="I175" cm="1">
        <f t="array" ref="I175">_xll.BDP(A175,$I$1)</f>
        <v>-16.152889999999999</v>
      </c>
    </row>
    <row r="176" spans="1:9" x14ac:dyDescent="0.25">
      <c r="A176" t="s">
        <v>1473</v>
      </c>
      <c r="B176" t="s">
        <v>1474</v>
      </c>
      <c r="C176" t="s">
        <v>261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1.8078019999999999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3.4816250000000002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0.37523450000000003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-15.390330000000001</v>
      </c>
      <c r="H176" cm="1">
        <f t="array" ref="H176">_xll.BDP(A176,$H$1)</f>
        <v>-9.8997840000000004</v>
      </c>
      <c r="I176" cm="1">
        <f t="array" ref="I176">_xll.BDP(A176,$I$1)</f>
        <v>-26.17728</v>
      </c>
    </row>
    <row r="177" spans="1:9" x14ac:dyDescent="0.25">
      <c r="A177" t="s">
        <v>1475</v>
      </c>
      <c r="B177" t="s">
        <v>1476</v>
      </c>
      <c r="C177" t="s">
        <v>263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0.7473841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1.735849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4.496124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14.325480000000001</v>
      </c>
      <c r="H177" cm="1">
        <f t="array" ref="H177">_xll.BDP(A177,$H$1)</f>
        <v>6.7171099999999999</v>
      </c>
      <c r="I177" cm="1">
        <f t="array" ref="I177">_xll.BDP(A177,$I$1)</f>
        <v>-1.2399709999999999</v>
      </c>
    </row>
    <row r="178" spans="1:9" x14ac:dyDescent="0.25">
      <c r="A178" t="s">
        <v>1477</v>
      </c>
      <c r="B178" t="s">
        <v>1478</v>
      </c>
      <c r="C178" t="s">
        <v>261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0.25601639999999998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0.4617753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1.661475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8.6575810000000004</v>
      </c>
      <c r="H178" cm="1">
        <f t="array" ref="H178">_xll.BDP(A178,$H$1)</f>
        <v>0.77630060000000001</v>
      </c>
      <c r="I178" cm="1">
        <f t="array" ref="I178">_xll.BDP(A178,$I$1)</f>
        <v>-7.7610530000000004</v>
      </c>
    </row>
    <row r="179" spans="1:9" x14ac:dyDescent="0.25">
      <c r="A179" t="s">
        <v>1479</v>
      </c>
      <c r="B179" t="s">
        <v>1480</v>
      </c>
      <c r="C179" t="s">
        <v>286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5.5493889999999997E-2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0.95184769999999996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6.1212479999999996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26.571960000000001</v>
      </c>
      <c r="H179" cm="1">
        <f t="array" ref="H179">_xll.BDP(A179,$H$1)</f>
        <v>10.762890000000001</v>
      </c>
      <c r="I179" cm="1">
        <f t="array" ref="I179">_xll.BDP(A179,$I$1)</f>
        <v>-0.66006410000000004</v>
      </c>
    </row>
    <row r="180" spans="1:9" x14ac:dyDescent="0.25">
      <c r="A180" t="s">
        <v>1481</v>
      </c>
      <c r="B180" t="s">
        <v>1482</v>
      </c>
      <c r="C180" t="s">
        <v>267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3.458647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-0.67372469999999995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7.1651090000000002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10.644769999999999</v>
      </c>
      <c r="H180" cm="1">
        <f t="array" ref="H180">_xll.BDP(A180,$H$1)</f>
        <v>3.470987</v>
      </c>
      <c r="I180" cm="1">
        <f t="array" ref="I180">_xll.BDP(A180,$I$1)</f>
        <v>-8.1834520000000008</v>
      </c>
    </row>
    <row r="181" spans="1:9" x14ac:dyDescent="0.25">
      <c r="A181" t="s">
        <v>1483</v>
      </c>
      <c r="B181" t="s">
        <v>1484</v>
      </c>
      <c r="C181" t="s">
        <v>265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-0.84168259999999995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0.27579520000000002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8.5615439999999996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26.298839999999998</v>
      </c>
      <c r="H181" cm="1">
        <f t="array" ref="H181">_xll.BDP(A181,$H$1)</f>
        <v>26.843920000000001</v>
      </c>
      <c r="I181" cm="1">
        <f t="array" ref="I181">_xll.BDP(A181,$I$1)</f>
        <v>-2.4431340000000001</v>
      </c>
    </row>
    <row r="182" spans="1:9" x14ac:dyDescent="0.25">
      <c r="A182" t="s">
        <v>33</v>
      </c>
      <c r="B182" t="s">
        <v>1485</v>
      </c>
      <c r="C182" t="s">
        <v>271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-1.3053490000000001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0.89605089999999998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8.0088439999999999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29.320209999999999</v>
      </c>
      <c r="H182" cm="1">
        <f t="array" ref="H182">_xll.BDP(A182,$H$1)</f>
        <v>18.74945</v>
      </c>
      <c r="I182" cm="1">
        <f t="array" ref="I182">_xll.BDP(A182,$I$1)</f>
        <v>-1.687117</v>
      </c>
    </row>
    <row r="183" spans="1:9" x14ac:dyDescent="0.25">
      <c r="A183" t="s">
        <v>1486</v>
      </c>
      <c r="B183" t="s">
        <v>1487</v>
      </c>
      <c r="C183" t="s">
        <v>280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7.7614080000000003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12.532830000000001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39.683280000000003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19.912030000000001</v>
      </c>
      <c r="H183" cm="1">
        <f t="array" ref="H183">_xll.BDP(A183,$H$1)</f>
        <v>17.376169999999998</v>
      </c>
      <c r="I183" cm="1">
        <f t="array" ref="I183">_xll.BDP(A183,$I$1)</f>
        <v>-13.32155</v>
      </c>
    </row>
    <row r="184" spans="1:9" x14ac:dyDescent="0.25">
      <c r="A184" t="s">
        <v>1488</v>
      </c>
      <c r="B184" t="s">
        <v>1489</v>
      </c>
      <c r="C184" t="s">
        <v>261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1.1796629999999999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-2.8621639999999999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0.49203750000000002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11.726380000000001</v>
      </c>
      <c r="H184" cm="1">
        <f t="array" ref="H184">_xll.BDP(A184,$H$1)</f>
        <v>5.7011079999999996</v>
      </c>
      <c r="I184" cm="1">
        <f t="array" ref="I184">_xll.BDP(A184,$I$1)</f>
        <v>-5.684755</v>
      </c>
    </row>
    <row r="185" spans="1:9" x14ac:dyDescent="0.25">
      <c r="A185" t="s">
        <v>1490</v>
      </c>
      <c r="B185" t="s">
        <v>1491</v>
      </c>
      <c r="C185" t="s">
        <v>265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0.49908750000000002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3.8786800000000001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-1.16272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39.535739999999997</v>
      </c>
      <c r="H185" cm="1">
        <f t="array" ref="H185">_xll.BDP(A185,$H$1)</f>
        <v>20.270160000000001</v>
      </c>
      <c r="I185" cm="1">
        <f t="array" ref="I185">_xll.BDP(A185,$I$1)</f>
        <v>-11.27084</v>
      </c>
    </row>
    <row r="186" spans="1:9" x14ac:dyDescent="0.25">
      <c r="A186" t="s">
        <v>1492</v>
      </c>
      <c r="B186" t="s">
        <v>1493</v>
      </c>
      <c r="C186" t="s">
        <v>271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-0.14349629999999999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1.156196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-0.51014020000000004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6.750623</v>
      </c>
      <c r="H186" cm="1">
        <f t="array" ref="H186">_xll.BDP(A186,$H$1)</f>
        <v>-0.95202799999999999</v>
      </c>
      <c r="I186" cm="1">
        <f t="array" ref="I186">_xll.BDP(A186,$I$1)</f>
        <v>-16.045850000000002</v>
      </c>
    </row>
    <row r="187" spans="1:9" x14ac:dyDescent="0.25">
      <c r="A187" t="s">
        <v>1494</v>
      </c>
      <c r="B187" t="s">
        <v>1495</v>
      </c>
      <c r="C187" t="s">
        <v>265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1.9793810000000001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3.7767520000000001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-3.5115099999999999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-2.6217259999999998</v>
      </c>
      <c r="H187" cm="1">
        <f t="array" ref="H187">_xll.BDP(A187,$H$1)</f>
        <v>-2.3371749999999998</v>
      </c>
      <c r="I187" cm="1">
        <f t="array" ref="I187">_xll.BDP(A187,$I$1)</f>
        <v>-11.394679999999999</v>
      </c>
    </row>
    <row r="188" spans="1:9" x14ac:dyDescent="0.25">
      <c r="A188" t="s">
        <v>1496</v>
      </c>
      <c r="B188" t="s">
        <v>1497</v>
      </c>
      <c r="C188" t="s">
        <v>265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0.38148130000000002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3.7714970000000001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0.56602699999999995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-3.6856040000000001</v>
      </c>
      <c r="H188" cm="1">
        <f t="array" ref="H188">_xll.BDP(A188,$H$1)</f>
        <v>-5.5021469999999999</v>
      </c>
      <c r="I188" cm="1">
        <f t="array" ref="I188">_xll.BDP(A188,$I$1)</f>
        <v>-13.33333</v>
      </c>
    </row>
    <row r="189" spans="1:9" x14ac:dyDescent="0.25">
      <c r="A189" t="s">
        <v>1498</v>
      </c>
      <c r="B189" t="s">
        <v>1499</v>
      </c>
      <c r="C189" t="s">
        <v>261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-0.83617790000000003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0.1356917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5.2603569999999999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10.26224</v>
      </c>
      <c r="H189" cm="1">
        <f t="array" ref="H189">_xll.BDP(A189,$H$1)</f>
        <v>23.076129999999999</v>
      </c>
      <c r="I189" cm="1">
        <f t="array" ref="I189">_xll.BDP(A189,$I$1)</f>
        <v>-18.218389999999999</v>
      </c>
    </row>
    <row r="190" spans="1:9" x14ac:dyDescent="0.25">
      <c r="A190" t="s">
        <v>1500</v>
      </c>
      <c r="B190" t="s">
        <v>1501</v>
      </c>
      <c r="C190" t="s">
        <v>265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5.8780950000000001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6.3290449999999998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20.566050000000001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4.9157190000000002</v>
      </c>
      <c r="H190" cm="1">
        <f t="array" ref="H190">_xll.BDP(A190,$H$1)</f>
        <v>2.3330519999999999</v>
      </c>
      <c r="I190" cm="1">
        <f t="array" ref="I190">_xll.BDP(A190,$I$1)</f>
        <v>-13.27014</v>
      </c>
    </row>
    <row r="191" spans="1:9" x14ac:dyDescent="0.25">
      <c r="A191" t="s">
        <v>1502</v>
      </c>
      <c r="B191" t="s">
        <v>1503</v>
      </c>
      <c r="C191" t="s">
        <v>286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-0.78939800000000004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-3.2255029999999998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-2.4469150000000002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3.4386429999999999</v>
      </c>
      <c r="H191" cm="1">
        <f t="array" ref="H191">_xll.BDP(A191,$H$1)</f>
        <v>5.1173010000000003</v>
      </c>
      <c r="I191" cm="1">
        <f t="array" ref="I191">_xll.BDP(A191,$I$1)</f>
        <v>-9.1940259999999991</v>
      </c>
    </row>
    <row r="192" spans="1:9" x14ac:dyDescent="0.25">
      <c r="A192" t="s">
        <v>2252</v>
      </c>
      <c r="B192" t="s">
        <v>2253</v>
      </c>
      <c r="C192" t="s">
        <v>264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0.39053090000000001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3.1105209999999999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2.1361490000000001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30.001639999999998</v>
      </c>
      <c r="H192" cm="1">
        <f t="array" ref="H192">_xll.BDP(A192,$H$1)</f>
        <v>5.2847189999999999</v>
      </c>
      <c r="I192" cm="1">
        <f t="array" ref="I192">_xll.BDP(A192,$I$1)</f>
        <v>-16.843969999999999</v>
      </c>
    </row>
    <row r="193" spans="1:9" x14ac:dyDescent="0.25">
      <c r="A193" t="s">
        <v>22</v>
      </c>
      <c r="B193" t="s">
        <v>1504</v>
      </c>
      <c r="C193" t="s">
        <v>265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6.3540279999999996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11.39625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1.6403449999999999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-30.49831</v>
      </c>
      <c r="H193" cm="1">
        <f t="array" ref="H193">_xll.BDP(A193,$H$1)</f>
        <v>-10.93235</v>
      </c>
      <c r="I193" cm="1">
        <f t="array" ref="I193">_xll.BDP(A193,$I$1)</f>
        <v>-36.036740000000002</v>
      </c>
    </row>
    <row r="194" spans="1:9" x14ac:dyDescent="0.25">
      <c r="A194" t="s">
        <v>1505</v>
      </c>
      <c r="B194" t="s">
        <v>1506</v>
      </c>
      <c r="C194" t="s">
        <v>271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0.46412059999999999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1.9218459999999999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4.2537089999999997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2.1103580000000002</v>
      </c>
      <c r="H194" cm="1">
        <f t="array" ref="H194">_xll.BDP(A194,$H$1)</f>
        <v>0.18859509999999999</v>
      </c>
      <c r="I194" cm="1">
        <f t="array" ref="I194">_xll.BDP(A194,$I$1)</f>
        <v>-10.86679</v>
      </c>
    </row>
    <row r="195" spans="1:9" x14ac:dyDescent="0.25">
      <c r="A195" t="s">
        <v>152</v>
      </c>
      <c r="B195" t="s">
        <v>1507</v>
      </c>
      <c r="C195" t="s">
        <v>265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2.7838599999999998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7.245431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-5.8991980000000002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-13.6502</v>
      </c>
      <c r="H195" cm="1">
        <f t="array" ref="H195">_xll.BDP(A195,$H$1)</f>
        <v>-20.070309999999999</v>
      </c>
      <c r="I195" cm="1">
        <f t="array" ref="I195">_xll.BDP(A195,$I$1)</f>
        <v>-36.648600000000002</v>
      </c>
    </row>
    <row r="196" spans="1:9" x14ac:dyDescent="0.25">
      <c r="A196" t="s">
        <v>1508</v>
      </c>
      <c r="B196" t="s">
        <v>1509</v>
      </c>
      <c r="C196" t="s">
        <v>259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2.7445110000000001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4.5177659999999999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6.6286899999999997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18.26454</v>
      </c>
      <c r="H196" cm="1">
        <f t="array" ref="H196">_xll.BDP(A196,$H$1)</f>
        <v>10.321389999999999</v>
      </c>
      <c r="I196" cm="1">
        <f t="array" ref="I196">_xll.BDP(A196,$I$1)</f>
        <v>-2.0992299999999999</v>
      </c>
    </row>
    <row r="197" spans="1:9" x14ac:dyDescent="0.25">
      <c r="A197" t="s">
        <v>1510</v>
      </c>
      <c r="B197" t="s">
        <v>1511</v>
      </c>
      <c r="C197" t="s">
        <v>267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0.80152670000000004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-0.3396226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1.1877390000000001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-9.4388769999999997</v>
      </c>
      <c r="H197" cm="1">
        <f t="array" ref="H197">_xll.BDP(A197,$H$1)</f>
        <v>-4.5417420000000002</v>
      </c>
      <c r="I197" cm="1">
        <f t="array" ref="I197">_xll.BDP(A197,$I$1)</f>
        <v>-15.684380000000001</v>
      </c>
    </row>
    <row r="198" spans="1:9" x14ac:dyDescent="0.25">
      <c r="A198" t="s">
        <v>1512</v>
      </c>
      <c r="B198" t="s">
        <v>1513</v>
      </c>
      <c r="C198" t="s">
        <v>259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0.92687949999999997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1.1351910000000001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2.0833330000000001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10.63289</v>
      </c>
      <c r="H198" cm="1">
        <f t="array" ref="H198">_xll.BDP(A198,$H$1)</f>
        <v>3.826495</v>
      </c>
      <c r="I198" cm="1">
        <f t="array" ref="I198">_xll.BDP(A198,$I$1)</f>
        <v>-10.16128</v>
      </c>
    </row>
    <row r="199" spans="1:9" x14ac:dyDescent="0.25">
      <c r="A199" t="s">
        <v>1514</v>
      </c>
      <c r="B199" t="s">
        <v>1515</v>
      </c>
      <c r="C199" t="s">
        <v>280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2.3191090000000001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7.7210049999999999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0.89032529999999999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17.93364</v>
      </c>
      <c r="H199" cm="1">
        <f t="array" ref="H199">_xll.BDP(A199,$H$1)</f>
        <v>12.863239999999999</v>
      </c>
      <c r="I199" cm="1">
        <f t="array" ref="I199">_xll.BDP(A199,$I$1)</f>
        <v>-6.1338549999999996</v>
      </c>
    </row>
    <row r="200" spans="1:9" x14ac:dyDescent="0.25">
      <c r="A200" t="s">
        <v>1516</v>
      </c>
      <c r="B200" t="s">
        <v>1517</v>
      </c>
      <c r="C200" t="s">
        <v>263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1.492537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1.907357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11.808669999999999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18.533370000000001</v>
      </c>
      <c r="H200" cm="1">
        <f t="array" ref="H200">_xll.BDP(A200,$H$1)</f>
        <v>8.7965230000000005</v>
      </c>
      <c r="I200" cm="1">
        <f t="array" ref="I200">_xll.BDP(A200,$I$1)</f>
        <v>-0.46573320000000001</v>
      </c>
    </row>
    <row r="201" spans="1:9" x14ac:dyDescent="0.25">
      <c r="A201" t="s">
        <v>1518</v>
      </c>
      <c r="B201" t="s">
        <v>1519</v>
      </c>
      <c r="C201" t="s">
        <v>261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4.871626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-0.1879699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4.8026309999999999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-13.961650000000001</v>
      </c>
      <c r="H201" cm="1">
        <f t="array" ref="H201">_xll.BDP(A201,$H$1)</f>
        <v>0.27492539999999999</v>
      </c>
      <c r="I201" cm="1">
        <f t="array" ref="I201">_xll.BDP(A201,$I$1)</f>
        <v>-15.625830000000001</v>
      </c>
    </row>
    <row r="202" spans="1:9" x14ac:dyDescent="0.25">
      <c r="A202" t="s">
        <v>1520</v>
      </c>
      <c r="B202" t="s">
        <v>1521</v>
      </c>
      <c r="C202" t="s">
        <v>280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-1.4081790000000001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0.141711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3.206229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12.738099999999999</v>
      </c>
      <c r="H202" cm="1">
        <f t="array" ref="H202">_xll.BDP(A202,$H$1)</f>
        <v>3.6653790000000002</v>
      </c>
      <c r="I202" cm="1">
        <f t="array" ref="I202">_xll.BDP(A202,$I$1)</f>
        <v>-9.2186129999999995</v>
      </c>
    </row>
    <row r="203" spans="1:9" x14ac:dyDescent="0.25">
      <c r="A203" t="s">
        <v>2254</v>
      </c>
      <c r="B203" t="s">
        <v>2255</v>
      </c>
      <c r="C203" t="s">
        <v>267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-1.2130590000000001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0.24024860000000001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9.9628820000000005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75.7209</v>
      </c>
      <c r="H203" cm="1">
        <f t="array" ref="H203">_xll.BDP(A203,$H$1)</f>
        <v>30.70138</v>
      </c>
      <c r="I203" cm="1">
        <f t="array" ref="I203">_xll.BDP(A203,$I$1)</f>
        <v>-4.4181100000000004</v>
      </c>
    </row>
    <row r="204" spans="1:9" x14ac:dyDescent="0.25">
      <c r="A204" t="s">
        <v>1522</v>
      </c>
      <c r="B204" t="s">
        <v>1523</v>
      </c>
      <c r="C204" t="s">
        <v>271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-2.3618100000000002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-2.126423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6.4818519999999999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42.658650000000002</v>
      </c>
      <c r="H204" cm="1">
        <f t="array" ref="H204">_xll.BDP(A204,$H$1)</f>
        <v>18.96977</v>
      </c>
      <c r="I204" cm="1">
        <f t="array" ref="I204">_xll.BDP(A204,$I$1)</f>
        <v>-4.588794</v>
      </c>
    </row>
    <row r="205" spans="1:9" x14ac:dyDescent="0.25">
      <c r="A205" t="s">
        <v>1524</v>
      </c>
      <c r="B205" t="s">
        <v>1525</v>
      </c>
      <c r="C205" t="s">
        <v>271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0.25126939999999998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0.2818697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3.137607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28.646609999999999</v>
      </c>
      <c r="H205" cm="1">
        <f t="array" ref="H205">_xll.BDP(A205,$H$1)</f>
        <v>11.106669999999999</v>
      </c>
      <c r="I205" cm="1">
        <f t="array" ref="I205">_xll.BDP(A205,$I$1)</f>
        <v>-2.2750780000000002</v>
      </c>
    </row>
    <row r="206" spans="1:9" x14ac:dyDescent="0.25">
      <c r="A206" t="s">
        <v>166</v>
      </c>
      <c r="B206" t="s">
        <v>1526</v>
      </c>
      <c r="C206" t="s">
        <v>267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1.1940900000000001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0.26067780000000002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-2.9126210000000001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-3.165324</v>
      </c>
      <c r="H206" cm="1">
        <f t="array" ref="H206">_xll.BDP(A206,$H$1)</f>
        <v>-5.9113009999999999</v>
      </c>
      <c r="I206" cm="1">
        <f t="array" ref="I206">_xll.BDP(A206,$I$1)</f>
        <v>-13.966290000000001</v>
      </c>
    </row>
    <row r="207" spans="1:9" x14ac:dyDescent="0.25">
      <c r="A207" t="s">
        <v>1527</v>
      </c>
      <c r="B207" t="s">
        <v>1528</v>
      </c>
      <c r="C207" t="s">
        <v>261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0.58101389999999997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0.78065459999999998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-7.7778530000000003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6.9986899999999999</v>
      </c>
      <c r="H207" cm="1">
        <f t="array" ref="H207">_xll.BDP(A207,$H$1)</f>
        <v>-6.547237</v>
      </c>
      <c r="I207" cm="1">
        <f t="array" ref="I207">_xll.BDP(A207,$I$1)</f>
        <v>-16.955839999999998</v>
      </c>
    </row>
    <row r="208" spans="1:9" x14ac:dyDescent="0.25">
      <c r="A208" t="s">
        <v>1529</v>
      </c>
      <c r="B208" t="s">
        <v>1530</v>
      </c>
      <c r="C208" t="s">
        <v>261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0.7646231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-7.0809100000000003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-10.134219999999999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5.3211519999999997</v>
      </c>
      <c r="H208" cm="1">
        <f t="array" ref="H208">_xll.BDP(A208,$H$1)</f>
        <v>-9.8916520000000006</v>
      </c>
      <c r="I208" cm="1">
        <f t="array" ref="I208">_xll.BDP(A208,$I$1)</f>
        <v>-20.864409999999999</v>
      </c>
    </row>
    <row r="209" spans="1:9" x14ac:dyDescent="0.25">
      <c r="A209" t="s">
        <v>1531</v>
      </c>
      <c r="B209" t="s">
        <v>1532</v>
      </c>
      <c r="C209" t="s">
        <v>271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-0.66006600000000004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0.3333333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9.8540139999999994</v>
      </c>
      <c r="G209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47.159869999999998</v>
      </c>
      <c r="H209" cm="1">
        <f t="array" ref="H209">_xll.BDP(A209,$H$1)</f>
        <v>28.027899999999999</v>
      </c>
      <c r="I209" cm="1">
        <f t="array" ref="I209">_xll.BDP(A209,$I$1)</f>
        <v>-1.6339870000000001</v>
      </c>
    </row>
    <row r="210" spans="1:9" x14ac:dyDescent="0.25">
      <c r="A210" t="s">
        <v>1533</v>
      </c>
      <c r="B210" t="s">
        <v>1534</v>
      </c>
      <c r="C210" t="s">
        <v>267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-0.27116800000000002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2.312665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11.47235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45.117890000000003</v>
      </c>
      <c r="H210" cm="1">
        <f t="array" ref="H210">_xll.BDP(A210,$H$1)</f>
        <v>23.587240000000001</v>
      </c>
      <c r="I210" cm="1">
        <f t="array" ref="I210">_xll.BDP(A210,$I$1)</f>
        <v>-1.6949179999999999</v>
      </c>
    </row>
    <row r="211" spans="1:9" x14ac:dyDescent="0.25">
      <c r="A211" t="s">
        <v>1535</v>
      </c>
      <c r="B211" t="s">
        <v>1536</v>
      </c>
      <c r="C211" t="s">
        <v>280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1.6975640000000001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8.8264180000000003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16.536169999999998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-21.609770000000001</v>
      </c>
      <c r="H211" cm="1">
        <f t="array" ref="H211">_xll.BDP(A211,$H$1)</f>
        <v>-5.527196</v>
      </c>
      <c r="I211" cm="1">
        <f t="array" ref="I211">_xll.BDP(A211,$I$1)</f>
        <v>-37.062100000000001</v>
      </c>
    </row>
    <row r="212" spans="1:9" x14ac:dyDescent="0.25">
      <c r="A212" t="s">
        <v>1537</v>
      </c>
      <c r="B212" t="s">
        <v>1538</v>
      </c>
      <c r="C212" t="s">
        <v>261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1.7059489999999999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11.99516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7.7190110000000001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24.268080000000001</v>
      </c>
      <c r="H212" cm="1">
        <f t="array" ref="H212">_xll.BDP(A212,$H$1)</f>
        <v>13.757160000000001</v>
      </c>
      <c r="I212" cm="1">
        <f t="array" ref="I212">_xll.BDP(A212,$I$1)</f>
        <v>-2.9045640000000001</v>
      </c>
    </row>
    <row r="213" spans="1:9" x14ac:dyDescent="0.25">
      <c r="A213" t="s">
        <v>1539</v>
      </c>
      <c r="B213" t="s">
        <v>1540</v>
      </c>
      <c r="C213" t="s">
        <v>271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-0.9538951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-0.32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1.300813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19.33344</v>
      </c>
      <c r="H213" cm="1">
        <f t="array" ref="H213">_xll.BDP(A213,$H$1)</f>
        <v>7.0729949999999997</v>
      </c>
      <c r="I213" cm="1">
        <f t="array" ref="I213">_xll.BDP(A213,$I$1)</f>
        <v>-1.732281</v>
      </c>
    </row>
    <row r="214" spans="1:9" x14ac:dyDescent="0.25">
      <c r="A214" t="s">
        <v>1541</v>
      </c>
      <c r="B214" t="s">
        <v>1542</v>
      </c>
      <c r="C214" t="s">
        <v>271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-1.660833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-2.223811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3.7420360000000001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31.914580000000001</v>
      </c>
      <c r="H214" cm="1">
        <f t="array" ref="H214">_xll.BDP(A214,$H$1)</f>
        <v>14.6114</v>
      </c>
      <c r="I214" cm="1">
        <f t="array" ref="I214">_xll.BDP(A214,$I$1)</f>
        <v>-2.3841060000000001</v>
      </c>
    </row>
    <row r="215" spans="1:9" x14ac:dyDescent="0.25">
      <c r="A215" t="s">
        <v>1543</v>
      </c>
      <c r="B215" t="s">
        <v>1544</v>
      </c>
      <c r="C215" t="s">
        <v>275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-0.6420612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3.7147470000000002E-2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3.5859610000000002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4.1551299999999998</v>
      </c>
      <c r="H215" cm="1">
        <f t="array" ref="H215">_xll.BDP(A215,$H$1)</f>
        <v>4.064387</v>
      </c>
      <c r="I215" cm="1">
        <f t="array" ref="I215">_xll.BDP(A215,$I$1)</f>
        <v>-4.7398829999999998</v>
      </c>
    </row>
    <row r="216" spans="1:9" x14ac:dyDescent="0.25">
      <c r="A216" t="s">
        <v>1545</v>
      </c>
      <c r="B216" t="s">
        <v>1546</v>
      </c>
      <c r="C216" t="s">
        <v>271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7.1304299999999996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5.7462010000000001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14.39743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10.92624</v>
      </c>
      <c r="H216" cm="1">
        <f t="array" ref="H216">_xll.BDP(A216,$H$1)</f>
        <v>11.68121</v>
      </c>
      <c r="I216" cm="1">
        <f t="array" ref="I216">_xll.BDP(A216,$I$1)</f>
        <v>-3.8106949999999999</v>
      </c>
    </row>
    <row r="217" spans="1:9" x14ac:dyDescent="0.25">
      <c r="A217" t="s">
        <v>1547</v>
      </c>
      <c r="B217" t="s">
        <v>1548</v>
      </c>
      <c r="C217" t="s">
        <v>280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0.38263429999999998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-0.27777780000000002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-7.39886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-31.17736</v>
      </c>
      <c r="H217" cm="1">
        <f t="array" ref="H217">_xll.BDP(A217,$H$1)</f>
        <v>-32.734229999999997</v>
      </c>
      <c r="I217" cm="1">
        <f t="array" ref="I217">_xll.BDP(A217,$I$1)</f>
        <v>-50.113349999999997</v>
      </c>
    </row>
    <row r="218" spans="1:9" x14ac:dyDescent="0.25">
      <c r="A218" t="s">
        <v>1549</v>
      </c>
      <c r="B218" t="s">
        <v>1550</v>
      </c>
      <c r="C218" t="s">
        <v>271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-2.6316850000000001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-2.135446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5.2650170000000003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36.044580000000003</v>
      </c>
      <c r="H218" cm="1">
        <f t="array" ref="H218">_xll.BDP(A218,$H$1)</f>
        <v>16.867509999999999</v>
      </c>
      <c r="I218" cm="1">
        <f t="array" ref="I218">_xll.BDP(A218,$I$1)</f>
        <v>-3.6406149999999999</v>
      </c>
    </row>
    <row r="219" spans="1:9" x14ac:dyDescent="0.25">
      <c r="A219" t="s">
        <v>68</v>
      </c>
      <c r="B219" t="s">
        <v>1551</v>
      </c>
      <c r="C219" t="s">
        <v>265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0.64429910000000001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1.547391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-5.164593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-3.833853</v>
      </c>
      <c r="H219" cm="1">
        <f t="array" ref="H219">_xll.BDP(A219,$H$1)</f>
        <v>-10.07696</v>
      </c>
      <c r="I219" cm="1">
        <f t="array" ref="I219">_xll.BDP(A219,$I$1)</f>
        <v>-23.996210000000001</v>
      </c>
    </row>
    <row r="220" spans="1:9" x14ac:dyDescent="0.25">
      <c r="A220" t="s">
        <v>1552</v>
      </c>
      <c r="B220" t="s">
        <v>1553</v>
      </c>
      <c r="C220" t="s">
        <v>259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0.90634440000000005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3.0864199999999999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7.4906360000000005E-2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-18.772870000000001</v>
      </c>
      <c r="H220" cm="1">
        <f t="array" ref="H220">_xll.BDP(A220,$H$1)</f>
        <v>-19.007930000000002</v>
      </c>
      <c r="I220" cm="1">
        <f t="array" ref="I220">_xll.BDP(A220,$I$1)</f>
        <v>-34.431870000000004</v>
      </c>
    </row>
    <row r="221" spans="1:9" x14ac:dyDescent="0.25">
      <c r="A221" t="s">
        <v>1554</v>
      </c>
      <c r="B221" t="s">
        <v>1555</v>
      </c>
      <c r="C221" t="s">
        <v>280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0.52765799999999996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1.3883289999999999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-2.6426090000000002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-15.99981</v>
      </c>
      <c r="H221" cm="1">
        <f t="array" ref="H221">_xll.BDP(A221,$H$1)</f>
        <v>-14.86636</v>
      </c>
      <c r="I221" cm="1">
        <f t="array" ref="I221">_xll.BDP(A221,$I$1)</f>
        <v>-27.716059999999999</v>
      </c>
    </row>
    <row r="222" spans="1:9" x14ac:dyDescent="0.25">
      <c r="A222" t="s">
        <v>81</v>
      </c>
      <c r="B222" t="s">
        <v>1556</v>
      </c>
      <c r="C222" t="s">
        <v>270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-0.23273859999999999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6.8106309999999999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-4.1014169999999996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9.5355790000000002</v>
      </c>
      <c r="H222" cm="1">
        <f t="array" ref="H222">_xll.BDP(A222,$H$1)</f>
        <v>-2.089197</v>
      </c>
      <c r="I222" cm="1">
        <f t="array" ref="I222">_xll.BDP(A222,$I$1)</f>
        <v>-15.155530000000001</v>
      </c>
    </row>
    <row r="223" spans="1:9" x14ac:dyDescent="0.25">
      <c r="A223" t="s">
        <v>1557</v>
      </c>
      <c r="B223" t="s">
        <v>1558</v>
      </c>
      <c r="C223" t="s">
        <v>271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-0.35968739999999999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-0.22278770000000001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1.183975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56.907649999999997</v>
      </c>
      <c r="H223" cm="1">
        <f t="array" ref="H223">_xll.BDP(A223,$H$1)</f>
        <v>28.152249999999999</v>
      </c>
      <c r="I223" cm="1">
        <f t="array" ref="I223">_xll.BDP(A223,$I$1)</f>
        <v>-1.0101009999999999</v>
      </c>
    </row>
    <row r="224" spans="1:9" x14ac:dyDescent="0.25">
      <c r="A224" t="s">
        <v>1559</v>
      </c>
      <c r="B224" t="s">
        <v>1560</v>
      </c>
      <c r="C224" t="s">
        <v>267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0.79129579999999999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-0.9718173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1.09127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5.6471590000000003</v>
      </c>
      <c r="H224" cm="1">
        <f t="array" ref="H224">_xll.BDP(A224,$H$1)</f>
        <v>1.224985</v>
      </c>
      <c r="I224" cm="1">
        <f t="array" ref="I224">_xll.BDP(A224,$I$1)</f>
        <v>-5.0561809999999996</v>
      </c>
    </row>
    <row r="225" spans="1:9" x14ac:dyDescent="0.25">
      <c r="A225" t="s">
        <v>1561</v>
      </c>
      <c r="B225" t="s">
        <v>1562</v>
      </c>
      <c r="C225" t="s">
        <v>265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-2.7253669999999999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-2.2643499999999999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-2.8780739999999998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5.2608560000000004</v>
      </c>
      <c r="H225" cm="1">
        <f t="array" ref="H225">_xll.BDP(A225,$H$1)</f>
        <v>0.37628010000000001</v>
      </c>
      <c r="I225" cm="1">
        <f t="array" ref="I225">_xll.BDP(A225,$I$1)</f>
        <v>-11.770250000000001</v>
      </c>
    </row>
    <row r="226" spans="1:9" x14ac:dyDescent="0.25">
      <c r="A226" t="s">
        <v>1563</v>
      </c>
      <c r="B226" t="s">
        <v>1564</v>
      </c>
      <c r="C226" t="s">
        <v>267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-0.6274132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-1.0096149999999999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1.930693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11.68451</v>
      </c>
      <c r="H226" cm="1">
        <f t="array" ref="H226">_xll.BDP(A226,$H$1)</f>
        <v>7.5184930000000003</v>
      </c>
      <c r="I226" cm="1">
        <f t="array" ref="I226">_xll.BDP(A226,$I$1)</f>
        <v>-3.818956</v>
      </c>
    </row>
    <row r="227" spans="1:9" x14ac:dyDescent="0.25">
      <c r="A227" t="s">
        <v>1565</v>
      </c>
      <c r="B227" t="s">
        <v>1566</v>
      </c>
      <c r="C227" t="s">
        <v>261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-0.22222049999999999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1.123526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-4.7330290000000002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1.8040160000000001</v>
      </c>
      <c r="H227" cm="1">
        <f t="array" ref="H227">_xll.BDP(A227,$H$1)</f>
        <v>1.306994</v>
      </c>
      <c r="I227" cm="1">
        <f t="array" ref="I227">_xll.BDP(A227,$I$1)</f>
        <v>-5.2189310000000004</v>
      </c>
    </row>
    <row r="228" spans="1:9" x14ac:dyDescent="0.25">
      <c r="A228" t="s">
        <v>1567</v>
      </c>
      <c r="B228" t="s">
        <v>1568</v>
      </c>
      <c r="C228" t="s">
        <v>261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0.31304349999999997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1.94415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6.93363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25.44556</v>
      </c>
      <c r="H228" cm="1">
        <f t="array" ref="H228">_xll.BDP(A228,$H$1)</f>
        <v>11.78331</v>
      </c>
      <c r="I228" cm="1">
        <f t="array" ref="I228">_xll.BDP(A228,$I$1)</f>
        <v>-0.5827947</v>
      </c>
    </row>
    <row r="229" spans="1:9" x14ac:dyDescent="0.25">
      <c r="A229" t="s">
        <v>1569</v>
      </c>
      <c r="B229" t="s">
        <v>1570</v>
      </c>
      <c r="C229" t="s">
        <v>286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9.1827359999999997E-2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-1.238297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4.239719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-18.140160000000002</v>
      </c>
      <c r="H229" cm="1">
        <f t="array" ref="H229">_xll.BDP(A229,$H$1)</f>
        <v>-3.55538</v>
      </c>
      <c r="I229" cm="1">
        <f t="array" ref="I229">_xll.BDP(A229,$I$1)</f>
        <v>-22.77345</v>
      </c>
    </row>
    <row r="230" spans="1:9" x14ac:dyDescent="0.25">
      <c r="A230" t="s">
        <v>163</v>
      </c>
      <c r="B230" t="s">
        <v>1571</v>
      </c>
      <c r="C230" t="s">
        <v>267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2.826657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-0.54318299999999997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-5.5698809999999996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-18.006239999999998</v>
      </c>
      <c r="H230" cm="1">
        <f t="array" ref="H230">_xll.BDP(A230,$H$1)</f>
        <v>-3.2069899999999998</v>
      </c>
      <c r="I230" cm="1">
        <f t="array" ref="I230">_xll.BDP(A230,$I$1)</f>
        <v>-44.253340000000001</v>
      </c>
    </row>
    <row r="231" spans="1:9" x14ac:dyDescent="0.25">
      <c r="A231" t="s">
        <v>174</v>
      </c>
      <c r="B231" t="s">
        <v>1572</v>
      </c>
      <c r="C231" t="s">
        <v>280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0.55157199999999995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5.7118010000000004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-11.847200000000001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-23.143709999999999</v>
      </c>
      <c r="H231" cm="1">
        <f t="array" ref="H231">_xll.BDP(A231,$H$1)</f>
        <v>-23.411460000000002</v>
      </c>
      <c r="I231" cm="1">
        <f t="array" ref="I231">_xll.BDP(A231,$I$1)</f>
        <v>-36.540959999999998</v>
      </c>
    </row>
    <row r="232" spans="1:9" x14ac:dyDescent="0.25">
      <c r="A232" t="s">
        <v>1573</v>
      </c>
      <c r="B232" t="s">
        <v>1574</v>
      </c>
      <c r="C232" t="s">
        <v>267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1.6086389999999999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4.3600640000000004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-12.80419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26.589690000000001</v>
      </c>
      <c r="H232" cm="1">
        <f t="array" ref="H232">_xll.BDP(A232,$H$1)</f>
        <v>8.3716050000000006</v>
      </c>
      <c r="I232" cm="1">
        <f t="array" ref="I232">_xll.BDP(A232,$I$1)</f>
        <v>-14.42432</v>
      </c>
    </row>
    <row r="233" spans="1:9" x14ac:dyDescent="0.25">
      <c r="A233" t="s">
        <v>149</v>
      </c>
      <c r="B233" t="s">
        <v>1575</v>
      </c>
      <c r="C233" t="s">
        <v>261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-0.38473869999999999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23.29365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21.604700000000001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48.0062</v>
      </c>
      <c r="H233" cm="1">
        <f t="array" ref="H233">_xll.BDP(A233,$H$1)</f>
        <v>21.376529999999999</v>
      </c>
      <c r="I233" cm="1">
        <f t="array" ref="I233">_xll.BDP(A233,$I$1)</f>
        <v>-1.229894</v>
      </c>
    </row>
    <row r="234" spans="1:9" x14ac:dyDescent="0.25">
      <c r="A234" t="s">
        <v>147</v>
      </c>
      <c r="B234" t="s">
        <v>1576</v>
      </c>
      <c r="C234" t="s">
        <v>261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2.7538019999999999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4.9538200000000003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6.0220529999999997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24.811520000000002</v>
      </c>
      <c r="H234" cm="1">
        <f t="array" ref="H234">_xll.BDP(A234,$H$1)</f>
        <v>7.7463819999999997</v>
      </c>
      <c r="I234" cm="1">
        <f t="array" ref="I234">_xll.BDP(A234,$I$1)</f>
        <v>-11.896089999999999</v>
      </c>
    </row>
    <row r="235" spans="1:9" x14ac:dyDescent="0.25">
      <c r="A235" t="s">
        <v>1577</v>
      </c>
      <c r="B235" t="s">
        <v>1578</v>
      </c>
      <c r="C235" t="s">
        <v>259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1.905637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4.459873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3.0292479999999999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-2.6736080000000002</v>
      </c>
      <c r="H235" cm="1">
        <f t="array" ref="H235">_xll.BDP(A235,$H$1)</f>
        <v>-5.6251480000000003</v>
      </c>
      <c r="I235" cm="1">
        <f t="array" ref="I235">_xll.BDP(A235,$I$1)</f>
        <v>-19.834340000000001</v>
      </c>
    </row>
    <row r="236" spans="1:9" x14ac:dyDescent="0.25">
      <c r="A236" t="s">
        <v>1579</v>
      </c>
      <c r="B236" t="s">
        <v>1580</v>
      </c>
      <c r="C236" t="s">
        <v>271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-0.57142859999999995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-0.59612520000000002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2.747112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12.67403</v>
      </c>
      <c r="H236" cm="1">
        <f t="array" ref="H236">_xll.BDP(A236,$H$1)</f>
        <v>4.5253560000000004</v>
      </c>
      <c r="I236" cm="1">
        <f t="array" ref="I236">_xll.BDP(A236,$I$1)</f>
        <v>-6.2514589999999997</v>
      </c>
    </row>
    <row r="237" spans="1:9" x14ac:dyDescent="0.25">
      <c r="A237" t="s">
        <v>170</v>
      </c>
      <c r="B237" t="s">
        <v>1581</v>
      </c>
      <c r="C237" t="s">
        <v>265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4.3493029999999999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5.0632910000000004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9.561185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-20.31399</v>
      </c>
      <c r="H237" cm="1">
        <f t="array" ref="H237">_xll.BDP(A237,$H$1)</f>
        <v>-8.7505550000000003</v>
      </c>
      <c r="I237" cm="1">
        <f t="array" ref="I237">_xll.BDP(A237,$I$1)</f>
        <v>-28.712869999999999</v>
      </c>
    </row>
    <row r="238" spans="1:9" x14ac:dyDescent="0.25">
      <c r="A238" t="s">
        <v>113</v>
      </c>
      <c r="B238" t="s">
        <v>1582</v>
      </c>
      <c r="C238" t="s">
        <v>265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2.1240019999999999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2.4636610000000001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1.2784610000000001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0.68494120000000003</v>
      </c>
      <c r="H238" cm="1">
        <f t="array" ref="H238">_xll.BDP(A238,$H$1)</f>
        <v>-2.9723459999999999</v>
      </c>
      <c r="I238" cm="1">
        <f t="array" ref="I238">_xll.BDP(A238,$I$1)</f>
        <v>-12.229990000000001</v>
      </c>
    </row>
    <row r="239" spans="1:9" x14ac:dyDescent="0.25">
      <c r="A239" t="s">
        <v>1583</v>
      </c>
      <c r="B239" t="s">
        <v>1584</v>
      </c>
      <c r="C239" t="s">
        <v>280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1.3614409999999999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4.1281299999999996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-4.1329180000000001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-10.89001</v>
      </c>
      <c r="H239" cm="1">
        <f t="array" ref="H239">_xll.BDP(A239,$H$1)</f>
        <v>-17.180289999999999</v>
      </c>
      <c r="I239" cm="1">
        <f t="array" ref="I239">_xll.BDP(A239,$I$1)</f>
        <v>-28.211510000000001</v>
      </c>
    </row>
    <row r="240" spans="1:9" x14ac:dyDescent="0.25">
      <c r="A240" t="s">
        <v>1585</v>
      </c>
      <c r="B240" t="s">
        <v>1586</v>
      </c>
      <c r="C240" t="s">
        <v>286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0.3295496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1.707498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11.882400000000001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17.462820000000001</v>
      </c>
      <c r="H240" cm="1">
        <f t="array" ref="H240">_xll.BDP(A240,$H$1)</f>
        <v>10.33685</v>
      </c>
      <c r="I240" cm="1">
        <f t="array" ref="I240">_xll.BDP(A240,$I$1)</f>
        <v>-0.57887069999999996</v>
      </c>
    </row>
    <row r="241" spans="1:9" x14ac:dyDescent="0.25">
      <c r="A241" t="s">
        <v>1587</v>
      </c>
      <c r="B241" t="s">
        <v>1588</v>
      </c>
      <c r="C241" t="s">
        <v>271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-0.98463959999999995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-1.1792450000000001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1.1670020000000001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-6.6870849999999997</v>
      </c>
      <c r="H241" cm="1">
        <f t="array" ref="H241">_xll.BDP(A241,$H$1)</f>
        <v>-7.3355389999999998</v>
      </c>
      <c r="I241" cm="1">
        <f t="array" ref="I241">_xll.BDP(A241,$I$1)</f>
        <v>-14.7835</v>
      </c>
    </row>
    <row r="242" spans="1:9" x14ac:dyDescent="0.25">
      <c r="A242" t="s">
        <v>1589</v>
      </c>
      <c r="B242" t="s">
        <v>1590</v>
      </c>
      <c r="C242" t="s">
        <v>259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1.5998289999999999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5.0507280000000003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4.3830809999999998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21.29494</v>
      </c>
      <c r="H242" cm="1">
        <f t="array" ref="H242">_xll.BDP(A242,$H$1)</f>
        <v>3.6101939999999999</v>
      </c>
      <c r="I242" cm="1">
        <f t="array" ref="I242">_xll.BDP(A242,$I$1)</f>
        <v>-8.1081099999999999</v>
      </c>
    </row>
    <row r="243" spans="1:9" x14ac:dyDescent="0.25">
      <c r="A243" t="s">
        <v>1591</v>
      </c>
      <c r="B243" t="s">
        <v>1592</v>
      </c>
      <c r="C243" t="s">
        <v>259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1.436515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8.7972160000000006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-0.31876139999999997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-19.57105</v>
      </c>
      <c r="H243" cm="1">
        <f t="array" ref="H243">_xll.BDP(A243,$H$1)</f>
        <v>-14.91865</v>
      </c>
      <c r="I243" cm="1">
        <f t="array" ref="I243">_xll.BDP(A243,$I$1)</f>
        <v>-39.518140000000002</v>
      </c>
    </row>
    <row r="244" spans="1:9" x14ac:dyDescent="0.25">
      <c r="A244" t="s">
        <v>59</v>
      </c>
      <c r="B244" t="s">
        <v>1593</v>
      </c>
      <c r="C244" t="s">
        <v>261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-1.6052690000000001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-0.80912859999999998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3.2836470000000002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32.083019999999998</v>
      </c>
      <c r="H244" cm="1">
        <f t="array" ref="H244">_xll.BDP(A244,$H$1)</f>
        <v>11.43455</v>
      </c>
      <c r="I244" cm="1">
        <f t="array" ref="I244">_xll.BDP(A244,$I$1)</f>
        <v>-3.0880339999999999</v>
      </c>
    </row>
    <row r="245" spans="1:9" x14ac:dyDescent="0.25">
      <c r="A245" t="s">
        <v>1594</v>
      </c>
      <c r="B245" t="s">
        <v>1595</v>
      </c>
      <c r="C245" t="s">
        <v>267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1.1750879999999999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1.6528929999999999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7.3566079999999996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22.693269999999998</v>
      </c>
      <c r="H245" cm="1">
        <f t="array" ref="H245">_xll.BDP(A245,$H$1)</f>
        <v>20.885339999999999</v>
      </c>
      <c r="I245" cm="1">
        <f t="array" ref="I245">_xll.BDP(A245,$I$1)</f>
        <v>-1.884099</v>
      </c>
    </row>
    <row r="246" spans="1:9" x14ac:dyDescent="0.25">
      <c r="A246" t="s">
        <v>66</v>
      </c>
      <c r="B246" t="s">
        <v>1596</v>
      </c>
      <c r="C246" t="s">
        <v>264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0.2498126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4.2121120000000003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1.728858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45.646419999999999</v>
      </c>
      <c r="H246" cm="1">
        <f t="array" ref="H246">_xll.BDP(A246,$H$1)</f>
        <v>14.9572</v>
      </c>
      <c r="I246" cm="1">
        <f t="array" ref="I246">_xll.BDP(A246,$I$1)</f>
        <v>-2.0770909999999998</v>
      </c>
    </row>
    <row r="247" spans="1:9" x14ac:dyDescent="0.25">
      <c r="A247" t="s">
        <v>169</v>
      </c>
      <c r="B247" t="s">
        <v>1597</v>
      </c>
      <c r="C247" t="s">
        <v>267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0.36133690000000002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-2.1432760000000002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-1.855124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17.345600000000001</v>
      </c>
      <c r="H247" cm="1">
        <f t="array" ref="H247">_xll.BDP(A247,$H$1)</f>
        <v>5.7472029999999998</v>
      </c>
      <c r="I247" cm="1">
        <f t="array" ref="I247">_xll.BDP(A247,$I$1)</f>
        <v>-6.1299469999999996</v>
      </c>
    </row>
    <row r="248" spans="1:9" x14ac:dyDescent="0.25">
      <c r="A248" t="s">
        <v>1598</v>
      </c>
      <c r="B248" t="s">
        <v>1599</v>
      </c>
      <c r="C248" t="s">
        <v>265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3.5093369999999999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7.6330770000000001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-6.2408869999999999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-0.89276299999999997</v>
      </c>
      <c r="H248" cm="1">
        <f t="array" ref="H248">_xll.BDP(A248,$H$1)</f>
        <v>-14.2776</v>
      </c>
      <c r="I248" cm="1">
        <f t="array" ref="I248">_xll.BDP(A248,$I$1)</f>
        <v>-32.829549999999998</v>
      </c>
    </row>
    <row r="249" spans="1:9" x14ac:dyDescent="0.25">
      <c r="A249" t="s">
        <v>36</v>
      </c>
      <c r="B249" t="s">
        <v>1600</v>
      </c>
      <c r="C249" t="s">
        <v>280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0.82079340000000001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5.7388810000000001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1.6084560000000001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20.425799999999999</v>
      </c>
      <c r="H249" cm="1">
        <f t="array" ref="H249">_xll.BDP(A249,$H$1)</f>
        <v>6.4044530000000002</v>
      </c>
      <c r="I249" cm="1">
        <f t="array" ref="I249">_xll.BDP(A249,$I$1)</f>
        <v>-8.9669410000000003</v>
      </c>
    </row>
    <row r="250" spans="1:9" x14ac:dyDescent="0.25">
      <c r="A250" t="s">
        <v>97</v>
      </c>
      <c r="B250" t="s">
        <v>1601</v>
      </c>
      <c r="C250" t="s">
        <v>263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-0.85470089999999999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2.1830720000000001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5.7890560000000004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27.119910000000001</v>
      </c>
      <c r="H250" cm="1">
        <f t="array" ref="H250">_xll.BDP(A250,$H$1)</f>
        <v>16.638660000000002</v>
      </c>
      <c r="I250" cm="1">
        <f t="array" ref="I250">_xll.BDP(A250,$I$1)</f>
        <v>-0.96225099999999997</v>
      </c>
    </row>
    <row r="251" spans="1:9" x14ac:dyDescent="0.25">
      <c r="A251" t="s">
        <v>161</v>
      </c>
      <c r="B251" t="s">
        <v>2237</v>
      </c>
      <c r="C251" t="s">
        <v>265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0.47955579999999998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1.7638039999999999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4.1056489999999997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-6.9737349999999996</v>
      </c>
      <c r="H251" cm="1">
        <f t="array" ref="H251">_xll.BDP(A251,$H$1)</f>
        <v>-2.1457950000000001</v>
      </c>
      <c r="I251" cm="1">
        <f t="array" ref="I251">_xll.BDP(A251,$I$1)</f>
        <v>-15.54327</v>
      </c>
    </row>
    <row r="252" spans="1:9" x14ac:dyDescent="0.25">
      <c r="A252" t="s">
        <v>1603</v>
      </c>
      <c r="B252" t="s">
        <v>1604</v>
      </c>
      <c r="C252" t="s">
        <v>275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-0.9381737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-1.646514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-1.8564149999999999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-4.8145480000000003</v>
      </c>
      <c r="H252" cm="1">
        <f t="array" ref="H252">_xll.BDP(A252,$H$1)</f>
        <v>-1.285944</v>
      </c>
      <c r="I252" cm="1">
        <f t="array" ref="I252">_xll.BDP(A252,$I$1)</f>
        <v>-13.39462</v>
      </c>
    </row>
    <row r="253" spans="1:9" x14ac:dyDescent="0.25">
      <c r="A253" t="s">
        <v>1605</v>
      </c>
      <c r="B253" t="s">
        <v>1606</v>
      </c>
      <c r="C253" t="s">
        <v>267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0.69779930000000001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-0.1064963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9.2603380000000008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1.74797</v>
      </c>
      <c r="H253" cm="1">
        <f t="array" ref="H253">_xll.BDP(A253,$H$1)</f>
        <v>2.0697899999999998</v>
      </c>
      <c r="I253" cm="1">
        <f t="array" ref="I253">_xll.BDP(A253,$I$1)</f>
        <v>-13.416320000000001</v>
      </c>
    </row>
    <row r="254" spans="1:9" x14ac:dyDescent="0.25">
      <c r="A254" t="s">
        <v>1607</v>
      </c>
      <c r="B254" t="s">
        <v>1608</v>
      </c>
      <c r="C254" t="s">
        <v>280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7.3333329999999997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19.14894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7.7824270000000002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20.093240000000002</v>
      </c>
      <c r="H254" cm="1">
        <f t="array" ref="H254">_xll.BDP(A254,$H$1)</f>
        <v>15.55025</v>
      </c>
      <c r="I254" cm="1">
        <f t="array" ref="I254">_xll.BDP(A254,$I$1)</f>
        <v>-6.0397829999999999</v>
      </c>
    </row>
    <row r="255" spans="1:9" x14ac:dyDescent="0.25">
      <c r="A255" t="s">
        <v>175</v>
      </c>
      <c r="B255" t="s">
        <v>1609</v>
      </c>
      <c r="C255" t="s">
        <v>280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1.114255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3.1949459999999998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-5.8154859999999999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-1.5138609999999999</v>
      </c>
      <c r="H255" cm="1">
        <f t="array" ref="H255">_xll.BDP(A255,$H$1)</f>
        <v>-13.035270000000001</v>
      </c>
      <c r="I255" cm="1">
        <f t="array" ref="I255">_xll.BDP(A255,$I$1)</f>
        <v>-26.19754</v>
      </c>
    </row>
    <row r="256" spans="1:9" x14ac:dyDescent="0.25">
      <c r="A256" t="s">
        <v>1610</v>
      </c>
      <c r="B256" t="s">
        <v>1611</v>
      </c>
      <c r="C256" t="s">
        <v>259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3.0753279999999998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7.456772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-8.0739599999999996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-51.439619999999998</v>
      </c>
      <c r="H256" cm="1">
        <f t="array" ref="H256">_xll.BDP(A256,$H$1)</f>
        <v>-36.425420000000003</v>
      </c>
      <c r="I256" cm="1">
        <f t="array" ref="I256">_xll.BDP(A256,$I$1)</f>
        <v>-59.877879999999998</v>
      </c>
    </row>
    <row r="257" spans="1:9" x14ac:dyDescent="0.25">
      <c r="A257" t="s">
        <v>1612</v>
      </c>
      <c r="B257" t="s">
        <v>1613</v>
      </c>
      <c r="C257" t="s">
        <v>265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1.852832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1.798942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5.0218340000000001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17.506450000000001</v>
      </c>
      <c r="H257" cm="1">
        <f t="array" ref="H257">_xll.BDP(A257,$H$1)</f>
        <v>6.8050300000000004</v>
      </c>
      <c r="I257" cm="1">
        <f t="array" ref="I257">_xll.BDP(A257,$I$1)</f>
        <v>-1.9567410000000001</v>
      </c>
    </row>
    <row r="258" spans="1:9" x14ac:dyDescent="0.25">
      <c r="A258" t="s">
        <v>184</v>
      </c>
      <c r="B258" t="s">
        <v>1614</v>
      </c>
      <c r="C258" t="s">
        <v>264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3.2185890000000001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5.1367459999999996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-4.990494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-19.83897</v>
      </c>
      <c r="H258" cm="1">
        <f t="array" ref="H258">_xll.BDP(A258,$H$1)</f>
        <v>-12.44913</v>
      </c>
      <c r="I258" cm="1">
        <f t="array" ref="I258">_xll.BDP(A258,$I$1)</f>
        <v>-24.640999999999998</v>
      </c>
    </row>
    <row r="259" spans="1:9" x14ac:dyDescent="0.25">
      <c r="A259" t="s">
        <v>95</v>
      </c>
      <c r="B259" t="s">
        <v>1615</v>
      </c>
      <c r="C259" t="s">
        <v>261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-1.2007680000000001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-0.72393819999999998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5.3790979999999999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12.62077</v>
      </c>
      <c r="H259" cm="1">
        <f t="array" ref="H259">_xll.BDP(A259,$H$1)</f>
        <v>9.3899190000000008</v>
      </c>
      <c r="I259" cm="1">
        <f t="array" ref="I259">_xll.BDP(A259,$I$1)</f>
        <v>-1.9523839999999999</v>
      </c>
    </row>
    <row r="260" spans="1:9" x14ac:dyDescent="0.25">
      <c r="A260" t="s">
        <v>2235</v>
      </c>
      <c r="B260" t="s">
        <v>2236</v>
      </c>
      <c r="C260" t="s">
        <v>264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-0.17910490000000001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-0.51827190000000001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0.70468339999999996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63.76661</v>
      </c>
      <c r="H260" cm="1">
        <f t="array" ref="H260">_xll.BDP(A260,$H$1)</f>
        <v>20.183599999999998</v>
      </c>
      <c r="I260" cm="1">
        <f t="array" ref="I260">_xll.BDP(A260,$I$1)</f>
        <v>-6.3461499999999997</v>
      </c>
    </row>
    <row r="261" spans="1:9" x14ac:dyDescent="0.25">
      <c r="A261" t="s">
        <v>1616</v>
      </c>
      <c r="B261" t="s">
        <v>1617</v>
      </c>
      <c r="C261" t="s">
        <v>261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-1.6393439999999999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-0.82644629999999997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1.859337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20.15673</v>
      </c>
      <c r="H261" cm="1">
        <f t="array" ref="H261">_xll.BDP(A261,$H$1)</f>
        <v>8.8734909999999996</v>
      </c>
      <c r="I261" cm="1">
        <f t="array" ref="I261">_xll.BDP(A261,$I$1)</f>
        <v>-3.1010740000000001</v>
      </c>
    </row>
    <row r="262" spans="1:9" x14ac:dyDescent="0.25">
      <c r="A262" t="s">
        <v>1618</v>
      </c>
      <c r="B262" t="s">
        <v>1619</v>
      </c>
      <c r="C262" t="s">
        <v>280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2.1021019999999999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3.422053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-9.3635450000000002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-26.72484</v>
      </c>
      <c r="H262" cm="1">
        <f t="array" ref="H262">_xll.BDP(A262,$H$1)</f>
        <v>-16.26211</v>
      </c>
      <c r="I262" cm="1">
        <f t="array" ref="I262">_xll.BDP(A262,$I$1)</f>
        <v>-30.586739999999999</v>
      </c>
    </row>
    <row r="263" spans="1:9" x14ac:dyDescent="0.25">
      <c r="A263" t="s">
        <v>2256</v>
      </c>
      <c r="B263" t="s">
        <v>2257</v>
      </c>
      <c r="C263" t="s">
        <v>280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4.7888260000000002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8.1331500000000005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8.2074169999999995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-10.787089999999999</v>
      </c>
      <c r="H263" cm="1">
        <f t="array" ref="H263">_xll.BDP(A263,$H$1)</f>
        <v>-4.1915100000000001</v>
      </c>
      <c r="I263" cm="1">
        <f t="array" ref="I263">_xll.BDP(A263,$I$1)</f>
        <v>-21.451730000000001</v>
      </c>
    </row>
    <row r="264" spans="1:9" x14ac:dyDescent="0.25">
      <c r="A264" t="s">
        <v>1620</v>
      </c>
      <c r="B264" t="s">
        <v>1621</v>
      </c>
      <c r="C264" t="s">
        <v>259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3.5500600000000002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7.1399090000000003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6.1758689999999996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-8.1378649999999997</v>
      </c>
      <c r="H264" cm="1">
        <f t="array" ref="H264">_xll.BDP(A264,$H$1)</f>
        <v>2.890282</v>
      </c>
      <c r="I264" cm="1">
        <f t="array" ref="I264">_xll.BDP(A264,$I$1)</f>
        <v>-12.66892</v>
      </c>
    </row>
    <row r="265" spans="1:9" x14ac:dyDescent="0.25">
      <c r="A265" t="s">
        <v>1622</v>
      </c>
      <c r="B265" t="s">
        <v>1623</v>
      </c>
      <c r="C265" t="s">
        <v>280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3.2411860000000001E-2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2.3645260000000001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-7.0718129999999997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-6.1029600000000004</v>
      </c>
      <c r="H265" cm="1">
        <f t="array" ref="H265">_xll.BDP(A265,$H$1)</f>
        <v>1.1053519999999999</v>
      </c>
      <c r="I265" cm="1">
        <f t="array" ref="I265">_xll.BDP(A265,$I$1)</f>
        <v>-12.71041</v>
      </c>
    </row>
    <row r="266" spans="1:9" x14ac:dyDescent="0.25">
      <c r="A266" t="s">
        <v>1624</v>
      </c>
      <c r="B266" t="s">
        <v>1625</v>
      </c>
      <c r="C266" t="s">
        <v>280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0.82135009999999997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-0.95689460000000004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-4.6415009999999999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9.4558820000000008</v>
      </c>
      <c r="H266" cm="1">
        <f t="array" ref="H266">_xll.BDP(A266,$H$1)</f>
        <v>0.74410500000000002</v>
      </c>
      <c r="I266" cm="1">
        <f t="array" ref="I266">_xll.BDP(A266,$I$1)</f>
        <v>-8.8009749999999993</v>
      </c>
    </row>
    <row r="267" spans="1:9" x14ac:dyDescent="0.25">
      <c r="A267" t="s">
        <v>1626</v>
      </c>
      <c r="B267" t="s">
        <v>1627</v>
      </c>
      <c r="C267" t="s">
        <v>261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-1.13798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1.238165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2.2058819999999999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57.704909999999998</v>
      </c>
      <c r="H267" cm="1">
        <f t="array" ref="H267">_xll.BDP(A267,$H$1)</f>
        <v>24.724329999999998</v>
      </c>
      <c r="I267" cm="1">
        <f t="array" ref="I267">_xll.BDP(A267,$I$1)</f>
        <v>-2.1800220000000001</v>
      </c>
    </row>
    <row r="268" spans="1:9" x14ac:dyDescent="0.25">
      <c r="A268" t="s">
        <v>1628</v>
      </c>
      <c r="B268" t="s">
        <v>1629</v>
      </c>
      <c r="C268" t="s">
        <v>261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0.66666669999999995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2.1036809999999999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-7.3529410000000003E-2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24.918389999999999</v>
      </c>
      <c r="H268" cm="1">
        <f t="array" ref="H268">_xll.BDP(A268,$H$1)</f>
        <v>0.82894950000000001</v>
      </c>
      <c r="I268" cm="1">
        <f t="array" ref="I268">_xll.BDP(A268,$I$1)</f>
        <v>-17.38081</v>
      </c>
    </row>
    <row r="269" spans="1:9" x14ac:dyDescent="0.25">
      <c r="A269" t="s">
        <v>1630</v>
      </c>
      <c r="B269" t="s">
        <v>1631</v>
      </c>
      <c r="C269" t="s">
        <v>280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0.56622289999999997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0.64328770000000002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1.8654379999999999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24.620270000000001</v>
      </c>
      <c r="H269" cm="1">
        <f t="array" ref="H269">_xll.BDP(A269,$H$1)</f>
        <v>11.021879999999999</v>
      </c>
      <c r="I269" cm="1">
        <f t="array" ref="I269">_xll.BDP(A269,$I$1)</f>
        <v>-5.0915330000000001</v>
      </c>
    </row>
    <row r="270" spans="1:9" x14ac:dyDescent="0.25">
      <c r="A270" t="s">
        <v>1632</v>
      </c>
      <c r="B270" t="s">
        <v>1633</v>
      </c>
      <c r="C270" t="s">
        <v>280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10.91675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17.547830000000001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15.915039999999999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40.623190000000001</v>
      </c>
      <c r="H270" cm="1">
        <f t="array" ref="H270">_xll.BDP(A270,$H$1)</f>
        <v>28.89789</v>
      </c>
      <c r="I270" cm="1">
        <f t="array" ref="I270">_xll.BDP(A270,$I$1)</f>
        <v>-0.89478369999999996</v>
      </c>
    </row>
    <row r="271" spans="1:9" x14ac:dyDescent="0.25">
      <c r="A271" t="s">
        <v>122</v>
      </c>
      <c r="B271" t="s">
        <v>1634</v>
      </c>
      <c r="C271" t="s">
        <v>271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1.492623E-2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1.224407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-14.835290000000001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-3.32524</v>
      </c>
      <c r="H271" cm="1">
        <f t="array" ref="H271">_xll.BDP(A271,$H$1)</f>
        <v>-11.2286</v>
      </c>
      <c r="I271" cm="1">
        <f t="array" ref="I271">_xll.BDP(A271,$I$1)</f>
        <v>-23.913039999999999</v>
      </c>
    </row>
    <row r="272" spans="1:9" x14ac:dyDescent="0.25">
      <c r="A272" t="s">
        <v>1635</v>
      </c>
      <c r="B272" t="s">
        <v>1636</v>
      </c>
      <c r="C272" t="s">
        <v>271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2.1743000000000001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3.6918839999999999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12.930899999999999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40.371490000000001</v>
      </c>
      <c r="H272" cm="1">
        <f t="array" ref="H272">_xll.BDP(A272,$H$1)</f>
        <v>31.991949999999999</v>
      </c>
      <c r="I272" cm="1">
        <f t="array" ref="I272">_xll.BDP(A272,$I$1)</f>
        <v>-0.3490837</v>
      </c>
    </row>
    <row r="273" spans="1:9" x14ac:dyDescent="0.25">
      <c r="A273" t="s">
        <v>1637</v>
      </c>
      <c r="B273" t="s">
        <v>1638</v>
      </c>
      <c r="C273" t="s">
        <v>280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0.72439180000000003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4.7363140000000001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6.3569300000000002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34.973329999999997</v>
      </c>
      <c r="H273" cm="1">
        <f t="array" ref="H273">_xll.BDP(A273,$H$1)</f>
        <v>17.311530000000001</v>
      </c>
      <c r="I273" cm="1">
        <f t="array" ref="I273">_xll.BDP(A273,$I$1)</f>
        <v>-0.42735040000000002</v>
      </c>
    </row>
    <row r="274" spans="1:9" x14ac:dyDescent="0.25">
      <c r="A274" t="s">
        <v>1639</v>
      </c>
      <c r="B274" t="s">
        <v>1640</v>
      </c>
      <c r="C274" t="s">
        <v>280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-1.931605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-1.3303419999999999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0.55875699999999995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13.12585</v>
      </c>
      <c r="H274" cm="1">
        <f t="array" ref="H274">_xll.BDP(A274,$H$1)</f>
        <v>4.6471150000000003</v>
      </c>
      <c r="I274" cm="1">
        <f t="array" ref="I274">_xll.BDP(A274,$I$1)</f>
        <v>-4.2435419999999997</v>
      </c>
    </row>
    <row r="275" spans="1:9" x14ac:dyDescent="0.25">
      <c r="A275" t="s">
        <v>1641</v>
      </c>
      <c r="B275" t="s">
        <v>1642</v>
      </c>
      <c r="C275" t="s">
        <v>280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1.0750949999999999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3.9800620000000002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0.67529249999999996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27.455120000000001</v>
      </c>
      <c r="H275" cm="1">
        <f t="array" ref="H275">_xll.BDP(A275,$H$1)</f>
        <v>16.54177</v>
      </c>
      <c r="I275" cm="1">
        <f t="array" ref="I275">_xll.BDP(A275,$I$1)</f>
        <v>-2.6277370000000002</v>
      </c>
    </row>
    <row r="276" spans="1:9" x14ac:dyDescent="0.25">
      <c r="A276" t="s">
        <v>1643</v>
      </c>
      <c r="B276" t="s">
        <v>1644</v>
      </c>
      <c r="C276" t="s">
        <v>265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-6.2253589999999998E-2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1.1589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4.0252150000000002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22.482690000000002</v>
      </c>
      <c r="H276" cm="1">
        <f t="array" ref="H276">_xll.BDP(A276,$H$1)</f>
        <v>6.5279579999999999</v>
      </c>
      <c r="I276" cm="1">
        <f t="array" ref="I276">_xll.BDP(A276,$I$1)</f>
        <v>-1.895478</v>
      </c>
    </row>
    <row r="277" spans="1:9" x14ac:dyDescent="0.25">
      <c r="A277" t="s">
        <v>1645</v>
      </c>
      <c r="B277" t="s">
        <v>1646</v>
      </c>
      <c r="C277" t="s">
        <v>280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0.53175349999999999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3.6436459999999999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2.8245809999999998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20.502210000000002</v>
      </c>
      <c r="H277" cm="1">
        <f t="array" ref="H277">_xll.BDP(A277,$H$1)</f>
        <v>13.44441</v>
      </c>
      <c r="I277" cm="1">
        <f t="array" ref="I277">_xll.BDP(A277,$I$1)</f>
        <v>-1.7164809999999999</v>
      </c>
    </row>
    <row r="278" spans="1:9" x14ac:dyDescent="0.25">
      <c r="A278" t="s">
        <v>1647</v>
      </c>
      <c r="B278" t="s">
        <v>1648</v>
      </c>
      <c r="C278" t="s">
        <v>267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-0.4833114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-0.17981520000000001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1.646083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25.155619999999999</v>
      </c>
      <c r="H278" cm="1">
        <f t="array" ref="H278">_xll.BDP(A278,$H$1)</f>
        <v>10.35718</v>
      </c>
      <c r="I278" cm="1">
        <f t="array" ref="I278">_xll.BDP(A278,$I$1)</f>
        <v>-3.1872440000000002</v>
      </c>
    </row>
    <row r="279" spans="1:9" x14ac:dyDescent="0.25">
      <c r="A279" t="s">
        <v>1649</v>
      </c>
      <c r="B279" t="s">
        <v>1650</v>
      </c>
      <c r="C279" t="s">
        <v>280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1.8672709999999999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1.9406680000000001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11.689719999999999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-10.33409</v>
      </c>
      <c r="H279" cm="1">
        <f t="array" ref="H279">_xll.BDP(A279,$H$1)</f>
        <v>-1.877405</v>
      </c>
      <c r="I279" cm="1">
        <f t="array" ref="I279">_xll.BDP(A279,$I$1)</f>
        <v>-16.128160000000001</v>
      </c>
    </row>
    <row r="280" spans="1:9" x14ac:dyDescent="0.25">
      <c r="A280" t="s">
        <v>1651</v>
      </c>
      <c r="B280" t="s">
        <v>1652</v>
      </c>
      <c r="C280" t="s">
        <v>263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0.90250739999999996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1.506769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6.1541519999999998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5.3772549999999999</v>
      </c>
      <c r="H280" cm="1">
        <f t="array" ref="H280">_xll.BDP(A280,$H$1)</f>
        <v>-0.53180959999999999</v>
      </c>
      <c r="I280" cm="1">
        <f t="array" ref="I280">_xll.BDP(A280,$I$1)</f>
        <v>-12.74807</v>
      </c>
    </row>
    <row r="281" spans="1:9" x14ac:dyDescent="0.25">
      <c r="A281" t="s">
        <v>1653</v>
      </c>
      <c r="B281" t="s">
        <v>1654</v>
      </c>
      <c r="C281" t="s">
        <v>280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0.96479789999999999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2.5695359999999998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8.9476639999999996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15.27101</v>
      </c>
      <c r="H281" cm="1">
        <f t="array" ref="H281">_xll.BDP(A281,$H$1)</f>
        <v>1.1907179999999999</v>
      </c>
      <c r="I281" cm="1">
        <f t="array" ref="I281">_xll.BDP(A281,$I$1)</f>
        <v>-11.56836</v>
      </c>
    </row>
    <row r="282" spans="1:9" x14ac:dyDescent="0.25">
      <c r="A282" t="s">
        <v>1655</v>
      </c>
      <c r="B282" t="s">
        <v>1656</v>
      </c>
      <c r="C282" t="s">
        <v>280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1.3345199999999999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0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-8.6607859999999999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-18.697659999999999</v>
      </c>
      <c r="H282" cm="1">
        <f t="array" ref="H282">_xll.BDP(A282,$H$1)</f>
        <v>-18.633389999999999</v>
      </c>
      <c r="I282" cm="1">
        <f t="array" ref="I282">_xll.BDP(A282,$I$1)</f>
        <v>-31.77177</v>
      </c>
    </row>
    <row r="283" spans="1:9" x14ac:dyDescent="0.25">
      <c r="A283" t="s">
        <v>1657</v>
      </c>
      <c r="B283" t="s">
        <v>1658</v>
      </c>
      <c r="C283" t="s">
        <v>263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0.24752479999999999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1.432579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4.059609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7.3750410000000004</v>
      </c>
      <c r="H283" cm="1">
        <f t="array" ref="H283">_xll.BDP(A283,$H$1)</f>
        <v>1.7357880000000001</v>
      </c>
      <c r="I283" cm="1">
        <f t="array" ref="I283">_xll.BDP(A283,$I$1)</f>
        <v>-9.3106530000000003</v>
      </c>
    </row>
    <row r="284" spans="1:9" x14ac:dyDescent="0.25">
      <c r="A284" t="s">
        <v>1659</v>
      </c>
      <c r="B284" t="s">
        <v>1660</v>
      </c>
      <c r="C284" t="s">
        <v>280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2.8634909999999998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-3.002793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-12.273680000000001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-57.74492</v>
      </c>
      <c r="H284" cm="1">
        <f t="array" ref="H284">_xll.BDP(A284,$H$1)</f>
        <v>-40.559139999999999</v>
      </c>
      <c r="I284" cm="1">
        <f t="array" ref="I284">_xll.BDP(A284,$I$1)</f>
        <v>-61.941740000000003</v>
      </c>
    </row>
    <row r="285" spans="1:9" x14ac:dyDescent="0.25">
      <c r="A285" t="s">
        <v>1661</v>
      </c>
      <c r="B285" t="s">
        <v>1662</v>
      </c>
      <c r="C285" t="s">
        <v>267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-1.454575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-2.829809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0.90262070000000005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13.92304</v>
      </c>
      <c r="H285" cm="1">
        <f t="array" ref="H285">_xll.BDP(A285,$H$1)</f>
        <v>9.9518389999999997</v>
      </c>
      <c r="I285" cm="1">
        <f t="array" ref="I285">_xll.BDP(A285,$I$1)</f>
        <v>-5.7854559999999999</v>
      </c>
    </row>
    <row r="286" spans="1:9" x14ac:dyDescent="0.25">
      <c r="A286" t="s">
        <v>51</v>
      </c>
      <c r="B286" t="s">
        <v>1663</v>
      </c>
      <c r="C286" t="s">
        <v>280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0.67925780000000002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-0.7674723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-9.903632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-16.38494</v>
      </c>
      <c r="H286" cm="1">
        <f t="array" ref="H286">_xll.BDP(A286,$H$1)</f>
        <v>-17.860420000000001</v>
      </c>
      <c r="I286" cm="1">
        <f t="array" ref="I286">_xll.BDP(A286,$I$1)</f>
        <v>-31.520759999999999</v>
      </c>
    </row>
    <row r="287" spans="1:9" x14ac:dyDescent="0.25">
      <c r="A287" t="s">
        <v>1664</v>
      </c>
      <c r="B287" t="s">
        <v>1665</v>
      </c>
      <c r="C287" t="s">
        <v>280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0.55202870000000004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2.706512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3.7005409999999999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16.410049999999998</v>
      </c>
      <c r="H287" cm="1">
        <f t="array" ref="H287">_xll.BDP(A287,$H$1)</f>
        <v>5.3913710000000004</v>
      </c>
      <c r="I287" cm="1">
        <f t="array" ref="I287">_xll.BDP(A287,$I$1)</f>
        <v>-5.3219089999999998</v>
      </c>
    </row>
    <row r="288" spans="1:9" x14ac:dyDescent="0.25">
      <c r="A288" t="s">
        <v>1666</v>
      </c>
      <c r="B288" t="s">
        <v>1667</v>
      </c>
      <c r="C288" t="s">
        <v>267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-2.2003400000000002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-7.1791309999999997E-2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-1.3961079999999999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19.918569999999999</v>
      </c>
      <c r="H288" cm="1">
        <f t="array" ref="H288">_xll.BDP(A288,$H$1)</f>
        <v>6.334003</v>
      </c>
      <c r="I288" cm="1">
        <f t="array" ref="I288">_xll.BDP(A288,$I$1)</f>
        <v>-6.1988519999999996</v>
      </c>
    </row>
    <row r="289" spans="1:9" x14ac:dyDescent="0.25">
      <c r="A289" t="s">
        <v>1668</v>
      </c>
      <c r="B289" t="s">
        <v>1669</v>
      </c>
      <c r="C289" t="s">
        <v>280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0.5278311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-1.3421240000000001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-4.7709920000000003E-2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38.163179999999997</v>
      </c>
      <c r="H289" cm="1">
        <f t="array" ref="H289">_xll.BDP(A289,$H$1)</f>
        <v>10.718109999999999</v>
      </c>
      <c r="I289" cm="1">
        <f t="array" ref="I289">_xll.BDP(A289,$I$1)</f>
        <v>-7.4394850000000003</v>
      </c>
    </row>
    <row r="290" spans="1:9" x14ac:dyDescent="0.25">
      <c r="A290" t="s">
        <v>186</v>
      </c>
      <c r="B290" t="s">
        <v>1670</v>
      </c>
      <c r="C290" t="s">
        <v>280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1.817779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0.15263850000000001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-12.01149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-40.014099999999999</v>
      </c>
      <c r="H290" cm="1">
        <f t="array" ref="H290">_xll.BDP(A290,$H$1)</f>
        <v>-33.437759999999997</v>
      </c>
      <c r="I290" cm="1">
        <f t="array" ref="I290">_xll.BDP(A290,$I$1)</f>
        <v>-51.702979999999997</v>
      </c>
    </row>
    <row r="291" spans="1:9" x14ac:dyDescent="0.25">
      <c r="A291" t="s">
        <v>1671</v>
      </c>
      <c r="B291" t="s">
        <v>1672</v>
      </c>
      <c r="C291" t="s">
        <v>263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0.74457090000000004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2.7637130000000001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3.1772930000000001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20.031300000000002</v>
      </c>
      <c r="H291" cm="1">
        <f t="array" ref="H291">_xll.BDP(A291,$H$1)</f>
        <v>0.91672810000000005</v>
      </c>
      <c r="I291" cm="1">
        <f t="array" ref="I291">_xll.BDP(A291,$I$1)</f>
        <v>-10.12374</v>
      </c>
    </row>
    <row r="292" spans="1:9" x14ac:dyDescent="0.25">
      <c r="A292" t="s">
        <v>1673</v>
      </c>
      <c r="B292" t="s">
        <v>1674</v>
      </c>
      <c r="C292" t="s">
        <v>280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1.7023470000000001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2.415584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-5.5795019999999997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10.950340000000001</v>
      </c>
      <c r="H292" cm="1">
        <f t="array" ref="H292">_xll.BDP(A292,$H$1)</f>
        <v>-9.3638010000000005</v>
      </c>
      <c r="I292" cm="1">
        <f t="array" ref="I292">_xll.BDP(A292,$I$1)</f>
        <v>-27.906130000000001</v>
      </c>
    </row>
    <row r="293" spans="1:9" x14ac:dyDescent="0.25">
      <c r="A293" t="s">
        <v>1675</v>
      </c>
      <c r="B293" t="s">
        <v>1676</v>
      </c>
      <c r="C293" t="s">
        <v>280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0.69892469999999995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2.5177890000000001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2.4617070000000001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-15.19036</v>
      </c>
      <c r="H293" cm="1">
        <f t="array" ref="H293">_xll.BDP(A293,$H$1)</f>
        <v>-12.725709999999999</v>
      </c>
      <c r="I293" cm="1">
        <f t="array" ref="I293">_xll.BDP(A293,$I$1)</f>
        <v>-22.46256</v>
      </c>
    </row>
    <row r="294" spans="1:9" x14ac:dyDescent="0.25">
      <c r="A294" t="s">
        <v>1677</v>
      </c>
      <c r="B294" t="s">
        <v>1678</v>
      </c>
      <c r="C294" t="s">
        <v>280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4.3014039999999998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7.3031480000000002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-9.0732049999999997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-1.11341</v>
      </c>
      <c r="H294" cm="1">
        <f t="array" ref="H294">_xll.BDP(A294,$H$1)</f>
        <v>-6.3081240000000003</v>
      </c>
      <c r="I294" cm="1">
        <f t="array" ref="I294">_xll.BDP(A294,$I$1)</f>
        <v>-26.173760000000001</v>
      </c>
    </row>
    <row r="295" spans="1:9" x14ac:dyDescent="0.25">
      <c r="A295" t="s">
        <v>1679</v>
      </c>
      <c r="B295" t="s">
        <v>1680</v>
      </c>
      <c r="C295" t="s">
        <v>265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-1.462664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-0.54390050000000001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1.026046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32.873620000000003</v>
      </c>
      <c r="H295" cm="1">
        <f t="array" ref="H295">_xll.BDP(A295,$H$1)</f>
        <v>11.18214</v>
      </c>
      <c r="I295" cm="1">
        <f t="array" ref="I295">_xll.BDP(A295,$I$1)</f>
        <v>-4.501125</v>
      </c>
    </row>
    <row r="296" spans="1:9" x14ac:dyDescent="0.25">
      <c r="A296" t="s">
        <v>1681</v>
      </c>
      <c r="B296" t="s">
        <v>1682</v>
      </c>
      <c r="C296" t="s">
        <v>280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0.44757029999999998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-2.3617149999999998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-3.3336060000000001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15.62599</v>
      </c>
      <c r="H296" cm="1">
        <f t="array" ref="H296">_xll.BDP(A296,$H$1)</f>
        <v>5.4611049999999999</v>
      </c>
      <c r="I296" cm="1">
        <f t="array" ref="I296">_xll.BDP(A296,$I$1)</f>
        <v>-5.1745700000000001</v>
      </c>
    </row>
    <row r="297" spans="1:9" x14ac:dyDescent="0.25">
      <c r="A297" t="s">
        <v>1683</v>
      </c>
      <c r="B297" t="s">
        <v>1684</v>
      </c>
      <c r="C297" t="s">
        <v>280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3.5510739999999998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8.4232270000000007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-2.758337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-29.767779999999998</v>
      </c>
      <c r="H297" cm="1">
        <f t="array" ref="H297">_xll.BDP(A297,$H$1)</f>
        <v>-15.956340000000001</v>
      </c>
      <c r="I297" cm="1">
        <f t="array" ref="I297">_xll.BDP(A297,$I$1)</f>
        <v>-46.846539999999997</v>
      </c>
    </row>
    <row r="298" spans="1:9" x14ac:dyDescent="0.25">
      <c r="A298" t="s">
        <v>1685</v>
      </c>
      <c r="B298" t="s">
        <v>1686</v>
      </c>
      <c r="C298" t="s">
        <v>280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1.502151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0.62690020000000002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1.914696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-12.43791</v>
      </c>
      <c r="H298" cm="1">
        <f t="array" ref="H298">_xll.BDP(A298,$H$1)</f>
        <v>1.5514220000000001</v>
      </c>
      <c r="I298" cm="1">
        <f t="array" ref="I298">_xll.BDP(A298,$I$1)</f>
        <v>-18.66835</v>
      </c>
    </row>
    <row r="299" spans="1:9" x14ac:dyDescent="0.25">
      <c r="A299" t="s">
        <v>1687</v>
      </c>
      <c r="B299" t="s">
        <v>1688</v>
      </c>
      <c r="C299" t="s">
        <v>265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0.47220030000000002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1.7423139999999999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4.3735949999999999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26.90849</v>
      </c>
      <c r="H299" cm="1">
        <f t="array" ref="H299">_xll.BDP(A299,$H$1)</f>
        <v>23.108830000000001</v>
      </c>
      <c r="I299" cm="1">
        <f t="array" ref="I299">_xll.BDP(A299,$I$1)</f>
        <v>-2.6558839999999999</v>
      </c>
    </row>
    <row r="300" spans="1:9" x14ac:dyDescent="0.25">
      <c r="A300" t="s">
        <v>1689</v>
      </c>
      <c r="B300" t="s">
        <v>1690</v>
      </c>
      <c r="C300" t="s">
        <v>267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-1.21814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-0.23041639999999999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-0.68614120000000001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-0.69862650000000004</v>
      </c>
      <c r="H300" cm="1">
        <f t="array" ref="H300">_xll.BDP(A300,$H$1)</f>
        <v>-7.8783589999999997</v>
      </c>
      <c r="I300" cm="1">
        <f t="array" ref="I300">_xll.BDP(A300,$I$1)</f>
        <v>-22.018969999999999</v>
      </c>
    </row>
    <row r="301" spans="1:9" x14ac:dyDescent="0.25">
      <c r="A301" t="s">
        <v>28</v>
      </c>
      <c r="B301" t="s">
        <v>1691</v>
      </c>
      <c r="C301" t="s">
        <v>265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0.50745320000000005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4.0722490000000002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5.4459350000000004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24.94434</v>
      </c>
      <c r="H301" cm="1">
        <f t="array" ref="H301">_xll.BDP(A301,$H$1)</f>
        <v>8.7471969999999999</v>
      </c>
      <c r="I301" cm="1">
        <f t="array" ref="I301">_xll.BDP(A301,$I$1)</f>
        <v>-0.91138410000000003</v>
      </c>
    </row>
    <row r="302" spans="1:9" x14ac:dyDescent="0.25">
      <c r="A302" t="s">
        <v>133</v>
      </c>
      <c r="B302" t="s">
        <v>1692</v>
      </c>
      <c r="C302" t="s">
        <v>280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1.1817949999999999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4.8462740000000002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-0.22315889999999999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-8.2553560000000008</v>
      </c>
      <c r="H302" cm="1">
        <f t="array" ref="H302">_xll.BDP(A302,$H$1)</f>
        <v>-11.90934</v>
      </c>
      <c r="I302" cm="1">
        <f t="array" ref="I302">_xll.BDP(A302,$I$1)</f>
        <v>-23.222480000000001</v>
      </c>
    </row>
    <row r="303" spans="1:9" x14ac:dyDescent="0.25">
      <c r="A303" t="s">
        <v>1693</v>
      </c>
      <c r="B303" t="s">
        <v>1694</v>
      </c>
      <c r="C303" t="s">
        <v>267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4.4728960000000004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8.408258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2.5250080000000001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-16.020189999999999</v>
      </c>
      <c r="H303" cm="1">
        <f t="array" ref="H303">_xll.BDP(A303,$H$1)</f>
        <v>-9.1422709999999991</v>
      </c>
      <c r="I303" cm="1">
        <f t="array" ref="I303">_xll.BDP(A303,$I$1)</f>
        <v>-24.33334</v>
      </c>
    </row>
    <row r="304" spans="1:9" x14ac:dyDescent="0.25">
      <c r="A304" t="s">
        <v>1695</v>
      </c>
      <c r="B304" t="s">
        <v>1696</v>
      </c>
      <c r="C304" t="s">
        <v>280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3.0546980000000001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14.38111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8.9854210000000005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-0.6971678</v>
      </c>
      <c r="H304" cm="1">
        <f t="array" ref="H304">_xll.BDP(A304,$H$1)</f>
        <v>5.8384590000000003</v>
      </c>
      <c r="I304" cm="1">
        <f t="array" ref="I304">_xll.BDP(A304,$I$1)</f>
        <v>-10.071759999999999</v>
      </c>
    </row>
    <row r="305" spans="1:9" x14ac:dyDescent="0.25">
      <c r="A305" t="s">
        <v>139</v>
      </c>
      <c r="B305" t="s">
        <v>1697</v>
      </c>
      <c r="C305" t="s">
        <v>265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-6.754149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-5.4403129999999997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-12.33672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70.224350000000001</v>
      </c>
      <c r="H305" cm="1">
        <f t="array" ref="H305">_xll.BDP(A305,$H$1)</f>
        <v>6.8101390000000004</v>
      </c>
      <c r="I305" cm="1">
        <f t="array" ref="I305">_xll.BDP(A305,$I$1)</f>
        <v>-15.075200000000001</v>
      </c>
    </row>
    <row r="306" spans="1:9" x14ac:dyDescent="0.25">
      <c r="A306" t="s">
        <v>1698</v>
      </c>
      <c r="B306" t="s">
        <v>1699</v>
      </c>
      <c r="C306" t="s">
        <v>267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0.64579869999999995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2.690734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3.440537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-4.145931</v>
      </c>
      <c r="H306" cm="1">
        <f t="array" ref="H306">_xll.BDP(A306,$H$1)</f>
        <v>-9.2349669999999993</v>
      </c>
      <c r="I306" cm="1">
        <f t="array" ref="I306">_xll.BDP(A306,$I$1)</f>
        <v>-24.551539999999999</v>
      </c>
    </row>
    <row r="307" spans="1:9" x14ac:dyDescent="0.25">
      <c r="A307" t="s">
        <v>1700</v>
      </c>
      <c r="B307" t="s">
        <v>1701</v>
      </c>
      <c r="C307" t="s">
        <v>265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1.0020039999999999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4.0677269999999996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-4.9952870000000003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-20.847549999999998</v>
      </c>
      <c r="H307" cm="1">
        <f t="array" ref="H307">_xll.BDP(A307,$H$1)</f>
        <v>-8.6981369999999991</v>
      </c>
      <c r="I307" cm="1">
        <f t="array" ref="I307">_xll.BDP(A307,$I$1)</f>
        <v>-34.720419999999997</v>
      </c>
    </row>
    <row r="308" spans="1:9" x14ac:dyDescent="0.25">
      <c r="A308" t="s">
        <v>1702</v>
      </c>
      <c r="B308" t="s">
        <v>1703</v>
      </c>
      <c r="C308" t="s">
        <v>286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0.57576450000000001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1.1001970000000001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7.9368879999999997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15.34253</v>
      </c>
      <c r="H308" cm="1">
        <f t="array" ref="H308">_xll.BDP(A308,$H$1)</f>
        <v>9.6281809999999997</v>
      </c>
      <c r="I308" cm="1">
        <f t="array" ref="I308">_xll.BDP(A308,$I$1)</f>
        <v>-0.4623198</v>
      </c>
    </row>
    <row r="309" spans="1:9" x14ac:dyDescent="0.25">
      <c r="A309" t="s">
        <v>1704</v>
      </c>
      <c r="B309" t="s">
        <v>1705</v>
      </c>
      <c r="C309" t="s">
        <v>270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0.77109589999999995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8.3054649999999999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-5.5054600000000002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23.2498</v>
      </c>
      <c r="H309" cm="1">
        <f t="array" ref="H309">_xll.BDP(A309,$H$1)</f>
        <v>-1.7657020000000001</v>
      </c>
      <c r="I309" cm="1">
        <f t="array" ref="I309">_xll.BDP(A309,$I$1)</f>
        <v>-21.67409</v>
      </c>
    </row>
    <row r="310" spans="1:9" x14ac:dyDescent="0.25">
      <c r="A310" t="s">
        <v>1706</v>
      </c>
      <c r="B310" t="s">
        <v>1707</v>
      </c>
      <c r="C310" t="s">
        <v>280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-0.31266280000000002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-0.75226979999999999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2.1083530000000001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-22.980560000000001</v>
      </c>
      <c r="H310" cm="1">
        <f t="array" ref="H310">_xll.BDP(A310,$H$1)</f>
        <v>-12.98044</v>
      </c>
      <c r="I310" cm="1">
        <f t="array" ref="I310">_xll.BDP(A310,$I$1)</f>
        <v>-38.492570000000001</v>
      </c>
    </row>
    <row r="311" spans="1:9" x14ac:dyDescent="0.25">
      <c r="A311" t="s">
        <v>1708</v>
      </c>
      <c r="B311" t="s">
        <v>1709</v>
      </c>
      <c r="C311" t="s">
        <v>263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1.4148909999999999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1.0554509999999999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8.7083600000000008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35.16686</v>
      </c>
      <c r="H311" cm="1">
        <f t="array" ref="H311">_xll.BDP(A311,$H$1)</f>
        <v>22.396709999999999</v>
      </c>
      <c r="I311" cm="1">
        <f t="array" ref="I311">_xll.BDP(A311,$I$1)</f>
        <v>-0.82426429999999995</v>
      </c>
    </row>
    <row r="312" spans="1:9" x14ac:dyDescent="0.25">
      <c r="A312" t="s">
        <v>83</v>
      </c>
      <c r="B312" t="s">
        <v>1710</v>
      </c>
      <c r="C312" t="s">
        <v>280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1.5822780000000001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1.5822780000000001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-10.543430000000001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1.5050589999999999</v>
      </c>
      <c r="H312" cm="1">
        <f t="array" ref="H312">_xll.BDP(A312,$H$1)</f>
        <v>-9.676437</v>
      </c>
      <c r="I312" cm="1">
        <f t="array" ref="I312">_xll.BDP(A312,$I$1)</f>
        <v>-20.828769999999999</v>
      </c>
    </row>
    <row r="313" spans="1:9" x14ac:dyDescent="0.25">
      <c r="A313" t="s">
        <v>15</v>
      </c>
      <c r="B313" t="s">
        <v>1711</v>
      </c>
      <c r="C313" t="s">
        <v>263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-0.31964239999999999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0.31197009999999997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3.7820260000000001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14.274150000000001</v>
      </c>
      <c r="H313" cm="1">
        <f t="array" ref="H313">_xll.BDP(A313,$H$1)</f>
        <v>9.9462270000000004</v>
      </c>
      <c r="I313" cm="1">
        <f t="array" ref="I313">_xll.BDP(A313,$I$1)</f>
        <v>-1.0980970000000001</v>
      </c>
    </row>
    <row r="314" spans="1:9" x14ac:dyDescent="0.25">
      <c r="A314" t="s">
        <v>1712</v>
      </c>
      <c r="B314" t="s">
        <v>1713</v>
      </c>
      <c r="C314" t="s">
        <v>263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0.80988919999999998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2.5140880000000001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7.9415789999999999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16.073149999999998</v>
      </c>
      <c r="H314" cm="1">
        <f t="array" ref="H314">_xll.BDP(A314,$H$1)</f>
        <v>11.004339999999999</v>
      </c>
      <c r="I314" cm="1">
        <f t="array" ref="I314">_xll.BDP(A314,$I$1)</f>
        <v>-0.1262124</v>
      </c>
    </row>
    <row r="315" spans="1:9" x14ac:dyDescent="0.25">
      <c r="A315" t="s">
        <v>2373</v>
      </c>
      <c r="B315" t="s">
        <v>1777</v>
      </c>
      <c r="C315" t="s">
        <v>280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1.310044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10.285220000000001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7.4526310000000002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31.71658</v>
      </c>
      <c r="H315" cm="1">
        <f t="array" ref="H315">_xll.BDP(A315,$H$1)</f>
        <v>17.29908</v>
      </c>
      <c r="I315" cm="1">
        <f t="array" ref="I315">_xll.BDP(A315,$I$1)</f>
        <v>-0.85670259999999998</v>
      </c>
    </row>
    <row r="316" spans="1:9" x14ac:dyDescent="0.25">
      <c r="A316" t="s">
        <v>1714</v>
      </c>
      <c r="B316" t="s">
        <v>1715</v>
      </c>
      <c r="C316" t="s">
        <v>265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0.78822519999999996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5.4660830000000001E-2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-5.9001489999999999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-21.054290000000002</v>
      </c>
      <c r="H316" cm="1">
        <f t="array" ref="H316">_xll.BDP(A316,$H$1)</f>
        <v>-19.130400000000002</v>
      </c>
      <c r="I316" cm="1">
        <f t="array" ref="I316">_xll.BDP(A316,$I$1)</f>
        <v>-29.597090000000001</v>
      </c>
    </row>
    <row r="317" spans="1:9" x14ac:dyDescent="0.25">
      <c r="A317" t="s">
        <v>1716</v>
      </c>
      <c r="B317" t="s">
        <v>1717</v>
      </c>
      <c r="C317" t="s">
        <v>263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-0.42275990000000002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1.2205239999999999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3.3915000000000002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13.51759</v>
      </c>
      <c r="H317" cm="1">
        <f t="array" ref="H317">_xll.BDP(A317,$H$1)</f>
        <v>3.1924450000000002</v>
      </c>
      <c r="I317" cm="1">
        <f t="array" ref="I317">_xll.BDP(A317,$I$1)</f>
        <v>-4.8576589999999999</v>
      </c>
    </row>
    <row r="318" spans="1:9" x14ac:dyDescent="0.25">
      <c r="A318" t="s">
        <v>2258</v>
      </c>
      <c r="B318" t="s">
        <v>2259</v>
      </c>
      <c r="C318" t="s">
        <v>286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0.2063451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5.1506570000000002E-2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0.90909090000000004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28.954899999999999</v>
      </c>
      <c r="H318" cm="1">
        <f t="array" ref="H318">_xll.BDP(A318,$H$1)</f>
        <v>22.961390000000002</v>
      </c>
      <c r="I318" cm="1">
        <f t="array" ref="I318">_xll.BDP(A318,$I$1)</f>
        <v>-0.25680140000000001</v>
      </c>
    </row>
    <row r="319" spans="1:9" x14ac:dyDescent="0.25">
      <c r="A319" t="s">
        <v>1718</v>
      </c>
      <c r="B319" t="s">
        <v>1719</v>
      </c>
      <c r="C319" t="s">
        <v>263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-0.50209210000000004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-8.4033620000000003E-2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-1.6949149999999999</v>
      </c>
      <c r="G319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-12.839840000000001</v>
      </c>
      <c r="H319" cm="1">
        <f t="array" ref="H319">_xll.BDP(A319,$H$1)</f>
        <v>-12.16051</v>
      </c>
      <c r="I319" cm="1">
        <f t="array" ref="I319">_xll.BDP(A319,$I$1)</f>
        <v>-28.30932</v>
      </c>
    </row>
    <row r="320" spans="1:9" x14ac:dyDescent="0.25">
      <c r="A320" t="s">
        <v>1720</v>
      </c>
      <c r="B320" t="s">
        <v>1721</v>
      </c>
      <c r="C320" t="s">
        <v>267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-1.656212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-3.8195239999999999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1.6083909999999999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16.99682</v>
      </c>
      <c r="H320" cm="1">
        <f t="array" ref="H320">_xll.BDP(A320,$H$1)</f>
        <v>0.12105630000000001</v>
      </c>
      <c r="I320" cm="1">
        <f t="array" ref="I320">_xll.BDP(A320,$I$1)</f>
        <v>-11.56593</v>
      </c>
    </row>
    <row r="321" spans="1:9" x14ac:dyDescent="0.25">
      <c r="A321" t="s">
        <v>74</v>
      </c>
      <c r="B321" t="s">
        <v>1722</v>
      </c>
      <c r="C321" t="s">
        <v>280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-0.1035732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2.7295099999999999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6.5721340000000001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15.563330000000001</v>
      </c>
      <c r="H321" cm="1">
        <f t="array" ref="H321">_xll.BDP(A321,$H$1)</f>
        <v>2.2259259999999998</v>
      </c>
      <c r="I321" cm="1">
        <f t="array" ref="I321">_xll.BDP(A321,$I$1)</f>
        <v>-9.6700800000000005</v>
      </c>
    </row>
    <row r="322" spans="1:9" x14ac:dyDescent="0.25">
      <c r="A322" t="s">
        <v>1723</v>
      </c>
      <c r="B322" t="s">
        <v>1724</v>
      </c>
      <c r="C322" t="s">
        <v>261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-0.66096699999999997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1.048945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1.5876950000000001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14.94989</v>
      </c>
      <c r="H322" cm="1">
        <f t="array" ref="H322">_xll.BDP(A322,$H$1)</f>
        <v>8.0019080000000002</v>
      </c>
      <c r="I322" cm="1">
        <f t="array" ref="I322">_xll.BDP(A322,$I$1)</f>
        <v>-8.0249520000000008</v>
      </c>
    </row>
    <row r="323" spans="1:9" x14ac:dyDescent="0.25">
      <c r="A323" t="s">
        <v>1725</v>
      </c>
      <c r="B323" t="s">
        <v>1726</v>
      </c>
      <c r="C323" t="s">
        <v>280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2.8454120000000001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5.8364349999999998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-13.048349999999999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-54.074759999999998</v>
      </c>
      <c r="H323" cm="1">
        <f t="array" ref="H323">_xll.BDP(A323,$H$1)</f>
        <v>-45.037419999999997</v>
      </c>
      <c r="I323" cm="1">
        <f t="array" ref="I323">_xll.BDP(A323,$I$1)</f>
        <v>-72.332710000000006</v>
      </c>
    </row>
    <row r="324" spans="1:9" x14ac:dyDescent="0.25">
      <c r="A324" t="s">
        <v>1727</v>
      </c>
      <c r="B324" t="s">
        <v>1728</v>
      </c>
      <c r="C324" t="s">
        <v>267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-0.8494372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-3.3533430000000002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0.1286725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21.688700000000001</v>
      </c>
      <c r="H324" cm="1">
        <f t="array" ref="H324">_xll.BDP(A324,$H$1)</f>
        <v>18.16385</v>
      </c>
      <c r="I324" cm="1">
        <f t="array" ref="I324">_xll.BDP(A324,$I$1)</f>
        <v>-4.4453509999999996</v>
      </c>
    </row>
    <row r="325" spans="1:9" x14ac:dyDescent="0.25">
      <c r="A325" t="s">
        <v>1729</v>
      </c>
      <c r="B325" t="s">
        <v>1730</v>
      </c>
      <c r="C325" t="s">
        <v>280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-0.3219513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-0.70970460000000002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4.1649339999999997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19.931049999999999</v>
      </c>
      <c r="H325" cm="1">
        <f t="array" ref="H325">_xll.BDP(A325,$H$1)</f>
        <v>10.97752</v>
      </c>
      <c r="I325" cm="1">
        <f t="array" ref="I325">_xll.BDP(A325,$I$1)</f>
        <v>-0.64386319999999997</v>
      </c>
    </row>
    <row r="326" spans="1:9" x14ac:dyDescent="0.25">
      <c r="A326" t="s">
        <v>1731</v>
      </c>
      <c r="B326" t="s">
        <v>1732</v>
      </c>
      <c r="C326" t="s">
        <v>267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-0.36461840000000001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-3.3908640000000001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-7.2504400000000002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27.56683</v>
      </c>
      <c r="H326" cm="1">
        <f t="array" ref="H326">_xll.BDP(A326,$H$1)</f>
        <v>11.49837</v>
      </c>
      <c r="I326" cm="1">
        <f t="array" ref="I326">_xll.BDP(A326,$I$1)</f>
        <v>-11.136889999999999</v>
      </c>
    </row>
    <row r="327" spans="1:9" x14ac:dyDescent="0.25">
      <c r="A327" t="s">
        <v>1733</v>
      </c>
      <c r="B327" t="s">
        <v>1734</v>
      </c>
      <c r="C327" t="s">
        <v>263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0.27498099999999998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2.3157109999999999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2.5257580000000002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37.610010000000003</v>
      </c>
      <c r="H327" cm="1">
        <f t="array" ref="H327">_xll.BDP(A327,$H$1)</f>
        <v>12.824769999999999</v>
      </c>
      <c r="I327" cm="1">
        <f t="array" ref="I327">_xll.BDP(A327,$I$1)</f>
        <v>-9.1573049999999991</v>
      </c>
    </row>
    <row r="328" spans="1:9" x14ac:dyDescent="0.25">
      <c r="A328" t="s">
        <v>1735</v>
      </c>
      <c r="B328" t="s">
        <v>1736</v>
      </c>
      <c r="C328" t="s">
        <v>267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-2.2216640000000001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-0.24858720000000001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-5.1468730000000003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13.327439999999999</v>
      </c>
      <c r="H328" cm="1">
        <f t="array" ref="H328">_xll.BDP(A328,$H$1)</f>
        <v>0.29111959999999998</v>
      </c>
      <c r="I328" cm="1">
        <f t="array" ref="I328">_xll.BDP(A328,$I$1)</f>
        <v>-11.68591</v>
      </c>
    </row>
    <row r="329" spans="1:9" x14ac:dyDescent="0.25">
      <c r="A329" t="s">
        <v>64</v>
      </c>
      <c r="B329" t="s">
        <v>1737</v>
      </c>
      <c r="C329" t="s">
        <v>267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-0.67975850000000004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-3.6698590000000002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-7.424061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18.349609999999998</v>
      </c>
      <c r="H329" cm="1">
        <f t="array" ref="H329">_xll.BDP(A329,$H$1)</f>
        <v>4.1051229999999999</v>
      </c>
      <c r="I329" cm="1">
        <f t="array" ref="I329">_xll.BDP(A329,$I$1)</f>
        <v>-10.69126</v>
      </c>
    </row>
    <row r="330" spans="1:9" x14ac:dyDescent="0.25">
      <c r="A330" t="s">
        <v>1738</v>
      </c>
      <c r="B330" t="s">
        <v>1739</v>
      </c>
      <c r="C330" t="s">
        <v>265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3.0015010000000002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4.9890670000000004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5.2135090000000002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5.3763300000000003</v>
      </c>
      <c r="H330" cm="1">
        <f t="array" ref="H330">_xll.BDP(A330,$H$1)</f>
        <v>2.0898889999999999</v>
      </c>
      <c r="I330" cm="1">
        <f t="array" ref="I330">_xll.BDP(A330,$I$1)</f>
        <v>-11.19741</v>
      </c>
    </row>
    <row r="331" spans="1:9" x14ac:dyDescent="0.25">
      <c r="A331" t="s">
        <v>1740</v>
      </c>
      <c r="B331" t="s">
        <v>1741</v>
      </c>
      <c r="C331" t="s">
        <v>271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0.2100293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3.5488179999999998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-8.5537949999999991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-2.0327090000000001</v>
      </c>
      <c r="H331" cm="1">
        <f t="array" ref="H331">_xll.BDP(A331,$H$1)</f>
        <v>-8.209835</v>
      </c>
      <c r="I331" cm="1">
        <f t="array" ref="I331">_xll.BDP(A331,$I$1)</f>
        <v>-19.276669999999999</v>
      </c>
    </row>
    <row r="332" spans="1:9" x14ac:dyDescent="0.25">
      <c r="A332" t="s">
        <v>1742</v>
      </c>
      <c r="B332" t="s">
        <v>1743</v>
      </c>
      <c r="C332" t="s">
        <v>271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-1.116625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-1.544163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3.0730719999999998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9.247363</v>
      </c>
      <c r="H332" cm="1">
        <f t="array" ref="H332">_xll.BDP(A332,$H$1)</f>
        <v>-6.8046049999999996</v>
      </c>
      <c r="I332" cm="1">
        <f t="array" ref="I332">_xll.BDP(A332,$I$1)</f>
        <v>-16.97917</v>
      </c>
    </row>
    <row r="333" spans="1:9" x14ac:dyDescent="0.25">
      <c r="A333" t="s">
        <v>1744</v>
      </c>
      <c r="B333" t="s">
        <v>1745</v>
      </c>
      <c r="C333" t="s">
        <v>263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-1.4073260000000001E-2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0.21285689999999999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25.381039999999999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21.334240000000001</v>
      </c>
      <c r="H333" cm="1">
        <f t="array" ref="H333">_xll.BDP(A333,$H$1)</f>
        <v>20.484300000000001</v>
      </c>
      <c r="I333" cm="1">
        <f t="array" ref="I333">_xll.BDP(A333,$I$1)</f>
        <v>-5.1339949999999996</v>
      </c>
    </row>
    <row r="334" spans="1:9" x14ac:dyDescent="0.25">
      <c r="A334" t="s">
        <v>1746</v>
      </c>
      <c r="B334" t="s">
        <v>1747</v>
      </c>
      <c r="C334" t="s">
        <v>265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1.529917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2.6507770000000002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3.173686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34.784039999999997</v>
      </c>
      <c r="H334" cm="1">
        <f t="array" ref="H334">_xll.BDP(A334,$H$1)</f>
        <v>15.75478</v>
      </c>
      <c r="I334" cm="1">
        <f t="array" ref="I334">_xll.BDP(A334,$I$1)</f>
        <v>-1.069769</v>
      </c>
    </row>
    <row r="335" spans="1:9" x14ac:dyDescent="0.25">
      <c r="A335" t="s">
        <v>80</v>
      </c>
      <c r="B335" t="s">
        <v>1748</v>
      </c>
      <c r="C335" t="s">
        <v>280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-2.0502189999999998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2.4758149999999999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6.648002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26.787990000000001</v>
      </c>
      <c r="H335" cm="1">
        <f t="array" ref="H335">_xll.BDP(A335,$H$1)</f>
        <v>8.5985840000000007</v>
      </c>
      <c r="I335" cm="1">
        <f t="array" ref="I335">_xll.BDP(A335,$I$1)</f>
        <v>-3.7759339999999999</v>
      </c>
    </row>
    <row r="336" spans="1:9" x14ac:dyDescent="0.25">
      <c r="A336" t="s">
        <v>1749</v>
      </c>
      <c r="B336" t="s">
        <v>1750</v>
      </c>
      <c r="C336" t="s">
        <v>265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0.8591567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1.941635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16.287739999999999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21.401589999999999</v>
      </c>
      <c r="H336" cm="1">
        <f t="array" ref="H336">_xll.BDP(A336,$H$1)</f>
        <v>17.75609</v>
      </c>
      <c r="I336" cm="1">
        <f t="array" ref="I336">_xll.BDP(A336,$I$1)</f>
        <v>-0.42941489999999999</v>
      </c>
    </row>
    <row r="337" spans="1:9" x14ac:dyDescent="0.25">
      <c r="A337" t="s">
        <v>1751</v>
      </c>
      <c r="B337" t="s">
        <v>1752</v>
      </c>
      <c r="C337" t="s">
        <v>267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-1.7664200000000001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2.964521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18.027370000000001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33.969880000000003</v>
      </c>
      <c r="H337" cm="1">
        <f t="array" ref="H337">_xll.BDP(A337,$H$1)</f>
        <v>25.304010000000002</v>
      </c>
      <c r="I337" cm="1">
        <f t="array" ref="I337">_xll.BDP(A337,$I$1)</f>
        <v>-2.8619530000000002</v>
      </c>
    </row>
    <row r="338" spans="1:9" x14ac:dyDescent="0.25">
      <c r="A338" t="s">
        <v>1753</v>
      </c>
      <c r="B338" t="s">
        <v>1754</v>
      </c>
      <c r="C338" t="s">
        <v>259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2.0850439999999999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4.359388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5.6405060000000002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-15.557539999999999</v>
      </c>
      <c r="H338" cm="1">
        <f t="array" ref="H338">_xll.BDP(A338,$H$1)</f>
        <v>-10.610860000000001</v>
      </c>
      <c r="I338" cm="1">
        <f t="array" ref="I338">_xll.BDP(A338,$I$1)</f>
        <v>-22.13815</v>
      </c>
    </row>
    <row r="339" spans="1:9" x14ac:dyDescent="0.25">
      <c r="A339" t="s">
        <v>1755</v>
      </c>
      <c r="B339" t="s">
        <v>1756</v>
      </c>
      <c r="C339" t="s">
        <v>267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-1.0177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-2.1539389999999998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2.40802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2.8742009999999998</v>
      </c>
      <c r="H339" cm="1">
        <f t="array" ref="H339">_xll.BDP(A339,$H$1)</f>
        <v>0.6573483</v>
      </c>
      <c r="I339" cm="1">
        <f t="array" ref="I339">_xll.BDP(A339,$I$1)</f>
        <v>-4.3450049999999996</v>
      </c>
    </row>
    <row r="340" spans="1:9" x14ac:dyDescent="0.25">
      <c r="A340" t="s">
        <v>1757</v>
      </c>
      <c r="B340" t="s">
        <v>1758</v>
      </c>
      <c r="C340" t="s">
        <v>280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-2.686883E-2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0.49528169999999999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2.3131699999999999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26.2547</v>
      </c>
      <c r="H340" cm="1">
        <f t="array" ref="H340">_xll.BDP(A340,$H$1)</f>
        <v>15.36317</v>
      </c>
      <c r="I340" cm="1">
        <f t="array" ref="I340">_xll.BDP(A340,$I$1)</f>
        <v>-2.435978</v>
      </c>
    </row>
    <row r="341" spans="1:9" x14ac:dyDescent="0.25">
      <c r="A341" t="s">
        <v>1759</v>
      </c>
      <c r="B341" t="s">
        <v>1760</v>
      </c>
      <c r="C341" t="s">
        <v>265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-1.722979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0.62568639999999998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1.4631909999999999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2.7659349999999999E-2</v>
      </c>
      <c r="H341" cm="1">
        <f t="array" ref="H341">_xll.BDP(A341,$H$1)</f>
        <v>2.8563019999999999</v>
      </c>
      <c r="I341" cm="1">
        <f t="array" ref="I341">_xll.BDP(A341,$I$1)</f>
        <v>-8.1728480000000001</v>
      </c>
    </row>
    <row r="342" spans="1:9" x14ac:dyDescent="0.25">
      <c r="A342" t="s">
        <v>1761</v>
      </c>
      <c r="B342" t="s">
        <v>1762</v>
      </c>
      <c r="C342" t="s">
        <v>261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0.35171849999999999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0.48959560000000002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-11.11186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-25.584849999999999</v>
      </c>
      <c r="H342" cm="1">
        <f t="array" ref="H342">_xll.BDP(A342,$H$1)</f>
        <v>-21.453050000000001</v>
      </c>
      <c r="I342" cm="1">
        <f t="array" ref="I342">_xll.BDP(A342,$I$1)</f>
        <v>-36.892229999999998</v>
      </c>
    </row>
    <row r="343" spans="1:9" x14ac:dyDescent="0.25">
      <c r="A343" t="s">
        <v>1763</v>
      </c>
      <c r="B343" t="s">
        <v>1764</v>
      </c>
      <c r="C343" t="s">
        <v>271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2.124609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4.3381449999999999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4.6768919999999996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-6.5516670000000001</v>
      </c>
      <c r="H343" cm="1">
        <f t="array" ref="H343">_xll.BDP(A343,$H$1)</f>
        <v>-7.4425949999999998</v>
      </c>
      <c r="I343" cm="1">
        <f t="array" ref="I343">_xll.BDP(A343,$I$1)</f>
        <v>-23.25226</v>
      </c>
    </row>
    <row r="344" spans="1:9" x14ac:dyDescent="0.25">
      <c r="A344" t="s">
        <v>1765</v>
      </c>
      <c r="B344" t="s">
        <v>1766</v>
      </c>
      <c r="C344" t="s">
        <v>264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1.2527170000000001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4.4034709999999997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4.3037869999999998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19.160620000000002</v>
      </c>
      <c r="H344" cm="1">
        <f t="array" ref="H344">_xll.BDP(A344,$H$1)</f>
        <v>9.8207120000000003</v>
      </c>
      <c r="I344" cm="1">
        <f t="array" ref="I344">_xll.BDP(A344,$I$1)</f>
        <v>-5.4545450000000004</v>
      </c>
    </row>
    <row r="345" spans="1:9" x14ac:dyDescent="0.25">
      <c r="A345" t="s">
        <v>1767</v>
      </c>
      <c r="B345" t="s">
        <v>1768</v>
      </c>
      <c r="C345" t="s">
        <v>261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-1.5676030000000001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-0.72463770000000005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-1.245085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20.537469999999999</v>
      </c>
      <c r="H345" cm="1">
        <f t="array" ref="H345">_xll.BDP(A345,$H$1)</f>
        <v>7.9576820000000001</v>
      </c>
      <c r="I345" cm="1">
        <f t="array" ref="I345">_xll.BDP(A345,$I$1)</f>
        <v>-4.2405039999999996</v>
      </c>
    </row>
    <row r="346" spans="1:9" x14ac:dyDescent="0.25">
      <c r="A346" t="s">
        <v>1769</v>
      </c>
      <c r="B346" t="s">
        <v>1770</v>
      </c>
      <c r="C346" t="s">
        <v>261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1.499954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3.6133829999999998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2.0468389999999999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10.06983</v>
      </c>
      <c r="H346" cm="1">
        <f t="array" ref="H346">_xll.BDP(A346,$H$1)</f>
        <v>2.8497620000000001</v>
      </c>
      <c r="I346" cm="1">
        <f t="array" ref="I346">_xll.BDP(A346,$I$1)</f>
        <v>-4.7454989999999997</v>
      </c>
    </row>
    <row r="347" spans="1:9" x14ac:dyDescent="0.25">
      <c r="A347" t="s">
        <v>1771</v>
      </c>
      <c r="B347" t="s">
        <v>1772</v>
      </c>
      <c r="C347" t="s">
        <v>261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0.79999900000000002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1.8250090000000001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0.671709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16.563690000000001</v>
      </c>
      <c r="H347" cm="1">
        <f t="array" ref="H347">_xll.BDP(A347,$H$1)</f>
        <v>3.2768389999999998</v>
      </c>
      <c r="I347" cm="1">
        <f t="array" ref="I347">_xll.BDP(A347,$I$1)</f>
        <v>-7.6966140000000003</v>
      </c>
    </row>
    <row r="348" spans="1:9" x14ac:dyDescent="0.25">
      <c r="A348" t="s">
        <v>1773</v>
      </c>
      <c r="B348" t="s">
        <v>1774</v>
      </c>
      <c r="C348" t="s">
        <v>264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1.542705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0.93003000000000002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-7.8243510000000001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13.96444</v>
      </c>
      <c r="H348" cm="1">
        <f t="array" ref="H348">_xll.BDP(A348,$H$1)</f>
        <v>-2.9145080000000001</v>
      </c>
      <c r="I348" cm="1">
        <f t="array" ref="I348">_xll.BDP(A348,$I$1)</f>
        <v>-19.191369999999999</v>
      </c>
    </row>
    <row r="349" spans="1:9" x14ac:dyDescent="0.25">
      <c r="A349" t="s">
        <v>1775</v>
      </c>
      <c r="B349" t="s">
        <v>1776</v>
      </c>
      <c r="C349" t="s">
        <v>265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-8.9601630000000002E-3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2.537779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3.425478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13.61347</v>
      </c>
      <c r="H349" cm="1">
        <f t="array" ref="H349">_xll.BDP(A349,$H$1)</f>
        <v>3.2644489999999999</v>
      </c>
      <c r="I349" cm="1">
        <f t="array" ref="I349">_xll.BDP(A349,$I$1)</f>
        <v>-4.9188910000000003</v>
      </c>
    </row>
    <row r="350" spans="1:9" x14ac:dyDescent="0.25">
      <c r="A350" t="s">
        <v>1778</v>
      </c>
      <c r="B350" t="s">
        <v>1779</v>
      </c>
      <c r="C350" t="s">
        <v>261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-0.28141529999999998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-0.9092595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-1.42171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16.394390000000001</v>
      </c>
      <c r="H350" cm="1">
        <f t="array" ref="H350">_xll.BDP(A350,$H$1)</f>
        <v>0.63564120000000002</v>
      </c>
      <c r="I350" cm="1">
        <f t="array" ref="I350">_xll.BDP(A350,$I$1)</f>
        <v>-10.14832</v>
      </c>
    </row>
    <row r="351" spans="1:9" x14ac:dyDescent="0.25">
      <c r="A351" t="s">
        <v>1780</v>
      </c>
      <c r="B351" t="s">
        <v>1781</v>
      </c>
      <c r="C351" t="s">
        <v>263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4.4591609999999999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-10.68328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-29.958559999999999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-48.810040000000001</v>
      </c>
      <c r="H351" cm="1">
        <f t="array" ref="H351">_xll.BDP(A351,$H$1)</f>
        <v>-40.375549999999997</v>
      </c>
      <c r="I351" cm="1">
        <f t="array" ref="I351">_xll.BDP(A351,$I$1)</f>
        <v>-61.32911</v>
      </c>
    </row>
    <row r="352" spans="1:9" x14ac:dyDescent="0.25">
      <c r="A352" t="s">
        <v>1782</v>
      </c>
      <c r="B352" t="s">
        <v>1783</v>
      </c>
      <c r="C352" t="s">
        <v>265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2.1012420000000001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6.2624250000000004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-1.4746539999999999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-25.222719999999999</v>
      </c>
      <c r="H352" cm="1">
        <f t="array" ref="H352">_xll.BDP(A352,$H$1)</f>
        <v>-17.237880000000001</v>
      </c>
      <c r="I352" cm="1">
        <f t="array" ref="I352">_xll.BDP(A352,$I$1)</f>
        <v>-31.30463</v>
      </c>
    </row>
    <row r="353" spans="1:9" x14ac:dyDescent="0.25">
      <c r="A353" t="s">
        <v>104</v>
      </c>
      <c r="B353" t="s">
        <v>1784</v>
      </c>
      <c r="C353" t="s">
        <v>265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2.3344969999999998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2.153524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8.9075780000000009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25.6007</v>
      </c>
      <c r="H353" cm="1">
        <f t="array" ref="H353">_xll.BDP(A353,$H$1)</f>
        <v>11.876440000000001</v>
      </c>
      <c r="I353" cm="1">
        <f t="array" ref="I353">_xll.BDP(A353,$I$1)</f>
        <v>-1.6284989999999999</v>
      </c>
    </row>
    <row r="354" spans="1:9" x14ac:dyDescent="0.25">
      <c r="A354" t="s">
        <v>1785</v>
      </c>
      <c r="B354" t="s">
        <v>1786</v>
      </c>
      <c r="C354" t="s">
        <v>263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-1.298692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2.6866859999999999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3.7800180000000001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22.30537</v>
      </c>
      <c r="H354" cm="1">
        <f t="array" ref="H354">_xll.BDP(A354,$H$1)</f>
        <v>10.469889999999999</v>
      </c>
      <c r="I354" cm="1">
        <f t="array" ref="I354">_xll.BDP(A354,$I$1)</f>
        <v>-5.9108499999999999</v>
      </c>
    </row>
    <row r="355" spans="1:9" x14ac:dyDescent="0.25">
      <c r="A355" t="s">
        <v>1787</v>
      </c>
      <c r="B355" t="s">
        <v>1788</v>
      </c>
      <c r="C355" t="s">
        <v>286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1.1350420000000001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8.9226829999999993E-2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7.7355790000000004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7.1659860000000002</v>
      </c>
      <c r="H355" cm="1">
        <f t="array" ref="H355">_xll.BDP(A355,$H$1)</f>
        <v>3.1134460000000002</v>
      </c>
      <c r="I355" cm="1">
        <f t="array" ref="I355">_xll.BDP(A355,$I$1)</f>
        <v>-6.0991660000000003</v>
      </c>
    </row>
    <row r="356" spans="1:9" x14ac:dyDescent="0.25">
      <c r="A356" t="s">
        <v>1789</v>
      </c>
      <c r="B356" t="s">
        <v>1790</v>
      </c>
      <c r="C356" t="s">
        <v>261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1.9372240000000001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4.1854630000000004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3.8211789999999999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59.331670000000003</v>
      </c>
      <c r="H356" cm="1">
        <f t="array" ref="H356">_xll.BDP(A356,$H$1)</f>
        <v>26.77431</v>
      </c>
      <c r="I356" cm="1">
        <f t="array" ref="I356">_xll.BDP(A356,$I$1)</f>
        <v>-1.6973130000000001</v>
      </c>
    </row>
    <row r="357" spans="1:9" x14ac:dyDescent="0.25">
      <c r="A357" t="s">
        <v>1791</v>
      </c>
      <c r="B357" t="s">
        <v>1792</v>
      </c>
      <c r="C357" t="s">
        <v>261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1.5234460000000001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3.6802410000000001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-0.81771910000000003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56.896659999999997</v>
      </c>
      <c r="H357" cm="1">
        <f t="array" ref="H357">_xll.BDP(A357,$H$1)</f>
        <v>18.067830000000001</v>
      </c>
      <c r="I357" cm="1">
        <f t="array" ref="I357">_xll.BDP(A357,$I$1)</f>
        <v>-7.3453340000000003</v>
      </c>
    </row>
    <row r="358" spans="1:9" x14ac:dyDescent="0.25">
      <c r="A358" t="s">
        <v>1793</v>
      </c>
      <c r="B358" t="s">
        <v>1794</v>
      </c>
      <c r="C358" t="s">
        <v>265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1.2310810000000001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-19.884530000000002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-20.267669999999999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-9.4637340000000005</v>
      </c>
      <c r="H358" cm="1">
        <f t="array" ref="H358">_xll.BDP(A358,$H$1)</f>
        <v>-14.674950000000001</v>
      </c>
      <c r="I358" cm="1">
        <f t="array" ref="I358">_xll.BDP(A358,$I$1)</f>
        <v>-39.047780000000003</v>
      </c>
    </row>
    <row r="359" spans="1:9" x14ac:dyDescent="0.25">
      <c r="A359" t="s">
        <v>1795</v>
      </c>
      <c r="B359" t="s">
        <v>1796</v>
      </c>
      <c r="C359" t="s">
        <v>261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1.0813459999999999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4.5755920000000003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-2.1516709999999999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70.215239999999994</v>
      </c>
      <c r="H359" cm="1">
        <f t="array" ref="H359">_xll.BDP(A359,$H$1)</f>
        <v>21.0245</v>
      </c>
      <c r="I359" cm="1">
        <f t="array" ref="I359">_xll.BDP(A359,$I$1)</f>
        <v>-8.7469830000000002</v>
      </c>
    </row>
    <row r="360" spans="1:9" x14ac:dyDescent="0.25">
      <c r="A360" t="s">
        <v>20</v>
      </c>
      <c r="B360" t="s">
        <v>1797</v>
      </c>
      <c r="C360" t="s">
        <v>267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-7.6539609999999994E-2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-4.1950320000000003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-4.6563800000000004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-17.71228</v>
      </c>
      <c r="H360" cm="1">
        <f t="array" ref="H360">_xll.BDP(A360,$H$1)</f>
        <v>-10.21771</v>
      </c>
      <c r="I360" cm="1">
        <f t="array" ref="I360">_xll.BDP(A360,$I$1)</f>
        <v>-34.23019</v>
      </c>
    </row>
    <row r="361" spans="1:9" x14ac:dyDescent="0.25">
      <c r="A361" t="s">
        <v>1798</v>
      </c>
      <c r="B361" t="s">
        <v>1799</v>
      </c>
      <c r="C361" t="s">
        <v>275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-1.8250470000000001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-0.16683249999999999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0.3146119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6.4404630000000003</v>
      </c>
      <c r="H361" cm="1">
        <f t="array" ref="H361">_xll.BDP(A361,$H$1)</f>
        <v>0.84927209999999997</v>
      </c>
      <c r="I361" cm="1">
        <f t="array" ref="I361">_xll.BDP(A361,$I$1)</f>
        <v>-6.4278190000000004</v>
      </c>
    </row>
    <row r="362" spans="1:9" x14ac:dyDescent="0.25">
      <c r="A362" t="s">
        <v>1800</v>
      </c>
      <c r="B362" t="s">
        <v>1801</v>
      </c>
      <c r="C362" t="s">
        <v>271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-0.28141529999999998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-2.3310270000000002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3.0213239999999999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6.4850630000000002</v>
      </c>
      <c r="H362" cm="1">
        <f t="array" ref="H362">_xll.BDP(A362,$H$1)</f>
        <v>5.0266630000000001</v>
      </c>
      <c r="I362" cm="1">
        <f t="array" ref="I362">_xll.BDP(A362,$I$1)</f>
        <v>-6.6666670000000003</v>
      </c>
    </row>
    <row r="363" spans="1:9" x14ac:dyDescent="0.25">
      <c r="A363" t="s">
        <v>1802</v>
      </c>
      <c r="B363" t="s">
        <v>1803</v>
      </c>
      <c r="C363" t="s">
        <v>271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1.207932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-0.2111565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6.2023609999999998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4.8491739999999997</v>
      </c>
      <c r="H363" cm="1">
        <f t="array" ref="H363">_xll.BDP(A363,$H$1)</f>
        <v>9.5514709999999994</v>
      </c>
      <c r="I363" cm="1">
        <f t="array" ref="I363">_xll.BDP(A363,$I$1)</f>
        <v>-3.7991039999999998</v>
      </c>
    </row>
    <row r="364" spans="1:9" x14ac:dyDescent="0.25">
      <c r="A364" t="s">
        <v>1804</v>
      </c>
      <c r="B364" t="s">
        <v>1805</v>
      </c>
      <c r="C364" t="s">
        <v>280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3.208412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13.501340000000001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25.114470000000001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-0.79508020000000001</v>
      </c>
      <c r="H364" cm="1">
        <f t="array" ref="H364">_xll.BDP(A364,$H$1)</f>
        <v>25.80761</v>
      </c>
      <c r="I364" cm="1">
        <f t="array" ref="I364">_xll.BDP(A364,$I$1)</f>
        <v>-10.7173</v>
      </c>
    </row>
    <row r="365" spans="1:9" x14ac:dyDescent="0.25">
      <c r="A365" t="s">
        <v>185</v>
      </c>
      <c r="B365" t="s">
        <v>1806</v>
      </c>
      <c r="C365" t="s">
        <v>261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1.526375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3.714744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7.3836659999999998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-2.7306020000000002</v>
      </c>
      <c r="H365" cm="1">
        <f t="array" ref="H365">_xll.BDP(A365,$H$1)</f>
        <v>-4.4434440000000004</v>
      </c>
      <c r="I365" cm="1">
        <f t="array" ref="I365">_xll.BDP(A365,$I$1)</f>
        <v>-19.355989999999998</v>
      </c>
    </row>
    <row r="366" spans="1:9" x14ac:dyDescent="0.25">
      <c r="A366" t="s">
        <v>1807</v>
      </c>
      <c r="B366" t="s">
        <v>1808</v>
      </c>
      <c r="C366" t="s">
        <v>261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0.72107790000000005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2.1277550000000001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0.97197960000000005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-13.64743</v>
      </c>
      <c r="H366" cm="1">
        <f t="array" ref="H366">_xll.BDP(A366,$H$1)</f>
        <v>-11.319319999999999</v>
      </c>
      <c r="I366" cm="1">
        <f t="array" ref="I366">_xll.BDP(A366,$I$1)</f>
        <v>-23.975819999999999</v>
      </c>
    </row>
    <row r="367" spans="1:9" x14ac:dyDescent="0.25">
      <c r="A367" t="s">
        <v>142</v>
      </c>
      <c r="B367" t="s">
        <v>1809</v>
      </c>
      <c r="C367" t="s">
        <v>265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4.2597050000000003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21.789729999999999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19.44116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152.91669999999999</v>
      </c>
      <c r="H367" cm="1">
        <f t="array" ref="H367">_xll.BDP(A367,$H$1)</f>
        <v>56.532600000000002</v>
      </c>
      <c r="I367" cm="1">
        <f t="array" ref="I367">_xll.BDP(A367,$I$1)</f>
        <v>-0.7472432</v>
      </c>
    </row>
    <row r="368" spans="1:9" x14ac:dyDescent="0.25">
      <c r="A368" t="s">
        <v>1810</v>
      </c>
      <c r="B368" t="s">
        <v>1811</v>
      </c>
      <c r="C368" t="s">
        <v>265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0.93962860000000004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1.1963269999999999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2.66337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12.11347</v>
      </c>
      <c r="H368" cm="1">
        <f t="array" ref="H368">_xll.BDP(A368,$H$1)</f>
        <v>-1.838131</v>
      </c>
      <c r="I368" cm="1">
        <f t="array" ref="I368">_xll.BDP(A368,$I$1)</f>
        <v>-11.25896</v>
      </c>
    </row>
    <row r="369" spans="1:9" x14ac:dyDescent="0.25">
      <c r="A369" t="s">
        <v>1812</v>
      </c>
      <c r="B369" t="s">
        <v>1813</v>
      </c>
      <c r="C369" t="s">
        <v>261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-0.5296343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-0.40404040000000002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0.97286220000000001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40.282940000000004</v>
      </c>
      <c r="H369" cm="1">
        <f t="array" ref="H369">_xll.BDP(A369,$H$1)</f>
        <v>12.83929</v>
      </c>
      <c r="I369" cm="1">
        <f t="array" ref="I369">_xll.BDP(A369,$I$1)</f>
        <v>-4.8915680000000004</v>
      </c>
    </row>
    <row r="370" spans="1:9" x14ac:dyDescent="0.25">
      <c r="A370" t="s">
        <v>1818</v>
      </c>
      <c r="B370" t="s">
        <v>1819</v>
      </c>
      <c r="C370" t="s">
        <v>270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3.4007350000000001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11.49653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6.9391639999999999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8.995692</v>
      </c>
      <c r="H370" cm="1">
        <f t="array" ref="H370">_xll.BDP(A370,$H$1)</f>
        <v>4.9543939999999997</v>
      </c>
      <c r="I370" cm="1">
        <f t="array" ref="I370">_xll.BDP(A370,$I$1)</f>
        <v>-8.9588420000000006</v>
      </c>
    </row>
    <row r="371" spans="1:9" x14ac:dyDescent="0.25">
      <c r="A371" t="s">
        <v>1816</v>
      </c>
      <c r="B371" t="s">
        <v>1817</v>
      </c>
      <c r="C371" t="s">
        <v>265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-4.4754569999999996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-2.264894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-11.54189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34.57884</v>
      </c>
      <c r="H371" cm="1">
        <f t="array" ref="H371">_xll.BDP(A371,$H$1)</f>
        <v>-1.0597620000000001</v>
      </c>
      <c r="I371" cm="1">
        <f t="array" ref="I371">_xll.BDP(A371,$I$1)</f>
        <v>-17.93412</v>
      </c>
    </row>
    <row r="372" spans="1:9" x14ac:dyDescent="0.25">
      <c r="A372" t="s">
        <v>1814</v>
      </c>
      <c r="B372" t="s">
        <v>1815</v>
      </c>
      <c r="C372" t="s">
        <v>265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-0.72070429999999996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1.0856159999999999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2.4758580000000001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6.0570570000000004</v>
      </c>
      <c r="H372" cm="1">
        <f t="array" ref="H372">_xll.BDP(A372,$H$1)</f>
        <v>6.4880230000000001</v>
      </c>
      <c r="I372" cm="1">
        <f t="array" ref="I372">_xll.BDP(A372,$I$1)</f>
        <v>-1.530891</v>
      </c>
    </row>
    <row r="373" spans="1:9" x14ac:dyDescent="0.25">
      <c r="A373" t="s">
        <v>1820</v>
      </c>
      <c r="B373" t="s">
        <v>1821</v>
      </c>
      <c r="C373" t="s">
        <v>286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1.275407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-1.262791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2.60581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-9.6500299999999992</v>
      </c>
      <c r="H373" cm="1">
        <f t="array" ref="H373">_xll.BDP(A373,$H$1)</f>
        <v>-6.2472750000000001</v>
      </c>
      <c r="I373" cm="1">
        <f t="array" ref="I373">_xll.BDP(A373,$I$1)</f>
        <v>-20.322579999999999</v>
      </c>
    </row>
    <row r="374" spans="1:9" x14ac:dyDescent="0.25">
      <c r="A374" t="s">
        <v>1824</v>
      </c>
      <c r="B374" t="s">
        <v>1825</v>
      </c>
      <c r="C374" t="s">
        <v>265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1.811374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4.6257149999999996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6.772678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26.101900000000001</v>
      </c>
      <c r="H374" cm="1">
        <f t="array" ref="H374">_xll.BDP(A374,$H$1)</f>
        <v>10.49701</v>
      </c>
      <c r="I374" cm="1">
        <f t="array" ref="I374">_xll.BDP(A374,$I$1)</f>
        <v>-2.0419350000000001</v>
      </c>
    </row>
    <row r="375" spans="1:9" x14ac:dyDescent="0.25">
      <c r="A375" t="s">
        <v>1822</v>
      </c>
      <c r="B375" t="s">
        <v>1823</v>
      </c>
      <c r="C375" t="s">
        <v>261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1.057971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2.492483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1.9523269999999999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22.582000000000001</v>
      </c>
      <c r="H375" cm="1">
        <f t="array" ref="H375">_xll.BDP(A375,$H$1)</f>
        <v>11.035729999999999</v>
      </c>
      <c r="I375" cm="1">
        <f t="array" ref="I375">_xll.BDP(A375,$I$1)</f>
        <v>-3.5678420000000002</v>
      </c>
    </row>
    <row r="376" spans="1:9" x14ac:dyDescent="0.25">
      <c r="A376" t="s">
        <v>1826</v>
      </c>
      <c r="B376" t="s">
        <v>1827</v>
      </c>
      <c r="C376" t="s">
        <v>271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-0.65811799999999998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0.290219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9.1654560000000007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33.883429999999997</v>
      </c>
      <c r="H376" cm="1">
        <f t="array" ref="H376">_xll.BDP(A376,$H$1)</f>
        <v>21.136810000000001</v>
      </c>
      <c r="I376" cm="1">
        <f t="array" ref="I376">_xll.BDP(A376,$I$1)</f>
        <v>-0.9360792</v>
      </c>
    </row>
    <row r="377" spans="1:9" x14ac:dyDescent="0.25">
      <c r="A377" t="s">
        <v>1828</v>
      </c>
      <c r="B377" t="s">
        <v>1829</v>
      </c>
      <c r="C377" t="s">
        <v>259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1.181281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3.3890440000000002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-1.4165559999999999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-10.39446</v>
      </c>
      <c r="H377" cm="1">
        <f t="array" ref="H377">_xll.BDP(A377,$H$1)</f>
        <v>-8.4525869999999994</v>
      </c>
      <c r="I377" cm="1">
        <f t="array" ref="I377">_xll.BDP(A377,$I$1)</f>
        <v>-21.835450000000002</v>
      </c>
    </row>
    <row r="378" spans="1:9" x14ac:dyDescent="0.25">
      <c r="A378" t="s">
        <v>1830</v>
      </c>
      <c r="B378" t="s">
        <v>1831</v>
      </c>
      <c r="C378" t="s">
        <v>264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-0.2324135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2.1022419999999999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6.0896609999999997E-2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-9.3339719999999993</v>
      </c>
      <c r="H378" cm="1">
        <f t="array" ref="H378">_xll.BDP(A378,$H$1)</f>
        <v>-9.9704080000000008</v>
      </c>
      <c r="I378" cm="1">
        <f t="array" ref="I378">_xll.BDP(A378,$I$1)</f>
        <v>-21.128399999999999</v>
      </c>
    </row>
    <row r="379" spans="1:9" x14ac:dyDescent="0.25">
      <c r="A379" t="s">
        <v>1832</v>
      </c>
      <c r="B379" t="s">
        <v>1833</v>
      </c>
      <c r="C379" t="s">
        <v>261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1.835253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2.7366929999999998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-4.3817229999999999E-2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-4.0697729999999996</v>
      </c>
      <c r="H379" cm="1">
        <f t="array" ref="H379">_xll.BDP(A379,$H$1)</f>
        <v>-3.8481420000000002</v>
      </c>
      <c r="I379" cm="1">
        <f t="array" ref="I379">_xll.BDP(A379,$I$1)</f>
        <v>-18.862359999999999</v>
      </c>
    </row>
    <row r="380" spans="1:9" x14ac:dyDescent="0.25">
      <c r="A380" t="s">
        <v>1834</v>
      </c>
      <c r="B380" t="s">
        <v>1835</v>
      </c>
      <c r="C380" t="s">
        <v>265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4.454129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10.12809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6.0287110000000004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19.686779999999999</v>
      </c>
      <c r="H380" cm="1">
        <f t="array" ref="H380">_xll.BDP(A380,$H$1)</f>
        <v>17.782869999999999</v>
      </c>
      <c r="I380" cm="1">
        <f t="array" ref="I380">_xll.BDP(A380,$I$1)</f>
        <v>-2.1516389999999999</v>
      </c>
    </row>
    <row r="381" spans="1:9" x14ac:dyDescent="0.25">
      <c r="A381" t="s">
        <v>1836</v>
      </c>
      <c r="B381" t="s">
        <v>1837</v>
      </c>
      <c r="C381" t="s">
        <v>261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-0.23796929999999999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4.4573650000000002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-1.204504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73.122460000000004</v>
      </c>
      <c r="H381" cm="1">
        <f t="array" ref="H381">_xll.BDP(A381,$H$1)</f>
        <v>20.565329999999999</v>
      </c>
      <c r="I381" cm="1">
        <f t="array" ref="I381">_xll.BDP(A381,$I$1)</f>
        <v>-7.3902429999999999</v>
      </c>
    </row>
    <row r="382" spans="1:9" x14ac:dyDescent="0.25">
      <c r="A382" t="s">
        <v>1838</v>
      </c>
      <c r="B382" t="s">
        <v>1839</v>
      </c>
      <c r="C382" t="s">
        <v>261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0.43869829999999999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3.5683530000000001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-0.14541299999999999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33.00441</v>
      </c>
      <c r="H382" cm="1">
        <f t="array" ref="H382">_xll.BDP(A382,$H$1)</f>
        <v>12.585150000000001</v>
      </c>
      <c r="I382" cm="1">
        <f t="array" ref="I382">_xll.BDP(A382,$I$1)</f>
        <v>-5.4527760000000001</v>
      </c>
    </row>
    <row r="383" spans="1:9" x14ac:dyDescent="0.25">
      <c r="A383" t="s">
        <v>1840</v>
      </c>
      <c r="B383" t="s">
        <v>1841</v>
      </c>
      <c r="C383" t="s">
        <v>265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2.5214539999999999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9.2930039999999998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1.5100530000000001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-23.941310000000001</v>
      </c>
      <c r="H383" cm="1">
        <f t="array" ref="H383">_xll.BDP(A383,$H$1)</f>
        <v>-10.55101</v>
      </c>
      <c r="I383" cm="1">
        <f t="array" ref="I383">_xll.BDP(A383,$I$1)</f>
        <v>-26.100840000000002</v>
      </c>
    </row>
    <row r="384" spans="1:9" x14ac:dyDescent="0.25">
      <c r="A384" t="s">
        <v>1844</v>
      </c>
      <c r="B384" t="s">
        <v>1845</v>
      </c>
      <c r="C384" t="s">
        <v>259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0.6332757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1.2746230000000001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1.9241980000000001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28.857299999999999</v>
      </c>
      <c r="H384" cm="1">
        <f t="array" ref="H384">_xll.BDP(A384,$H$1)</f>
        <v>2.8224580000000001</v>
      </c>
      <c r="I384" cm="1">
        <f t="array" ref="I384">_xll.BDP(A384,$I$1)</f>
        <v>-12.924149999999999</v>
      </c>
    </row>
    <row r="385" spans="1:9" x14ac:dyDescent="0.25">
      <c r="A385" t="s">
        <v>1846</v>
      </c>
      <c r="B385" t="s">
        <v>1847</v>
      </c>
      <c r="C385" t="s">
        <v>280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2.9362650000000001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4.6263370000000004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10.274760000000001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28.304739999999999</v>
      </c>
      <c r="H385" cm="1">
        <f t="array" ref="H385">_xll.BDP(A385,$H$1)</f>
        <v>12.88668</v>
      </c>
      <c r="I385" cm="1">
        <f t="array" ref="I385">_xll.BDP(A385,$I$1)</f>
        <v>-3.3092320000000002</v>
      </c>
    </row>
    <row r="386" spans="1:9" x14ac:dyDescent="0.25">
      <c r="A386" t="s">
        <v>1848</v>
      </c>
      <c r="B386" t="s">
        <v>1849</v>
      </c>
      <c r="C386" t="s">
        <v>261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-0.45100469999999998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-2.824036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-4.3760310000000002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2.5276109999999998</v>
      </c>
      <c r="H386" cm="1">
        <f t="array" ref="H386">_xll.BDP(A386,$H$1)</f>
        <v>-6.6513540000000004</v>
      </c>
      <c r="I386" cm="1">
        <f t="array" ref="I386">_xll.BDP(A386,$I$1)</f>
        <v>-26.613910000000001</v>
      </c>
    </row>
    <row r="387" spans="1:9" x14ac:dyDescent="0.25">
      <c r="A387" t="s">
        <v>1850</v>
      </c>
      <c r="B387" t="s">
        <v>1851</v>
      </c>
      <c r="C387" t="s">
        <v>275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-2.2455690000000001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-2.1112609999999998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4.8342729999999996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12.90903</v>
      </c>
      <c r="H387" cm="1">
        <f t="array" ref="H387">_xll.BDP(A387,$H$1)</f>
        <v>12.31908</v>
      </c>
      <c r="I387" cm="1">
        <f t="array" ref="I387">_xll.BDP(A387,$I$1)</f>
        <v>-3.7202380000000002</v>
      </c>
    </row>
    <row r="388" spans="1:9" x14ac:dyDescent="0.25">
      <c r="A388" t="s">
        <v>1852</v>
      </c>
      <c r="B388" t="s">
        <v>1853</v>
      </c>
      <c r="C388" t="s">
        <v>261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0.73632540000000002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1.44774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5.9365779999999999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19.734570000000001</v>
      </c>
      <c r="H388" cm="1">
        <f t="array" ref="H388">_xll.BDP(A388,$H$1)</f>
        <v>5.9493790000000004</v>
      </c>
      <c r="I388" cm="1">
        <f t="array" ref="I388">_xll.BDP(A388,$I$1)</f>
        <v>-9.5133460000000003</v>
      </c>
    </row>
    <row r="389" spans="1:9" x14ac:dyDescent="0.25">
      <c r="A389" t="s">
        <v>1854</v>
      </c>
      <c r="B389" t="s">
        <v>1855</v>
      </c>
      <c r="C389" t="s">
        <v>265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-3.1900550000000001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-1.947173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-5.6544369999999997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51.136229999999998</v>
      </c>
      <c r="H389" cm="1">
        <f t="array" ref="H389">_xll.BDP(A389,$H$1)</f>
        <v>13.887269999999999</v>
      </c>
      <c r="I389" cm="1">
        <f t="array" ref="I389">_xll.BDP(A389,$I$1)</f>
        <v>-8.8834510000000009</v>
      </c>
    </row>
    <row r="390" spans="1:9" x14ac:dyDescent="0.25">
      <c r="A390" t="s">
        <v>2260</v>
      </c>
      <c r="B390" t="s">
        <v>2261</v>
      </c>
      <c r="C390" t="s">
        <v>270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-1.2714829999999999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3.5776910000000002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-7.9480570000000004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7.571612</v>
      </c>
      <c r="H390" cm="1">
        <f t="array" ref="H390">_xll.BDP(A390,$H$1)</f>
        <v>-4.032921</v>
      </c>
      <c r="I390" cm="1">
        <f t="array" ref="I390">_xll.BDP(A390,$I$1)</f>
        <v>-16.590440000000001</v>
      </c>
    </row>
    <row r="391" spans="1:9" x14ac:dyDescent="0.25">
      <c r="A391" t="s">
        <v>1856</v>
      </c>
      <c r="B391" t="s">
        <v>1857</v>
      </c>
      <c r="C391" t="s">
        <v>265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1.0845929999999999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3.1441840000000001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-5.8159989999999997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-13.580920000000001</v>
      </c>
      <c r="H391" cm="1">
        <f t="array" ref="H391">_xll.BDP(A391,$H$1)</f>
        <v>-18.778379999999999</v>
      </c>
      <c r="I391" cm="1">
        <f t="array" ref="I391">_xll.BDP(A391,$I$1)</f>
        <v>-30.84263</v>
      </c>
    </row>
    <row r="392" spans="1:9" x14ac:dyDescent="0.25">
      <c r="A392" t="s">
        <v>154</v>
      </c>
      <c r="B392" t="s">
        <v>1858</v>
      </c>
      <c r="C392" t="s">
        <v>261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0.63608969999999998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3.0510799999999998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0.13324449999999999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37.699339999999999</v>
      </c>
      <c r="H392" cm="1">
        <f t="array" ref="H392">_xll.BDP(A392,$H$1)</f>
        <v>4.9752559999999999</v>
      </c>
      <c r="I392" cm="1">
        <f t="array" ref="I392">_xll.BDP(A392,$I$1)</f>
        <v>-10.28369</v>
      </c>
    </row>
    <row r="393" spans="1:9" x14ac:dyDescent="0.25">
      <c r="A393" t="s">
        <v>1859</v>
      </c>
      <c r="B393" t="s">
        <v>1860</v>
      </c>
      <c r="C393" t="s">
        <v>265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1.4711080000000001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4.1736719999999998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8.7900539999999996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34.826279999999997</v>
      </c>
      <c r="H393" cm="1">
        <f t="array" ref="H393">_xll.BDP(A393,$H$1)</f>
        <v>20.780429999999999</v>
      </c>
      <c r="I393" cm="1">
        <f t="array" ref="I393">_xll.BDP(A393,$I$1)</f>
        <v>-0.98967300000000002</v>
      </c>
    </row>
    <row r="394" spans="1:9" x14ac:dyDescent="0.25">
      <c r="A394" t="s">
        <v>1861</v>
      </c>
      <c r="B394" t="s">
        <v>1862</v>
      </c>
      <c r="C394" t="s">
        <v>261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2.45614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4.6594980000000001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1.388889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0.26077329999999999</v>
      </c>
      <c r="H394" cm="1">
        <f t="array" ref="H394">_xll.BDP(A394,$H$1)</f>
        <v>-1.771366</v>
      </c>
      <c r="I394" cm="1">
        <f t="array" ref="I394">_xll.BDP(A394,$I$1)</f>
        <v>-14.439019999999999</v>
      </c>
    </row>
    <row r="395" spans="1:9" x14ac:dyDescent="0.25">
      <c r="A395" t="s">
        <v>1863</v>
      </c>
      <c r="B395" t="s">
        <v>1864</v>
      </c>
      <c r="C395" t="s">
        <v>265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0.52228620000000003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3.2760359999999999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7.731287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21.504449999999999</v>
      </c>
      <c r="H395" cm="1">
        <f t="array" ref="H395">_xll.BDP(A395,$H$1)</f>
        <v>13.289199999999999</v>
      </c>
      <c r="I395" cm="1">
        <f t="array" ref="I395">_xll.BDP(A395,$I$1)</f>
        <v>-1.6099110000000001</v>
      </c>
    </row>
    <row r="396" spans="1:9" x14ac:dyDescent="0.25">
      <c r="A396" t="s">
        <v>1865</v>
      </c>
      <c r="B396" t="s">
        <v>1866</v>
      </c>
      <c r="C396" t="s">
        <v>280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-9.3030080000000001E-2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-8.160589E-2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2.8485969999999998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30.248049999999999</v>
      </c>
      <c r="H396" cm="1">
        <f t="array" ref="H396">_xll.BDP(A396,$H$1)</f>
        <v>13.434189999999999</v>
      </c>
      <c r="I396" cm="1">
        <f t="array" ref="I396">_xll.BDP(A396,$I$1)</f>
        <v>-0.99937540000000002</v>
      </c>
    </row>
    <row r="397" spans="1:9" x14ac:dyDescent="0.25">
      <c r="A397" t="s">
        <v>1867</v>
      </c>
      <c r="B397" t="s">
        <v>1868</v>
      </c>
      <c r="C397" t="s">
        <v>265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3.1158109999999999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7.065944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22.651440000000001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38.434539999999998</v>
      </c>
      <c r="H397" cm="1">
        <f t="array" ref="H397">_xll.BDP(A397,$H$1)</f>
        <v>24.81906</v>
      </c>
      <c r="I397" cm="1">
        <f t="array" ref="I397">_xll.BDP(A397,$I$1)</f>
        <v>-0.38628829999999997</v>
      </c>
    </row>
    <row r="398" spans="1:9" x14ac:dyDescent="0.25">
      <c r="A398" t="s">
        <v>1869</v>
      </c>
      <c r="B398" t="s">
        <v>1870</v>
      </c>
      <c r="C398" t="s">
        <v>270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0.77432749999999995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3.1217199999999998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-6.2705820000000001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-6.1443409999999998</v>
      </c>
      <c r="H398" cm="1">
        <f t="array" ref="H398">_xll.BDP(A398,$H$1)</f>
        <v>-12.289910000000001</v>
      </c>
      <c r="I398" cm="1">
        <f t="array" ref="I398">_xll.BDP(A398,$I$1)</f>
        <v>-26.78762</v>
      </c>
    </row>
    <row r="399" spans="1:9" x14ac:dyDescent="0.25">
      <c r="A399" t="s">
        <v>155</v>
      </c>
      <c r="B399" t="s">
        <v>1871</v>
      </c>
      <c r="C399" t="s">
        <v>267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1.6336630000000001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11.237539999999999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18.015640000000001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-33.581359999999997</v>
      </c>
      <c r="H399" cm="1">
        <f t="array" ref="H399">_xll.BDP(A399,$H$1)</f>
        <v>3.4131399999999998</v>
      </c>
      <c r="I399" cm="1">
        <f t="array" ref="I399">_xll.BDP(A399,$I$1)</f>
        <v>-36.494979999999998</v>
      </c>
    </row>
    <row r="400" spans="1:9" x14ac:dyDescent="0.25">
      <c r="A400" t="s">
        <v>1872</v>
      </c>
      <c r="B400" t="s">
        <v>1873</v>
      </c>
      <c r="C400" t="s">
        <v>263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-0.14620369999999999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5.3100389999999997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2.4014660000000001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27.902259999999998</v>
      </c>
      <c r="H400" cm="1">
        <f t="array" ref="H400">_xll.BDP(A400,$H$1)</f>
        <v>20.356400000000001</v>
      </c>
      <c r="I400" cm="1">
        <f t="array" ref="I400">_xll.BDP(A400,$I$1)</f>
        <v>-0.56932760000000004</v>
      </c>
    </row>
    <row r="401" spans="1:9" x14ac:dyDescent="0.25">
      <c r="A401" t="s">
        <v>1874</v>
      </c>
      <c r="B401" t="s">
        <v>1875</v>
      </c>
      <c r="C401" t="s">
        <v>275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-0.87349399999999999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-1.73186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10.920120000000001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19.087060000000001</v>
      </c>
      <c r="H401" cm="1">
        <f t="array" ref="H401">_xll.BDP(A401,$H$1)</f>
        <v>17.759969999999999</v>
      </c>
      <c r="I401" cm="1">
        <f t="array" ref="I401">_xll.BDP(A401,$I$1)</f>
        <v>-2.8520470000000002</v>
      </c>
    </row>
    <row r="402" spans="1:9" x14ac:dyDescent="0.25">
      <c r="A402" t="s">
        <v>1876</v>
      </c>
      <c r="B402" t="s">
        <v>1877</v>
      </c>
      <c r="C402" t="s">
        <v>261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-0.44752740000000002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0.42889389999999999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2.158439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34.313519999999997</v>
      </c>
      <c r="H402" cm="1">
        <f t="array" ref="H402">_xll.BDP(A402,$H$1)</f>
        <v>7.0700120000000002</v>
      </c>
      <c r="I402" cm="1">
        <f t="array" ref="I402">_xll.BDP(A402,$I$1)</f>
        <v>-4.7476419999999999</v>
      </c>
    </row>
    <row r="403" spans="1:9" x14ac:dyDescent="0.25">
      <c r="A403" t="s">
        <v>1878</v>
      </c>
      <c r="B403" t="s">
        <v>1879</v>
      </c>
      <c r="C403" t="s">
        <v>280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0.20964360000000001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0.20964360000000001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6.3995550000000003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22.575589999999998</v>
      </c>
      <c r="H403" cm="1">
        <f t="array" ref="H403">_xll.BDP(A403,$H$1)</f>
        <v>8.3342109999999998</v>
      </c>
      <c r="I403" cm="1">
        <f t="array" ref="I403">_xll.BDP(A403,$I$1)</f>
        <v>-2.9903710000000001</v>
      </c>
    </row>
    <row r="404" spans="1:9" x14ac:dyDescent="0.25">
      <c r="A404" t="s">
        <v>1880</v>
      </c>
      <c r="B404" t="s">
        <v>1881</v>
      </c>
      <c r="C404" t="s">
        <v>265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2.0847340000000001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2.153432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3.4059949999999999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32.172049999999999</v>
      </c>
      <c r="H404" cm="1">
        <f t="array" ref="H404">_xll.BDP(A404,$H$1)</f>
        <v>12.335039999999999</v>
      </c>
      <c r="I404" cm="1">
        <f t="array" ref="I404">_xll.BDP(A404,$I$1)</f>
        <v>-0.85134449999999995</v>
      </c>
    </row>
    <row r="405" spans="1:9" x14ac:dyDescent="0.25">
      <c r="A405" t="s">
        <v>1882</v>
      </c>
      <c r="B405" t="s">
        <v>1883</v>
      </c>
      <c r="C405" t="s">
        <v>261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0.32736720000000002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0.17979829999999999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0.90374480000000001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25.311530000000001</v>
      </c>
      <c r="H405" cm="1">
        <f t="array" ref="H405">_xll.BDP(A405,$H$1)</f>
        <v>5.9559480000000002</v>
      </c>
      <c r="I405" cm="1">
        <f t="array" ref="I405">_xll.BDP(A405,$I$1)</f>
        <v>-2.7154699999999998</v>
      </c>
    </row>
    <row r="406" spans="1:9" x14ac:dyDescent="0.25">
      <c r="A406" t="s">
        <v>1884</v>
      </c>
      <c r="B406" t="s">
        <v>1885</v>
      </c>
      <c r="C406" t="s">
        <v>261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0.5107005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1.6355489999999999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1.763706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1.8174779999999999</v>
      </c>
      <c r="H406" cm="1">
        <f t="array" ref="H406">_xll.BDP(A406,$H$1)</f>
        <v>-6.2397679999999998</v>
      </c>
      <c r="I406" cm="1">
        <f t="array" ref="I406">_xll.BDP(A406,$I$1)</f>
        <v>-13.10398</v>
      </c>
    </row>
    <row r="407" spans="1:9" x14ac:dyDescent="0.25">
      <c r="A407" t="s">
        <v>1886</v>
      </c>
      <c r="B407" t="s">
        <v>1887</v>
      </c>
      <c r="C407" t="s">
        <v>261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2.1831740000000002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4.6375029999999997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-2.7319119999999999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-25.419699999999999</v>
      </c>
      <c r="H407" cm="1">
        <f t="array" ref="H407">_xll.BDP(A407,$H$1)</f>
        <v>-17.28866</v>
      </c>
      <c r="I407" cm="1">
        <f t="array" ref="I407">_xll.BDP(A407,$I$1)</f>
        <v>-34.750729999999997</v>
      </c>
    </row>
    <row r="408" spans="1:9" x14ac:dyDescent="0.25">
      <c r="A408" t="s">
        <v>1888</v>
      </c>
      <c r="B408" t="s">
        <v>1889</v>
      </c>
      <c r="C408" t="s">
        <v>259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0.93570050000000005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7.028867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-3.9248219999999998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10.233560000000001</v>
      </c>
      <c r="H408" cm="1">
        <f t="array" ref="H408">_xll.BDP(A408,$H$1)</f>
        <v>-8.1991169999999993</v>
      </c>
      <c r="I408" cm="1">
        <f t="array" ref="I408">_xll.BDP(A408,$I$1)</f>
        <v>-27.282109999999999</v>
      </c>
    </row>
    <row r="409" spans="1:9" x14ac:dyDescent="0.25">
      <c r="A409" t="s">
        <v>1890</v>
      </c>
      <c r="B409" t="s">
        <v>1891</v>
      </c>
      <c r="C409" t="s">
        <v>264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-1.057161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-1.9612350000000001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-4.4355149999999997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-22.523980000000002</v>
      </c>
      <c r="H409" cm="1">
        <f t="array" ref="H409">_xll.BDP(A409,$H$1)</f>
        <v>-17.207850000000001</v>
      </c>
      <c r="I409" cm="1">
        <f t="array" ref="I409">_xll.BDP(A409,$I$1)</f>
        <v>-29.362590000000001</v>
      </c>
    </row>
    <row r="410" spans="1:9" x14ac:dyDescent="0.25">
      <c r="A410" t="s">
        <v>1892</v>
      </c>
      <c r="B410" t="s">
        <v>1893</v>
      </c>
      <c r="C410" t="s">
        <v>286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0.69401100000000004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1.519852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7.06182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14.99835</v>
      </c>
      <c r="H410" cm="1">
        <f t="array" ref="H410">_xll.BDP(A410,$H$1)</f>
        <v>13.851139999999999</v>
      </c>
      <c r="I410" cm="1">
        <f t="array" ref="I410">_xll.BDP(A410,$I$1)</f>
        <v>-0.34670630000000002</v>
      </c>
    </row>
    <row r="411" spans="1:9" x14ac:dyDescent="0.25">
      <c r="A411" t="s">
        <v>79</v>
      </c>
      <c r="B411" t="s">
        <v>1894</v>
      </c>
      <c r="C411" t="s">
        <v>280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-0.394011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1.1604639999999999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-6.9904339999999996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-7.5715839999999996</v>
      </c>
      <c r="H411" cm="1">
        <f t="array" ref="H411">_xll.BDP(A411,$H$1)</f>
        <v>-15.557700000000001</v>
      </c>
      <c r="I411" cm="1">
        <f t="array" ref="I411">_xll.BDP(A411,$I$1)</f>
        <v>-29.243670000000002</v>
      </c>
    </row>
    <row r="412" spans="1:9" x14ac:dyDescent="0.25">
      <c r="A412" t="s">
        <v>1895</v>
      </c>
      <c r="B412" t="s">
        <v>1896</v>
      </c>
      <c r="C412" t="s">
        <v>265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1.2706249999999999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6.0521240000000001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9.0399630000000002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14.72716</v>
      </c>
      <c r="H412" cm="1">
        <f t="array" ref="H412">_xll.BDP(A412,$H$1)</f>
        <v>6.4994079999999999</v>
      </c>
      <c r="I412" cm="1">
        <f t="array" ref="I412">_xll.BDP(A412,$I$1)</f>
        <v>-5.8823530000000002</v>
      </c>
    </row>
    <row r="413" spans="1:9" x14ac:dyDescent="0.25">
      <c r="A413" t="s">
        <v>57</v>
      </c>
      <c r="B413" t="s">
        <v>1897</v>
      </c>
      <c r="C413" t="s">
        <v>271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0.6695818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-2.1776659999999999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-4.4983149999999998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-17.0242</v>
      </c>
      <c r="H413" cm="1">
        <f t="array" ref="H413">_xll.BDP(A413,$H$1)</f>
        <v>-13.70974</v>
      </c>
      <c r="I413" cm="1">
        <f t="array" ref="I413">_xll.BDP(A413,$I$1)</f>
        <v>-20.255500000000001</v>
      </c>
    </row>
    <row r="414" spans="1:9" x14ac:dyDescent="0.25">
      <c r="A414" t="s">
        <v>69</v>
      </c>
      <c r="B414" t="s">
        <v>1898</v>
      </c>
      <c r="C414" t="s">
        <v>265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0.91240880000000002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0.68274919999999995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4.3396220000000003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0.28333550000000002</v>
      </c>
      <c r="H414" cm="1">
        <f t="array" ref="H414">_xll.BDP(A414,$H$1)</f>
        <v>-0.90495020000000004</v>
      </c>
      <c r="I414" cm="1">
        <f t="array" ref="I414">_xll.BDP(A414,$I$1)</f>
        <v>-8.3899869999999996</v>
      </c>
    </row>
    <row r="415" spans="1:9" x14ac:dyDescent="0.25">
      <c r="A415" t="s">
        <v>1899</v>
      </c>
      <c r="B415" t="s">
        <v>1900</v>
      </c>
      <c r="C415" t="s">
        <v>259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0.6531901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1.371642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-1.356001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2.3765450000000001</v>
      </c>
      <c r="H415" cm="1">
        <f t="array" ref="H415">_xll.BDP(A415,$H$1)</f>
        <v>-0.60064960000000001</v>
      </c>
      <c r="I415" cm="1">
        <f t="array" ref="I415">_xll.BDP(A415,$I$1)</f>
        <v>-12.136749999999999</v>
      </c>
    </row>
    <row r="416" spans="1:9" x14ac:dyDescent="0.25">
      <c r="A416" t="s">
        <v>1901</v>
      </c>
      <c r="B416" t="s">
        <v>1902</v>
      </c>
      <c r="C416" t="s">
        <v>265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1.579647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3.749441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-0.48522789999999999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3.0691009999999999</v>
      </c>
      <c r="H416" cm="1">
        <f t="array" ref="H416">_xll.BDP(A416,$H$1)</f>
        <v>-1.2326090000000001</v>
      </c>
      <c r="I416" cm="1">
        <f t="array" ref="I416">_xll.BDP(A416,$I$1)</f>
        <v>-12.621119999999999</v>
      </c>
    </row>
    <row r="417" spans="1:9" x14ac:dyDescent="0.25">
      <c r="A417" t="s">
        <v>1903</v>
      </c>
      <c r="B417" t="s">
        <v>1904</v>
      </c>
      <c r="C417" t="s">
        <v>265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2.6591710000000002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5.9223489999999996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-0.39428239999999998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3.693168</v>
      </c>
      <c r="H417" cm="1">
        <f t="array" ref="H417">_xll.BDP(A417,$H$1)</f>
        <v>-3.2041089999999999</v>
      </c>
      <c r="I417" cm="1">
        <f t="array" ref="I417">_xll.BDP(A417,$I$1)</f>
        <v>-16.548410000000001</v>
      </c>
    </row>
    <row r="418" spans="1:9" x14ac:dyDescent="0.25">
      <c r="A418" t="s">
        <v>1905</v>
      </c>
      <c r="B418" t="s">
        <v>1906</v>
      </c>
      <c r="C418" t="s">
        <v>259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-0.1078749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0.47016269999999999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2.3204419999999999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5.4669699999999999</v>
      </c>
      <c r="H418" cm="1">
        <f t="array" ref="H418">_xll.BDP(A418,$H$1)</f>
        <v>8.4799299999999995</v>
      </c>
      <c r="I418" cm="1">
        <f t="array" ref="I418">_xll.BDP(A418,$I$1)</f>
        <v>-2.4956100000000001</v>
      </c>
    </row>
    <row r="419" spans="1:9" x14ac:dyDescent="0.25">
      <c r="A419" t="s">
        <v>1907</v>
      </c>
      <c r="B419" t="s">
        <v>1908</v>
      </c>
      <c r="C419" t="s">
        <v>267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-6.7084680000000004E-3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-1.6972670000000001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-22.927800000000001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-36.977359999999997</v>
      </c>
      <c r="H419" cm="1">
        <f t="array" ref="H419">_xll.BDP(A419,$H$1)</f>
        <v>-42.883929999999999</v>
      </c>
      <c r="I419" cm="1">
        <f t="array" ref="I419">_xll.BDP(A419,$I$1)</f>
        <v>-59.956000000000003</v>
      </c>
    </row>
    <row r="420" spans="1:9" x14ac:dyDescent="0.25">
      <c r="A420" t="s">
        <v>1909</v>
      </c>
      <c r="B420" t="s">
        <v>1910</v>
      </c>
      <c r="C420" t="s">
        <v>264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1.199554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1.5900559999999999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-8.7036829999999998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-8.039695</v>
      </c>
      <c r="H420" cm="1">
        <f t="array" ref="H420">_xll.BDP(A420,$H$1)</f>
        <v>-9.6888190000000005</v>
      </c>
      <c r="I420" cm="1">
        <f t="array" ref="I420">_xll.BDP(A420,$I$1)</f>
        <v>-17.31025</v>
      </c>
    </row>
    <row r="421" spans="1:9" x14ac:dyDescent="0.25">
      <c r="A421" t="s">
        <v>1911</v>
      </c>
      <c r="B421" t="s">
        <v>1912</v>
      </c>
      <c r="C421" t="s">
        <v>265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2.0594830000000002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2.6798950000000001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2.718699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3.9090630000000002</v>
      </c>
      <c r="H421" cm="1">
        <f t="array" ref="H421">_xll.BDP(A421,$H$1)</f>
        <v>-2.217676</v>
      </c>
      <c r="I421" cm="1">
        <f t="array" ref="I421">_xll.BDP(A421,$I$1)</f>
        <v>-10.9589</v>
      </c>
    </row>
    <row r="422" spans="1:9" x14ac:dyDescent="0.25">
      <c r="A422" t="s">
        <v>1913</v>
      </c>
      <c r="B422" t="s">
        <v>1914</v>
      </c>
      <c r="C422" t="s">
        <v>275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-0.8539622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0.24150720000000001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4.0909700000000004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16.163869999999999</v>
      </c>
      <c r="H422" cm="1">
        <f t="array" ref="H422">_xll.BDP(A422,$H$1)</f>
        <v>5.5193339999999997</v>
      </c>
      <c r="I422" cm="1">
        <f t="array" ref="I422">_xll.BDP(A422,$I$1)</f>
        <v>-1.992408</v>
      </c>
    </row>
    <row r="423" spans="1:9" x14ac:dyDescent="0.25">
      <c r="A423" t="s">
        <v>2262</v>
      </c>
      <c r="B423" t="s">
        <v>2263</v>
      </c>
      <c r="C423" t="s">
        <v>265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3.8502519999999998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12.86054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8.2152340000000006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36.098880000000001</v>
      </c>
      <c r="H423" cm="1">
        <f t="array" ref="H423">_xll.BDP(A423,$H$1)</f>
        <v>14.547599999999999</v>
      </c>
      <c r="I423" cm="1">
        <f t="array" ref="I423">_xll.BDP(A423,$I$1)</f>
        <v>-13.39076</v>
      </c>
    </row>
    <row r="424" spans="1:9" x14ac:dyDescent="0.25">
      <c r="A424" t="s">
        <v>1915</v>
      </c>
      <c r="B424" t="s">
        <v>1916</v>
      </c>
      <c r="C424" t="s">
        <v>265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0.59228720000000001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1.262834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2.5469110000000001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30.983509999999999</v>
      </c>
      <c r="H424" cm="1">
        <f t="array" ref="H424">_xll.BDP(A424,$H$1)</f>
        <v>17.52637</v>
      </c>
      <c r="I424" cm="1">
        <f t="array" ref="I424">_xll.BDP(A424,$I$1)</f>
        <v>-2.2336819999999999</v>
      </c>
    </row>
    <row r="425" spans="1:9" x14ac:dyDescent="0.25">
      <c r="A425" t="s">
        <v>203</v>
      </c>
      <c r="B425" t="s">
        <v>1917</v>
      </c>
      <c r="C425" t="s">
        <v>263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-0.97490449999999995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0.57351640000000004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4.9110209999999999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49.58634</v>
      </c>
      <c r="H425" cm="1">
        <f t="array" ref="H425">_xll.BDP(A425,$H$1)</f>
        <v>22.31268</v>
      </c>
      <c r="I425" cm="1">
        <f t="array" ref="I425">_xll.BDP(A425,$I$1)</f>
        <v>-4.9339760000000004</v>
      </c>
    </row>
    <row r="426" spans="1:9" x14ac:dyDescent="0.25">
      <c r="A426" t="s">
        <v>3</v>
      </c>
      <c r="B426" t="s">
        <v>1918</v>
      </c>
      <c r="C426" t="s">
        <v>264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0.84733990000000003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7.9553900000000004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-12.466839999999999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7.1040190000000001</v>
      </c>
      <c r="H426" cm="1">
        <f t="array" ref="H426">_xll.BDP(A426,$H$1)</f>
        <v>-13.53852</v>
      </c>
      <c r="I426" cm="1">
        <f t="array" ref="I426">_xll.BDP(A426,$I$1)</f>
        <v>-29.6144</v>
      </c>
    </row>
    <row r="427" spans="1:9" x14ac:dyDescent="0.25">
      <c r="A427" t="s">
        <v>1919</v>
      </c>
      <c r="B427" t="s">
        <v>1920</v>
      </c>
      <c r="C427" t="s">
        <v>275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-1.5248820000000001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0.13703509999999999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5.3334080000000004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15.78654</v>
      </c>
      <c r="H427" cm="1">
        <f t="array" ref="H427">_xll.BDP(A427,$H$1)</f>
        <v>15.340540000000001</v>
      </c>
      <c r="I427" cm="1">
        <f t="array" ref="I427">_xll.BDP(A427,$I$1)</f>
        <v>-5.068181</v>
      </c>
    </row>
    <row r="428" spans="1:9" x14ac:dyDescent="0.25">
      <c r="A428" t="s">
        <v>1921</v>
      </c>
      <c r="B428" t="s">
        <v>1922</v>
      </c>
      <c r="C428" t="s">
        <v>275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-1.340452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-0.44607190000000002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1.679619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19.080629999999999</v>
      </c>
      <c r="H428" cm="1">
        <f t="array" ref="H428">_xll.BDP(A428,$H$1)</f>
        <v>13.456899999999999</v>
      </c>
      <c r="I428" cm="1">
        <f t="array" ref="I428">_xll.BDP(A428,$I$1)</f>
        <v>-3.0809859999999998</v>
      </c>
    </row>
    <row r="429" spans="1:9" x14ac:dyDescent="0.25">
      <c r="A429" t="s">
        <v>1923</v>
      </c>
      <c r="B429" t="s">
        <v>1924</v>
      </c>
      <c r="C429" t="s">
        <v>263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-0.88157010000000002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-0.61338939999999997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6.1130890000000004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37.062840000000001</v>
      </c>
      <c r="H429" cm="1">
        <f t="array" ref="H429">_xll.BDP(A429,$H$1)</f>
        <v>19.998010000000001</v>
      </c>
      <c r="I429" cm="1">
        <f t="array" ref="I429">_xll.BDP(A429,$I$1)</f>
        <v>-2.1720959999999998</v>
      </c>
    </row>
    <row r="430" spans="1:9" x14ac:dyDescent="0.25">
      <c r="A430" t="s">
        <v>1925</v>
      </c>
      <c r="B430" t="s">
        <v>1926</v>
      </c>
      <c r="C430" t="s">
        <v>264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-0.3380282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2.1362589999999999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3.4502920000000001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-19.544699999999999</v>
      </c>
      <c r="H430" cm="1">
        <f t="array" ref="H430">_xll.BDP(A430,$H$1)</f>
        <v>-9.7727249999999994</v>
      </c>
      <c r="I430" cm="1">
        <f t="array" ref="I430">_xll.BDP(A430,$I$1)</f>
        <v>-27.774940000000001</v>
      </c>
    </row>
    <row r="431" spans="1:9" x14ac:dyDescent="0.25">
      <c r="A431" t="s">
        <v>1927</v>
      </c>
      <c r="B431" t="s">
        <v>1928</v>
      </c>
      <c r="C431" t="s">
        <v>264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0.1071811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4.8848960000000003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10.467180000000001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-3.5596209999999999</v>
      </c>
      <c r="H431" cm="1">
        <f t="array" ref="H431">_xll.BDP(A431,$H$1)</f>
        <v>-9.0211229999999993</v>
      </c>
      <c r="I431" cm="1">
        <f t="array" ref="I431">_xll.BDP(A431,$I$1)</f>
        <v>-23.08013</v>
      </c>
    </row>
    <row r="432" spans="1:9" x14ac:dyDescent="0.25">
      <c r="A432" t="s">
        <v>1929</v>
      </c>
      <c r="B432" t="s">
        <v>1930</v>
      </c>
      <c r="C432" t="s">
        <v>265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2.1701009999999998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2.710445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1.8352630000000001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55.479779999999998</v>
      </c>
      <c r="H432" cm="1">
        <f t="array" ref="H432">_xll.BDP(A432,$H$1)</f>
        <v>18.004010000000001</v>
      </c>
      <c r="I432" cm="1">
        <f t="array" ref="I432">_xll.BDP(A432,$I$1)</f>
        <v>-4.1306630000000002</v>
      </c>
    </row>
    <row r="433" spans="1:9" x14ac:dyDescent="0.25">
      <c r="A433" t="s">
        <v>1931</v>
      </c>
      <c r="B433" t="s">
        <v>1932</v>
      </c>
      <c r="C433" t="s">
        <v>265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-4.9174709999999999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-0.68829720000000005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-8.227544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43.242759999999997</v>
      </c>
      <c r="H433" cm="1">
        <f t="array" ref="H433">_xll.BDP(A433,$H$1)</f>
        <v>2.7944499999999999</v>
      </c>
      <c r="I433" cm="1">
        <f t="array" ref="I433">_xll.BDP(A433,$I$1)</f>
        <v>-19.527270000000001</v>
      </c>
    </row>
    <row r="434" spans="1:9" x14ac:dyDescent="0.25">
      <c r="A434" t="s">
        <v>1933</v>
      </c>
      <c r="B434" t="s">
        <v>1934</v>
      </c>
      <c r="C434" t="s">
        <v>265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1.5522879999999999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5.0718509999999997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8.086957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15.032389999999999</v>
      </c>
      <c r="H434" cm="1">
        <f t="array" ref="H434">_xll.BDP(A434,$H$1)</f>
        <v>9.8081469999999999</v>
      </c>
      <c r="I434" cm="1">
        <f t="array" ref="I434">_xll.BDP(A434,$I$1)</f>
        <v>-0.40032030000000002</v>
      </c>
    </row>
    <row r="435" spans="1:9" x14ac:dyDescent="0.25">
      <c r="A435" t="s">
        <v>1935</v>
      </c>
      <c r="B435" t="s">
        <v>1936</v>
      </c>
      <c r="C435" t="s">
        <v>261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8.8656399999999996E-2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2.0809980000000001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4.6546339999999997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1.670981</v>
      </c>
      <c r="H435" cm="1">
        <f t="array" ref="H435">_xll.BDP(A435,$H$1)</f>
        <v>2.7621470000000001</v>
      </c>
      <c r="I435" cm="1">
        <f t="array" ref="I435">_xll.BDP(A435,$I$1)</f>
        <v>-5.0675679999999996</v>
      </c>
    </row>
    <row r="436" spans="1:9" x14ac:dyDescent="0.25">
      <c r="A436" t="s">
        <v>1937</v>
      </c>
      <c r="B436" t="s">
        <v>1938</v>
      </c>
      <c r="C436" t="s">
        <v>271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-0.4237688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-1.8285499999999999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3.6117270000000001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28.258279999999999</v>
      </c>
      <c r="H436" cm="1">
        <f t="array" ref="H436">_xll.BDP(A436,$H$1)</f>
        <v>11.540699999999999</v>
      </c>
      <c r="I436" cm="1">
        <f t="array" ref="I436">_xll.BDP(A436,$I$1)</f>
        <v>-2.7064539999999999</v>
      </c>
    </row>
    <row r="437" spans="1:9" x14ac:dyDescent="0.25">
      <c r="A437" t="s">
        <v>132</v>
      </c>
      <c r="B437" t="s">
        <v>1939</v>
      </c>
      <c r="C437" t="s">
        <v>267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2.0833330000000001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-2.468153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1.491301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-26.317869999999999</v>
      </c>
      <c r="H437" cm="1">
        <f t="array" ref="H437">_xll.BDP(A437,$H$1)</f>
        <v>-16.50413</v>
      </c>
      <c r="I437" cm="1">
        <f t="array" ref="I437">_xll.BDP(A437,$I$1)</f>
        <v>-37.242640000000002</v>
      </c>
    </row>
    <row r="438" spans="1:9" x14ac:dyDescent="0.25">
      <c r="A438" t="s">
        <v>1940</v>
      </c>
      <c r="B438" t="s">
        <v>1941</v>
      </c>
      <c r="C438" t="s">
        <v>265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3.3854169999999999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5.5085769999999998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-6.727894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-3.1395460000000002</v>
      </c>
      <c r="H438" cm="1">
        <f t="array" ref="H438">_xll.BDP(A438,$H$1)</f>
        <v>-12.7517</v>
      </c>
      <c r="I438" cm="1">
        <f t="array" ref="I438">_xll.BDP(A438,$I$1)</f>
        <v>-27.682009999999998</v>
      </c>
    </row>
    <row r="439" spans="1:9" x14ac:dyDescent="0.25">
      <c r="A439" t="s">
        <v>27</v>
      </c>
      <c r="B439" t="s">
        <v>1942</v>
      </c>
      <c r="C439" t="s">
        <v>261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2.3896540000000002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-4.0316210000000003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-4.1074250000000001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-31.02496</v>
      </c>
      <c r="H439" cm="1">
        <f t="array" ref="H439">_xll.BDP(A439,$H$1)</f>
        <v>-20.892430000000001</v>
      </c>
      <c r="I439" cm="1">
        <f t="array" ref="I439">_xll.BDP(A439,$I$1)</f>
        <v>-40.514150000000001</v>
      </c>
    </row>
    <row r="440" spans="1:9" x14ac:dyDescent="0.25">
      <c r="A440" t="s">
        <v>146</v>
      </c>
      <c r="B440" t="s">
        <v>1943</v>
      </c>
      <c r="C440" t="s">
        <v>265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2.1456439999999999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3.730604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2.512235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54.790410000000001</v>
      </c>
      <c r="H440" cm="1">
        <f t="array" ref="H440">_xll.BDP(A440,$H$1)</f>
        <v>20.703620000000001</v>
      </c>
      <c r="I440" cm="1">
        <f t="array" ref="I440">_xll.BDP(A440,$I$1)</f>
        <v>-3.7735880000000002</v>
      </c>
    </row>
    <row r="441" spans="1:9" x14ac:dyDescent="0.25">
      <c r="A441" t="s">
        <v>1944</v>
      </c>
      <c r="B441" t="s">
        <v>1945</v>
      </c>
      <c r="C441" t="s">
        <v>265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2.8630049999999998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7.4726109999999997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1.3451489999999999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39.689309999999999</v>
      </c>
      <c r="H441" cm="1">
        <f t="array" ref="H441">_xll.BDP(A441,$H$1)</f>
        <v>15.831480000000001</v>
      </c>
      <c r="I441" cm="1">
        <f t="array" ref="I441">_xll.BDP(A441,$I$1)</f>
        <v>-3.167421</v>
      </c>
    </row>
    <row r="442" spans="1:9" x14ac:dyDescent="0.25">
      <c r="A442" t="s">
        <v>1946</v>
      </c>
      <c r="B442" t="s">
        <v>1947</v>
      </c>
      <c r="C442" t="s">
        <v>271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0.47786329999999999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0.41203129999999999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7.729495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28.934329999999999</v>
      </c>
      <c r="H442" cm="1">
        <f t="array" ref="H442">_xll.BDP(A442,$H$1)</f>
        <v>19.135439999999999</v>
      </c>
      <c r="I442" cm="1">
        <f t="array" ref="I442">_xll.BDP(A442,$I$1)</f>
        <v>-9.9873630000000005E-2</v>
      </c>
    </row>
    <row r="443" spans="1:9" x14ac:dyDescent="0.25">
      <c r="A443" t="s">
        <v>1948</v>
      </c>
      <c r="B443" t="s">
        <v>1949</v>
      </c>
      <c r="C443" t="s">
        <v>280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2.291274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4.221298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11.1149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2.4630139999999998</v>
      </c>
      <c r="H443" cm="1">
        <f t="array" ref="H443">_xll.BDP(A443,$H$1)</f>
        <v>5.653721</v>
      </c>
      <c r="I443" cm="1">
        <f t="array" ref="I443">_xll.BDP(A443,$I$1)</f>
        <v>-5.1237219999999999</v>
      </c>
    </row>
    <row r="444" spans="1:9" x14ac:dyDescent="0.25">
      <c r="A444" t="s">
        <v>1950</v>
      </c>
      <c r="B444" t="s">
        <v>1951</v>
      </c>
      <c r="C444" t="s">
        <v>265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2.199147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2.9656660000000001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-1.4984230000000001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-12.0364</v>
      </c>
      <c r="H444" cm="1">
        <f t="array" ref="H444">_xll.BDP(A444,$H$1)</f>
        <v>-4.5455139999999998</v>
      </c>
      <c r="I444" cm="1">
        <f t="array" ref="I444">_xll.BDP(A444,$I$1)</f>
        <v>-16.93477</v>
      </c>
    </row>
    <row r="445" spans="1:9" x14ac:dyDescent="0.25">
      <c r="A445" t="s">
        <v>1952</v>
      </c>
      <c r="B445" t="s">
        <v>2238</v>
      </c>
      <c r="C445" t="s">
        <v>265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-0.14602010000000001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-0.95023670000000005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-0.67068439999999996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-27.052869999999999</v>
      </c>
      <c r="H445" cm="1">
        <f t="array" ref="H445">_xll.BDP(A445,$H$1)</f>
        <v>-20.770810000000001</v>
      </c>
      <c r="I445" cm="1">
        <f t="array" ref="I445">_xll.BDP(A445,$I$1)</f>
        <v>-35.28369</v>
      </c>
    </row>
    <row r="446" spans="1:9" x14ac:dyDescent="0.25">
      <c r="A446" t="s">
        <v>1953</v>
      </c>
      <c r="B446" t="s">
        <v>1954</v>
      </c>
      <c r="C446" t="s">
        <v>259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1.4025970000000001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0.41152260000000002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-0.30643510000000002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-0.62470049999999999</v>
      </c>
      <c r="H446" cm="1">
        <f t="array" ref="H446">_xll.BDP(A446,$H$1)</f>
        <v>-6.2596069999999999</v>
      </c>
      <c r="I446" cm="1">
        <f t="array" ref="I446">_xll.BDP(A446,$I$1)</f>
        <v>-17.295459999999999</v>
      </c>
    </row>
    <row r="447" spans="1:9" x14ac:dyDescent="0.25">
      <c r="A447" t="s">
        <v>1955</v>
      </c>
      <c r="B447" t="s">
        <v>1956</v>
      </c>
      <c r="C447" t="s">
        <v>270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-0.25121159999999998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2.5398200000000002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-9.6875990000000005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-14.33489</v>
      </c>
      <c r="H447" cm="1">
        <f t="array" ref="H447">_xll.BDP(A447,$H$1)</f>
        <v>-7.609267</v>
      </c>
      <c r="I447" cm="1">
        <f t="array" ref="I447">_xll.BDP(A447,$I$1)</f>
        <v>-25.576889999999999</v>
      </c>
    </row>
    <row r="448" spans="1:9" x14ac:dyDescent="0.25">
      <c r="A448" t="s">
        <v>1957</v>
      </c>
      <c r="B448" t="s">
        <v>1958</v>
      </c>
      <c r="C448" t="s">
        <v>265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0.52164840000000001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5.5890409999999999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-11.361549999999999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3.944026</v>
      </c>
      <c r="H448" cm="1">
        <f t="array" ref="H448">_xll.BDP(A448,$H$1)</f>
        <v>-7.0209530000000004</v>
      </c>
      <c r="I448" cm="1">
        <f t="array" ref="I448">_xll.BDP(A448,$I$1)</f>
        <v>-18.278199999999998</v>
      </c>
    </row>
    <row r="449" spans="1:9" x14ac:dyDescent="0.25">
      <c r="A449" t="s">
        <v>1959</v>
      </c>
      <c r="B449" t="s">
        <v>1960</v>
      </c>
      <c r="C449" t="s">
        <v>265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6.1151080000000002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2.6573869999999999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9.8138749999999995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-13.075699999999999</v>
      </c>
      <c r="H449" cm="1">
        <f t="array" ref="H449">_xll.BDP(A449,$H$1)</f>
        <v>-11.641830000000001</v>
      </c>
      <c r="I449" cm="1">
        <f t="array" ref="I449">_xll.BDP(A449,$I$1)</f>
        <v>-26.58257</v>
      </c>
    </row>
    <row r="450" spans="1:9" x14ac:dyDescent="0.25">
      <c r="A450" t="s">
        <v>1961</v>
      </c>
      <c r="B450" t="s">
        <v>1962</v>
      </c>
      <c r="C450" t="s">
        <v>265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1.3034410000000001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4.9702859999999998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10.58623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23.65512</v>
      </c>
      <c r="H450" cm="1">
        <f t="array" ref="H450">_xll.BDP(A450,$H$1)</f>
        <v>10.00394</v>
      </c>
      <c r="I450" cm="1">
        <f t="array" ref="I450">_xll.BDP(A450,$I$1)</f>
        <v>-0.81882849999999996</v>
      </c>
    </row>
    <row r="451" spans="1:9" x14ac:dyDescent="0.25">
      <c r="A451" t="s">
        <v>1963</v>
      </c>
      <c r="B451" t="s">
        <v>1964</v>
      </c>
      <c r="C451" t="s">
        <v>265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-0.74866310000000003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0.32432430000000001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-7.7294269999999998E-2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44.233449999999998</v>
      </c>
      <c r="H451" cm="1">
        <f t="array" ref="H451">_xll.BDP(A451,$H$1)</f>
        <v>13.88477</v>
      </c>
      <c r="I451" cm="1">
        <f t="array" ref="I451">_xll.BDP(A451,$I$1)</f>
        <v>-7.7076140000000004</v>
      </c>
    </row>
    <row r="452" spans="1:9" x14ac:dyDescent="0.25">
      <c r="A452" t="s">
        <v>1965</v>
      </c>
      <c r="B452" t="s">
        <v>1966</v>
      </c>
      <c r="C452" t="s">
        <v>264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1.175484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3.8350529999999998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11.43418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41.244529999999997</v>
      </c>
      <c r="H452" cm="1">
        <f t="array" ref="H452">_xll.BDP(A452,$H$1)</f>
        <v>18.115629999999999</v>
      </c>
      <c r="I452" cm="1">
        <f t="array" ref="I452">_xll.BDP(A452,$I$1)</f>
        <v>-1.813472</v>
      </c>
    </row>
    <row r="453" spans="1:9" x14ac:dyDescent="0.25">
      <c r="A453" t="s">
        <v>1967</v>
      </c>
      <c r="B453" t="s">
        <v>1968</v>
      </c>
      <c r="C453" t="s">
        <v>270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0.44028620000000002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-0.43644300000000003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-7.3604060000000002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3.0710329999999999</v>
      </c>
      <c r="H453" cm="1">
        <f t="array" ref="H453">_xll.BDP(A453,$H$1)</f>
        <v>-7.6780889999999999</v>
      </c>
      <c r="I453" cm="1">
        <f t="array" ref="I453">_xll.BDP(A453,$I$1)</f>
        <v>-20.074719999999999</v>
      </c>
    </row>
    <row r="454" spans="1:9" x14ac:dyDescent="0.25">
      <c r="A454" t="s">
        <v>1969</v>
      </c>
      <c r="B454" t="s">
        <v>1970</v>
      </c>
      <c r="C454" t="s">
        <v>265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0.76122849999999997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3.637686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3.6973910000000001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14.56986</v>
      </c>
      <c r="H454" cm="1">
        <f t="array" ref="H454">_xll.BDP(A454,$H$1)</f>
        <v>8.5727290000000007</v>
      </c>
      <c r="I454" cm="1">
        <f t="array" ref="I454">_xll.BDP(A454,$I$1)</f>
        <v>-6.7177680000000004</v>
      </c>
    </row>
    <row r="455" spans="1:9" x14ac:dyDescent="0.25">
      <c r="A455" t="s">
        <v>1971</v>
      </c>
      <c r="B455" t="s">
        <v>1972</v>
      </c>
      <c r="C455" t="s">
        <v>265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0.82456669999999999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0.28757369999999999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1.2712019999999999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17.716760000000001</v>
      </c>
      <c r="H455" cm="1">
        <f t="array" ref="H455">_xll.BDP(A455,$H$1)</f>
        <v>6.080756</v>
      </c>
      <c r="I455" cm="1">
        <f t="array" ref="I455">_xll.BDP(A455,$I$1)</f>
        <v>-4.4862500000000001</v>
      </c>
    </row>
    <row r="456" spans="1:9" x14ac:dyDescent="0.25">
      <c r="A456" t="s">
        <v>1973</v>
      </c>
      <c r="B456" t="s">
        <v>1974</v>
      </c>
      <c r="C456" t="s">
        <v>261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2.6894019999999998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3.7548849999999998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-1.0186170000000001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4.4832619999999999</v>
      </c>
      <c r="H456" cm="1">
        <f t="array" ref="H456">_xll.BDP(A456,$H$1)</f>
        <v>-0.30855650000000001</v>
      </c>
      <c r="I456" cm="1">
        <f t="array" ref="I456">_xll.BDP(A456,$I$1)</f>
        <v>-16.95927</v>
      </c>
    </row>
    <row r="457" spans="1:9" x14ac:dyDescent="0.25">
      <c r="A457" t="s">
        <v>42</v>
      </c>
      <c r="B457" t="s">
        <v>1975</v>
      </c>
      <c r="C457" t="s">
        <v>259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4.8309179999999996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11.56812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-3.125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-54.281889999999997</v>
      </c>
      <c r="H457" cm="1">
        <f t="array" ref="H457">_xll.BDP(A457,$H$1)</f>
        <v>-41.135019999999997</v>
      </c>
      <c r="I457" cm="1">
        <f t="array" ref="I457">_xll.BDP(A457,$I$1)</f>
        <v>-59.256419999999999</v>
      </c>
    </row>
    <row r="458" spans="1:9" x14ac:dyDescent="0.25">
      <c r="A458" t="s">
        <v>1976</v>
      </c>
      <c r="B458" t="s">
        <v>1977</v>
      </c>
      <c r="C458" t="s">
        <v>265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2.596514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12.983610000000001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11.331989999999999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19.35406</v>
      </c>
      <c r="H458" cm="1">
        <f t="array" ref="H458">_xll.BDP(A458,$H$1)</f>
        <v>22.401579999999999</v>
      </c>
      <c r="I458" cm="1">
        <f t="array" ref="I458">_xll.BDP(A458,$I$1)</f>
        <v>-2.0571830000000002</v>
      </c>
    </row>
    <row r="459" spans="1:9" x14ac:dyDescent="0.25">
      <c r="A459" t="s">
        <v>1978</v>
      </c>
      <c r="B459" t="s">
        <v>1979</v>
      </c>
      <c r="C459" t="s">
        <v>271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0.59665869999999999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3.3721640000000002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0.65671639999999998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-24.410689999999999</v>
      </c>
      <c r="H459" cm="1">
        <f t="array" ref="H459">_xll.BDP(A459,$H$1)</f>
        <v>-13.942259999999999</v>
      </c>
      <c r="I459" cm="1">
        <f t="array" ref="I459">_xll.BDP(A459,$I$1)</f>
        <v>-29.600339999999999</v>
      </c>
    </row>
    <row r="460" spans="1:9" x14ac:dyDescent="0.25">
      <c r="A460" t="s">
        <v>1980</v>
      </c>
      <c r="B460" t="s">
        <v>1981</v>
      </c>
      <c r="C460" t="s">
        <v>263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-1.0260800000000001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0.39028620000000003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3.2099869999999999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-9.4581370000000007</v>
      </c>
      <c r="H460" cm="1">
        <f t="array" ref="H460">_xll.BDP(A460,$H$1)</f>
        <v>-11.30292</v>
      </c>
      <c r="I460" cm="1">
        <f t="array" ref="I460">_xll.BDP(A460,$I$1)</f>
        <v>-20.549340000000001</v>
      </c>
    </row>
    <row r="461" spans="1:9" x14ac:dyDescent="0.25">
      <c r="A461" t="s">
        <v>1982</v>
      </c>
      <c r="B461" t="s">
        <v>1983</v>
      </c>
      <c r="C461" t="s">
        <v>259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1.2830980000000001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3.1806809999999999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-8.2696179999999995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-36.9803</v>
      </c>
      <c r="H461" cm="1">
        <f t="array" ref="H461">_xll.BDP(A461,$H$1)</f>
        <v>-30.659870000000002</v>
      </c>
      <c r="I461" cm="1">
        <f t="array" ref="I461">_xll.BDP(A461,$I$1)</f>
        <v>-46.418509999999998</v>
      </c>
    </row>
    <row r="462" spans="1:9" x14ac:dyDescent="0.25">
      <c r="A462" t="s">
        <v>1984</v>
      </c>
      <c r="B462" t="s">
        <v>1985</v>
      </c>
      <c r="C462" t="s">
        <v>265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2.0066890000000002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6.4572419999999999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2.0066890000000002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53.780540000000002</v>
      </c>
      <c r="H462" cm="1">
        <f t="array" ref="H462">_xll.BDP(A462,$H$1)</f>
        <v>21.373000000000001</v>
      </c>
      <c r="I462" cm="1">
        <f t="array" ref="I462">_xll.BDP(A462,$I$1)</f>
        <v>-6.5183989999999996</v>
      </c>
    </row>
    <row r="463" spans="1:9" x14ac:dyDescent="0.25">
      <c r="A463" t="s">
        <v>1986</v>
      </c>
      <c r="B463" t="s">
        <v>1987</v>
      </c>
      <c r="C463" t="s">
        <v>263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0.4632153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2.5876459999999999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7.3050059999999997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3.4457170000000001</v>
      </c>
      <c r="H463" cm="1">
        <f t="array" ref="H463">_xll.BDP(A463,$H$1)</f>
        <v>9.8805449999999997</v>
      </c>
      <c r="I463" cm="1">
        <f t="array" ref="I463">_xll.BDP(A463,$I$1)</f>
        <v>-1.1003750000000001</v>
      </c>
    </row>
    <row r="464" spans="1:9" x14ac:dyDescent="0.25">
      <c r="A464" t="s">
        <v>7</v>
      </c>
      <c r="B464" t="s">
        <v>1988</v>
      </c>
      <c r="C464" t="s">
        <v>267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2.6853609999999999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6.6660959999999996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1.1327229999999999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-7.4014800000000003</v>
      </c>
      <c r="H464" cm="1">
        <f t="array" ref="H464">_xll.BDP(A464,$H$1)</f>
        <v>-1.161046</v>
      </c>
      <c r="I464" cm="1">
        <f t="array" ref="I464">_xll.BDP(A464,$I$1)</f>
        <v>-16.99098</v>
      </c>
    </row>
    <row r="465" spans="1:9" x14ac:dyDescent="0.25">
      <c r="A465" t="s">
        <v>1989</v>
      </c>
      <c r="B465" t="s">
        <v>1990</v>
      </c>
      <c r="C465" t="s">
        <v>280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1.4263570000000001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1.2380070000000001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-2.3436330000000001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21.215489999999999</v>
      </c>
      <c r="H465" cm="1">
        <f t="array" ref="H465">_xll.BDP(A465,$H$1)</f>
        <v>6.1227410000000004</v>
      </c>
      <c r="I465" cm="1">
        <f t="array" ref="I465">_xll.BDP(A465,$I$1)</f>
        <v>-10.68942</v>
      </c>
    </row>
    <row r="466" spans="1:9" x14ac:dyDescent="0.25">
      <c r="A466" t="s">
        <v>21</v>
      </c>
      <c r="B466" t="s">
        <v>1991</v>
      </c>
      <c r="C466" t="s">
        <v>259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-1.039636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-0.5649942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5.0987090000000004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25.803039999999999</v>
      </c>
      <c r="H466" cm="1">
        <f t="array" ref="H466">_xll.BDP(A466,$H$1)</f>
        <v>14.311210000000001</v>
      </c>
      <c r="I466" cm="1">
        <f t="array" ref="I466">_xll.BDP(A466,$I$1)</f>
        <v>-2.783045</v>
      </c>
    </row>
    <row r="467" spans="1:9" x14ac:dyDescent="0.25">
      <c r="A467" t="s">
        <v>1992</v>
      </c>
      <c r="B467" t="s">
        <v>1993</v>
      </c>
      <c r="C467" t="s">
        <v>264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0.59498050000000002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1.354463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2.5123000000000002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-22.634360000000001</v>
      </c>
      <c r="H467" cm="1">
        <f t="array" ref="H467">_xll.BDP(A467,$H$1)</f>
        <v>-10.41385</v>
      </c>
      <c r="I467" cm="1">
        <f t="array" ref="I467">_xll.BDP(A467,$I$1)</f>
        <v>-33.708739999999999</v>
      </c>
    </row>
    <row r="468" spans="1:9" x14ac:dyDescent="0.25">
      <c r="A468" t="s">
        <v>1994</v>
      </c>
      <c r="B468" t="s">
        <v>1995</v>
      </c>
      <c r="C468" t="s">
        <v>261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-1.8822829999999999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-2.1528499999999999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-1.642825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29.770710000000001</v>
      </c>
      <c r="H468" cm="1">
        <f t="array" ref="H468">_xll.BDP(A468,$H$1)</f>
        <v>20.227740000000001</v>
      </c>
      <c r="I468" cm="1">
        <f t="array" ref="I468">_xll.BDP(A468,$I$1)</f>
        <v>-4.0703519999999997</v>
      </c>
    </row>
    <row r="469" spans="1:9" x14ac:dyDescent="0.25">
      <c r="A469" t="s">
        <v>1996</v>
      </c>
      <c r="B469" t="s">
        <v>1997</v>
      </c>
      <c r="C469" t="s">
        <v>265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0.1204336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2.6126309999999999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6.8551840000000004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14.857710000000001</v>
      </c>
      <c r="H469" cm="1">
        <f t="array" ref="H469">_xll.BDP(A469,$H$1)</f>
        <v>8.7821320000000007</v>
      </c>
      <c r="I469" cm="1">
        <f t="array" ref="I469">_xll.BDP(A469,$I$1)</f>
        <v>-3.1335160000000002</v>
      </c>
    </row>
    <row r="470" spans="1:9" x14ac:dyDescent="0.25">
      <c r="A470" t="s">
        <v>1998</v>
      </c>
      <c r="B470" t="s">
        <v>1999</v>
      </c>
      <c r="C470" t="s">
        <v>275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-0.5833315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4.2423640000000002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15.87621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21.372669999999999</v>
      </c>
      <c r="H470" cm="1">
        <f t="array" ref="H470">_xll.BDP(A470,$H$1)</f>
        <v>16.131060000000002</v>
      </c>
      <c r="I470" cm="1">
        <f t="array" ref="I470">_xll.BDP(A470,$I$1)</f>
        <v>-1.2842469999999999</v>
      </c>
    </row>
    <row r="471" spans="1:9" x14ac:dyDescent="0.25">
      <c r="A471" t="s">
        <v>2000</v>
      </c>
      <c r="B471" t="s">
        <v>2001</v>
      </c>
      <c r="C471" t="s">
        <v>275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-2.3489460000000002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0.26383220000000002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9.486618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10.84862</v>
      </c>
      <c r="H471" cm="1">
        <f t="array" ref="H471">_xll.BDP(A471,$H$1)</f>
        <v>11.265639999999999</v>
      </c>
      <c r="I471" cm="1">
        <f t="array" ref="I471">_xll.BDP(A471,$I$1)</f>
        <v>-3.006329</v>
      </c>
    </row>
    <row r="472" spans="1:9" x14ac:dyDescent="0.25">
      <c r="A472" t="s">
        <v>16</v>
      </c>
      <c r="B472" t="s">
        <v>2002</v>
      </c>
      <c r="C472" t="s">
        <v>265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6.1415050000000002E-3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2.350848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-0.3621376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22.24146</v>
      </c>
      <c r="H472" cm="1">
        <f t="array" ref="H472">_xll.BDP(A472,$H$1)</f>
        <v>12.31912</v>
      </c>
      <c r="I472" cm="1">
        <f t="array" ref="I472">_xll.BDP(A472,$I$1)</f>
        <v>-14.50549</v>
      </c>
    </row>
    <row r="473" spans="1:9" x14ac:dyDescent="0.25">
      <c r="A473" t="s">
        <v>37</v>
      </c>
      <c r="B473" t="s">
        <v>2003</v>
      </c>
      <c r="C473" t="s">
        <v>267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-2.0202369999999998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3.2257989999999999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-1.240378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30.708020000000001</v>
      </c>
      <c r="H473" cm="1">
        <f t="array" ref="H473">_xll.BDP(A473,$H$1)</f>
        <v>2.3430469999999999</v>
      </c>
      <c r="I473" cm="1">
        <f t="array" ref="I473">_xll.BDP(A473,$I$1)</f>
        <v>-14.701890000000001</v>
      </c>
    </row>
    <row r="474" spans="1:9" x14ac:dyDescent="0.25">
      <c r="A474" t="s">
        <v>2004</v>
      </c>
      <c r="B474" t="s">
        <v>2005</v>
      </c>
      <c r="C474" t="s">
        <v>259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1.7394810000000001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1.7503850000000001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1.7030860000000001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0.58494650000000004</v>
      </c>
      <c r="H474" cm="1">
        <f t="array" ref="H474">_xll.BDP(A474,$H$1)</f>
        <v>-4.3145470000000001</v>
      </c>
      <c r="I474" cm="1">
        <f t="array" ref="I474">_xll.BDP(A474,$I$1)</f>
        <v>-16.710180000000001</v>
      </c>
    </row>
    <row r="475" spans="1:9" x14ac:dyDescent="0.25">
      <c r="A475" t="s">
        <v>173</v>
      </c>
      <c r="B475" t="s">
        <v>2006</v>
      </c>
      <c r="C475" t="s">
        <v>271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0.2623065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1.866404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9.1622920000000008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-8.5765740000000008</v>
      </c>
      <c r="H475" cm="1">
        <f t="array" ref="H475">_xll.BDP(A475,$H$1)</f>
        <v>-1.5631349999999999</v>
      </c>
      <c r="I475" cm="1">
        <f t="array" ref="I475">_xll.BDP(A475,$I$1)</f>
        <v>-21.62837</v>
      </c>
    </row>
    <row r="476" spans="1:9" x14ac:dyDescent="0.25">
      <c r="A476" t="s">
        <v>2007</v>
      </c>
      <c r="B476" t="s">
        <v>2008</v>
      </c>
      <c r="C476" t="s">
        <v>265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-0.4423166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4.1038709999999998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-6.3933779999999996E-2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69.434560000000005</v>
      </c>
      <c r="H476" cm="1">
        <f t="array" ref="H476">_xll.BDP(A476,$H$1)</f>
        <v>22.539549999999998</v>
      </c>
      <c r="I476" cm="1">
        <f t="array" ref="I476">_xll.BDP(A476,$I$1)</f>
        <v>-2.3186710000000001</v>
      </c>
    </row>
    <row r="477" spans="1:9" x14ac:dyDescent="0.25">
      <c r="A477" t="s">
        <v>2009</v>
      </c>
      <c r="B477" t="s">
        <v>2010</v>
      </c>
      <c r="C477" t="s">
        <v>275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-1.1684600000000001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1.1416109999999999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7.7344660000000003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2.1188660000000001</v>
      </c>
      <c r="H477" cm="1">
        <f t="array" ref="H477">_xll.BDP(A477,$H$1)</f>
        <v>2.8491249999999999</v>
      </c>
      <c r="I477" cm="1">
        <f t="array" ref="I477">_xll.BDP(A477,$I$1)</f>
        <v>-8.6920789999999997</v>
      </c>
    </row>
    <row r="478" spans="1:9" x14ac:dyDescent="0.25">
      <c r="A478" t="s">
        <v>2264</v>
      </c>
      <c r="B478" t="s">
        <v>2265</v>
      </c>
      <c r="C478" t="s">
        <v>265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1.4581679999999999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5.1503870000000003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-2.310524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18.090260000000001</v>
      </c>
      <c r="H478" cm="1">
        <f t="array" ref="H478">_xll.BDP(A478,$H$1)</f>
        <v>1.9170130000000001</v>
      </c>
      <c r="I478" cm="1">
        <f t="array" ref="I478">_xll.BDP(A478,$I$1)</f>
        <v>-16.251249999999999</v>
      </c>
    </row>
    <row r="479" spans="1:9" x14ac:dyDescent="0.25">
      <c r="A479" t="s">
        <v>2011</v>
      </c>
      <c r="B479" t="s">
        <v>2012</v>
      </c>
      <c r="C479" t="s">
        <v>259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2.286851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5.0817160000000001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-4.2577939999999996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-25.850349999999999</v>
      </c>
      <c r="H479" cm="1">
        <f t="array" ref="H479">_xll.BDP(A479,$H$1)</f>
        <v>-18.76211</v>
      </c>
      <c r="I479" cm="1">
        <f t="array" ref="I479">_xll.BDP(A479,$I$1)</f>
        <v>-42.300879999999999</v>
      </c>
    </row>
    <row r="480" spans="1:9" x14ac:dyDescent="0.25">
      <c r="A480" t="s">
        <v>2013</v>
      </c>
      <c r="B480" t="s">
        <v>2014</v>
      </c>
      <c r="C480" t="s">
        <v>265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1.0660229999999999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7.3228169999999997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2.5935990000000002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15.13147</v>
      </c>
      <c r="H480" cm="1">
        <f t="array" ref="H480">_xll.BDP(A480,$H$1)</f>
        <v>7.6987350000000001</v>
      </c>
      <c r="I480" cm="1">
        <f t="array" ref="I480">_xll.BDP(A480,$I$1)</f>
        <v>-6.1641069999999996</v>
      </c>
    </row>
    <row r="481" spans="1:9" x14ac:dyDescent="0.25">
      <c r="A481" t="s">
        <v>2015</v>
      </c>
      <c r="B481" t="s">
        <v>2016</v>
      </c>
      <c r="C481" t="s">
        <v>275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-1.7737000000000001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-1.532802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11.373089999999999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21.712769999999999</v>
      </c>
      <c r="H481" cm="1">
        <f t="array" ref="H481">_xll.BDP(A481,$H$1)</f>
        <v>20.728290000000001</v>
      </c>
      <c r="I481" cm="1">
        <f t="array" ref="I481">_xll.BDP(A481,$I$1)</f>
        <v>-5.0917630000000003</v>
      </c>
    </row>
    <row r="482" spans="1:9" x14ac:dyDescent="0.25">
      <c r="A482" t="s">
        <v>2017</v>
      </c>
      <c r="B482" t="s">
        <v>2018</v>
      </c>
      <c r="C482" t="s">
        <v>265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0.73382250000000004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3.6376119999999998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3.9944899999999999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36.375979999999998</v>
      </c>
      <c r="H482" cm="1">
        <f t="array" ref="H482">_xll.BDP(A482,$H$1)</f>
        <v>13.328099999999999</v>
      </c>
      <c r="I482" cm="1">
        <f t="array" ref="I482">_xll.BDP(A482,$I$1)</f>
        <v>-0.33112710000000001</v>
      </c>
    </row>
    <row r="483" spans="1:9" x14ac:dyDescent="0.25">
      <c r="A483" t="s">
        <v>144</v>
      </c>
      <c r="B483" t="s">
        <v>2019</v>
      </c>
      <c r="C483" t="s">
        <v>264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0.4933051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6.3385530000000001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-6.2458910000000003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21.897130000000001</v>
      </c>
      <c r="H483" cm="1">
        <f t="array" ref="H483">_xll.BDP(A483,$H$1)</f>
        <v>-3.5078550000000002</v>
      </c>
      <c r="I483" cm="1">
        <f t="array" ref="I483">_xll.BDP(A483,$I$1)</f>
        <v>-24.62567</v>
      </c>
    </row>
    <row r="484" spans="1:9" x14ac:dyDescent="0.25">
      <c r="A484" t="s">
        <v>2020</v>
      </c>
      <c r="B484" t="s">
        <v>2021</v>
      </c>
      <c r="C484" t="s">
        <v>265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-3.908582E-2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2.1461420000000002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0.76231720000000003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7.0328710000000001</v>
      </c>
      <c r="H484" cm="1">
        <f t="array" ref="H484">_xll.BDP(A484,$H$1)</f>
        <v>0.51083210000000001</v>
      </c>
      <c r="I484" cm="1">
        <f t="array" ref="I484">_xll.BDP(A484,$I$1)</f>
        <v>-9.6969729999999998</v>
      </c>
    </row>
    <row r="485" spans="1:9" x14ac:dyDescent="0.25">
      <c r="A485" t="s">
        <v>2022</v>
      </c>
      <c r="B485" t="s">
        <v>2023</v>
      </c>
      <c r="C485" t="s">
        <v>267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-0.493421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-3.7645810000000002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4.1606889999999996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-24.014759999999999</v>
      </c>
      <c r="H485" cm="1">
        <f t="array" ref="H485">_xll.BDP(A485,$H$1)</f>
        <v>-14.433490000000001</v>
      </c>
      <c r="I485" cm="1">
        <f t="array" ref="I485">_xll.BDP(A485,$I$1)</f>
        <v>-36.032029999999999</v>
      </c>
    </row>
    <row r="486" spans="1:9" x14ac:dyDescent="0.25">
      <c r="A486" t="s">
        <v>2024</v>
      </c>
      <c r="B486" t="s">
        <v>2025</v>
      </c>
      <c r="C486" t="s">
        <v>286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2.4828769999999998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1.354784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-14.985799999999999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14.156700000000001</v>
      </c>
      <c r="H486" cm="1">
        <f t="array" ref="H486">_xll.BDP(A486,$H$1)</f>
        <v>-13.300890000000001</v>
      </c>
      <c r="I486" cm="1">
        <f t="array" ref="I486">_xll.BDP(A486,$I$1)</f>
        <v>-30.495619999999999</v>
      </c>
    </row>
    <row r="487" spans="1:9" x14ac:dyDescent="0.25">
      <c r="A487" t="s">
        <v>2026</v>
      </c>
      <c r="B487" t="s">
        <v>2027</v>
      </c>
      <c r="C487" t="s">
        <v>261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2.2393580000000002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4.4199450000000002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6.3974640000000003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41.395470000000003</v>
      </c>
      <c r="H487" cm="1">
        <f t="array" ref="H487">_xll.BDP(A487,$H$1)</f>
        <v>18.644919999999999</v>
      </c>
      <c r="I487" cm="1">
        <f t="array" ref="I487">_xll.BDP(A487,$I$1)</f>
        <v>-2.5556519999999998</v>
      </c>
    </row>
    <row r="488" spans="1:9" x14ac:dyDescent="0.25">
      <c r="A488" t="s">
        <v>2028</v>
      </c>
      <c r="B488" t="s">
        <v>2029</v>
      </c>
      <c r="C488" t="s">
        <v>265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1.1299429999999999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0.65604499999999999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-9.3023259999999997E-2</v>
      </c>
      <c r="G488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11.84263</v>
      </c>
      <c r="H488" cm="1">
        <f t="array" ref="H488">_xll.BDP(A488,$H$1)</f>
        <v>3.4226960000000002</v>
      </c>
      <c r="I488" cm="1">
        <f t="array" ref="I488">_xll.BDP(A488,$I$1)</f>
        <v>-4.4365569999999996</v>
      </c>
    </row>
    <row r="489" spans="1:9" x14ac:dyDescent="0.25">
      <c r="A489" t="s">
        <v>2030</v>
      </c>
      <c r="B489" t="s">
        <v>2031</v>
      </c>
      <c r="C489" t="s">
        <v>265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1.127289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-1.923737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-0.63378290000000004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3.953071</v>
      </c>
      <c r="H489" cm="1">
        <f t="array" ref="H489">_xll.BDP(A489,$H$1)</f>
        <v>-1.116967</v>
      </c>
      <c r="I489" cm="1">
        <f t="array" ref="I489">_xll.BDP(A489,$I$1)</f>
        <v>-13.15789</v>
      </c>
    </row>
    <row r="490" spans="1:9" x14ac:dyDescent="0.25">
      <c r="A490" t="s">
        <v>2032</v>
      </c>
      <c r="B490" t="s">
        <v>2033</v>
      </c>
      <c r="C490" t="s">
        <v>261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0.36902020000000002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1.820649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3.806413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25.578309999999998</v>
      </c>
      <c r="H490" cm="1">
        <f t="array" ref="H490">_xll.BDP(A490,$H$1)</f>
        <v>8.5372590000000006</v>
      </c>
      <c r="I490" cm="1">
        <f t="array" ref="I490">_xll.BDP(A490,$I$1)</f>
        <v>-6.3295000000000004E-2</v>
      </c>
    </row>
    <row r="491" spans="1:9" x14ac:dyDescent="0.25">
      <c r="A491" t="s">
        <v>2034</v>
      </c>
      <c r="B491" t="s">
        <v>2035</v>
      </c>
      <c r="C491" t="s">
        <v>267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-0.74150360000000004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-1.2904549999999999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1.6023609999999999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40.291119999999999</v>
      </c>
      <c r="H491" cm="1">
        <f t="array" ref="H491">_xll.BDP(A491,$H$1)</f>
        <v>22.60669</v>
      </c>
      <c r="I491" cm="1">
        <f t="array" ref="I491">_xll.BDP(A491,$I$1)</f>
        <v>-5.2116569999999998</v>
      </c>
    </row>
    <row r="492" spans="1:9" x14ac:dyDescent="0.25">
      <c r="A492" t="s">
        <v>2036</v>
      </c>
      <c r="B492" t="s">
        <v>2037</v>
      </c>
      <c r="C492" t="s">
        <v>286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-0.45165620000000001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-2.2752180000000002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-9.0479299999999991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-13.06429</v>
      </c>
      <c r="H492" cm="1">
        <f t="array" ref="H492">_xll.BDP(A492,$H$1)</f>
        <v>-12.763540000000001</v>
      </c>
      <c r="I492" cm="1">
        <f t="array" ref="I492">_xll.BDP(A492,$I$1)</f>
        <v>-32.392740000000003</v>
      </c>
    </row>
    <row r="493" spans="1:9" x14ac:dyDescent="0.25">
      <c r="A493" t="s">
        <v>2038</v>
      </c>
      <c r="B493" t="s">
        <v>2039</v>
      </c>
      <c r="C493" t="s">
        <v>275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-0.85536909999999999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-1.446744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5.4469399999999997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-1.47401</v>
      </c>
      <c r="H493" cm="1">
        <f t="array" ref="H493">_xll.BDP(A493,$H$1)</f>
        <v>6.9996700000000001</v>
      </c>
      <c r="I493" cm="1">
        <f t="array" ref="I493">_xll.BDP(A493,$I$1)</f>
        <v>-4.1862019999999998</v>
      </c>
    </row>
    <row r="494" spans="1:9" x14ac:dyDescent="0.25">
      <c r="A494" t="s">
        <v>2040</v>
      </c>
      <c r="B494" t="s">
        <v>2041</v>
      </c>
      <c r="C494" t="s">
        <v>264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-0.27494069999999998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0.28283619999999998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2.087466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19.24859</v>
      </c>
      <c r="H494" cm="1">
        <f t="array" ref="H494">_xll.BDP(A494,$H$1)</f>
        <v>19.07479</v>
      </c>
      <c r="I494" cm="1">
        <f t="array" ref="I494">_xll.BDP(A494,$I$1)</f>
        <v>-2.4415550000000001</v>
      </c>
    </row>
    <row r="495" spans="1:9" x14ac:dyDescent="0.25">
      <c r="A495" t="s">
        <v>2042</v>
      </c>
      <c r="B495" t="s">
        <v>2043</v>
      </c>
      <c r="C495" t="s">
        <v>271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-1.3698630000000001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-3.8167939999999998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-3.54067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-14.38496</v>
      </c>
      <c r="H495" cm="1">
        <f t="array" ref="H495">_xll.BDP(A495,$H$1)</f>
        <v>-4.7218439999999999</v>
      </c>
      <c r="I495" cm="1">
        <f t="array" ref="I495">_xll.BDP(A495,$I$1)</f>
        <v>-25.33333</v>
      </c>
    </row>
    <row r="496" spans="1:9" x14ac:dyDescent="0.25">
      <c r="A496" t="s">
        <v>2044</v>
      </c>
      <c r="B496" t="s">
        <v>2045</v>
      </c>
      <c r="C496" t="s">
        <v>264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2.362708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4.4639949999999997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-14.86989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-57.823819999999998</v>
      </c>
      <c r="H496" cm="1">
        <f t="array" ref="H496">_xll.BDP(A496,$H$1)</f>
        <v>-37.888500000000001</v>
      </c>
      <c r="I496" cm="1">
        <f t="array" ref="I496">_xll.BDP(A496,$I$1)</f>
        <v>-60.616700000000002</v>
      </c>
    </row>
    <row r="497" spans="1:9" x14ac:dyDescent="0.25">
      <c r="A497" t="s">
        <v>2046</v>
      </c>
      <c r="B497" t="s">
        <v>2047</v>
      </c>
      <c r="C497" t="s">
        <v>265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5.3284469999999997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10.917210000000001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3.338746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-1.143551</v>
      </c>
      <c r="H497" cm="1">
        <f t="array" ref="H497">_xll.BDP(A497,$H$1)</f>
        <v>-7.4964680000000001</v>
      </c>
      <c r="I497" cm="1">
        <f t="array" ref="I497">_xll.BDP(A497,$I$1)</f>
        <v>-18.989180000000001</v>
      </c>
    </row>
    <row r="498" spans="1:9" x14ac:dyDescent="0.25">
      <c r="A498" t="s">
        <v>2048</v>
      </c>
      <c r="B498" t="s">
        <v>2049</v>
      </c>
      <c r="C498" t="s">
        <v>259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1.882058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5.7138720000000003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3.6595749999999998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-21.099789999999999</v>
      </c>
      <c r="H498" t="str" cm="1">
        <f t="array" ref="H498">_xll.BDP(A498,$H$1)</f>
        <v>#N/A N/A</v>
      </c>
      <c r="I498" cm="1">
        <f t="array" ref="I498">_xll.BDP(A498,$I$1)</f>
        <v>-34.058230000000002</v>
      </c>
    </row>
    <row r="499" spans="1:9" x14ac:dyDescent="0.25">
      <c r="A499" t="s">
        <v>2050</v>
      </c>
      <c r="B499" t="s">
        <v>2051</v>
      </c>
      <c r="C499" t="s">
        <v>265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2.4111050000000001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6.2229080000000003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-0.14550080000000001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-2.848236</v>
      </c>
      <c r="H499" cm="1">
        <f t="array" ref="H499">_xll.BDP(A499,$H$1)</f>
        <v>-5.0022019999999996</v>
      </c>
      <c r="I499" cm="1">
        <f t="array" ref="I499">_xll.BDP(A499,$I$1)</f>
        <v>-15.0829</v>
      </c>
    </row>
    <row r="500" spans="1:9" x14ac:dyDescent="0.25">
      <c r="A500" t="s">
        <v>2052</v>
      </c>
      <c r="B500" t="s">
        <v>2053</v>
      </c>
      <c r="C500" t="s">
        <v>264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1.617977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8.1818179999999998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-7.2980729999999996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-15.7493</v>
      </c>
      <c r="H500" cm="1">
        <f t="array" ref="H500">_xll.BDP(A500,$H$1)</f>
        <v>-19.87499</v>
      </c>
      <c r="I500" cm="1">
        <f t="array" ref="I500">_xll.BDP(A500,$I$1)</f>
        <v>-38.955710000000003</v>
      </c>
    </row>
    <row r="501" spans="1:9" x14ac:dyDescent="0.25">
      <c r="A501" t="s">
        <v>2054</v>
      </c>
      <c r="B501" t="s">
        <v>2055</v>
      </c>
      <c r="C501" t="s">
        <v>261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0.3721622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1.5017339999999999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4.213438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26.546779999999998</v>
      </c>
      <c r="H501" cm="1">
        <f t="array" ref="H501">_xll.BDP(A501,$H$1)</f>
        <v>12.034050000000001</v>
      </c>
      <c r="I501" cm="1">
        <f t="array" ref="I501">_xll.BDP(A501,$I$1)</f>
        <v>-1.3745689999999999</v>
      </c>
    </row>
    <row r="502" spans="1:9" x14ac:dyDescent="0.25">
      <c r="A502" t="s">
        <v>2056</v>
      </c>
      <c r="B502" t="s">
        <v>2057</v>
      </c>
      <c r="C502" t="s">
        <v>265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1.720953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4.6862690000000002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2.604244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16.878769999999999</v>
      </c>
      <c r="H502" cm="1">
        <f t="array" ref="H502">_xll.BDP(A502,$H$1)</f>
        <v>3.9884300000000001</v>
      </c>
      <c r="I502" cm="1">
        <f t="array" ref="I502">_xll.BDP(A502,$I$1)</f>
        <v>-9.5259990000000005</v>
      </c>
    </row>
    <row r="503" spans="1:9" x14ac:dyDescent="0.25">
      <c r="A503" t="s">
        <v>2058</v>
      </c>
      <c r="B503" t="s">
        <v>2059</v>
      </c>
      <c r="C503" t="s">
        <v>286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-1.352835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-1.0654440000000001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-2.4596870000000002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38.89067</v>
      </c>
      <c r="H503" cm="1">
        <f t="array" ref="H503">_xll.BDP(A503,$H$1)</f>
        <v>22.25751</v>
      </c>
      <c r="I503" cm="1">
        <f t="array" ref="I503">_xll.BDP(A503,$I$1)</f>
        <v>-4.5959969999999997</v>
      </c>
    </row>
    <row r="504" spans="1:9" x14ac:dyDescent="0.25">
      <c r="A504" t="s">
        <v>2060</v>
      </c>
      <c r="B504" t="s">
        <v>2061</v>
      </c>
      <c r="C504" t="s">
        <v>265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2.9106269999999999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3.3309479999999998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9.3480989999999995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25.741330000000001</v>
      </c>
      <c r="H504" cm="1">
        <f t="array" ref="H504">_xll.BDP(A504,$H$1)</f>
        <v>15.072340000000001</v>
      </c>
      <c r="I504" cm="1">
        <f t="array" ref="I504">_xll.BDP(A504,$I$1)</f>
        <v>-0.40192929999999999</v>
      </c>
    </row>
    <row r="505" spans="1:9" x14ac:dyDescent="0.25">
      <c r="A505" t="s">
        <v>2062</v>
      </c>
      <c r="B505" t="s">
        <v>2063</v>
      </c>
      <c r="C505" t="s">
        <v>261</v>
      </c>
      <c r="D505" cm="1">
        <f t="array" aca="1" ref="D505" ca="1">_xll.BDP(A505, "CUST_TRR_RETURN_HOLDING_PER", "CUST_TRR_START_DT="&amp;TEXT(WORKDAY(TODAY(), -2),"jjjjMMtt"),"CUST_TRR_END_DT="&amp;TEXT(WORKDAY(TODAY(), -1),"jjjjMMtt"),"CUST_TRR_CRNCY=EUR")</f>
        <v>0.73805109999999996</v>
      </c>
      <c r="E505" cm="1">
        <f t="array" aca="1" ref="E505" ca="1">_xll.BDP(A505, "CUST_TRR_RETURN_HOLDING_PER", "CUST_TRR_START_DT="&amp;TEXT(WORKDAY(TODAY(), -6),"jjjjMMtt"),"CUST_TRR_END_DT="&amp;TEXT(WORKDAY(TODAY(), -1),"jjjjMMtt"),"CUST_TRR_CRNCY=EUR")</f>
        <v>3.5258150000000001</v>
      </c>
      <c r="F505" cm="1">
        <f t="array" aca="1" ref="F505" ca="1">_xll.BDP(A505, "CUST_TRR_RETURN_HOLDING_PER", "CUST_TRR_START_DT="&amp;TEXT(WORKDAY(EDATE(TODAY(), -1) - 2, 1),"jjjjMMtt"),"CUST_TRR_END_DT="&amp;TEXT(WORKDAY(TODAY(), -1),"jjjjMMtt"),"CUST_TRR_CRNCY=EUR")</f>
        <v>3.6932399999999999</v>
      </c>
      <c r="G505" cm="1">
        <f t="array" aca="1" ref="G505" ca="1">_xll.BDP(A505,"CUST_TRR_RETURN_HOLDING_PER", "CUST_TRR_START_DT="&amp;TEXT(WORKDAY(DATE(YEAR(TODAY())-1, 12, 31), -1),"jjjjMMtt"),"CUST_TRR_END_DT="&amp;TEXT(WORKDAY(TODAY(), -1),"jjjjMMtt"),"CUST_TRR_CRNCY=EUR")</f>
        <v>29.913959999999999</v>
      </c>
      <c r="H505" cm="1">
        <f t="array" ref="H505">_xll.BDP(A505,$H$1)</f>
        <v>13.016299999999999</v>
      </c>
      <c r="I505" cm="1">
        <f t="array" ref="I505">_xll.BDP(A505,$I$1)</f>
        <v>-1.5068029999999999</v>
      </c>
    </row>
    <row r="506" spans="1:9" x14ac:dyDescent="0.25">
      <c r="A506" t="s">
        <v>2064</v>
      </c>
      <c r="B506" t="s">
        <v>2065</v>
      </c>
      <c r="C506" t="s">
        <v>261</v>
      </c>
      <c r="D506" cm="1">
        <f t="array" aca="1" ref="D506" ca="1">_xll.BDP(A506, "CUST_TRR_RETURN_HOLDING_PER", "CUST_TRR_START_DT="&amp;TEXT(WORKDAY(TODAY(), -2),"jjjjMMtt"),"CUST_TRR_END_DT="&amp;TEXT(WORKDAY(TODAY(), -1),"jjjjMMtt"),"CUST_TRR_CRNCY=EUR")</f>
        <v>1.686747</v>
      </c>
      <c r="E506" cm="1">
        <f t="array" aca="1" ref="E506" ca="1">_xll.BDP(A506, "CUST_TRR_RETURN_HOLDING_PER", "CUST_TRR_START_DT="&amp;TEXT(WORKDAY(TODAY(), -6),"jjjjMMtt"),"CUST_TRR_END_DT="&amp;TEXT(WORKDAY(TODAY(), -1),"jjjjMMtt"),"CUST_TRR_CRNCY=EUR")</f>
        <v>1.3448610000000001</v>
      </c>
      <c r="F506" cm="1">
        <f t="array" aca="1" ref="F506" ca="1">_xll.BDP(A506, "CUST_TRR_RETURN_HOLDING_PER", "CUST_TRR_START_DT="&amp;TEXT(WORKDAY(EDATE(TODAY(), -1) - 2, 1),"jjjjMMtt"),"CUST_TRR_END_DT="&amp;TEXT(WORKDAY(TODAY(), -1),"jjjjMMtt"),"CUST_TRR_CRNCY=EUR")</f>
        <v>-0.28355390000000003</v>
      </c>
      <c r="G506" cm="1">
        <f t="array" aca="1" ref="G506" ca="1">_xll.BDP(A506,"CUST_TRR_RETURN_HOLDING_PER", "CUST_TRR_START_DT="&amp;TEXT(WORKDAY(DATE(YEAR(TODAY())-1, 12, 31), -1),"jjjjMMtt"),"CUST_TRR_END_DT="&amp;TEXT(WORKDAY(TODAY(), -1),"jjjjMMtt"),"CUST_TRR_CRNCY=EUR")</f>
        <v>2.267814</v>
      </c>
      <c r="H506" cm="1">
        <f t="array" ref="H506">_xll.BDP(A506,$H$1)</f>
        <v>-3.6943169999999999</v>
      </c>
      <c r="I506" cm="1">
        <f t="array" ref="I506">_xll.BDP(A506,$I$1)</f>
        <v>-10.43257</v>
      </c>
    </row>
    <row r="507" spans="1:9" x14ac:dyDescent="0.25">
      <c r="A507" t="s">
        <v>2066</v>
      </c>
      <c r="B507" t="s">
        <v>2067</v>
      </c>
      <c r="C507" t="s">
        <v>265</v>
      </c>
      <c r="D507" cm="1">
        <f t="array" aca="1" ref="D507" ca="1">_xll.BDP(A507, "CUST_TRR_RETURN_HOLDING_PER", "CUST_TRR_START_DT="&amp;TEXT(WORKDAY(TODAY(), -2),"jjjjMMtt"),"CUST_TRR_END_DT="&amp;TEXT(WORKDAY(TODAY(), -1),"jjjjMMtt"),"CUST_TRR_CRNCY=EUR")</f>
        <v>0.52941179999999999</v>
      </c>
      <c r="E507" cm="1">
        <f t="array" aca="1" ref="E507" ca="1">_xll.BDP(A507, "CUST_TRR_RETURN_HOLDING_PER", "CUST_TRR_START_DT="&amp;TEXT(WORKDAY(TODAY(), -6),"jjjjMMtt"),"CUST_TRR_END_DT="&amp;TEXT(WORKDAY(TODAY(), -1),"jjjjMMtt"),"CUST_TRR_CRNCY=EUR")</f>
        <v>1.5448599999999999</v>
      </c>
      <c r="F507" cm="1">
        <f t="array" aca="1" ref="F507" ca="1">_xll.BDP(A507, "CUST_TRR_RETURN_HOLDING_PER", "CUST_TRR_START_DT="&amp;TEXT(WORKDAY(EDATE(TODAY(), -1) - 2, 1),"jjjjMMtt"),"CUST_TRR_END_DT="&amp;TEXT(WORKDAY(TODAY(), -1),"jjjjMMtt"),"CUST_TRR_CRNCY=EUR")</f>
        <v>5.8548009999999998E-2</v>
      </c>
      <c r="G507" cm="1">
        <f t="array" aca="1" ref="G507" ca="1">_xll.BDP(A507,"CUST_TRR_RETURN_HOLDING_PER", "CUST_TRR_START_DT="&amp;TEXT(WORKDAY(DATE(YEAR(TODAY())-1, 12, 31), -1),"jjjjMMtt"),"CUST_TRR_END_DT="&amp;TEXT(WORKDAY(TODAY(), -1),"jjjjMMtt"),"CUST_TRR_CRNCY=EUR")</f>
        <v>-10.79044</v>
      </c>
      <c r="H507" cm="1">
        <f t="array" ref="H507">_xll.BDP(A507,$H$1)</f>
        <v>-14.821580000000001</v>
      </c>
      <c r="I507" cm="1">
        <f t="array" ref="I507">_xll.BDP(A507,$I$1)</f>
        <v>-30.266940000000002</v>
      </c>
    </row>
    <row r="508" spans="1:9" x14ac:dyDescent="0.25">
      <c r="A508" t="s">
        <v>2068</v>
      </c>
      <c r="B508" t="s">
        <v>2069</v>
      </c>
      <c r="C508" t="s">
        <v>261</v>
      </c>
      <c r="D508" cm="1">
        <f t="array" aca="1" ref="D508" ca="1">_xll.BDP(A508, "CUST_TRR_RETURN_HOLDING_PER", "CUST_TRR_START_DT="&amp;TEXT(WORKDAY(TODAY(), -2),"jjjjMMtt"),"CUST_TRR_END_DT="&amp;TEXT(WORKDAY(TODAY(), -1),"jjjjMMtt"),"CUST_TRR_CRNCY=EUR")</f>
        <v>-0.82834790000000003</v>
      </c>
      <c r="E508" cm="1">
        <f t="array" aca="1" ref="E508" ca="1">_xll.BDP(A508, "CUST_TRR_RETURN_HOLDING_PER", "CUST_TRR_START_DT="&amp;TEXT(WORKDAY(TODAY(), -6),"jjjjMMtt"),"CUST_TRR_END_DT="&amp;TEXT(WORKDAY(TODAY(), -1),"jjjjMMtt"),"CUST_TRR_CRNCY=EUR")</f>
        <v>-0.59963100000000003</v>
      </c>
      <c r="F508" cm="1">
        <f t="array" aca="1" ref="F508" ca="1">_xll.BDP(A508, "CUST_TRR_RETURN_HOLDING_PER", "CUST_TRR_START_DT="&amp;TEXT(WORKDAY(EDATE(TODAY(), -1) - 2, 1),"jjjjMMtt"),"CUST_TRR_END_DT="&amp;TEXT(WORKDAY(TODAY(), -1),"jjjjMMtt"),"CUST_TRR_CRNCY=EUR")</f>
        <v>-3.8222309999999999</v>
      </c>
      <c r="G508" cm="1">
        <f t="array" aca="1" ref="G508" ca="1">_xll.BDP(A508,"CUST_TRR_RETURN_HOLDING_PER", "CUST_TRR_START_DT="&amp;TEXT(WORKDAY(DATE(YEAR(TODAY())-1, 12, 31), -1),"jjjjMMtt"),"CUST_TRR_END_DT="&amp;TEXT(WORKDAY(TODAY(), -1),"jjjjMMtt"),"CUST_TRR_CRNCY=EUR")</f>
        <v>7.8110379999999999</v>
      </c>
      <c r="H508" cm="1">
        <f t="array" ref="H508">_xll.BDP(A508,$H$1)</f>
        <v>-3.5065390000000001</v>
      </c>
      <c r="I508" cm="1">
        <f t="array" ref="I508">_xll.BDP(A508,$I$1)</f>
        <v>-12.693250000000001</v>
      </c>
    </row>
    <row r="509" spans="1:9" x14ac:dyDescent="0.25">
      <c r="A509" t="s">
        <v>2070</v>
      </c>
      <c r="B509" t="s">
        <v>2071</v>
      </c>
      <c r="C509" t="s">
        <v>280</v>
      </c>
      <c r="D509" cm="1">
        <f t="array" aca="1" ref="D509" ca="1">_xll.BDP(A509, "CUST_TRR_RETURN_HOLDING_PER", "CUST_TRR_START_DT="&amp;TEXT(WORKDAY(TODAY(), -2),"jjjjMMtt"),"CUST_TRR_END_DT="&amp;TEXT(WORKDAY(TODAY(), -1),"jjjjMMtt"),"CUST_TRR_CRNCY=EUR")</f>
        <v>-1.0111220000000001</v>
      </c>
      <c r="E509" cm="1">
        <f t="array" aca="1" ref="E509" ca="1">_xll.BDP(A509, "CUST_TRR_RETURN_HOLDING_PER", "CUST_TRR_START_DT="&amp;TEXT(WORKDAY(TODAY(), -6),"jjjjMMtt"),"CUST_TRR_END_DT="&amp;TEXT(WORKDAY(TODAY(), -1),"jjjjMMtt"),"CUST_TRR_CRNCY=EUR")</f>
        <v>-6.9391639999999999</v>
      </c>
      <c r="F509" cm="1">
        <f t="array" aca="1" ref="F509" ca="1">_xll.BDP(A509, "CUST_TRR_RETURN_HOLDING_PER", "CUST_TRR_START_DT="&amp;TEXT(WORKDAY(EDATE(TODAY(), -1) - 2, 1),"jjjjMMtt"),"CUST_TRR_END_DT="&amp;TEXT(WORKDAY(TODAY(), -1),"jjjjMMtt"),"CUST_TRR_CRNCY=EUR")</f>
        <v>-7.7285579999999996</v>
      </c>
      <c r="G509" cm="1">
        <f t="array" aca="1" ref="G509" ca="1">_xll.BDP(A509,"CUST_TRR_RETURN_HOLDING_PER", "CUST_TRR_START_DT="&amp;TEXT(WORKDAY(DATE(YEAR(TODAY())-1, 12, 31), -1),"jjjjMMtt"),"CUST_TRR_END_DT="&amp;TEXT(WORKDAY(TODAY(), -1),"jjjjMMtt"),"CUST_TRR_CRNCY=EUR")</f>
        <v>12.792</v>
      </c>
      <c r="H509" cm="1">
        <f t="array" ref="H509">_xll.BDP(A509,$H$1)</f>
        <v>-0.4071476</v>
      </c>
      <c r="I509" cm="1">
        <f t="array" ref="I509">_xll.BDP(A509,$I$1)</f>
        <v>-14.5359</v>
      </c>
    </row>
    <row r="510" spans="1:9" x14ac:dyDescent="0.25">
      <c r="A510" t="s">
        <v>2072</v>
      </c>
      <c r="B510" t="s">
        <v>2073</v>
      </c>
      <c r="C510" t="s">
        <v>265</v>
      </c>
      <c r="D510" cm="1">
        <f t="array" aca="1" ref="D510" ca="1">_xll.BDP(A510, "CUST_TRR_RETURN_HOLDING_PER", "CUST_TRR_START_DT="&amp;TEXT(WORKDAY(TODAY(), -2),"jjjjMMtt"),"CUST_TRR_END_DT="&amp;TEXT(WORKDAY(TODAY(), -1),"jjjjMMtt"),"CUST_TRR_CRNCY=EUR")</f>
        <v>2.0477810000000001</v>
      </c>
      <c r="E510" cm="1">
        <f t="array" aca="1" ref="E510" ca="1">_xll.BDP(A510, "CUST_TRR_RETURN_HOLDING_PER", "CUST_TRR_START_DT="&amp;TEXT(WORKDAY(TODAY(), -6),"jjjjMMtt"),"CUST_TRR_END_DT="&amp;TEXT(WORKDAY(TODAY(), -1),"jjjjMMtt"),"CUST_TRR_CRNCY=EUR")</f>
        <v>0.78651680000000002</v>
      </c>
      <c r="F510" cm="1">
        <f t="array" aca="1" ref="F510" ca="1">_xll.BDP(A510, "CUST_TRR_RETURN_HOLDING_PER", "CUST_TRR_START_DT="&amp;TEXT(WORKDAY(EDATE(TODAY(), -1) - 2, 1),"jjjjMMtt"),"CUST_TRR_END_DT="&amp;TEXT(WORKDAY(TODAY(), -1),"jjjjMMtt"),"CUST_TRR_CRNCY=EUR")</f>
        <v>-1.047987</v>
      </c>
      <c r="G510" cm="1">
        <f t="array" aca="1" ref="G510" ca="1">_xll.BDP(A510,"CUST_TRR_RETURN_HOLDING_PER", "CUST_TRR_START_DT="&amp;TEXT(WORKDAY(DATE(YEAR(TODAY())-1, 12, 31), -1),"jjjjMMtt"),"CUST_TRR_END_DT="&amp;TEXT(WORKDAY(TODAY(), -1),"jjjjMMtt"),"CUST_TRR_CRNCY=EUR")</f>
        <v>30.387640000000001</v>
      </c>
      <c r="H510" cm="1">
        <f t="array" ref="H510">_xll.BDP(A510,$H$1)</f>
        <v>14.62679</v>
      </c>
      <c r="I510" cm="1">
        <f t="array" ref="I510">_xll.BDP(A510,$I$1)</f>
        <v>-3.2502710000000001</v>
      </c>
    </row>
    <row r="511" spans="1:9" x14ac:dyDescent="0.25">
      <c r="A511" t="s">
        <v>2074</v>
      </c>
      <c r="B511" t="s">
        <v>2075</v>
      </c>
      <c r="C511" t="s">
        <v>261</v>
      </c>
      <c r="D511" cm="1">
        <f t="array" aca="1" ref="D511" ca="1">_xll.BDP(A511, "CUST_TRR_RETURN_HOLDING_PER", "CUST_TRR_START_DT="&amp;TEXT(WORKDAY(TODAY(), -2),"jjjjMMtt"),"CUST_TRR_END_DT="&amp;TEXT(WORKDAY(TODAY(), -1),"jjjjMMtt"),"CUST_TRR_CRNCY=EUR")</f>
        <v>0.96190690000000001</v>
      </c>
      <c r="E511" cm="1">
        <f t="array" aca="1" ref="E511" ca="1">_xll.BDP(A511, "CUST_TRR_RETURN_HOLDING_PER", "CUST_TRR_START_DT="&amp;TEXT(WORKDAY(TODAY(), -6),"jjjjMMtt"),"CUST_TRR_END_DT="&amp;TEXT(WORKDAY(TODAY(), -1),"jjjjMMtt"),"CUST_TRR_CRNCY=EUR")</f>
        <v>-0.25397979999999998</v>
      </c>
      <c r="F511" cm="1">
        <f t="array" aca="1" ref="F511" ca="1">_xll.BDP(A511, "CUST_TRR_RETURN_HOLDING_PER", "CUST_TRR_START_DT="&amp;TEXT(WORKDAY(EDATE(TODAY(), -1) - 2, 1),"jjjjMMtt"),"CUST_TRR_END_DT="&amp;TEXT(WORKDAY(TODAY(), -1),"jjjjMMtt"),"CUST_TRR_CRNCY=EUR")</f>
        <v>-1.5513349999999999</v>
      </c>
      <c r="G511" cm="1">
        <f t="array" aca="1" ref="G511" ca="1">_xll.BDP(A511,"CUST_TRR_RETURN_HOLDING_PER", "CUST_TRR_START_DT="&amp;TEXT(WORKDAY(DATE(YEAR(TODAY())-1, 12, 31), -1),"jjjjMMtt"),"CUST_TRR_END_DT="&amp;TEXT(WORKDAY(TODAY(), -1),"jjjjMMtt"),"CUST_TRR_CRNCY=EUR")</f>
        <v>22.889099999999999</v>
      </c>
      <c r="H511" cm="1">
        <f t="array" ref="H511">_xll.BDP(A511,$H$1)</f>
        <v>1.083356</v>
      </c>
      <c r="I511" cm="1">
        <f t="array" ref="I511">_xll.BDP(A511,$I$1)</f>
        <v>-11.048159999999999</v>
      </c>
    </row>
    <row r="512" spans="1:9" x14ac:dyDescent="0.25">
      <c r="A512" t="s">
        <v>2076</v>
      </c>
      <c r="B512" t="s">
        <v>2077</v>
      </c>
      <c r="C512" t="s">
        <v>265</v>
      </c>
      <c r="D512" cm="1">
        <f t="array" aca="1" ref="D512" ca="1">_xll.BDP(A512, "CUST_TRR_RETURN_HOLDING_PER", "CUST_TRR_START_DT="&amp;TEXT(WORKDAY(TODAY(), -2),"jjjjMMtt"),"CUST_TRR_END_DT="&amp;TEXT(WORKDAY(TODAY(), -1),"jjjjMMtt"),"CUST_TRR_CRNCY=EUR")</f>
        <v>0.96754059999999997</v>
      </c>
      <c r="E512" cm="1">
        <f t="array" aca="1" ref="E512" ca="1">_xll.BDP(A512, "CUST_TRR_RETURN_HOLDING_PER", "CUST_TRR_START_DT="&amp;TEXT(WORKDAY(TODAY(), -6),"jjjjMMtt"),"CUST_TRR_END_DT="&amp;TEXT(WORKDAY(TODAY(), -1),"jjjjMMtt"),"CUST_TRR_CRNCY=EUR")</f>
        <v>2.243995</v>
      </c>
      <c r="F512" cm="1">
        <f t="array" aca="1" ref="F512" ca="1">_xll.BDP(A512, "CUST_TRR_RETURN_HOLDING_PER", "CUST_TRR_START_DT="&amp;TEXT(WORKDAY(EDATE(TODAY(), -1) - 2, 1),"jjjjMMtt"),"CUST_TRR_END_DT="&amp;TEXT(WORKDAY(TODAY(), -1),"jjjjMMtt"),"CUST_TRR_CRNCY=EUR")</f>
        <v>1.4742789999999999</v>
      </c>
      <c r="G512" cm="1">
        <f t="array" aca="1" ref="G512" ca="1">_xll.BDP(A512,"CUST_TRR_RETURN_HOLDING_PER", "CUST_TRR_START_DT="&amp;TEXT(WORKDAY(DATE(YEAR(TODAY())-1, 12, 31), -1),"jjjjMMtt"),"CUST_TRR_END_DT="&amp;TEXT(WORKDAY(TODAY(), -1),"jjjjMMtt"),"CUST_TRR_CRNCY=EUR")</f>
        <v>1.7385149999999999E-2</v>
      </c>
      <c r="H512" cm="1">
        <f t="array" ref="H512">_xll.BDP(A512,$H$1)</f>
        <v>-4.9911139999999996</v>
      </c>
      <c r="I512" cm="1">
        <f t="array" ref="I512">_xll.BDP(A512,$I$1)</f>
        <v>-15.133290000000001</v>
      </c>
    </row>
    <row r="513" spans="1:9" x14ac:dyDescent="0.25">
      <c r="A513" t="s">
        <v>2078</v>
      </c>
      <c r="B513" t="s">
        <v>2079</v>
      </c>
      <c r="C513" t="s">
        <v>261</v>
      </c>
      <c r="D513" cm="1">
        <f t="array" aca="1" ref="D513" ca="1">_xll.BDP(A513, "CUST_TRR_RETURN_HOLDING_PER", "CUST_TRR_START_DT="&amp;TEXT(WORKDAY(TODAY(), -2),"jjjjMMtt"),"CUST_TRR_END_DT="&amp;TEXT(WORKDAY(TODAY(), -1),"jjjjMMtt"),"CUST_TRR_CRNCY=EUR")</f>
        <v>0.63211079999999997</v>
      </c>
      <c r="E513" cm="1">
        <f t="array" aca="1" ref="E513" ca="1">_xll.BDP(A513, "CUST_TRR_RETURN_HOLDING_PER", "CUST_TRR_START_DT="&amp;TEXT(WORKDAY(TODAY(), -6),"jjjjMMtt"),"CUST_TRR_END_DT="&amp;TEXT(WORKDAY(TODAY(), -1),"jjjjMMtt"),"CUST_TRR_CRNCY=EUR")</f>
        <v>4.0292960000000004</v>
      </c>
      <c r="F513" cm="1">
        <f t="array" aca="1" ref="F513" ca="1">_xll.BDP(A513, "CUST_TRR_RETURN_HOLDING_PER", "CUST_TRR_START_DT="&amp;TEXT(WORKDAY(EDATE(TODAY(), -1) - 2, 1),"jjjjMMtt"),"CUST_TRR_END_DT="&amp;TEXT(WORKDAY(TODAY(), -1),"jjjjMMtt"),"CUST_TRR_CRNCY=EUR")</f>
        <v>3.0773899999999998</v>
      </c>
      <c r="G513" cm="1">
        <f t="array" aca="1" ref="G513" ca="1">_xll.BDP(A513,"CUST_TRR_RETURN_HOLDING_PER", "CUST_TRR_START_DT="&amp;TEXT(WORKDAY(DATE(YEAR(TODAY())-1, 12, 31), -1),"jjjjMMtt"),"CUST_TRR_END_DT="&amp;TEXT(WORKDAY(TODAY(), -1),"jjjjMMtt"),"CUST_TRR_CRNCY=EUR")</f>
        <v>5.6310799999999999</v>
      </c>
      <c r="H513" cm="1">
        <f t="array" ref="H513">_xll.BDP(A513,$H$1)</f>
        <v>-1.705468</v>
      </c>
      <c r="I513" cm="1">
        <f t="array" ref="I513">_xll.BDP(A513,$I$1)</f>
        <v>-13.231030000000001</v>
      </c>
    </row>
    <row r="514" spans="1:9" x14ac:dyDescent="0.25">
      <c r="A514" t="s">
        <v>2080</v>
      </c>
      <c r="B514" t="s">
        <v>2081</v>
      </c>
      <c r="C514" t="s">
        <v>259</v>
      </c>
      <c r="D514" cm="1">
        <f t="array" aca="1" ref="D514" ca="1">_xll.BDP(A514, "CUST_TRR_RETURN_HOLDING_PER", "CUST_TRR_START_DT="&amp;TEXT(WORKDAY(TODAY(), -2),"jjjjMMtt"),"CUST_TRR_END_DT="&amp;TEXT(WORKDAY(TODAY(), -1),"jjjjMMtt"),"CUST_TRR_CRNCY=EUR")</f>
        <v>2.4721449999999998</v>
      </c>
      <c r="E514" cm="1">
        <f t="array" aca="1" ref="E514" ca="1">_xll.BDP(A514, "CUST_TRR_RETURN_HOLDING_PER", "CUST_TRR_START_DT="&amp;TEXT(WORKDAY(TODAY(), -6),"jjjjMMtt"),"CUST_TRR_END_DT="&amp;TEXT(WORKDAY(TODAY(), -1),"jjjjMMtt"),"CUST_TRR_CRNCY=EUR")</f>
        <v>2.4364780000000001</v>
      </c>
      <c r="F514" cm="1">
        <f t="array" aca="1" ref="F514" ca="1">_xll.BDP(A514, "CUST_TRR_RETURN_HOLDING_PER", "CUST_TRR_START_DT="&amp;TEXT(WORKDAY(EDATE(TODAY(), -1) - 2, 1),"jjjjMMtt"),"CUST_TRR_END_DT="&amp;TEXT(WORKDAY(TODAY(), -1),"jjjjMMtt"),"CUST_TRR_CRNCY=EUR")</f>
        <v>8.7985209999999991</v>
      </c>
      <c r="G514" cm="1">
        <f t="array" aca="1" ref="G514" ca="1">_xll.BDP(A514,"CUST_TRR_RETURN_HOLDING_PER", "CUST_TRR_START_DT="&amp;TEXT(WORKDAY(DATE(YEAR(TODAY())-1, 12, 31), -1),"jjjjMMtt"),"CUST_TRR_END_DT="&amp;TEXT(WORKDAY(TODAY(), -1),"jjjjMMtt"),"CUST_TRR_CRNCY=EUR")</f>
        <v>-19.377790000000001</v>
      </c>
      <c r="H514" cm="1">
        <f t="array" ref="H514">_xll.BDP(A514,$H$1)</f>
        <v>-8.6869429999999994</v>
      </c>
      <c r="I514" cm="1">
        <f t="array" ref="I514">_xll.BDP(A514,$I$1)</f>
        <v>-22.496680000000001</v>
      </c>
    </row>
    <row r="515" spans="1:9" x14ac:dyDescent="0.25">
      <c r="A515" t="s">
        <v>2082</v>
      </c>
      <c r="B515" t="s">
        <v>2083</v>
      </c>
      <c r="C515" t="s">
        <v>265</v>
      </c>
      <c r="D515" cm="1">
        <f t="array" aca="1" ref="D515" ca="1">_xll.BDP(A515, "CUST_TRR_RETURN_HOLDING_PER", "CUST_TRR_START_DT="&amp;TEXT(WORKDAY(TODAY(), -2),"jjjjMMtt"),"CUST_TRR_END_DT="&amp;TEXT(WORKDAY(TODAY(), -1),"jjjjMMtt"),"CUST_TRR_CRNCY=EUR")</f>
        <v>0.69565220000000005</v>
      </c>
      <c r="E515" cm="1">
        <f t="array" aca="1" ref="E515" ca="1">_xll.BDP(A515, "CUST_TRR_RETURN_HOLDING_PER", "CUST_TRR_START_DT="&amp;TEXT(WORKDAY(TODAY(), -6),"jjjjMMtt"),"CUST_TRR_END_DT="&amp;TEXT(WORKDAY(TODAY(), -1),"jjjjMMtt"),"CUST_TRR_CRNCY=EUR")</f>
        <v>6.6953319999999996</v>
      </c>
      <c r="F515" cm="1">
        <f t="array" aca="1" ref="F515" ca="1">_xll.BDP(A515, "CUST_TRR_RETURN_HOLDING_PER", "CUST_TRR_START_DT="&amp;TEXT(WORKDAY(EDATE(TODAY(), -1) - 2, 1),"jjjjMMtt"),"CUST_TRR_END_DT="&amp;TEXT(WORKDAY(TODAY(), -1),"jjjjMMtt"),"CUST_TRR_CRNCY=EUR")</f>
        <v>-2.5799210000000001</v>
      </c>
      <c r="G515" cm="1">
        <f t="array" aca="1" ref="G515" ca="1">_xll.BDP(A515,"CUST_TRR_RETURN_HOLDING_PER", "CUST_TRR_START_DT="&amp;TEXT(WORKDAY(DATE(YEAR(TODAY())-1, 12, 31), -1),"jjjjMMtt"),"CUST_TRR_END_DT="&amp;TEXT(WORKDAY(TODAY(), -1),"jjjjMMtt"),"CUST_TRR_CRNCY=EUR")</f>
        <v>51.211599999999997</v>
      </c>
      <c r="H515" cm="1">
        <f t="array" ref="H515">_xll.BDP(A515,$H$1)</f>
        <v>19.916370000000001</v>
      </c>
      <c r="I515" cm="1">
        <f t="array" ref="I515">_xll.BDP(A515,$I$1)</f>
        <v>-24.341830000000002</v>
      </c>
    </row>
    <row r="516" spans="1:9" x14ac:dyDescent="0.25">
      <c r="A516" t="s">
        <v>2084</v>
      </c>
      <c r="B516" t="s">
        <v>2085</v>
      </c>
      <c r="C516" t="s">
        <v>261</v>
      </c>
      <c r="D516" cm="1">
        <f t="array" aca="1" ref="D516" ca="1">_xll.BDP(A516, "CUST_TRR_RETURN_HOLDING_PER", "CUST_TRR_START_DT="&amp;TEXT(WORKDAY(TODAY(), -2),"jjjjMMtt"),"CUST_TRR_END_DT="&amp;TEXT(WORKDAY(TODAY(), -1),"jjjjMMtt"),"CUST_TRR_CRNCY=EUR")</f>
        <v>0.49683070000000001</v>
      </c>
      <c r="E516" cm="1">
        <f t="array" aca="1" ref="E516" ca="1">_xll.BDP(A516, "CUST_TRR_RETURN_HOLDING_PER", "CUST_TRR_START_DT="&amp;TEXT(WORKDAY(TODAY(), -6),"jjjjMMtt"),"CUST_TRR_END_DT="&amp;TEXT(WORKDAY(TODAY(), -1),"jjjjMMtt"),"CUST_TRR_CRNCY=EUR")</f>
        <v>2.486326</v>
      </c>
      <c r="F516" cm="1">
        <f t="array" aca="1" ref="F516" ca="1">_xll.BDP(A516, "CUST_TRR_RETURN_HOLDING_PER", "CUST_TRR_START_DT="&amp;TEXT(WORKDAY(EDATE(TODAY(), -1) - 2, 1),"jjjjMMtt"),"CUST_TRR_END_DT="&amp;TEXT(WORKDAY(TODAY(), -1),"jjjjMMtt"),"CUST_TRR_CRNCY=EUR")</f>
        <v>1.948051</v>
      </c>
      <c r="G516" cm="1">
        <f t="array" aca="1" ref="G516" ca="1">_xll.BDP(A516,"CUST_TRR_RETURN_HOLDING_PER", "CUST_TRR_START_DT="&amp;TEXT(WORKDAY(DATE(YEAR(TODAY())-1, 12, 31), -1),"jjjjMMtt"),"CUST_TRR_END_DT="&amp;TEXT(WORKDAY(TODAY(), -1),"jjjjMMtt"),"CUST_TRR_CRNCY=EUR")</f>
        <v>19.93722</v>
      </c>
      <c r="H516" cm="1">
        <f t="array" ref="H516">_xll.BDP(A516,$H$1)</f>
        <v>5.8674299999999997</v>
      </c>
      <c r="I516" cm="1">
        <f t="array" ref="I516">_xll.BDP(A516,$I$1)</f>
        <v>-5.4518089999999999</v>
      </c>
    </row>
    <row r="517" spans="1:9" x14ac:dyDescent="0.25">
      <c r="A517" t="s">
        <v>2086</v>
      </c>
      <c r="B517" t="s">
        <v>2087</v>
      </c>
      <c r="C517" t="s">
        <v>265</v>
      </c>
      <c r="D517" cm="1">
        <f t="array" aca="1" ref="D517" ca="1">_xll.BDP(A517, "CUST_TRR_RETURN_HOLDING_PER", "CUST_TRR_START_DT="&amp;TEXT(WORKDAY(TODAY(), -2),"jjjjMMtt"),"CUST_TRR_END_DT="&amp;TEXT(WORKDAY(TODAY(), -1),"jjjjMMtt"),"CUST_TRR_CRNCY=EUR")</f>
        <v>1.961182</v>
      </c>
      <c r="E517" cm="1">
        <f t="array" aca="1" ref="E517" ca="1">_xll.BDP(A517, "CUST_TRR_RETURN_HOLDING_PER", "CUST_TRR_START_DT="&amp;TEXT(WORKDAY(TODAY(), -6),"jjjjMMtt"),"CUST_TRR_END_DT="&amp;TEXT(WORKDAY(TODAY(), -1),"jjjjMMtt"),"CUST_TRR_CRNCY=EUR")</f>
        <v>3.3409040000000001</v>
      </c>
      <c r="F517" cm="1">
        <f t="array" aca="1" ref="F517" ca="1">_xll.BDP(A517, "CUST_TRR_RETURN_HOLDING_PER", "CUST_TRR_START_DT="&amp;TEXT(WORKDAY(EDATE(TODAY(), -1) - 2, 1),"jjjjMMtt"),"CUST_TRR_END_DT="&amp;TEXT(WORKDAY(TODAY(), -1),"jjjjMMtt"),"CUST_TRR_CRNCY=EUR")</f>
        <v>5.2596170000000004</v>
      </c>
      <c r="G517" cm="1">
        <f t="array" aca="1" ref="G517" ca="1">_xll.BDP(A517,"CUST_TRR_RETURN_HOLDING_PER", "CUST_TRR_START_DT="&amp;TEXT(WORKDAY(DATE(YEAR(TODAY())-1, 12, 31), -1),"jjjjMMtt"),"CUST_TRR_END_DT="&amp;TEXT(WORKDAY(TODAY(), -1),"jjjjMMtt"),"CUST_TRR_CRNCY=EUR")</f>
        <v>3.0091580000000002</v>
      </c>
      <c r="H517" cm="1">
        <f t="array" ref="H517">_xll.BDP(A517,$H$1)</f>
        <v>4.7579209999999996</v>
      </c>
      <c r="I517" cm="1">
        <f t="array" ref="I517">_xll.BDP(A517,$I$1)</f>
        <v>-4.6209340000000001</v>
      </c>
    </row>
    <row r="518" spans="1:9" x14ac:dyDescent="0.25">
      <c r="A518" t="s">
        <v>2088</v>
      </c>
      <c r="B518" t="s">
        <v>2089</v>
      </c>
      <c r="C518" t="s">
        <v>261</v>
      </c>
      <c r="D518" cm="1">
        <f t="array" aca="1" ref="D518" ca="1">_xll.BDP(A518, "CUST_TRR_RETURN_HOLDING_PER", "CUST_TRR_START_DT="&amp;TEXT(WORKDAY(TODAY(), -2),"jjjjMMtt"),"CUST_TRR_END_DT="&amp;TEXT(WORKDAY(TODAY(), -1),"jjjjMMtt"),"CUST_TRR_CRNCY=EUR")</f>
        <v>1.2819320000000001</v>
      </c>
      <c r="E518" cm="1">
        <f t="array" aca="1" ref="E518" ca="1">_xll.BDP(A518, "CUST_TRR_RETURN_HOLDING_PER", "CUST_TRR_START_DT="&amp;TEXT(WORKDAY(TODAY(), -6),"jjjjMMtt"),"CUST_TRR_END_DT="&amp;TEXT(WORKDAY(TODAY(), -1),"jjjjMMtt"),"CUST_TRR_CRNCY=EUR")</f>
        <v>1.761039</v>
      </c>
      <c r="F518" cm="1">
        <f t="array" aca="1" ref="F518" ca="1">_xll.BDP(A518, "CUST_TRR_RETURN_HOLDING_PER", "CUST_TRR_START_DT="&amp;TEXT(WORKDAY(EDATE(TODAY(), -1) - 2, 1),"jjjjMMtt"),"CUST_TRR_END_DT="&amp;TEXT(WORKDAY(TODAY(), -1),"jjjjMMtt"),"CUST_TRR_CRNCY=EUR")</f>
        <v>2.105416</v>
      </c>
      <c r="G518" cm="1">
        <f t="array" aca="1" ref="G518" ca="1">_xll.BDP(A518,"CUST_TRR_RETURN_HOLDING_PER", "CUST_TRR_START_DT="&amp;TEXT(WORKDAY(DATE(YEAR(TODAY())-1, 12, 31), -1),"jjjjMMtt"),"CUST_TRR_END_DT="&amp;TEXT(WORKDAY(TODAY(), -1),"jjjjMMtt"),"CUST_TRR_CRNCY=EUR")</f>
        <v>5.5874280000000001</v>
      </c>
      <c r="H518" cm="1">
        <f t="array" ref="H518">_xll.BDP(A518,$H$1)</f>
        <v>0.78511039999999999</v>
      </c>
      <c r="I518" cm="1">
        <f t="array" ref="I518">_xll.BDP(A518,$I$1)</f>
        <v>-11.17116</v>
      </c>
    </row>
    <row r="519" spans="1:9" x14ac:dyDescent="0.25">
      <c r="A519" t="s">
        <v>2090</v>
      </c>
      <c r="B519" t="s">
        <v>2091</v>
      </c>
      <c r="C519" t="s">
        <v>259</v>
      </c>
      <c r="D519" cm="1">
        <f t="array" aca="1" ref="D519" ca="1">_xll.BDP(A519, "CUST_TRR_RETURN_HOLDING_PER", "CUST_TRR_START_DT="&amp;TEXT(WORKDAY(TODAY(), -2),"jjjjMMtt"),"CUST_TRR_END_DT="&amp;TEXT(WORKDAY(TODAY(), -1),"jjjjMMtt"),"CUST_TRR_CRNCY=EUR")</f>
        <v>-1.4825900000000001</v>
      </c>
      <c r="E519" cm="1">
        <f t="array" aca="1" ref="E519" ca="1">_xll.BDP(A519, "CUST_TRR_RETURN_HOLDING_PER", "CUST_TRR_START_DT="&amp;TEXT(WORKDAY(TODAY(), -6),"jjjjMMtt"),"CUST_TRR_END_DT="&amp;TEXT(WORKDAY(TODAY(), -1),"jjjjMMtt"),"CUST_TRR_CRNCY=EUR")</f>
        <v>11.644579999999999</v>
      </c>
      <c r="F519" cm="1">
        <f t="array" aca="1" ref="F519" ca="1">_xll.BDP(A519, "CUST_TRR_RETURN_HOLDING_PER", "CUST_TRR_START_DT="&amp;TEXT(WORKDAY(EDATE(TODAY(), -1) - 2, 1),"jjjjMMtt"),"CUST_TRR_END_DT="&amp;TEXT(WORKDAY(TODAY(), -1),"jjjjMMtt"),"CUST_TRR_CRNCY=EUR")</f>
        <v>2.1681810000000001</v>
      </c>
      <c r="G519" cm="1">
        <f t="array" aca="1" ref="G519" ca="1">_xll.BDP(A519,"CUST_TRR_RETURN_HOLDING_PER", "CUST_TRR_START_DT="&amp;TEXT(WORKDAY(DATE(YEAR(TODAY())-1, 12, 31), -1),"jjjjMMtt"),"CUST_TRR_END_DT="&amp;TEXT(WORKDAY(TODAY(), -1),"jjjjMMtt"),"CUST_TRR_CRNCY=EUR")</f>
        <v>-12.11857</v>
      </c>
      <c r="H519" cm="1">
        <f t="array" ref="H519">_xll.BDP(A519,$H$1)</f>
        <v>-4.5713419999999996</v>
      </c>
      <c r="I519" cm="1">
        <f t="array" ref="I519">_xll.BDP(A519,$I$1)</f>
        <v>-19.920110000000001</v>
      </c>
    </row>
    <row r="520" spans="1:9" x14ac:dyDescent="0.25">
      <c r="A520" t="s">
        <v>2092</v>
      </c>
      <c r="B520" t="s">
        <v>2093</v>
      </c>
      <c r="C520" t="s">
        <v>263</v>
      </c>
      <c r="D520" cm="1">
        <f t="array" aca="1" ref="D520" ca="1">_xll.BDP(A520, "CUST_TRR_RETURN_HOLDING_PER", "CUST_TRR_START_DT="&amp;TEXT(WORKDAY(TODAY(), -2),"jjjjMMtt"),"CUST_TRR_END_DT="&amp;TEXT(WORKDAY(TODAY(), -1),"jjjjMMtt"),"CUST_TRR_CRNCY=EUR")</f>
        <v>0.49984689999999998</v>
      </c>
      <c r="E520" cm="1">
        <f t="array" aca="1" ref="E520" ca="1">_xll.BDP(A520, "CUST_TRR_RETURN_HOLDING_PER", "CUST_TRR_START_DT="&amp;TEXT(WORKDAY(TODAY(), -6),"jjjjMMtt"),"CUST_TRR_END_DT="&amp;TEXT(WORKDAY(TODAY(), -1),"jjjjMMtt"),"CUST_TRR_CRNCY=EUR")</f>
        <v>1.4109100000000001</v>
      </c>
      <c r="F520" cm="1">
        <f t="array" aca="1" ref="F520" ca="1">_xll.BDP(A520, "CUST_TRR_RETURN_HOLDING_PER", "CUST_TRR_START_DT="&amp;TEXT(WORKDAY(EDATE(TODAY(), -1) - 2, 1),"jjjjMMtt"),"CUST_TRR_END_DT="&amp;TEXT(WORKDAY(TODAY(), -1),"jjjjMMtt"),"CUST_TRR_CRNCY=EUR")</f>
        <v>-2.3464559999999999</v>
      </c>
      <c r="G520" cm="1">
        <f t="array" aca="1" ref="G520" ca="1">_xll.BDP(A520,"CUST_TRR_RETURN_HOLDING_PER", "CUST_TRR_START_DT="&amp;TEXT(WORKDAY(DATE(YEAR(TODAY())-1, 12, 31), -1),"jjjjMMtt"),"CUST_TRR_END_DT="&amp;TEXT(WORKDAY(TODAY(), -1),"jjjjMMtt"),"CUST_TRR_CRNCY=EUR")</f>
        <v>52.546680000000002</v>
      </c>
      <c r="H520" cm="1">
        <f t="array" ref="H520">_xll.BDP(A520,$H$1)</f>
        <v>17.98434</v>
      </c>
      <c r="I520" cm="1">
        <f t="array" ref="I520">_xll.BDP(A520,$I$1)</f>
        <v>-10.95101</v>
      </c>
    </row>
    <row r="521" spans="1:9" x14ac:dyDescent="0.25">
      <c r="A521" t="s">
        <v>2094</v>
      </c>
      <c r="B521" t="s">
        <v>2095</v>
      </c>
      <c r="C521" t="s">
        <v>265</v>
      </c>
      <c r="D521" cm="1">
        <f t="array" aca="1" ref="D521" ca="1">_xll.BDP(A521, "CUST_TRR_RETURN_HOLDING_PER", "CUST_TRR_START_DT="&amp;TEXT(WORKDAY(TODAY(), -2),"jjjjMMtt"),"CUST_TRR_END_DT="&amp;TEXT(WORKDAY(TODAY(), -1),"jjjjMMtt"),"CUST_TRR_CRNCY=EUR")</f>
        <v>-4.9481409999999997</v>
      </c>
      <c r="E521" cm="1">
        <f t="array" aca="1" ref="E521" ca="1">_xll.BDP(A521, "CUST_TRR_RETURN_HOLDING_PER", "CUST_TRR_START_DT="&amp;TEXT(WORKDAY(TODAY(), -6),"jjjjMMtt"),"CUST_TRR_END_DT="&amp;TEXT(WORKDAY(TODAY(), -1),"jjjjMMtt"),"CUST_TRR_CRNCY=EUR")</f>
        <v>-2.2934909999999999</v>
      </c>
      <c r="F521" cm="1">
        <f t="array" aca="1" ref="F521" ca="1">_xll.BDP(A521, "CUST_TRR_RETURN_HOLDING_PER", "CUST_TRR_START_DT="&amp;TEXT(WORKDAY(EDATE(TODAY(), -1) - 2, 1),"jjjjMMtt"),"CUST_TRR_END_DT="&amp;TEXT(WORKDAY(TODAY(), -1),"jjjjMMtt"),"CUST_TRR_CRNCY=EUR")</f>
        <v>-4.0301349999999996</v>
      </c>
      <c r="G521" cm="1">
        <f t="array" aca="1" ref="G521" ca="1">_xll.BDP(A521,"CUST_TRR_RETURN_HOLDING_PER", "CUST_TRR_START_DT="&amp;TEXT(WORKDAY(DATE(YEAR(TODAY())-1, 12, 31), -1),"jjjjMMtt"),"CUST_TRR_END_DT="&amp;TEXT(WORKDAY(TODAY(), -1),"jjjjMMtt"),"CUST_TRR_CRNCY=EUR")</f>
        <v>19.28661</v>
      </c>
      <c r="H521" cm="1">
        <f t="array" ref="H521">_xll.BDP(A521,$H$1)</f>
        <v>0.77232999999999996</v>
      </c>
      <c r="I521" cm="1">
        <f t="array" ref="I521">_xll.BDP(A521,$I$1)</f>
        <v>-9.5406359999999992</v>
      </c>
    </row>
    <row r="522" spans="1:9" x14ac:dyDescent="0.25">
      <c r="A522" t="s">
        <v>2096</v>
      </c>
      <c r="B522" t="s">
        <v>2097</v>
      </c>
      <c r="C522" t="s">
        <v>271</v>
      </c>
      <c r="D522" cm="1">
        <f t="array" aca="1" ref="D522" ca="1">_xll.BDP(A522, "CUST_TRR_RETURN_HOLDING_PER", "CUST_TRR_START_DT="&amp;TEXT(WORKDAY(TODAY(), -2),"jjjjMMtt"),"CUST_TRR_END_DT="&amp;TEXT(WORKDAY(TODAY(), -1),"jjjjMMtt"),"CUST_TRR_CRNCY=EUR")</f>
        <v>-0.58565149999999999</v>
      </c>
      <c r="E522" cm="1">
        <f t="array" aca="1" ref="E522" ca="1">_xll.BDP(A522, "CUST_TRR_RETURN_HOLDING_PER", "CUST_TRR_START_DT="&amp;TEXT(WORKDAY(TODAY(), -6),"jjjjMMtt"),"CUST_TRR_END_DT="&amp;TEXT(WORKDAY(TODAY(), -1),"jjjjMMtt"),"CUST_TRR_CRNCY=EUR")</f>
        <v>-0.46420719999999999</v>
      </c>
      <c r="F522" cm="1">
        <f t="array" aca="1" ref="F522" ca="1">_xll.BDP(A522, "CUST_TRR_RETURN_HOLDING_PER", "CUST_TRR_START_DT="&amp;TEXT(WORKDAY(EDATE(TODAY(), -1) - 2, 1),"jjjjMMtt"),"CUST_TRR_END_DT="&amp;TEXT(WORKDAY(TODAY(), -1),"jjjjMMtt"),"CUST_TRR_CRNCY=EUR")</f>
        <v>2.156469</v>
      </c>
      <c r="G522" cm="1">
        <f t="array" aca="1" ref="G522" ca="1">_xll.BDP(A522,"CUST_TRR_RETURN_HOLDING_PER", "CUST_TRR_START_DT="&amp;TEXT(WORKDAY(DATE(YEAR(TODAY())-1, 12, 31), -1),"jjjjMMtt"),"CUST_TRR_END_DT="&amp;TEXT(WORKDAY(TODAY(), -1),"jjjjMMtt"),"CUST_TRR_CRNCY=EUR")</f>
        <v>-9.6127680000000009</v>
      </c>
      <c r="H522" cm="1">
        <f t="array" ref="H522">_xll.BDP(A522,$H$1)</f>
        <v>-8.0831160000000004</v>
      </c>
      <c r="I522" cm="1">
        <f t="array" ref="I522">_xll.BDP(A522,$I$1)</f>
        <v>-16.328199999999999</v>
      </c>
    </row>
    <row r="523" spans="1:9" x14ac:dyDescent="0.25">
      <c r="A523" t="s">
        <v>2098</v>
      </c>
      <c r="B523" t="s">
        <v>2099</v>
      </c>
      <c r="C523" t="s">
        <v>261</v>
      </c>
      <c r="D523" cm="1">
        <f t="array" aca="1" ref="D523" ca="1">_xll.BDP(A523, "CUST_TRR_RETURN_HOLDING_PER", "CUST_TRR_START_DT="&amp;TEXT(WORKDAY(TODAY(), -2),"jjjjMMtt"),"CUST_TRR_END_DT="&amp;TEXT(WORKDAY(TODAY(), -1),"jjjjMMtt"),"CUST_TRR_CRNCY=EUR")</f>
        <v>-0.1866651</v>
      </c>
      <c r="E523" cm="1">
        <f t="array" aca="1" ref="E523" ca="1">_xll.BDP(A523, "CUST_TRR_RETURN_HOLDING_PER", "CUST_TRR_START_DT="&amp;TEXT(WORKDAY(TODAY(), -6),"jjjjMMtt"),"CUST_TRR_END_DT="&amp;TEXT(WORKDAY(TODAY(), -1),"jjjjMMtt"),"CUST_TRR_CRNCY=EUR")</f>
        <v>0.1614244</v>
      </c>
      <c r="F523" cm="1">
        <f t="array" aca="1" ref="F523" ca="1">_xll.BDP(A523, "CUST_TRR_RETURN_HOLDING_PER", "CUST_TRR_START_DT="&amp;TEXT(WORKDAY(EDATE(TODAY(), -1) - 2, 1),"jjjjMMtt"),"CUST_TRR_END_DT="&amp;TEXT(WORKDAY(TODAY(), -1),"jjjjMMtt"),"CUST_TRR_CRNCY=EUR")</f>
        <v>-0.51649279999999997</v>
      </c>
      <c r="G523" cm="1">
        <f t="array" aca="1" ref="G523" ca="1">_xll.BDP(A523,"CUST_TRR_RETURN_HOLDING_PER", "CUST_TRR_START_DT="&amp;TEXT(WORKDAY(DATE(YEAR(TODAY())-1, 12, 31), -1),"jjjjMMtt"),"CUST_TRR_END_DT="&amp;TEXT(WORKDAY(TODAY(), -1),"jjjjMMtt"),"CUST_TRR_CRNCY=EUR")</f>
        <v>22.044049999999999</v>
      </c>
      <c r="H523" cm="1">
        <f t="array" ref="H523">_xll.BDP(A523,$H$1)</f>
        <v>3.1952069999999999</v>
      </c>
      <c r="I523" cm="1">
        <f t="array" ref="I523">_xll.BDP(A523,$I$1)</f>
        <v>-5.2145840000000003</v>
      </c>
    </row>
    <row r="524" spans="1:9" x14ac:dyDescent="0.25">
      <c r="A524" t="s">
        <v>2100</v>
      </c>
      <c r="B524" t="s">
        <v>2101</v>
      </c>
      <c r="C524" t="s">
        <v>259</v>
      </c>
      <c r="D524" cm="1">
        <f t="array" aca="1" ref="D524" ca="1">_xll.BDP(A524, "CUST_TRR_RETURN_HOLDING_PER", "CUST_TRR_START_DT="&amp;TEXT(WORKDAY(TODAY(), -2),"jjjjMMtt"),"CUST_TRR_END_DT="&amp;TEXT(WORKDAY(TODAY(), -1),"jjjjMMtt"),"CUST_TRR_CRNCY=EUR")</f>
        <v>0.8043669</v>
      </c>
      <c r="E524" cm="1">
        <f t="array" aca="1" ref="E524" ca="1">_xll.BDP(A524, "CUST_TRR_RETURN_HOLDING_PER", "CUST_TRR_START_DT="&amp;TEXT(WORKDAY(TODAY(), -6),"jjjjMMtt"),"CUST_TRR_END_DT="&amp;TEXT(WORKDAY(TODAY(), -1),"jjjjMMtt"),"CUST_TRR_CRNCY=EUR")</f>
        <v>2.6461459999999999</v>
      </c>
      <c r="F524" cm="1">
        <f t="array" aca="1" ref="F524" ca="1">_xll.BDP(A524, "CUST_TRR_RETURN_HOLDING_PER", "CUST_TRR_START_DT="&amp;TEXT(WORKDAY(EDATE(TODAY(), -1) - 2, 1),"jjjjMMtt"),"CUST_TRR_END_DT="&amp;TEXT(WORKDAY(TODAY(), -1),"jjjjMMtt"),"CUST_TRR_CRNCY=EUR")</f>
        <v>4.4068699999999996</v>
      </c>
      <c r="G524" cm="1">
        <f t="array" aca="1" ref="G524" ca="1">_xll.BDP(A524,"CUST_TRR_RETURN_HOLDING_PER", "CUST_TRR_START_DT="&amp;TEXT(WORKDAY(DATE(YEAR(TODAY())-1, 12, 31), -1),"jjjjMMtt"),"CUST_TRR_END_DT="&amp;TEXT(WORKDAY(TODAY(), -1),"jjjjMMtt"),"CUST_TRR_CRNCY=EUR")</f>
        <v>-4.4934890000000003</v>
      </c>
      <c r="H524" cm="1">
        <f t="array" ref="H524">_xll.BDP(A524,$H$1)</f>
        <v>-4.7100590000000002</v>
      </c>
      <c r="I524" cm="1">
        <f t="array" ref="I524">_xll.BDP(A524,$I$1)</f>
        <v>-16.995349999999998</v>
      </c>
    </row>
    <row r="525" spans="1:9" x14ac:dyDescent="0.25">
      <c r="A525" t="s">
        <v>2102</v>
      </c>
      <c r="B525" t="s">
        <v>2103</v>
      </c>
      <c r="C525" t="s">
        <v>264</v>
      </c>
      <c r="D525" cm="1">
        <f t="array" aca="1" ref="D525" ca="1">_xll.BDP(A525, "CUST_TRR_RETURN_HOLDING_PER", "CUST_TRR_START_DT="&amp;TEXT(WORKDAY(TODAY(), -2),"jjjjMMtt"),"CUST_TRR_END_DT="&amp;TEXT(WORKDAY(TODAY(), -1),"jjjjMMtt"),"CUST_TRR_CRNCY=EUR")</f>
        <v>3.9504869999999997E-2</v>
      </c>
      <c r="E525" cm="1">
        <f t="array" aca="1" ref="E525" ca="1">_xll.BDP(A525, "CUST_TRR_RETURN_HOLDING_PER", "CUST_TRR_START_DT="&amp;TEXT(WORKDAY(TODAY(), -6),"jjjjMMtt"),"CUST_TRR_END_DT="&amp;TEXT(WORKDAY(TODAY(), -1),"jjjjMMtt"),"CUST_TRR_CRNCY=EUR")</f>
        <v>-0.52376590000000001</v>
      </c>
      <c r="F525" cm="1">
        <f t="array" aca="1" ref="F525" ca="1">_xll.BDP(A525, "CUST_TRR_RETURN_HOLDING_PER", "CUST_TRR_START_DT="&amp;TEXT(WORKDAY(EDATE(TODAY(), -1) - 2, 1),"jjjjMMtt"),"CUST_TRR_END_DT="&amp;TEXT(WORKDAY(TODAY(), -1),"jjjjMMtt"),"CUST_TRR_CRNCY=EUR")</f>
        <v>1.564171</v>
      </c>
      <c r="G525" cm="1">
        <f t="array" aca="1" ref="G525" ca="1">_xll.BDP(A525,"CUST_TRR_RETURN_HOLDING_PER", "CUST_TRR_START_DT="&amp;TEXT(WORKDAY(DATE(YEAR(TODAY())-1, 12, 31), -1),"jjjjMMtt"),"CUST_TRR_END_DT="&amp;TEXT(WORKDAY(TODAY(), -1),"jjjjMMtt"),"CUST_TRR_CRNCY=EUR")</f>
        <v>28.05687</v>
      </c>
      <c r="H525" cm="1">
        <f t="array" ref="H525">_xll.BDP(A525,$H$1)</f>
        <v>10.69562</v>
      </c>
      <c r="I525" cm="1">
        <f t="array" ref="I525">_xll.BDP(A525,$I$1)</f>
        <v>-8.1278109999999995</v>
      </c>
    </row>
    <row r="526" spans="1:9" x14ac:dyDescent="0.25">
      <c r="A526" t="s">
        <v>2104</v>
      </c>
      <c r="B526" t="s">
        <v>2105</v>
      </c>
      <c r="C526" t="s">
        <v>264</v>
      </c>
      <c r="D526" cm="1">
        <f t="array" aca="1" ref="D526" ca="1">_xll.BDP(A526, "CUST_TRR_RETURN_HOLDING_PER", "CUST_TRR_START_DT="&amp;TEXT(WORKDAY(TODAY(), -2),"jjjjMMtt"),"CUST_TRR_END_DT="&amp;TEXT(WORKDAY(TODAY(), -1),"jjjjMMtt"),"CUST_TRR_CRNCY=EUR")</f>
        <v>1.330179</v>
      </c>
      <c r="E526" cm="1">
        <f t="array" aca="1" ref="E526" ca="1">_xll.BDP(A526, "CUST_TRR_RETURN_HOLDING_PER", "CUST_TRR_START_DT="&amp;TEXT(WORKDAY(TODAY(), -6),"jjjjMMtt"),"CUST_TRR_END_DT="&amp;TEXT(WORKDAY(TODAY(), -1),"jjjjMMtt"),"CUST_TRR_CRNCY=EUR")</f>
        <v>1.029339</v>
      </c>
      <c r="F526" cm="1">
        <f t="array" aca="1" ref="F526" ca="1">_xll.BDP(A526, "CUST_TRR_RETURN_HOLDING_PER", "CUST_TRR_START_DT="&amp;TEXT(WORKDAY(EDATE(TODAY(), -1) - 2, 1),"jjjjMMtt"),"CUST_TRR_END_DT="&amp;TEXT(WORKDAY(TODAY(), -1),"jjjjMMtt"),"CUST_TRR_CRNCY=EUR")</f>
        <v>-4.943765</v>
      </c>
      <c r="G526" cm="1">
        <f t="array" aca="1" ref="G526" ca="1">_xll.BDP(A526,"CUST_TRR_RETURN_HOLDING_PER", "CUST_TRR_START_DT="&amp;TEXT(WORKDAY(DATE(YEAR(TODAY())-1, 12, 31), -1),"jjjjMMtt"),"CUST_TRR_END_DT="&amp;TEXT(WORKDAY(TODAY(), -1),"jjjjMMtt"),"CUST_TRR_CRNCY=EUR")</f>
        <v>-9.0381540000000005</v>
      </c>
      <c r="H526" cm="1">
        <f t="array" ref="H526">_xll.BDP(A526,$H$1)</f>
        <v>-7.8218889999999996</v>
      </c>
      <c r="I526" cm="1">
        <f t="array" ref="I526">_xll.BDP(A526,$I$1)</f>
        <v>-21.860969999999998</v>
      </c>
    </row>
    <row r="527" spans="1:9" x14ac:dyDescent="0.25">
      <c r="A527" t="s">
        <v>2266</v>
      </c>
      <c r="B527" t="s">
        <v>2267</v>
      </c>
      <c r="C527" t="s">
        <v>265</v>
      </c>
      <c r="D527" cm="1">
        <f t="array" aca="1" ref="D527" ca="1">_xll.BDP(A527, "CUST_TRR_RETURN_HOLDING_PER", "CUST_TRR_START_DT="&amp;TEXT(WORKDAY(TODAY(), -2),"jjjjMMtt"),"CUST_TRR_END_DT="&amp;TEXT(WORKDAY(TODAY(), -1),"jjjjMMtt"),"CUST_TRR_CRNCY=EUR")</f>
        <v>0.67763790000000002</v>
      </c>
      <c r="E527" cm="1">
        <f t="array" aca="1" ref="E527" ca="1">_xll.BDP(A527, "CUST_TRR_RETURN_HOLDING_PER", "CUST_TRR_START_DT="&amp;TEXT(WORKDAY(TODAY(), -6),"jjjjMMtt"),"CUST_TRR_END_DT="&amp;TEXT(WORKDAY(TODAY(), -1),"jjjjMMtt"),"CUST_TRR_CRNCY=EUR")</f>
        <v>5.2099140000000004</v>
      </c>
      <c r="F527" cm="1">
        <f t="array" aca="1" ref="F527" ca="1">_xll.BDP(A527, "CUST_TRR_RETURN_HOLDING_PER", "CUST_TRR_START_DT="&amp;TEXT(WORKDAY(EDATE(TODAY(), -1) - 2, 1),"jjjjMMtt"),"CUST_TRR_END_DT="&amp;TEXT(WORKDAY(TODAY(), -1),"jjjjMMtt"),"CUST_TRR_CRNCY=EUR")</f>
        <v>-6.8100360000000002</v>
      </c>
      <c r="G527" cm="1">
        <f t="array" aca="1" ref="G527" ca="1">_xll.BDP(A527,"CUST_TRR_RETURN_HOLDING_PER", "CUST_TRR_START_DT="&amp;TEXT(WORKDAY(DATE(YEAR(TODAY())-1, 12, 31), -1),"jjjjMMtt"),"CUST_TRR_END_DT="&amp;TEXT(WORKDAY(TODAY(), -1),"jjjjMMtt"),"CUST_TRR_CRNCY=EUR")</f>
        <v>21.986979999999999</v>
      </c>
      <c r="H527" cm="1">
        <f t="array" ref="H527">_xll.BDP(A527,$H$1)</f>
        <v>-1.2505759999999999</v>
      </c>
      <c r="I527" cm="1">
        <f t="array" ref="I527">_xll.BDP(A527,$I$1)</f>
        <v>-19.251760000000001</v>
      </c>
    </row>
    <row r="528" spans="1:9" x14ac:dyDescent="0.25">
      <c r="A528" t="s">
        <v>2106</v>
      </c>
      <c r="B528" t="s">
        <v>2107</v>
      </c>
      <c r="C528" t="s">
        <v>265</v>
      </c>
      <c r="D528" cm="1">
        <f t="array" aca="1" ref="D528" ca="1">_xll.BDP(A528, "CUST_TRR_RETURN_HOLDING_PER", "CUST_TRR_START_DT="&amp;TEXT(WORKDAY(TODAY(), -2),"jjjjMMtt"),"CUST_TRR_END_DT="&amp;TEXT(WORKDAY(TODAY(), -1),"jjjjMMtt"),"CUST_TRR_CRNCY=EUR")</f>
        <v>0.1773875</v>
      </c>
      <c r="E528" cm="1">
        <f t="array" aca="1" ref="E528" ca="1">_xll.BDP(A528, "CUST_TRR_RETURN_HOLDING_PER", "CUST_TRR_START_DT="&amp;TEXT(WORKDAY(TODAY(), -6),"jjjjMMtt"),"CUST_TRR_END_DT="&amp;TEXT(WORKDAY(TODAY(), -1),"jjjjMMtt"),"CUST_TRR_CRNCY=EUR")</f>
        <v>2.951721</v>
      </c>
      <c r="F528" cm="1">
        <f t="array" aca="1" ref="F528" ca="1">_xll.BDP(A528, "CUST_TRR_RETURN_HOLDING_PER", "CUST_TRR_START_DT="&amp;TEXT(WORKDAY(EDATE(TODAY(), -1) - 2, 1),"jjjjMMtt"),"CUST_TRR_END_DT="&amp;TEXT(WORKDAY(TODAY(), -1),"jjjjMMtt"),"CUST_TRR_CRNCY=EUR")</f>
        <v>6.4763890000000002</v>
      </c>
      <c r="G528" cm="1">
        <f t="array" aca="1" ref="G528" ca="1">_xll.BDP(A528,"CUST_TRR_RETURN_HOLDING_PER", "CUST_TRR_START_DT="&amp;TEXT(WORKDAY(DATE(YEAR(TODAY())-1, 12, 31), -1),"jjjjMMtt"),"CUST_TRR_END_DT="&amp;TEXT(WORKDAY(TODAY(), -1),"jjjjMMtt"),"CUST_TRR_CRNCY=EUR")</f>
        <v>32.347529999999999</v>
      </c>
      <c r="H528" cm="1">
        <f t="array" ref="H528">_xll.BDP(A528,$H$1)</f>
        <v>15.97945</v>
      </c>
      <c r="I528" cm="1">
        <f t="array" ref="I528">_xll.BDP(A528,$I$1)</f>
        <v>-4.7757699999999996</v>
      </c>
    </row>
    <row r="529" spans="1:9" x14ac:dyDescent="0.25">
      <c r="A529" t="s">
        <v>2108</v>
      </c>
      <c r="B529" t="s">
        <v>2109</v>
      </c>
      <c r="C529" t="s">
        <v>265</v>
      </c>
      <c r="D529" cm="1">
        <f t="array" aca="1" ref="D529" ca="1">_xll.BDP(A529, "CUST_TRR_RETURN_HOLDING_PER", "CUST_TRR_START_DT="&amp;TEXT(WORKDAY(TODAY(), -2),"jjjjMMtt"),"CUST_TRR_END_DT="&amp;TEXT(WORKDAY(TODAY(), -1),"jjjjMMtt"),"CUST_TRR_CRNCY=EUR")</f>
        <v>1.851577</v>
      </c>
      <c r="E529" cm="1">
        <f t="array" aca="1" ref="E529" ca="1">_xll.BDP(A529, "CUST_TRR_RETURN_HOLDING_PER", "CUST_TRR_START_DT="&amp;TEXT(WORKDAY(TODAY(), -6),"jjjjMMtt"),"CUST_TRR_END_DT="&amp;TEXT(WORKDAY(TODAY(), -1),"jjjjMMtt"),"CUST_TRR_CRNCY=EUR")</f>
        <v>5.335464</v>
      </c>
      <c r="F529" cm="1">
        <f t="array" aca="1" ref="F529" ca="1">_xll.BDP(A529, "CUST_TRR_RETURN_HOLDING_PER", "CUST_TRR_START_DT="&amp;TEXT(WORKDAY(EDATE(TODAY(), -1) - 2, 1),"jjjjMMtt"),"CUST_TRR_END_DT="&amp;TEXT(WORKDAY(TODAY(), -1),"jjjjMMtt"),"CUST_TRR_CRNCY=EUR")</f>
        <v>7.9095440000000004</v>
      </c>
      <c r="G529" cm="1">
        <f t="array" aca="1" ref="G529" ca="1">_xll.BDP(A529,"CUST_TRR_RETURN_HOLDING_PER", "CUST_TRR_START_DT="&amp;TEXT(WORKDAY(DATE(YEAR(TODAY())-1, 12, 31), -1),"jjjjMMtt"),"CUST_TRR_END_DT="&amp;TEXT(WORKDAY(TODAY(), -1),"jjjjMMtt"),"CUST_TRR_CRNCY=EUR")</f>
        <v>14.04485</v>
      </c>
      <c r="H529" cm="1">
        <f t="array" ref="H529">_xll.BDP(A529,$H$1)</f>
        <v>10.27899</v>
      </c>
      <c r="I529" cm="1">
        <f t="array" ref="I529">_xll.BDP(A529,$I$1)</f>
        <v>-1.890134</v>
      </c>
    </row>
    <row r="530" spans="1:9" x14ac:dyDescent="0.25">
      <c r="A530" t="s">
        <v>63</v>
      </c>
      <c r="B530" t="s">
        <v>2110</v>
      </c>
      <c r="C530" t="s">
        <v>259</v>
      </c>
      <c r="D530" cm="1">
        <f t="array" aca="1" ref="D530" ca="1">_xll.BDP(A530, "CUST_TRR_RETURN_HOLDING_PER", "CUST_TRR_START_DT="&amp;TEXT(WORKDAY(TODAY(), -2),"jjjjMMtt"),"CUST_TRR_END_DT="&amp;TEXT(WORKDAY(TODAY(), -1),"jjjjMMtt"),"CUST_TRR_CRNCY=EUR")</f>
        <v>1.567348</v>
      </c>
      <c r="E530" cm="1">
        <f t="array" aca="1" ref="E530" ca="1">_xll.BDP(A530, "CUST_TRR_RETURN_HOLDING_PER", "CUST_TRR_START_DT="&amp;TEXT(WORKDAY(TODAY(), -6),"jjjjMMtt"),"CUST_TRR_END_DT="&amp;TEXT(WORKDAY(TODAY(), -1),"jjjjMMtt"),"CUST_TRR_CRNCY=EUR")</f>
        <v>2.6000450000000002</v>
      </c>
      <c r="F530" cm="1">
        <f t="array" aca="1" ref="F530" ca="1">_xll.BDP(A530, "CUST_TRR_RETURN_HOLDING_PER", "CUST_TRR_START_DT="&amp;TEXT(WORKDAY(EDATE(TODAY(), -1) - 2, 1),"jjjjMMtt"),"CUST_TRR_END_DT="&amp;TEXT(WORKDAY(TODAY(), -1),"jjjjMMtt"),"CUST_TRR_CRNCY=EUR")</f>
        <v>6.3014549999999998</v>
      </c>
      <c r="G530" cm="1">
        <f t="array" aca="1" ref="G530" ca="1">_xll.BDP(A530,"CUST_TRR_RETURN_HOLDING_PER", "CUST_TRR_START_DT="&amp;TEXT(WORKDAY(DATE(YEAR(TODAY())-1, 12, 31), -1),"jjjjMMtt"),"CUST_TRR_END_DT="&amp;TEXT(WORKDAY(TODAY(), -1),"jjjjMMtt"),"CUST_TRR_CRNCY=EUR")</f>
        <v>-0.72580900000000004</v>
      </c>
      <c r="H530" cm="1">
        <f t="array" ref="H530">_xll.BDP(A530,$H$1)</f>
        <v>4.3640100000000004</v>
      </c>
      <c r="I530" cm="1">
        <f t="array" ref="I530">_xll.BDP(A530,$I$1)</f>
        <v>-6.0848399999999998</v>
      </c>
    </row>
    <row r="531" spans="1:9" x14ac:dyDescent="0.25">
      <c r="A531" t="s">
        <v>2111</v>
      </c>
      <c r="B531" t="s">
        <v>2112</v>
      </c>
      <c r="C531" t="s">
        <v>261</v>
      </c>
      <c r="D531" cm="1">
        <f t="array" aca="1" ref="D531" ca="1">_xll.BDP(A531, "CUST_TRR_RETURN_HOLDING_PER", "CUST_TRR_START_DT="&amp;TEXT(WORKDAY(TODAY(), -2),"jjjjMMtt"),"CUST_TRR_END_DT="&amp;TEXT(WORKDAY(TODAY(), -1),"jjjjMMtt"),"CUST_TRR_CRNCY=EUR")</f>
        <v>-0.46795239999999999</v>
      </c>
      <c r="E531" cm="1">
        <f t="array" aca="1" ref="E531" ca="1">_xll.BDP(A531, "CUST_TRR_RETURN_HOLDING_PER", "CUST_TRR_START_DT="&amp;TEXT(WORKDAY(TODAY(), -6),"jjjjMMtt"),"CUST_TRR_END_DT="&amp;TEXT(WORKDAY(TODAY(), -1),"jjjjMMtt"),"CUST_TRR_CRNCY=EUR")</f>
        <v>0.7173775</v>
      </c>
      <c r="F531" cm="1">
        <f t="array" aca="1" ref="F531" ca="1">_xll.BDP(A531, "CUST_TRR_RETURN_HOLDING_PER", "CUST_TRR_START_DT="&amp;TEXT(WORKDAY(EDATE(TODAY(), -1) - 2, 1),"jjjjMMtt"),"CUST_TRR_END_DT="&amp;TEXT(WORKDAY(TODAY(), -1),"jjjjMMtt"),"CUST_TRR_CRNCY=EUR")</f>
        <v>-2.8578649999999999</v>
      </c>
      <c r="G531" cm="1">
        <f t="array" aca="1" ref="G531" ca="1">_xll.BDP(A531,"CUST_TRR_RETURN_HOLDING_PER", "CUST_TRR_START_DT="&amp;TEXT(WORKDAY(DATE(YEAR(TODAY())-1, 12, 31), -1),"jjjjMMtt"),"CUST_TRR_END_DT="&amp;TEXT(WORKDAY(TODAY(), -1),"jjjjMMtt"),"CUST_TRR_CRNCY=EUR")</f>
        <v>-15.625249999999999</v>
      </c>
      <c r="H531" cm="1">
        <f t="array" ref="H531">_xll.BDP(A531,$H$1)</f>
        <v>-10.428089999999999</v>
      </c>
      <c r="I531" cm="1">
        <f t="array" ref="I531">_xll.BDP(A531,$I$1)</f>
        <v>-20.577780000000001</v>
      </c>
    </row>
    <row r="532" spans="1:9" x14ac:dyDescent="0.25">
      <c r="A532" t="s">
        <v>2113</v>
      </c>
      <c r="B532" t="s">
        <v>2114</v>
      </c>
      <c r="C532" t="s">
        <v>280</v>
      </c>
      <c r="D532" cm="1">
        <f t="array" aca="1" ref="D532" ca="1">_xll.BDP(A532, "CUST_TRR_RETURN_HOLDING_PER", "CUST_TRR_START_DT="&amp;TEXT(WORKDAY(TODAY(), -2),"jjjjMMtt"),"CUST_TRR_END_DT="&amp;TEXT(WORKDAY(TODAY(), -1),"jjjjMMtt"),"CUST_TRR_CRNCY=EUR")</f>
        <v>3.1754159999999998</v>
      </c>
      <c r="E532" cm="1">
        <f t="array" aca="1" ref="E532" ca="1">_xll.BDP(A532, "CUST_TRR_RETURN_HOLDING_PER", "CUST_TRR_START_DT="&amp;TEXT(WORKDAY(TODAY(), -6),"jjjjMMtt"),"CUST_TRR_END_DT="&amp;TEXT(WORKDAY(TODAY(), -1),"jjjjMMtt"),"CUST_TRR_CRNCY=EUR")</f>
        <v>6.3904249999999996</v>
      </c>
      <c r="F532" cm="1">
        <f t="array" aca="1" ref="F532" ca="1">_xll.BDP(A532, "CUST_TRR_RETURN_HOLDING_PER", "CUST_TRR_START_DT="&amp;TEXT(WORKDAY(EDATE(TODAY(), -1) - 2, 1),"jjjjMMtt"),"CUST_TRR_END_DT="&amp;TEXT(WORKDAY(TODAY(), -1),"jjjjMMtt"),"CUST_TRR_CRNCY=EUR")</f>
        <v>3.7941189999999998</v>
      </c>
      <c r="G532" cm="1">
        <f t="array" aca="1" ref="G532" ca="1">_xll.BDP(A532,"CUST_TRR_RETURN_HOLDING_PER", "CUST_TRR_START_DT="&amp;TEXT(WORKDAY(DATE(YEAR(TODAY())-1, 12, 31), -1),"jjjjMMtt"),"CUST_TRR_END_DT="&amp;TEXT(WORKDAY(TODAY(), -1),"jjjjMMtt"),"CUST_TRR_CRNCY=EUR")</f>
        <v>2.2258960000000001</v>
      </c>
      <c r="H532" cm="1">
        <f t="array" ref="H532">_xll.BDP(A532,$H$1)</f>
        <v>-0.82789829999999998</v>
      </c>
      <c r="I532" cm="1">
        <f t="array" ref="I532">_xll.BDP(A532,$I$1)</f>
        <v>-12.4077</v>
      </c>
    </row>
    <row r="533" spans="1:9" x14ac:dyDescent="0.25">
      <c r="A533" t="s">
        <v>40</v>
      </c>
      <c r="B533" t="s">
        <v>2115</v>
      </c>
      <c r="C533" t="s">
        <v>265</v>
      </c>
      <c r="D533" cm="1">
        <f t="array" aca="1" ref="D533" ca="1">_xll.BDP(A533, "CUST_TRR_RETURN_HOLDING_PER", "CUST_TRR_START_DT="&amp;TEXT(WORKDAY(TODAY(), -2),"jjjjMMtt"),"CUST_TRR_END_DT="&amp;TEXT(WORKDAY(TODAY(), -1),"jjjjMMtt"),"CUST_TRR_CRNCY=EUR")</f>
        <v>1.863591</v>
      </c>
      <c r="E533" cm="1">
        <f t="array" aca="1" ref="E533" ca="1">_xll.BDP(A533, "CUST_TRR_RETURN_HOLDING_PER", "CUST_TRR_START_DT="&amp;TEXT(WORKDAY(TODAY(), -6),"jjjjMMtt"),"CUST_TRR_END_DT="&amp;TEXT(WORKDAY(TODAY(), -1),"jjjjMMtt"),"CUST_TRR_CRNCY=EUR")</f>
        <v>2.9249550000000002</v>
      </c>
      <c r="F533" cm="1">
        <f t="array" aca="1" ref="F533" ca="1">_xll.BDP(A533, "CUST_TRR_RETURN_HOLDING_PER", "CUST_TRR_START_DT="&amp;TEXT(WORKDAY(EDATE(TODAY(), -1) - 2, 1),"jjjjMMtt"),"CUST_TRR_END_DT="&amp;TEXT(WORKDAY(TODAY(), -1),"jjjjMMtt"),"CUST_TRR_CRNCY=EUR")</f>
        <v>1.5513589999999999</v>
      </c>
      <c r="G533" cm="1">
        <f t="array" aca="1" ref="G533" ca="1">_xll.BDP(A533,"CUST_TRR_RETURN_HOLDING_PER", "CUST_TRR_START_DT="&amp;TEXT(WORKDAY(DATE(YEAR(TODAY())-1, 12, 31), -1),"jjjjMMtt"),"CUST_TRR_END_DT="&amp;TEXT(WORKDAY(TODAY(), -1),"jjjjMMtt"),"CUST_TRR_CRNCY=EUR")</f>
        <v>29.092970000000001</v>
      </c>
      <c r="H533" cm="1">
        <f t="array" ref="H533">_xll.BDP(A533,$H$1)</f>
        <v>9.0375449999999997</v>
      </c>
      <c r="I533" cm="1">
        <f t="array" ref="I533">_xll.BDP(A533,$I$1)</f>
        <v>-9.2070109999999996</v>
      </c>
    </row>
    <row r="534" spans="1:9" x14ac:dyDescent="0.25">
      <c r="A534" t="s">
        <v>2116</v>
      </c>
      <c r="B534" t="s">
        <v>2117</v>
      </c>
      <c r="C534" t="s">
        <v>259</v>
      </c>
      <c r="D534" cm="1">
        <f t="array" aca="1" ref="D534" ca="1">_xll.BDP(A534, "CUST_TRR_RETURN_HOLDING_PER", "CUST_TRR_START_DT="&amp;TEXT(WORKDAY(TODAY(), -2),"jjjjMMtt"),"CUST_TRR_END_DT="&amp;TEXT(WORKDAY(TODAY(), -1),"jjjjMMtt"),"CUST_TRR_CRNCY=EUR")</f>
        <v>2.562608</v>
      </c>
      <c r="E534" cm="1">
        <f t="array" aca="1" ref="E534" ca="1">_xll.BDP(A534, "CUST_TRR_RETURN_HOLDING_PER", "CUST_TRR_START_DT="&amp;TEXT(WORKDAY(TODAY(), -6),"jjjjMMtt"),"CUST_TRR_END_DT="&amp;TEXT(WORKDAY(TODAY(), -1),"jjjjMMtt"),"CUST_TRR_CRNCY=EUR")</f>
        <v>0.97559850000000004</v>
      </c>
      <c r="F534" cm="1">
        <f t="array" aca="1" ref="F534" ca="1">_xll.BDP(A534, "CUST_TRR_RETURN_HOLDING_PER", "CUST_TRR_START_DT="&amp;TEXT(WORKDAY(EDATE(TODAY(), -1) - 2, 1),"jjjjMMtt"),"CUST_TRR_END_DT="&amp;TEXT(WORKDAY(TODAY(), -1),"jjjjMMtt"),"CUST_TRR_CRNCY=EUR")</f>
        <v>-0.19940830000000001</v>
      </c>
      <c r="G534" cm="1">
        <f t="array" aca="1" ref="G534" ca="1">_xll.BDP(A534,"CUST_TRR_RETURN_HOLDING_PER", "CUST_TRR_START_DT="&amp;TEXT(WORKDAY(DATE(YEAR(TODAY())-1, 12, 31), -1),"jjjjMMtt"),"CUST_TRR_END_DT="&amp;TEXT(WORKDAY(TODAY(), -1),"jjjjMMtt"),"CUST_TRR_CRNCY=EUR")</f>
        <v>-0.35759000000000002</v>
      </c>
      <c r="H534" cm="1">
        <f t="array" ref="H534">_xll.BDP(A534,$H$1)</f>
        <v>-1.9556819999999999</v>
      </c>
      <c r="I534" cm="1">
        <f t="array" ref="I534">_xll.BDP(A534,$I$1)</f>
        <v>-11.063040000000001</v>
      </c>
    </row>
    <row r="535" spans="1:9" x14ac:dyDescent="0.25">
      <c r="A535" t="s">
        <v>2118</v>
      </c>
      <c r="B535" t="s">
        <v>2119</v>
      </c>
      <c r="C535" t="s">
        <v>265</v>
      </c>
      <c r="D535" cm="1">
        <f t="array" aca="1" ref="D535" ca="1">_xll.BDP(A535, "CUST_TRR_RETURN_HOLDING_PER", "CUST_TRR_START_DT="&amp;TEXT(WORKDAY(TODAY(), -2),"jjjjMMtt"),"CUST_TRR_END_DT="&amp;TEXT(WORKDAY(TODAY(), -1),"jjjjMMtt"),"CUST_TRR_CRNCY=EUR")</f>
        <v>2.2121279999999999</v>
      </c>
      <c r="E535" cm="1">
        <f t="array" aca="1" ref="E535" ca="1">_xll.BDP(A535, "CUST_TRR_RETURN_HOLDING_PER", "CUST_TRR_START_DT="&amp;TEXT(WORKDAY(TODAY(), -6),"jjjjMMtt"),"CUST_TRR_END_DT="&amp;TEXT(WORKDAY(TODAY(), -1),"jjjjMMtt"),"CUST_TRR_CRNCY=EUR")</f>
        <v>3.2692950000000001</v>
      </c>
      <c r="F535" cm="1">
        <f t="array" aca="1" ref="F535" ca="1">_xll.BDP(A535, "CUST_TRR_RETURN_HOLDING_PER", "CUST_TRR_START_DT="&amp;TEXT(WORKDAY(EDATE(TODAY(), -1) - 2, 1),"jjjjMMtt"),"CUST_TRR_END_DT="&amp;TEXT(WORKDAY(TODAY(), -1),"jjjjMMtt"),"CUST_TRR_CRNCY=EUR")</f>
        <v>-1.070284</v>
      </c>
      <c r="G535" cm="1">
        <f t="array" aca="1" ref="G535" ca="1">_xll.BDP(A535,"CUST_TRR_RETURN_HOLDING_PER", "CUST_TRR_START_DT="&amp;TEXT(WORKDAY(DATE(YEAR(TODAY())-1, 12, 31), -1),"jjjjMMtt"),"CUST_TRR_END_DT="&amp;TEXT(WORKDAY(TODAY(), -1),"jjjjMMtt"),"CUST_TRR_CRNCY=EUR")</f>
        <v>-28.336269999999999</v>
      </c>
      <c r="H535" cm="1">
        <f t="array" ref="H535">_xll.BDP(A535,$H$1)</f>
        <v>-18.600059999999999</v>
      </c>
      <c r="I535" cm="1">
        <f t="array" ref="I535">_xll.BDP(A535,$I$1)</f>
        <v>-34.548900000000003</v>
      </c>
    </row>
    <row r="536" spans="1:9" x14ac:dyDescent="0.25">
      <c r="A536" t="s">
        <v>54</v>
      </c>
      <c r="B536" t="s">
        <v>2120</v>
      </c>
      <c r="C536" t="s">
        <v>265</v>
      </c>
      <c r="D536" cm="1">
        <f t="array" aca="1" ref="D536" ca="1">_xll.BDP(A536, "CUST_TRR_RETURN_HOLDING_PER", "CUST_TRR_START_DT="&amp;TEXT(WORKDAY(TODAY(), -2),"jjjjMMtt"),"CUST_TRR_END_DT="&amp;TEXT(WORKDAY(TODAY(), -1),"jjjjMMtt"),"CUST_TRR_CRNCY=EUR")</f>
        <v>1.4087609999999999</v>
      </c>
      <c r="E536" cm="1">
        <f t="array" aca="1" ref="E536" ca="1">_xll.BDP(A536, "CUST_TRR_RETURN_HOLDING_PER", "CUST_TRR_START_DT="&amp;TEXT(WORKDAY(TODAY(), -6),"jjjjMMtt"),"CUST_TRR_END_DT="&amp;TEXT(WORKDAY(TODAY(), -1),"jjjjMMtt"),"CUST_TRR_CRNCY=EUR")</f>
        <v>4.7521599999999999</v>
      </c>
      <c r="F536" cm="1">
        <f t="array" aca="1" ref="F536" ca="1">_xll.BDP(A536, "CUST_TRR_RETURN_HOLDING_PER", "CUST_TRR_START_DT="&amp;TEXT(WORKDAY(EDATE(TODAY(), -1) - 2, 1),"jjjjMMtt"),"CUST_TRR_END_DT="&amp;TEXT(WORKDAY(TODAY(), -1),"jjjjMMtt"),"CUST_TRR_CRNCY=EUR")</f>
        <v>2.9497209999999998</v>
      </c>
      <c r="G536" cm="1">
        <f t="array" aca="1" ref="G536" ca="1">_xll.BDP(A536,"CUST_TRR_RETURN_HOLDING_PER", "CUST_TRR_START_DT="&amp;TEXT(WORKDAY(DATE(YEAR(TODAY())-1, 12, 31), -1),"jjjjMMtt"),"CUST_TRR_END_DT="&amp;TEXT(WORKDAY(TODAY(), -1),"jjjjMMtt"),"CUST_TRR_CRNCY=EUR")</f>
        <v>28.625070000000001</v>
      </c>
      <c r="H536" cm="1">
        <f t="array" ref="H536">_xll.BDP(A536,$H$1)</f>
        <v>8.874117</v>
      </c>
      <c r="I536" cm="1">
        <f t="array" ref="I536">_xll.BDP(A536,$I$1)</f>
        <v>-4.1840999999999999</v>
      </c>
    </row>
    <row r="537" spans="1:9" x14ac:dyDescent="0.25">
      <c r="A537" t="s">
        <v>2121</v>
      </c>
      <c r="B537" t="s">
        <v>2122</v>
      </c>
      <c r="C537" t="s">
        <v>261</v>
      </c>
      <c r="D537" cm="1">
        <f t="array" aca="1" ref="D537" ca="1">_xll.BDP(A537, "CUST_TRR_RETURN_HOLDING_PER", "CUST_TRR_START_DT="&amp;TEXT(WORKDAY(TODAY(), -2),"jjjjMMtt"),"CUST_TRR_END_DT="&amp;TEXT(WORKDAY(TODAY(), -1),"jjjjMMtt"),"CUST_TRR_CRNCY=EUR")</f>
        <v>4.5705109999999998</v>
      </c>
      <c r="E537" cm="1">
        <f t="array" aca="1" ref="E537" ca="1">_xll.BDP(A537, "CUST_TRR_RETURN_HOLDING_PER", "CUST_TRR_START_DT="&amp;TEXT(WORKDAY(TODAY(), -6),"jjjjMMtt"),"CUST_TRR_END_DT="&amp;TEXT(WORKDAY(TODAY(), -1),"jjjjMMtt"),"CUST_TRR_CRNCY=EUR")</f>
        <v>4.567831</v>
      </c>
      <c r="F537" cm="1">
        <f t="array" aca="1" ref="F537" ca="1">_xll.BDP(A537, "CUST_TRR_RETURN_HOLDING_PER", "CUST_TRR_START_DT="&amp;TEXT(WORKDAY(EDATE(TODAY(), -1) - 2, 1),"jjjjMMtt"),"CUST_TRR_END_DT="&amp;TEXT(WORKDAY(TODAY(), -1),"jjjjMMtt"),"CUST_TRR_CRNCY=EUR")</f>
        <v>-0.90036300000000002</v>
      </c>
      <c r="G537" cm="1">
        <f t="array" aca="1" ref="G537" ca="1">_xll.BDP(A537,"CUST_TRR_RETURN_HOLDING_PER", "CUST_TRR_START_DT="&amp;TEXT(WORKDAY(DATE(YEAR(TODAY())-1, 12, 31), -1),"jjjjMMtt"),"CUST_TRR_END_DT="&amp;TEXT(WORKDAY(TODAY(), -1),"jjjjMMtt"),"CUST_TRR_CRNCY=EUR")</f>
        <v>8.6472169999999995</v>
      </c>
      <c r="H537" cm="1">
        <f t="array" ref="H537">_xll.BDP(A537,$H$1)</f>
        <v>-0.52843399999999996</v>
      </c>
      <c r="I537" cm="1">
        <f t="array" ref="I537">_xll.BDP(A537,$I$1)</f>
        <v>-18.739660000000001</v>
      </c>
    </row>
    <row r="538" spans="1:9" x14ac:dyDescent="0.25">
      <c r="A538" t="s">
        <v>2123</v>
      </c>
      <c r="B538" t="s">
        <v>2124</v>
      </c>
      <c r="C538" t="s">
        <v>259</v>
      </c>
      <c r="D538" cm="1">
        <f t="array" aca="1" ref="D538" ca="1">_xll.BDP(A538, "CUST_TRR_RETURN_HOLDING_PER", "CUST_TRR_START_DT="&amp;TEXT(WORKDAY(TODAY(), -2),"jjjjMMtt"),"CUST_TRR_END_DT="&amp;TEXT(WORKDAY(TODAY(), -1),"jjjjMMtt"),"CUST_TRR_CRNCY=EUR")</f>
        <v>0.23228799999999999</v>
      </c>
      <c r="E538" cm="1">
        <f t="array" aca="1" ref="E538" ca="1">_xll.BDP(A538, "CUST_TRR_RETURN_HOLDING_PER", "CUST_TRR_START_DT="&amp;TEXT(WORKDAY(TODAY(), -6),"jjjjMMtt"),"CUST_TRR_END_DT="&amp;TEXT(WORKDAY(TODAY(), -1),"jjjjMMtt"),"CUST_TRR_CRNCY=EUR")</f>
        <v>-0.80459769999999997</v>
      </c>
      <c r="F538" cm="1">
        <f t="array" aca="1" ref="F538" ca="1">_xll.BDP(A538, "CUST_TRR_RETURN_HOLDING_PER", "CUST_TRR_START_DT="&amp;TEXT(WORKDAY(EDATE(TODAY(), -1) - 2, 1),"jjjjMMtt"),"CUST_TRR_END_DT="&amp;TEXT(WORKDAY(TODAY(), -1),"jjjjMMtt"),"CUST_TRR_CRNCY=EUR")</f>
        <v>-6.0424600000000002</v>
      </c>
      <c r="G538" cm="1">
        <f t="array" aca="1" ref="G538" ca="1">_xll.BDP(A538,"CUST_TRR_RETURN_HOLDING_PER", "CUST_TRR_START_DT="&amp;TEXT(WORKDAY(DATE(YEAR(TODAY())-1, 12, 31), -1),"jjjjMMtt"),"CUST_TRR_END_DT="&amp;TEXT(WORKDAY(TODAY(), -1),"jjjjMMtt"),"CUST_TRR_CRNCY=EUR")</f>
        <v>-4.6355420000000001</v>
      </c>
      <c r="H538" cm="1">
        <f t="array" ref="H538">_xll.BDP(A538,$H$1)</f>
        <v>-7.2132680000000002</v>
      </c>
      <c r="I538" cm="1">
        <f t="array" ref="I538">_xll.BDP(A538,$I$1)</f>
        <v>-14.49203</v>
      </c>
    </row>
    <row r="539" spans="1:9" x14ac:dyDescent="0.25">
      <c r="A539" t="s">
        <v>2125</v>
      </c>
      <c r="B539" t="s">
        <v>2126</v>
      </c>
      <c r="C539" t="s">
        <v>271</v>
      </c>
      <c r="D539" cm="1">
        <f t="array" aca="1" ref="D539" ca="1">_xll.BDP(A539, "CUST_TRR_RETURN_HOLDING_PER", "CUST_TRR_START_DT="&amp;TEXT(WORKDAY(TODAY(), -2),"jjjjMMtt"),"CUST_TRR_END_DT="&amp;TEXT(WORKDAY(TODAY(), -1),"jjjjMMtt"),"CUST_TRR_CRNCY=EUR")</f>
        <v>-0.9604608</v>
      </c>
      <c r="E539" cm="1">
        <f t="array" aca="1" ref="E539" ca="1">_xll.BDP(A539, "CUST_TRR_RETURN_HOLDING_PER", "CUST_TRR_START_DT="&amp;TEXT(WORKDAY(TODAY(), -6),"jjjjMMtt"),"CUST_TRR_END_DT="&amp;TEXT(WORKDAY(TODAY(), -1),"jjjjMMtt"),"CUST_TRR_CRNCY=EUR")</f>
        <v>0.12733749999999999</v>
      </c>
      <c r="F539" cm="1">
        <f t="array" aca="1" ref="F539" ca="1">_xll.BDP(A539, "CUST_TRR_RETURN_HOLDING_PER", "CUST_TRR_START_DT="&amp;TEXT(WORKDAY(EDATE(TODAY(), -1) - 2, 1),"jjjjMMtt"),"CUST_TRR_END_DT="&amp;TEXT(WORKDAY(TODAY(), -1),"jjjjMMtt"),"CUST_TRR_CRNCY=EUR")</f>
        <v>6.5806420000000001</v>
      </c>
      <c r="G539" cm="1">
        <f t="array" aca="1" ref="G539" ca="1">_xll.BDP(A539,"CUST_TRR_RETURN_HOLDING_PER", "CUST_TRR_START_DT="&amp;TEXT(WORKDAY(DATE(YEAR(TODAY())-1, 12, 31), -1),"jjjjMMtt"),"CUST_TRR_END_DT="&amp;TEXT(WORKDAY(TODAY(), -1),"jjjjMMtt"),"CUST_TRR_CRNCY=EUR")</f>
        <v>28.3612</v>
      </c>
      <c r="H539" cm="1">
        <f t="array" ref="H539">_xll.BDP(A539,$H$1)</f>
        <v>20.224129999999999</v>
      </c>
      <c r="I539" cm="1">
        <f t="array" ref="I539">_xll.BDP(A539,$I$1)</f>
        <v>-1.844473</v>
      </c>
    </row>
    <row r="540" spans="1:9" x14ac:dyDescent="0.25">
      <c r="A540" t="s">
        <v>2127</v>
      </c>
      <c r="B540" t="s">
        <v>2128</v>
      </c>
      <c r="C540" t="s">
        <v>261</v>
      </c>
      <c r="D540" cm="1">
        <f t="array" aca="1" ref="D540" ca="1">_xll.BDP(A540, "CUST_TRR_RETURN_HOLDING_PER", "CUST_TRR_START_DT="&amp;TEXT(WORKDAY(TODAY(), -2),"jjjjMMtt"),"CUST_TRR_END_DT="&amp;TEXT(WORKDAY(TODAY(), -1),"jjjjMMtt"),"CUST_TRR_CRNCY=EUR")</f>
        <v>-0.1934186</v>
      </c>
      <c r="E540" cm="1">
        <f t="array" aca="1" ref="E540" ca="1">_xll.BDP(A540, "CUST_TRR_RETURN_HOLDING_PER", "CUST_TRR_START_DT="&amp;TEXT(WORKDAY(TODAY(), -6),"jjjjMMtt"),"CUST_TRR_END_DT="&amp;TEXT(WORKDAY(TODAY(), -1),"jjjjMMtt"),"CUST_TRR_CRNCY=EUR")</f>
        <v>3.709454</v>
      </c>
      <c r="F540" cm="1">
        <f t="array" aca="1" ref="F540" ca="1">_xll.BDP(A540, "CUST_TRR_RETURN_HOLDING_PER", "CUST_TRR_START_DT="&amp;TEXT(WORKDAY(EDATE(TODAY(), -1) - 2, 1),"jjjjMMtt"),"CUST_TRR_END_DT="&amp;TEXT(WORKDAY(TODAY(), -1),"jjjjMMtt"),"CUST_TRR_CRNCY=EUR")</f>
        <v>6.6040640000000002</v>
      </c>
      <c r="G540" cm="1">
        <f t="array" aca="1" ref="G540" ca="1">_xll.BDP(A540,"CUST_TRR_RETURN_HOLDING_PER", "CUST_TRR_START_DT="&amp;TEXT(WORKDAY(DATE(YEAR(TODAY())-1, 12, 31), -1),"jjjjMMtt"),"CUST_TRR_END_DT="&amp;TEXT(WORKDAY(TODAY(), -1),"jjjjMMtt"),"CUST_TRR_CRNCY=EUR")</f>
        <v>33.949579999999997</v>
      </c>
      <c r="H540" cm="1">
        <f t="array" ref="H540">_xll.BDP(A540,$H$1)</f>
        <v>15.542109999999999</v>
      </c>
      <c r="I540" cm="1">
        <f t="array" ref="I540">_xll.BDP(A540,$I$1)</f>
        <v>-0.29325509999999999</v>
      </c>
    </row>
    <row r="541" spans="1:9" x14ac:dyDescent="0.25">
      <c r="A541" t="s">
        <v>2129</v>
      </c>
      <c r="B541" t="s">
        <v>2130</v>
      </c>
      <c r="C541" t="s">
        <v>265</v>
      </c>
      <c r="D541" cm="1">
        <f t="array" aca="1" ref="D541" ca="1">_xll.BDP(A541, "CUST_TRR_RETURN_HOLDING_PER", "CUST_TRR_START_DT="&amp;TEXT(WORKDAY(TODAY(), -2),"jjjjMMtt"),"CUST_TRR_END_DT="&amp;TEXT(WORKDAY(TODAY(), -1),"jjjjMMtt"),"CUST_TRR_CRNCY=EUR")</f>
        <v>1.984882</v>
      </c>
      <c r="E541" cm="1">
        <f t="array" aca="1" ref="E541" ca="1">_xll.BDP(A541, "CUST_TRR_RETURN_HOLDING_PER", "CUST_TRR_START_DT="&amp;TEXT(WORKDAY(TODAY(), -6),"jjjjMMtt"),"CUST_TRR_END_DT="&amp;TEXT(WORKDAY(TODAY(), -1),"jjjjMMtt"),"CUST_TRR_CRNCY=EUR")</f>
        <v>6.6446360000000002</v>
      </c>
      <c r="F541" cm="1">
        <f t="array" aca="1" ref="F541" ca="1">_xll.BDP(A541, "CUST_TRR_RETURN_HOLDING_PER", "CUST_TRR_START_DT="&amp;TEXT(WORKDAY(EDATE(TODAY(), -1) - 2, 1),"jjjjMMtt"),"CUST_TRR_END_DT="&amp;TEXT(WORKDAY(TODAY(), -1),"jjjjMMtt"),"CUST_TRR_CRNCY=EUR")</f>
        <v>6.6465670000000001</v>
      </c>
      <c r="G541" cm="1">
        <f t="array" aca="1" ref="G541" ca="1">_xll.BDP(A541,"CUST_TRR_RETURN_HOLDING_PER", "CUST_TRR_START_DT="&amp;TEXT(WORKDAY(DATE(YEAR(TODAY())-1, 12, 31), -1),"jjjjMMtt"),"CUST_TRR_END_DT="&amp;TEXT(WORKDAY(TODAY(), -1),"jjjjMMtt"),"CUST_TRR_CRNCY=EUR")</f>
        <v>54.163229999999999</v>
      </c>
      <c r="H541" cm="1">
        <f t="array" ref="H541">_xll.BDP(A541,$H$1)</f>
        <v>22.587510000000002</v>
      </c>
      <c r="I541" cm="1">
        <f t="array" ref="I541">_xll.BDP(A541,$I$1)</f>
        <v>-3.0598960000000002</v>
      </c>
    </row>
    <row r="542" spans="1:9" x14ac:dyDescent="0.25">
      <c r="A542" t="s">
        <v>159</v>
      </c>
      <c r="B542" t="s">
        <v>2131</v>
      </c>
      <c r="C542" t="s">
        <v>280</v>
      </c>
      <c r="D542" cm="1">
        <f t="array" aca="1" ref="D542" ca="1">_xll.BDP(A542, "CUST_TRR_RETURN_HOLDING_PER", "CUST_TRR_START_DT="&amp;TEXT(WORKDAY(TODAY(), -2),"jjjjMMtt"),"CUST_TRR_END_DT="&amp;TEXT(WORKDAY(TODAY(), -1),"jjjjMMtt"),"CUST_TRR_CRNCY=EUR")</f>
        <v>0.76510750000000005</v>
      </c>
      <c r="E542" cm="1">
        <f t="array" aca="1" ref="E542" ca="1">_xll.BDP(A542, "CUST_TRR_RETURN_HOLDING_PER", "CUST_TRR_START_DT="&amp;TEXT(WORKDAY(TODAY(), -6),"jjjjMMtt"),"CUST_TRR_END_DT="&amp;TEXT(WORKDAY(TODAY(), -1),"jjjjMMtt"),"CUST_TRR_CRNCY=EUR")</f>
        <v>3.5853120000000002E-2</v>
      </c>
      <c r="F542" cm="1">
        <f t="array" aca="1" ref="F542" ca="1">_xll.BDP(A542, "CUST_TRR_RETURN_HOLDING_PER", "CUST_TRR_START_DT="&amp;TEXT(WORKDAY(EDATE(TODAY(), -1) - 2, 1),"jjjjMMtt"),"CUST_TRR_END_DT="&amp;TEXT(WORKDAY(TODAY(), -1),"jjjjMMtt"),"CUST_TRR_CRNCY=EUR")</f>
        <v>-10.191979999999999</v>
      </c>
      <c r="G542" cm="1">
        <f t="array" aca="1" ref="G542" ca="1">_xll.BDP(A542,"CUST_TRR_RETURN_HOLDING_PER", "CUST_TRR_START_DT="&amp;TEXT(WORKDAY(DATE(YEAR(TODAY())-1, 12, 31), -1),"jjjjMMtt"),"CUST_TRR_END_DT="&amp;TEXT(WORKDAY(TODAY(), -1),"jjjjMMtt"),"CUST_TRR_CRNCY=EUR")</f>
        <v>2.1776599999999999</v>
      </c>
      <c r="H542" cm="1">
        <f t="array" ref="H542">_xll.BDP(A542,$H$1)</f>
        <v>-9.2368970000000008</v>
      </c>
      <c r="I542" cm="1">
        <f t="array" ref="I542">_xll.BDP(A542,$I$1)</f>
        <v>-20.979489999999998</v>
      </c>
    </row>
    <row r="543" spans="1:9" x14ac:dyDescent="0.25">
      <c r="A543" t="s">
        <v>2132</v>
      </c>
      <c r="B543" t="s">
        <v>2133</v>
      </c>
      <c r="C543" t="s">
        <v>270</v>
      </c>
      <c r="D543" cm="1">
        <f t="array" aca="1" ref="D543" ca="1">_xll.BDP(A543, "CUST_TRR_RETURN_HOLDING_PER", "CUST_TRR_START_DT="&amp;TEXT(WORKDAY(TODAY(), -2),"jjjjMMtt"),"CUST_TRR_END_DT="&amp;TEXT(WORKDAY(TODAY(), -1),"jjjjMMtt"),"CUST_TRR_CRNCY=EUR")</f>
        <v>-3.0740859999999998E-2</v>
      </c>
      <c r="E543" cm="1">
        <f t="array" aca="1" ref="E543" ca="1">_xll.BDP(A543, "CUST_TRR_RETURN_HOLDING_PER", "CUST_TRR_START_DT="&amp;TEXT(WORKDAY(TODAY(), -6),"jjjjMMtt"),"CUST_TRR_END_DT="&amp;TEXT(WORKDAY(TODAY(), -1),"jjjjMMtt"),"CUST_TRR_CRNCY=EUR")</f>
        <v>-8.3943659999999998</v>
      </c>
      <c r="F543" cm="1">
        <f t="array" aca="1" ref="F543" ca="1">_xll.BDP(A543, "CUST_TRR_RETURN_HOLDING_PER", "CUST_TRR_START_DT="&amp;TEXT(WORKDAY(EDATE(TODAY(), -1) - 2, 1),"jjjjMMtt"),"CUST_TRR_END_DT="&amp;TEXT(WORKDAY(TODAY(), -1),"jjjjMMtt"),"CUST_TRR_CRNCY=EUR")</f>
        <v>-19.584569999999999</v>
      </c>
      <c r="G543" cm="1">
        <f t="array" aca="1" ref="G543" ca="1">_xll.BDP(A543,"CUST_TRR_RETURN_HOLDING_PER", "CUST_TRR_START_DT="&amp;TEXT(WORKDAY(DATE(YEAR(TODAY())-1, 12, 31), -1),"jjjjMMtt"),"CUST_TRR_END_DT="&amp;TEXT(WORKDAY(TODAY(), -1),"jjjjMMtt"),"CUST_TRR_CRNCY=EUR")</f>
        <v>-48.312060000000002</v>
      </c>
      <c r="H543" cm="1">
        <f t="array" ref="H543">_xll.BDP(A543,$H$1)</f>
        <v>-31.660640000000001</v>
      </c>
      <c r="I543" cm="1">
        <f t="array" ref="I543">_xll.BDP(A543,$I$1)</f>
        <v>-54.761389999999999</v>
      </c>
    </row>
    <row r="544" spans="1:9" x14ac:dyDescent="0.25">
      <c r="A544" t="s">
        <v>2134</v>
      </c>
      <c r="B544" t="s">
        <v>2135</v>
      </c>
      <c r="C544" t="s">
        <v>270</v>
      </c>
      <c r="D544" cm="1">
        <f t="array" aca="1" ref="D544" ca="1">_xll.BDP(A544, "CUST_TRR_RETURN_HOLDING_PER", "CUST_TRR_START_DT="&amp;TEXT(WORKDAY(TODAY(), -2),"jjjjMMtt"),"CUST_TRR_END_DT="&amp;TEXT(WORKDAY(TODAY(), -1),"jjjjMMtt"),"CUST_TRR_CRNCY=EUR")</f>
        <v>1.0741259999999999</v>
      </c>
      <c r="E544" cm="1">
        <f t="array" aca="1" ref="E544" ca="1">_xll.BDP(A544, "CUST_TRR_RETURN_HOLDING_PER", "CUST_TRR_START_DT="&amp;TEXT(WORKDAY(TODAY(), -6),"jjjjMMtt"),"CUST_TRR_END_DT="&amp;TEXT(WORKDAY(TODAY(), -1),"jjjjMMtt"),"CUST_TRR_CRNCY=EUR")</f>
        <v>7.0118280000000004</v>
      </c>
      <c r="F544" cm="1">
        <f t="array" aca="1" ref="F544" ca="1">_xll.BDP(A544, "CUST_TRR_RETURN_HOLDING_PER", "CUST_TRR_START_DT="&amp;TEXT(WORKDAY(EDATE(TODAY(), -1) - 2, 1),"jjjjMMtt"),"CUST_TRR_END_DT="&amp;TEXT(WORKDAY(TODAY(), -1),"jjjjMMtt"),"CUST_TRR_CRNCY=EUR")</f>
        <v>-7.1705759999999996</v>
      </c>
      <c r="G544" cm="1">
        <f t="array" aca="1" ref="G544" ca="1">_xll.BDP(A544,"CUST_TRR_RETURN_HOLDING_PER", "CUST_TRR_START_DT="&amp;TEXT(WORKDAY(DATE(YEAR(TODAY())-1, 12, 31), -1),"jjjjMMtt"),"CUST_TRR_END_DT="&amp;TEXT(WORKDAY(TODAY(), -1),"jjjjMMtt"),"CUST_TRR_CRNCY=EUR")</f>
        <v>20.198309999999999</v>
      </c>
      <c r="H544" cm="1">
        <f t="array" ref="H544">_xll.BDP(A544,$H$1)</f>
        <v>6.6763260000000004</v>
      </c>
      <c r="I544" cm="1">
        <f t="array" ref="I544">_xll.BDP(A544,$I$1)</f>
        <v>-14.98625</v>
      </c>
    </row>
    <row r="545" spans="1:9" x14ac:dyDescent="0.25">
      <c r="A545" t="s">
        <v>2136</v>
      </c>
      <c r="B545" t="s">
        <v>2137</v>
      </c>
      <c r="C545" t="s">
        <v>259</v>
      </c>
      <c r="D545" cm="1">
        <f t="array" aca="1" ref="D545" ca="1">_xll.BDP(A545, "CUST_TRR_RETURN_HOLDING_PER", "CUST_TRR_START_DT="&amp;TEXT(WORKDAY(TODAY(), -2),"jjjjMMtt"),"CUST_TRR_END_DT="&amp;TEXT(WORKDAY(TODAY(), -1),"jjjjMMtt"),"CUST_TRR_CRNCY=EUR")</f>
        <v>0.97448190000000001</v>
      </c>
      <c r="E545" cm="1">
        <f t="array" aca="1" ref="E545" ca="1">_xll.BDP(A545, "CUST_TRR_RETURN_HOLDING_PER", "CUST_TRR_START_DT="&amp;TEXT(WORKDAY(TODAY(), -6),"jjjjMMtt"),"CUST_TRR_END_DT="&amp;TEXT(WORKDAY(TODAY(), -1),"jjjjMMtt"),"CUST_TRR_CRNCY=EUR")</f>
        <v>0.12400269999999999</v>
      </c>
      <c r="F545" cm="1">
        <f t="array" aca="1" ref="F545" ca="1">_xll.BDP(A545, "CUST_TRR_RETURN_HOLDING_PER", "CUST_TRR_START_DT="&amp;TEXT(WORKDAY(EDATE(TODAY(), -1) - 2, 1),"jjjjMMtt"),"CUST_TRR_END_DT="&amp;TEXT(WORKDAY(TODAY(), -1),"jjjjMMtt"),"CUST_TRR_CRNCY=EUR")</f>
        <v>-2.0325959999999998</v>
      </c>
      <c r="G545" cm="1">
        <f t="array" aca="1" ref="G545" ca="1">_xll.BDP(A545,"CUST_TRR_RETURN_HOLDING_PER", "CUST_TRR_START_DT="&amp;TEXT(WORKDAY(DATE(YEAR(TODAY())-1, 12, 31), -1),"jjjjMMtt"),"CUST_TRR_END_DT="&amp;TEXT(WORKDAY(TODAY(), -1),"jjjjMMtt"),"CUST_TRR_CRNCY=EUR")</f>
        <v>2.2512189999999999</v>
      </c>
      <c r="H545" cm="1">
        <f t="array" ref="H545">_xll.BDP(A545,$H$1)</f>
        <v>-2.2290939999999999</v>
      </c>
      <c r="I545" cm="1">
        <f t="array" ref="I545">_xll.BDP(A545,$I$1)</f>
        <v>-18.018619999999999</v>
      </c>
    </row>
    <row r="546" spans="1:9" x14ac:dyDescent="0.25">
      <c r="A546" t="s">
        <v>2138</v>
      </c>
      <c r="B546" t="s">
        <v>2139</v>
      </c>
      <c r="C546" t="s">
        <v>259</v>
      </c>
      <c r="D546" cm="1">
        <f t="array" aca="1" ref="D546" ca="1">_xll.BDP(A546, "CUST_TRR_RETURN_HOLDING_PER", "CUST_TRR_START_DT="&amp;TEXT(WORKDAY(TODAY(), -2),"jjjjMMtt"),"CUST_TRR_END_DT="&amp;TEXT(WORKDAY(TODAY(), -1),"jjjjMMtt"),"CUST_TRR_CRNCY=EUR")</f>
        <v>1.7621830000000001</v>
      </c>
      <c r="E546" cm="1">
        <f t="array" aca="1" ref="E546" ca="1">_xll.BDP(A546, "CUST_TRR_RETURN_HOLDING_PER", "CUST_TRR_START_DT="&amp;TEXT(WORKDAY(TODAY(), -6),"jjjjMMtt"),"CUST_TRR_END_DT="&amp;TEXT(WORKDAY(TODAY(), -1),"jjjjMMtt"),"CUST_TRR_CRNCY=EUR")</f>
        <v>7.4076060000000004</v>
      </c>
      <c r="F546" cm="1">
        <f t="array" aca="1" ref="F546" ca="1">_xll.BDP(A546, "CUST_TRR_RETURN_HOLDING_PER", "CUST_TRR_START_DT="&amp;TEXT(WORKDAY(EDATE(TODAY(), -1) - 2, 1),"jjjjMMtt"),"CUST_TRR_END_DT="&amp;TEXT(WORKDAY(TODAY(), -1),"jjjjMMtt"),"CUST_TRR_CRNCY=EUR")</f>
        <v>1.3196749999999999</v>
      </c>
      <c r="G546" cm="1">
        <f t="array" aca="1" ref="G546" ca="1">_xll.BDP(A546,"CUST_TRR_RETURN_HOLDING_PER", "CUST_TRR_START_DT="&amp;TEXT(WORKDAY(DATE(YEAR(TODAY())-1, 12, 31), -1),"jjjjMMtt"),"CUST_TRR_END_DT="&amp;TEXT(WORKDAY(TODAY(), -1),"jjjjMMtt"),"CUST_TRR_CRNCY=EUR")</f>
        <v>17.99051</v>
      </c>
      <c r="H546" cm="1">
        <f t="array" ref="H546">_xll.BDP(A546,$H$1)</f>
        <v>7.5481470000000002</v>
      </c>
      <c r="I546" cm="1">
        <f t="array" ref="I546">_xll.BDP(A546,$I$1)</f>
        <v>-18.39114</v>
      </c>
    </row>
    <row r="547" spans="1:9" x14ac:dyDescent="0.25">
      <c r="A547" t="s">
        <v>2140</v>
      </c>
      <c r="B547" t="s">
        <v>2141</v>
      </c>
      <c r="C547" t="s">
        <v>265</v>
      </c>
      <c r="D547" cm="1">
        <f t="array" aca="1" ref="D547" ca="1">_xll.BDP(A547, "CUST_TRR_RETURN_HOLDING_PER", "CUST_TRR_START_DT="&amp;TEXT(WORKDAY(TODAY(), -2),"jjjjMMtt"),"CUST_TRR_END_DT="&amp;TEXT(WORKDAY(TODAY(), -1),"jjjjMMtt"),"CUST_TRR_CRNCY=EUR")</f>
        <v>2.0663749999999999</v>
      </c>
      <c r="E547" cm="1">
        <f t="array" aca="1" ref="E547" ca="1">_xll.BDP(A547, "CUST_TRR_RETURN_HOLDING_PER", "CUST_TRR_START_DT="&amp;TEXT(WORKDAY(TODAY(), -6),"jjjjMMtt"),"CUST_TRR_END_DT="&amp;TEXT(WORKDAY(TODAY(), -1),"jjjjMMtt"),"CUST_TRR_CRNCY=EUR")</f>
        <v>5.9817939999999998</v>
      </c>
      <c r="F547" cm="1">
        <f t="array" aca="1" ref="F547" ca="1">_xll.BDP(A547, "CUST_TRR_RETURN_HOLDING_PER", "CUST_TRR_START_DT="&amp;TEXT(WORKDAY(EDATE(TODAY(), -1) - 2, 1),"jjjjMMtt"),"CUST_TRR_END_DT="&amp;TEXT(WORKDAY(TODAY(), -1),"jjjjMMtt"),"CUST_TRR_CRNCY=EUR")</f>
        <v>-0.38638610000000001</v>
      </c>
      <c r="G547" cm="1">
        <f t="array" aca="1" ref="G547" ca="1">_xll.BDP(A547,"CUST_TRR_RETURN_HOLDING_PER", "CUST_TRR_START_DT="&amp;TEXT(WORKDAY(DATE(YEAR(TODAY())-1, 12, 31), -1),"jjjjMMtt"),"CUST_TRR_END_DT="&amp;TEXT(WORKDAY(TODAY(), -1),"jjjjMMtt"),"CUST_TRR_CRNCY=EUR")</f>
        <v>4.6482729999999997</v>
      </c>
      <c r="H547" cm="1">
        <f t="array" ref="H547">_xll.BDP(A547,$H$1)</f>
        <v>-0.53797479999999998</v>
      </c>
      <c r="I547" cm="1">
        <f t="array" ref="I547">_xll.BDP(A547,$I$1)</f>
        <v>-11.8828</v>
      </c>
    </row>
    <row r="548" spans="1:9" x14ac:dyDescent="0.25">
      <c r="A548" t="s">
        <v>2142</v>
      </c>
      <c r="B548" t="s">
        <v>2143</v>
      </c>
      <c r="C548" t="s">
        <v>264</v>
      </c>
      <c r="D548" cm="1">
        <f t="array" aca="1" ref="D548" ca="1">_xll.BDP(A548, "CUST_TRR_RETURN_HOLDING_PER", "CUST_TRR_START_DT="&amp;TEXT(WORKDAY(TODAY(), -2),"jjjjMMtt"),"CUST_TRR_END_DT="&amp;TEXT(WORKDAY(TODAY(), -1),"jjjjMMtt"),"CUST_TRR_CRNCY=EUR")</f>
        <v>1.3387180000000001</v>
      </c>
      <c r="E548" cm="1">
        <f t="array" aca="1" ref="E548" ca="1">_xll.BDP(A548, "CUST_TRR_RETURN_HOLDING_PER", "CUST_TRR_START_DT="&amp;TEXT(WORKDAY(TODAY(), -6),"jjjjMMtt"),"CUST_TRR_END_DT="&amp;TEXT(WORKDAY(TODAY(), -1),"jjjjMMtt"),"CUST_TRR_CRNCY=EUR")</f>
        <v>2.1749860000000001</v>
      </c>
      <c r="F548" cm="1">
        <f t="array" aca="1" ref="F548" ca="1">_xll.BDP(A548, "CUST_TRR_RETURN_HOLDING_PER", "CUST_TRR_START_DT="&amp;TEXT(WORKDAY(EDATE(TODAY(), -1) - 2, 1),"jjjjMMtt"),"CUST_TRR_END_DT="&amp;TEXT(WORKDAY(TODAY(), -1),"jjjjMMtt"),"CUST_TRR_CRNCY=EUR")</f>
        <v>-2.9259430000000002</v>
      </c>
      <c r="G548" cm="1">
        <f t="array" aca="1" ref="G548" ca="1">_xll.BDP(A548,"CUST_TRR_RETURN_HOLDING_PER", "CUST_TRR_START_DT="&amp;TEXT(WORKDAY(DATE(YEAR(TODAY())-1, 12, 31), -1),"jjjjMMtt"),"CUST_TRR_END_DT="&amp;TEXT(WORKDAY(TODAY(), -1),"jjjjMMtt"),"CUST_TRR_CRNCY=EUR")</f>
        <v>-17.587820000000001</v>
      </c>
      <c r="H548" cm="1">
        <f t="array" ref="H548">_xll.BDP(A548,$H$1)</f>
        <v>-14.545159999999999</v>
      </c>
      <c r="I548" cm="1">
        <f t="array" ref="I548">_xll.BDP(A548,$I$1)</f>
        <v>-23.540780000000002</v>
      </c>
    </row>
    <row r="549" spans="1:9" x14ac:dyDescent="0.25">
      <c r="A549" t="s">
        <v>72</v>
      </c>
      <c r="B549" t="s">
        <v>2144</v>
      </c>
      <c r="C549" t="s">
        <v>265</v>
      </c>
      <c r="D549" cm="1">
        <f t="array" aca="1" ref="D549" ca="1">_xll.BDP(A549, "CUST_TRR_RETURN_HOLDING_PER", "CUST_TRR_START_DT="&amp;TEXT(WORKDAY(TODAY(), -2),"jjjjMMtt"),"CUST_TRR_END_DT="&amp;TEXT(WORKDAY(TODAY(), -1),"jjjjMMtt"),"CUST_TRR_CRNCY=EUR")</f>
        <v>1.848104</v>
      </c>
      <c r="E549" cm="1">
        <f t="array" aca="1" ref="E549" ca="1">_xll.BDP(A549, "CUST_TRR_RETURN_HOLDING_PER", "CUST_TRR_START_DT="&amp;TEXT(WORKDAY(TODAY(), -6),"jjjjMMtt"),"CUST_TRR_END_DT="&amp;TEXT(WORKDAY(TODAY(), -1),"jjjjMMtt"),"CUST_TRR_CRNCY=EUR")</f>
        <v>3.608546</v>
      </c>
      <c r="F549" cm="1">
        <f t="array" aca="1" ref="F549" ca="1">_xll.BDP(A549, "CUST_TRR_RETURN_HOLDING_PER", "CUST_TRR_START_DT="&amp;TEXT(WORKDAY(EDATE(TODAY(), -1) - 2, 1),"jjjjMMtt"),"CUST_TRR_END_DT="&amp;TEXT(WORKDAY(TODAY(), -1),"jjjjMMtt"),"CUST_TRR_CRNCY=EUR")</f>
        <v>5.960356</v>
      </c>
      <c r="G549" cm="1">
        <f t="array" aca="1" ref="G549" ca="1">_xll.BDP(A549,"CUST_TRR_RETURN_HOLDING_PER", "CUST_TRR_START_DT="&amp;TEXT(WORKDAY(DATE(YEAR(TODAY())-1, 12, 31), -1),"jjjjMMtt"),"CUST_TRR_END_DT="&amp;TEXT(WORKDAY(TODAY(), -1),"jjjjMMtt"),"CUST_TRR_CRNCY=EUR")</f>
        <v>3.442844</v>
      </c>
      <c r="H549" cm="1">
        <f t="array" ref="H549">_xll.BDP(A549,$H$1)</f>
        <v>4.1658780000000002</v>
      </c>
      <c r="I549" cm="1">
        <f t="array" ref="I549">_xll.BDP(A549,$I$1)</f>
        <v>-3.921573</v>
      </c>
    </row>
    <row r="550" spans="1:9" x14ac:dyDescent="0.25">
      <c r="A550" t="s">
        <v>2145</v>
      </c>
      <c r="B550" t="s">
        <v>2146</v>
      </c>
      <c r="C550" t="s">
        <v>259</v>
      </c>
      <c r="D550" cm="1">
        <f t="array" aca="1" ref="D550" ca="1">_xll.BDP(A550, "CUST_TRR_RETURN_HOLDING_PER", "CUST_TRR_START_DT="&amp;TEXT(WORKDAY(TODAY(), -2),"jjjjMMtt"),"CUST_TRR_END_DT="&amp;TEXT(WORKDAY(TODAY(), -1),"jjjjMMtt"),"CUST_TRR_CRNCY=EUR")</f>
        <v>-0.4922782</v>
      </c>
      <c r="E550" cm="1">
        <f t="array" aca="1" ref="E550" ca="1">_xll.BDP(A550, "CUST_TRR_RETURN_HOLDING_PER", "CUST_TRR_START_DT="&amp;TEXT(WORKDAY(TODAY(), -6),"jjjjMMtt"),"CUST_TRR_END_DT="&amp;TEXT(WORKDAY(TODAY(), -1),"jjjjMMtt"),"CUST_TRR_CRNCY=EUR")</f>
        <v>0.28152569999999999</v>
      </c>
      <c r="F550" cm="1">
        <f t="array" aca="1" ref="F550" ca="1">_xll.BDP(A550, "CUST_TRR_RETURN_HOLDING_PER", "CUST_TRR_START_DT="&amp;TEXT(WORKDAY(EDATE(TODAY(), -1) - 2, 1),"jjjjMMtt"),"CUST_TRR_END_DT="&amp;TEXT(WORKDAY(TODAY(), -1),"jjjjMMtt"),"CUST_TRR_CRNCY=EUR")</f>
        <v>9.9562209999999993</v>
      </c>
      <c r="G550" cm="1">
        <f t="array" aca="1" ref="G550" ca="1">_xll.BDP(A550,"CUST_TRR_RETURN_HOLDING_PER", "CUST_TRR_START_DT="&amp;TEXT(WORKDAY(DATE(YEAR(TODAY())-1, 12, 31), -1),"jjjjMMtt"),"CUST_TRR_END_DT="&amp;TEXT(WORKDAY(TODAY(), -1),"jjjjMMtt"),"CUST_TRR_CRNCY=EUR")</f>
        <v>30.685880000000001</v>
      </c>
      <c r="H550" cm="1">
        <f t="array" ref="H550">_xll.BDP(A550,$H$1)</f>
        <v>14.48049</v>
      </c>
      <c r="I550" cm="1">
        <f t="array" ref="I550">_xll.BDP(A550,$I$1)</f>
        <v>-1.3060510000000001</v>
      </c>
    </row>
    <row r="551" spans="1:9" x14ac:dyDescent="0.25">
      <c r="A551" t="s">
        <v>2147</v>
      </c>
      <c r="B551" t="s">
        <v>2148</v>
      </c>
      <c r="C551" t="s">
        <v>261</v>
      </c>
      <c r="D551" cm="1">
        <f t="array" aca="1" ref="D551" ca="1">_xll.BDP(A551, "CUST_TRR_RETURN_HOLDING_PER", "CUST_TRR_START_DT="&amp;TEXT(WORKDAY(TODAY(), -2),"jjjjMMtt"),"CUST_TRR_END_DT="&amp;TEXT(WORKDAY(TODAY(), -1),"jjjjMMtt"),"CUST_TRR_CRNCY=EUR")</f>
        <v>0.42732219999999999</v>
      </c>
      <c r="E551" cm="1">
        <f t="array" aca="1" ref="E551" ca="1">_xll.BDP(A551, "CUST_TRR_RETURN_HOLDING_PER", "CUST_TRR_START_DT="&amp;TEXT(WORKDAY(TODAY(), -6),"jjjjMMtt"),"CUST_TRR_END_DT="&amp;TEXT(WORKDAY(TODAY(), -1),"jjjjMMtt"),"CUST_TRR_CRNCY=EUR")</f>
        <v>7.0144089999999997</v>
      </c>
      <c r="F551" cm="1">
        <f t="array" aca="1" ref="F551" ca="1">_xll.BDP(A551, "CUST_TRR_RETURN_HOLDING_PER", "CUST_TRR_START_DT="&amp;TEXT(WORKDAY(EDATE(TODAY(), -1) - 2, 1),"jjjjMMtt"),"CUST_TRR_END_DT="&amp;TEXT(WORKDAY(TODAY(), -1),"jjjjMMtt"),"CUST_TRR_CRNCY=EUR")</f>
        <v>0.39932329999999999</v>
      </c>
      <c r="G551" cm="1">
        <f t="array" aca="1" ref="G551" ca="1">_xll.BDP(A551,"CUST_TRR_RETURN_HOLDING_PER", "CUST_TRR_START_DT="&amp;TEXT(WORKDAY(DATE(YEAR(TODAY())-1, 12, 31), -1),"jjjjMMtt"),"CUST_TRR_END_DT="&amp;TEXT(WORKDAY(TODAY(), -1),"jjjjMMtt"),"CUST_TRR_CRNCY=EUR")</f>
        <v>0.54326129999999995</v>
      </c>
      <c r="H551" cm="1">
        <f t="array" ref="H551">_xll.BDP(A551,$H$1)</f>
        <v>-0.73221729999999996</v>
      </c>
      <c r="I551" cm="1">
        <f t="array" ref="I551">_xll.BDP(A551,$I$1)</f>
        <v>-10.14711</v>
      </c>
    </row>
    <row r="552" spans="1:9" x14ac:dyDescent="0.25">
      <c r="A552" t="s">
        <v>2149</v>
      </c>
      <c r="B552" t="s">
        <v>2150</v>
      </c>
      <c r="C552" t="s">
        <v>265</v>
      </c>
      <c r="D552" cm="1">
        <f t="array" aca="1" ref="D552" ca="1">_xll.BDP(A552, "CUST_TRR_RETURN_HOLDING_PER", "CUST_TRR_START_DT="&amp;TEXT(WORKDAY(TODAY(), -2),"jjjjMMtt"),"CUST_TRR_END_DT="&amp;TEXT(WORKDAY(TODAY(), -1),"jjjjMMtt"),"CUST_TRR_CRNCY=EUR")</f>
        <v>0.23180339999999999</v>
      </c>
      <c r="E552" cm="1">
        <f t="array" aca="1" ref="E552" ca="1">_xll.BDP(A552, "CUST_TRR_RETURN_HOLDING_PER", "CUST_TRR_START_DT="&amp;TEXT(WORKDAY(TODAY(), -6),"jjjjMMtt"),"CUST_TRR_END_DT="&amp;TEXT(WORKDAY(TODAY(), -1),"jjjjMMtt"),"CUST_TRR_CRNCY=EUR")</f>
        <v>-0.55197790000000002</v>
      </c>
      <c r="F552" cm="1">
        <f t="array" aca="1" ref="F552" ca="1">_xll.BDP(A552, "CUST_TRR_RETURN_HOLDING_PER", "CUST_TRR_START_DT="&amp;TEXT(WORKDAY(EDATE(TODAY(), -1) - 2, 1),"jjjjMMtt"),"CUST_TRR_END_DT="&amp;TEXT(WORKDAY(TODAY(), -1),"jjjjMMtt"),"CUST_TRR_CRNCY=EUR")</f>
        <v>-6.3528729999999998</v>
      </c>
      <c r="G552" cm="1">
        <f t="array" aca="1" ref="G552" ca="1">_xll.BDP(A552,"CUST_TRR_RETURN_HOLDING_PER", "CUST_TRR_START_DT="&amp;TEXT(WORKDAY(DATE(YEAR(TODAY())-1, 12, 31), -1),"jjjjMMtt"),"CUST_TRR_END_DT="&amp;TEXT(WORKDAY(TODAY(), -1),"jjjjMMtt"),"CUST_TRR_CRNCY=EUR")</f>
        <v>-5.5627570000000004</v>
      </c>
      <c r="H552" cm="1">
        <f t="array" ref="H552">_xll.BDP(A552,$H$1)</f>
        <v>-11.44214</v>
      </c>
      <c r="I552" cm="1">
        <f t="array" ref="I552">_xll.BDP(A552,$I$1)</f>
        <v>-24.31523</v>
      </c>
    </row>
    <row r="553" spans="1:9" x14ac:dyDescent="0.25">
      <c r="A553" t="s">
        <v>2151</v>
      </c>
      <c r="B553" t="s">
        <v>2152</v>
      </c>
      <c r="C553" t="s">
        <v>265</v>
      </c>
      <c r="D553" cm="1">
        <f t="array" aca="1" ref="D553" ca="1">_xll.BDP(A553, "CUST_TRR_RETURN_HOLDING_PER", "CUST_TRR_START_DT="&amp;TEXT(WORKDAY(TODAY(), -2),"jjjjMMtt"),"CUST_TRR_END_DT="&amp;TEXT(WORKDAY(TODAY(), -1),"jjjjMMtt"),"CUST_TRR_CRNCY=EUR")</f>
        <v>2.956073</v>
      </c>
      <c r="E553" cm="1">
        <f t="array" aca="1" ref="E553" ca="1">_xll.BDP(A553, "CUST_TRR_RETURN_HOLDING_PER", "CUST_TRR_START_DT="&amp;TEXT(WORKDAY(TODAY(), -6),"jjjjMMtt"),"CUST_TRR_END_DT="&amp;TEXT(WORKDAY(TODAY(), -1),"jjjjMMtt"),"CUST_TRR_CRNCY=EUR")</f>
        <v>5.7533000000000003</v>
      </c>
      <c r="F553" cm="1">
        <f t="array" aca="1" ref="F553" ca="1">_xll.BDP(A553, "CUST_TRR_RETURN_HOLDING_PER", "CUST_TRR_START_DT="&amp;TEXT(WORKDAY(EDATE(TODAY(), -1) - 2, 1),"jjjjMMtt"),"CUST_TRR_END_DT="&amp;TEXT(WORKDAY(TODAY(), -1),"jjjjMMtt"),"CUST_TRR_CRNCY=EUR")</f>
        <v>5.5426060000000001</v>
      </c>
      <c r="G553" cm="1">
        <f t="array" aca="1" ref="G553" ca="1">_xll.BDP(A553,"CUST_TRR_RETURN_HOLDING_PER", "CUST_TRR_START_DT="&amp;TEXT(WORKDAY(DATE(YEAR(TODAY())-1, 12, 31), -1),"jjjjMMtt"),"CUST_TRR_END_DT="&amp;TEXT(WORKDAY(TODAY(), -1),"jjjjMMtt"),"CUST_TRR_CRNCY=EUR")</f>
        <v>29.782319999999999</v>
      </c>
      <c r="H553" cm="1">
        <f t="array" ref="H553">_xll.BDP(A553,$H$1)</f>
        <v>8.5094110000000001</v>
      </c>
      <c r="I553" cm="1">
        <f t="array" ref="I553">_xll.BDP(A553,$I$1)</f>
        <v>-13.03894</v>
      </c>
    </row>
    <row r="554" spans="1:9" x14ac:dyDescent="0.25">
      <c r="A554" t="s">
        <v>2153</v>
      </c>
      <c r="B554" t="s">
        <v>2154</v>
      </c>
      <c r="C554" t="s">
        <v>265</v>
      </c>
      <c r="D554" cm="1">
        <f t="array" aca="1" ref="D554" ca="1">_xll.BDP(A554, "CUST_TRR_RETURN_HOLDING_PER", "CUST_TRR_START_DT="&amp;TEXT(WORKDAY(TODAY(), -2),"jjjjMMtt"),"CUST_TRR_END_DT="&amp;TEXT(WORKDAY(TODAY(), -1),"jjjjMMtt"),"CUST_TRR_CRNCY=EUR")</f>
        <v>-0.2376046</v>
      </c>
      <c r="E554" cm="1">
        <f t="array" aca="1" ref="E554" ca="1">_xll.BDP(A554, "CUST_TRR_RETURN_HOLDING_PER", "CUST_TRR_START_DT="&amp;TEXT(WORKDAY(TODAY(), -6),"jjjjMMtt"),"CUST_TRR_END_DT="&amp;TEXT(WORKDAY(TODAY(), -1),"jjjjMMtt"),"CUST_TRR_CRNCY=EUR")</f>
        <v>-1.595761</v>
      </c>
      <c r="F554" cm="1">
        <f t="array" aca="1" ref="F554" ca="1">_xll.BDP(A554, "CUST_TRR_RETURN_HOLDING_PER", "CUST_TRR_START_DT="&amp;TEXT(WORKDAY(EDATE(TODAY(), -1) - 2, 1),"jjjjMMtt"),"CUST_TRR_END_DT="&amp;TEXT(WORKDAY(TODAY(), -1),"jjjjMMtt"),"CUST_TRR_CRNCY=EUR")</f>
        <v>-2.9942259999999998</v>
      </c>
      <c r="G554" cm="1">
        <f t="array" aca="1" ref="G554" ca="1">_xll.BDP(A554,"CUST_TRR_RETURN_HOLDING_PER", "CUST_TRR_START_DT="&amp;TEXT(WORKDAY(DATE(YEAR(TODAY())-1, 12, 31), -1),"jjjjMMtt"),"CUST_TRR_END_DT="&amp;TEXT(WORKDAY(TODAY(), -1),"jjjjMMtt"),"CUST_TRR_CRNCY=EUR")</f>
        <v>-12.725350000000001</v>
      </c>
      <c r="H554" cm="1">
        <f t="array" ref="H554">_xll.BDP(A554,$H$1)</f>
        <v>-7.130185</v>
      </c>
      <c r="I554" cm="1">
        <f t="array" ref="I554">_xll.BDP(A554,$I$1)</f>
        <v>-18.543230000000001</v>
      </c>
    </row>
    <row r="555" spans="1:9" x14ac:dyDescent="0.25">
      <c r="A555" t="s">
        <v>2155</v>
      </c>
      <c r="B555" t="s">
        <v>2156</v>
      </c>
      <c r="C555" t="s">
        <v>265</v>
      </c>
      <c r="D555" cm="1">
        <f t="array" aca="1" ref="D555" ca="1">_xll.BDP(A555, "CUST_TRR_RETURN_HOLDING_PER", "CUST_TRR_START_DT="&amp;TEXT(WORKDAY(TODAY(), -2),"jjjjMMtt"),"CUST_TRR_END_DT="&amp;TEXT(WORKDAY(TODAY(), -1),"jjjjMMtt"),"CUST_TRR_CRNCY=EUR")</f>
        <v>0.55641419999999997</v>
      </c>
      <c r="E555" cm="1">
        <f t="array" aca="1" ref="E555" ca="1">_xll.BDP(A555, "CUST_TRR_RETURN_HOLDING_PER", "CUST_TRR_START_DT="&amp;TEXT(WORKDAY(TODAY(), -6),"jjjjMMtt"),"CUST_TRR_END_DT="&amp;TEXT(WORKDAY(TODAY(), -1),"jjjjMMtt"),"CUST_TRR_CRNCY=EUR")</f>
        <v>0.89950370000000002</v>
      </c>
      <c r="F555" cm="1">
        <f t="array" aca="1" ref="F555" ca="1">_xll.BDP(A555, "CUST_TRR_RETURN_HOLDING_PER", "CUST_TRR_START_DT="&amp;TEXT(WORKDAY(EDATE(TODAY(), -1) - 2, 1),"jjjjMMtt"),"CUST_TRR_END_DT="&amp;TEXT(WORKDAY(TODAY(), -1),"jjjjMMtt"),"CUST_TRR_CRNCY=EUR")</f>
        <v>1.213441</v>
      </c>
      <c r="G555" cm="1">
        <f t="array" aca="1" ref="G555" ca="1">_xll.BDP(A555,"CUST_TRR_RETURN_HOLDING_PER", "CUST_TRR_START_DT="&amp;TEXT(WORKDAY(DATE(YEAR(TODAY())-1, 12, 31), -1),"jjjjMMtt"),"CUST_TRR_END_DT="&amp;TEXT(WORKDAY(TODAY(), -1),"jjjjMMtt"),"CUST_TRR_CRNCY=EUR")</f>
        <v>1.5961399999999999</v>
      </c>
      <c r="H555" cm="1">
        <f t="array" ref="H555">_xll.BDP(A555,$H$1)</f>
        <v>1.2030529999999999</v>
      </c>
      <c r="I555" cm="1">
        <f t="array" ref="I555">_xll.BDP(A555,$I$1)</f>
        <v>-6.2265779999999999</v>
      </c>
    </row>
    <row r="556" spans="1:9" x14ac:dyDescent="0.25">
      <c r="A556" t="s">
        <v>2157</v>
      </c>
      <c r="B556" t="s">
        <v>2158</v>
      </c>
      <c r="C556" t="s">
        <v>259</v>
      </c>
      <c r="D556" cm="1">
        <f t="array" aca="1" ref="D556" ca="1">_xll.BDP(A556, "CUST_TRR_RETURN_HOLDING_PER", "CUST_TRR_START_DT="&amp;TEXT(WORKDAY(TODAY(), -2),"jjjjMMtt"),"CUST_TRR_END_DT="&amp;TEXT(WORKDAY(TODAY(), -1),"jjjjMMtt"),"CUST_TRR_CRNCY=EUR")</f>
        <v>1.5946659999999999</v>
      </c>
      <c r="E556" cm="1">
        <f t="array" aca="1" ref="E556" ca="1">_xll.BDP(A556, "CUST_TRR_RETURN_HOLDING_PER", "CUST_TRR_START_DT="&amp;TEXT(WORKDAY(TODAY(), -6),"jjjjMMtt"),"CUST_TRR_END_DT="&amp;TEXT(WORKDAY(TODAY(), -1),"jjjjMMtt"),"CUST_TRR_CRNCY=EUR")</f>
        <v>3.2885460000000002</v>
      </c>
      <c r="F556" cm="1">
        <f t="array" aca="1" ref="F556" ca="1">_xll.BDP(A556, "CUST_TRR_RETURN_HOLDING_PER", "CUST_TRR_START_DT="&amp;TEXT(WORKDAY(EDATE(TODAY(), -1) - 2, 1),"jjjjMMtt"),"CUST_TRR_END_DT="&amp;TEXT(WORKDAY(TODAY(), -1),"jjjjMMtt"),"CUST_TRR_CRNCY=EUR")</f>
        <v>5.766438</v>
      </c>
      <c r="G556" cm="1">
        <f t="array" aca="1" ref="G556" ca="1">_xll.BDP(A556,"CUST_TRR_RETURN_HOLDING_PER", "CUST_TRR_START_DT="&amp;TEXT(WORKDAY(DATE(YEAR(TODAY())-1, 12, 31), -1),"jjjjMMtt"),"CUST_TRR_END_DT="&amp;TEXT(WORKDAY(TODAY(), -1),"jjjjMMtt"),"CUST_TRR_CRNCY=EUR")</f>
        <v>28.06841</v>
      </c>
      <c r="H556" cm="1">
        <f t="array" ref="H556">_xll.BDP(A556,$H$1)</f>
        <v>11.65785</v>
      </c>
      <c r="I556" cm="1">
        <f t="array" ref="I556">_xll.BDP(A556,$I$1)</f>
        <v>-3.5756079999999999</v>
      </c>
    </row>
    <row r="557" spans="1:9" x14ac:dyDescent="0.25">
      <c r="A557" t="s">
        <v>2159</v>
      </c>
      <c r="B557" t="s">
        <v>2160</v>
      </c>
      <c r="C557" t="s">
        <v>259</v>
      </c>
      <c r="D557" cm="1">
        <f t="array" aca="1" ref="D557" ca="1">_xll.BDP(A557, "CUST_TRR_RETURN_HOLDING_PER", "CUST_TRR_START_DT="&amp;TEXT(WORKDAY(TODAY(), -2),"jjjjMMtt"),"CUST_TRR_END_DT="&amp;TEXT(WORKDAY(TODAY(), -1),"jjjjMMtt"),"CUST_TRR_CRNCY=EUR")</f>
        <v>1.9781340000000001</v>
      </c>
      <c r="E557" cm="1">
        <f t="array" aca="1" ref="E557" ca="1">_xll.BDP(A557, "CUST_TRR_RETURN_HOLDING_PER", "CUST_TRR_START_DT="&amp;TEXT(WORKDAY(TODAY(), -6),"jjjjMMtt"),"CUST_TRR_END_DT="&amp;TEXT(WORKDAY(TODAY(), -1),"jjjjMMtt"),"CUST_TRR_CRNCY=EUR")</f>
        <v>5.1296549999999996</v>
      </c>
      <c r="F557" cm="1">
        <f t="array" aca="1" ref="F557" ca="1">_xll.BDP(A557, "CUST_TRR_RETURN_HOLDING_PER", "CUST_TRR_START_DT="&amp;TEXT(WORKDAY(EDATE(TODAY(), -1) - 2, 1),"jjjjMMtt"),"CUST_TRR_END_DT="&amp;TEXT(WORKDAY(TODAY(), -1),"jjjjMMtt"),"CUST_TRR_CRNCY=EUR")</f>
        <v>6.1262439999999998</v>
      </c>
      <c r="G557" cm="1">
        <f t="array" aca="1" ref="G557" ca="1">_xll.BDP(A557,"CUST_TRR_RETURN_HOLDING_PER", "CUST_TRR_START_DT="&amp;TEXT(WORKDAY(DATE(YEAR(TODAY())-1, 12, 31), -1),"jjjjMMtt"),"CUST_TRR_END_DT="&amp;TEXT(WORKDAY(TODAY(), -1),"jjjjMMtt"),"CUST_TRR_CRNCY=EUR")</f>
        <v>63.968170000000001</v>
      </c>
      <c r="H557" cm="1">
        <f t="array" ref="H557">_xll.BDP(A557,$H$1)</f>
        <v>29.744350000000001</v>
      </c>
      <c r="I557" cm="1">
        <f t="array" ref="I557">_xll.BDP(A557,$I$1)</f>
        <v>-0.82712980000000003</v>
      </c>
    </row>
    <row r="558" spans="1:9" x14ac:dyDescent="0.25">
      <c r="A558" t="s">
        <v>2161</v>
      </c>
      <c r="B558" t="s">
        <v>2162</v>
      </c>
      <c r="C558" t="s">
        <v>261</v>
      </c>
      <c r="D558" cm="1">
        <f t="array" aca="1" ref="D558" ca="1">_xll.BDP(A558, "CUST_TRR_RETURN_HOLDING_PER", "CUST_TRR_START_DT="&amp;TEXT(WORKDAY(TODAY(), -2),"jjjjMMtt"),"CUST_TRR_END_DT="&amp;TEXT(WORKDAY(TODAY(), -1),"jjjjMMtt"),"CUST_TRR_CRNCY=EUR")</f>
        <v>0.82369320000000001</v>
      </c>
      <c r="E558" cm="1">
        <f t="array" aca="1" ref="E558" ca="1">_xll.BDP(A558, "CUST_TRR_RETURN_HOLDING_PER", "CUST_TRR_START_DT="&amp;TEXT(WORKDAY(TODAY(), -6),"jjjjMMtt"),"CUST_TRR_END_DT="&amp;TEXT(WORKDAY(TODAY(), -1),"jjjjMMtt"),"CUST_TRR_CRNCY=EUR")</f>
        <v>1.737692</v>
      </c>
      <c r="F558" cm="1">
        <f t="array" aca="1" ref="F558" ca="1">_xll.BDP(A558, "CUST_TRR_RETURN_HOLDING_PER", "CUST_TRR_START_DT="&amp;TEXT(WORKDAY(EDATE(TODAY(), -1) - 2, 1),"jjjjMMtt"),"CUST_TRR_END_DT="&amp;TEXT(WORKDAY(TODAY(), -1),"jjjjMMtt"),"CUST_TRR_CRNCY=EUR")</f>
        <v>3.2602120000000001</v>
      </c>
      <c r="G558" cm="1">
        <f t="array" aca="1" ref="G558" ca="1">_xll.BDP(A558,"CUST_TRR_RETURN_HOLDING_PER", "CUST_TRR_START_DT="&amp;TEXT(WORKDAY(DATE(YEAR(TODAY())-1, 12, 31), -1),"jjjjMMtt"),"CUST_TRR_END_DT="&amp;TEXT(WORKDAY(TODAY(), -1),"jjjjMMtt"),"CUST_TRR_CRNCY=EUR")</f>
        <v>12.917389999999999</v>
      </c>
      <c r="H558" cm="1">
        <f t="array" ref="H558">_xll.BDP(A558,$H$1)</f>
        <v>1.5859129999999999</v>
      </c>
      <c r="I558" cm="1">
        <f t="array" ref="I558">_xll.BDP(A558,$I$1)</f>
        <v>-6.8006880000000001</v>
      </c>
    </row>
    <row r="559" spans="1:9" x14ac:dyDescent="0.25">
      <c r="A559" t="s">
        <v>2163</v>
      </c>
      <c r="B559" t="s">
        <v>2164</v>
      </c>
      <c r="C559" t="s">
        <v>275</v>
      </c>
      <c r="D559" cm="1">
        <f t="array" aca="1" ref="D559" ca="1">_xll.BDP(A559, "CUST_TRR_RETURN_HOLDING_PER", "CUST_TRR_START_DT="&amp;TEXT(WORKDAY(TODAY(), -2),"jjjjMMtt"),"CUST_TRR_END_DT="&amp;TEXT(WORKDAY(TODAY(), -1),"jjjjMMtt"),"CUST_TRR_CRNCY=EUR")</f>
        <v>-0.89498420000000001</v>
      </c>
      <c r="E559" cm="1">
        <f t="array" aca="1" ref="E559" ca="1">_xll.BDP(A559, "CUST_TRR_RETURN_HOLDING_PER", "CUST_TRR_START_DT="&amp;TEXT(WORKDAY(TODAY(), -6),"jjjjMMtt"),"CUST_TRR_END_DT="&amp;TEXT(WORKDAY(TODAY(), -1),"jjjjMMtt"),"CUST_TRR_CRNCY=EUR")</f>
        <v>0.72223680000000001</v>
      </c>
      <c r="F559" cm="1">
        <f t="array" aca="1" ref="F559" ca="1">_xll.BDP(A559, "CUST_TRR_RETURN_HOLDING_PER", "CUST_TRR_START_DT="&amp;TEXT(WORKDAY(EDATE(TODAY(), -1) - 2, 1),"jjjjMMtt"),"CUST_TRR_END_DT="&amp;TEXT(WORKDAY(TODAY(), -1),"jjjjMMtt"),"CUST_TRR_CRNCY=EUR")</f>
        <v>3.6539959999999998</v>
      </c>
      <c r="G559" cm="1">
        <f t="array" aca="1" ref="G559" ca="1">_xll.BDP(A559,"CUST_TRR_RETURN_HOLDING_PER", "CUST_TRR_START_DT="&amp;TEXT(WORKDAY(DATE(YEAR(TODAY())-1, 12, 31), -1),"jjjjMMtt"),"CUST_TRR_END_DT="&amp;TEXT(WORKDAY(TODAY(), -1),"jjjjMMtt"),"CUST_TRR_CRNCY=EUR")</f>
        <v>-7.8312350000000003E-2</v>
      </c>
      <c r="H559" cm="1">
        <f t="array" ref="H559">_xll.BDP(A559,$H$1)</f>
        <v>7.53911</v>
      </c>
      <c r="I559" cm="1">
        <f t="array" ref="I559">_xll.BDP(A559,$I$1)</f>
        <v>-4.8569000000000004</v>
      </c>
    </row>
    <row r="560" spans="1:9" x14ac:dyDescent="0.25">
      <c r="A560" t="s">
        <v>187</v>
      </c>
      <c r="B560" t="s">
        <v>2165</v>
      </c>
      <c r="C560" t="s">
        <v>267</v>
      </c>
      <c r="D560" cm="1">
        <f t="array" aca="1" ref="D560" ca="1">_xll.BDP(A560, "CUST_TRR_RETURN_HOLDING_PER", "CUST_TRR_START_DT="&amp;TEXT(WORKDAY(TODAY(), -2),"jjjjMMtt"),"CUST_TRR_END_DT="&amp;TEXT(WORKDAY(TODAY(), -1),"jjjjMMtt"),"CUST_TRR_CRNCY=EUR")</f>
        <v>-2.1438039999999998</v>
      </c>
      <c r="E560" cm="1">
        <f t="array" aca="1" ref="E560" ca="1">_xll.BDP(A560, "CUST_TRR_RETURN_HOLDING_PER", "CUST_TRR_START_DT="&amp;TEXT(WORKDAY(TODAY(), -6),"jjjjMMtt"),"CUST_TRR_END_DT="&amp;TEXT(WORKDAY(TODAY(), -1),"jjjjMMtt"),"CUST_TRR_CRNCY=EUR")</f>
        <v>-2.2074780000000001</v>
      </c>
      <c r="F560" cm="1">
        <f t="array" aca="1" ref="F560" ca="1">_xll.BDP(A560, "CUST_TRR_RETURN_HOLDING_PER", "CUST_TRR_START_DT="&amp;TEXT(WORKDAY(EDATE(TODAY(), -1) - 2, 1),"jjjjMMtt"),"CUST_TRR_END_DT="&amp;TEXT(WORKDAY(TODAY(), -1),"jjjjMMtt"),"CUST_TRR_CRNCY=EUR")</f>
        <v>-1.032762</v>
      </c>
      <c r="G560" cm="1">
        <f t="array" aca="1" ref="G560" ca="1">_xll.BDP(A560,"CUST_TRR_RETURN_HOLDING_PER", "CUST_TRR_START_DT="&amp;TEXT(WORKDAY(DATE(YEAR(TODAY())-1, 12, 31), -1),"jjjjMMtt"),"CUST_TRR_END_DT="&amp;TEXT(WORKDAY(TODAY(), -1),"jjjjMMtt"),"CUST_TRR_CRNCY=EUR")</f>
        <v>51.658290000000001</v>
      </c>
      <c r="H560" cm="1">
        <f t="array" ref="H560">_xll.BDP(A560,$H$1)</f>
        <v>11.22358</v>
      </c>
      <c r="I560" cm="1">
        <f t="array" ref="I560">_xll.BDP(A560,$I$1)</f>
        <v>-10.01018</v>
      </c>
    </row>
    <row r="561" spans="1:9" x14ac:dyDescent="0.25">
      <c r="A561" t="s">
        <v>2166</v>
      </c>
      <c r="B561" t="s">
        <v>2167</v>
      </c>
      <c r="C561" t="s">
        <v>264</v>
      </c>
      <c r="D561" cm="1">
        <f t="array" aca="1" ref="D561" ca="1">_xll.BDP(A561, "CUST_TRR_RETURN_HOLDING_PER", "CUST_TRR_START_DT="&amp;TEXT(WORKDAY(TODAY(), -2),"jjjjMMtt"),"CUST_TRR_END_DT="&amp;TEXT(WORKDAY(TODAY(), -1),"jjjjMMtt"),"CUST_TRR_CRNCY=EUR")</f>
        <v>1.9251339999999999</v>
      </c>
      <c r="E561" cm="1">
        <f t="array" aca="1" ref="E561" ca="1">_xll.BDP(A561, "CUST_TRR_RETURN_HOLDING_PER", "CUST_TRR_START_DT="&amp;TEXT(WORKDAY(TODAY(), -6),"jjjjMMtt"),"CUST_TRR_END_DT="&amp;TEXT(WORKDAY(TODAY(), -1),"jjjjMMtt"),"CUST_TRR_CRNCY=EUR")</f>
        <v>2.528241</v>
      </c>
      <c r="F561" cm="1">
        <f t="array" aca="1" ref="F561" ca="1">_xll.BDP(A561, "CUST_TRR_RETURN_HOLDING_PER", "CUST_TRR_START_DT="&amp;TEXT(WORKDAY(EDATE(TODAY(), -1) - 2, 1),"jjjjMMtt"),"CUST_TRR_END_DT="&amp;TEXT(WORKDAY(TODAY(), -1),"jjjjMMtt"),"CUST_TRR_CRNCY=EUR")</f>
        <v>1.5450189999999999</v>
      </c>
      <c r="G561" cm="1">
        <f t="array" aca="1" ref="G561" ca="1">_xll.BDP(A561,"CUST_TRR_RETURN_HOLDING_PER", "CUST_TRR_START_DT="&amp;TEXT(WORKDAY(DATE(YEAR(TODAY())-1, 12, 31), -1),"jjjjMMtt"),"CUST_TRR_END_DT="&amp;TEXT(WORKDAY(TODAY(), -1),"jjjjMMtt"),"CUST_TRR_CRNCY=EUR")</f>
        <v>-8.3776089999999996</v>
      </c>
      <c r="H561" cm="1">
        <f t="array" ref="H561">_xll.BDP(A561,$H$1)</f>
        <v>-3.217352</v>
      </c>
      <c r="I561" cm="1">
        <f t="array" ref="I561">_xll.BDP(A561,$I$1)</f>
        <v>-15.51111</v>
      </c>
    </row>
    <row r="562" spans="1:9" x14ac:dyDescent="0.25">
      <c r="A562" t="s">
        <v>2268</v>
      </c>
      <c r="B562" t="s">
        <v>2269</v>
      </c>
      <c r="C562" t="s">
        <v>259</v>
      </c>
      <c r="D562" cm="1">
        <f t="array" aca="1" ref="D562" ca="1">_xll.BDP(A562, "CUST_TRR_RETURN_HOLDING_PER", "CUST_TRR_START_DT="&amp;TEXT(WORKDAY(TODAY(), -2),"jjjjMMtt"),"CUST_TRR_END_DT="&amp;TEXT(WORKDAY(TODAY(), -1),"jjjjMMtt"),"CUST_TRR_CRNCY=EUR")</f>
        <v>1.5238100000000001</v>
      </c>
      <c r="E562" cm="1">
        <f t="array" aca="1" ref="E562" ca="1">_xll.BDP(A562, "CUST_TRR_RETURN_HOLDING_PER", "CUST_TRR_START_DT="&amp;TEXT(WORKDAY(TODAY(), -6),"jjjjMMtt"),"CUST_TRR_END_DT="&amp;TEXT(WORKDAY(TODAY(), -1),"jjjjMMtt"),"CUST_TRR_CRNCY=EUR")</f>
        <v>0.1879699</v>
      </c>
      <c r="F562" cm="1">
        <f t="array" aca="1" ref="F562" ca="1">_xll.BDP(A562, "CUST_TRR_RETURN_HOLDING_PER", "CUST_TRR_START_DT="&amp;TEXT(WORKDAY(EDATE(TODAY(), -1) - 2, 1),"jjjjMMtt"),"CUST_TRR_END_DT="&amp;TEXT(WORKDAY(TODAY(), -1),"jjjjMMtt"),"CUST_TRR_CRNCY=EUR")</f>
        <v>1.3307990000000001</v>
      </c>
      <c r="G562" cm="1">
        <f t="array" aca="1" ref="G562" ca="1">_xll.BDP(A562,"CUST_TRR_RETURN_HOLDING_PER", "CUST_TRR_START_DT="&amp;TEXT(WORKDAY(DATE(YEAR(TODAY())-1, 12, 31), -1),"jjjjMMtt"),"CUST_TRR_END_DT="&amp;TEXT(WORKDAY(TODAY(), -1),"jjjjMMtt"),"CUST_TRR_CRNCY=EUR")</f>
        <v>29.49774</v>
      </c>
      <c r="H562" cm="1">
        <f t="array" ref="H562">_xll.BDP(A562,$H$1)</f>
        <v>10.47495</v>
      </c>
      <c r="I562" cm="1">
        <f t="array" ref="I562">_xll.BDP(A562,$I$1)</f>
        <v>-13.10008</v>
      </c>
    </row>
    <row r="563" spans="1:9" x14ac:dyDescent="0.25">
      <c r="A563" t="s">
        <v>61</v>
      </c>
      <c r="B563" t="s">
        <v>2168</v>
      </c>
      <c r="C563" t="s">
        <v>271</v>
      </c>
      <c r="D563" cm="1">
        <f t="array" aca="1" ref="D563" ca="1">_xll.BDP(A563, "CUST_TRR_RETURN_HOLDING_PER", "CUST_TRR_START_DT="&amp;TEXT(WORKDAY(TODAY(), -2),"jjjjMMtt"),"CUST_TRR_END_DT="&amp;TEXT(WORKDAY(TODAY(), -1),"jjjjMMtt"),"CUST_TRR_CRNCY=EUR")</f>
        <v>-0.42117260000000001</v>
      </c>
      <c r="E563" cm="1">
        <f t="array" aca="1" ref="E563" ca="1">_xll.BDP(A563, "CUST_TRR_RETURN_HOLDING_PER", "CUST_TRR_START_DT="&amp;TEXT(WORKDAY(TODAY(), -6),"jjjjMMtt"),"CUST_TRR_END_DT="&amp;TEXT(WORKDAY(TODAY(), -1),"jjjjMMtt"),"CUST_TRR_CRNCY=EUR")</f>
        <v>-2.8251179999999998</v>
      </c>
      <c r="F563" cm="1">
        <f t="array" aca="1" ref="F563" ca="1">_xll.BDP(A563, "CUST_TRR_RETURN_HOLDING_PER", "CUST_TRR_START_DT="&amp;TEXT(WORKDAY(EDATE(TODAY(), -1) - 2, 1),"jjjjMMtt"),"CUST_TRR_END_DT="&amp;TEXT(WORKDAY(TODAY(), -1),"jjjjMMtt"),"CUST_TRR_CRNCY=EUR")</f>
        <v>-2.6173500000000001</v>
      </c>
      <c r="G563" cm="1">
        <f t="array" aca="1" ref="G563" ca="1">_xll.BDP(A563,"CUST_TRR_RETURN_HOLDING_PER", "CUST_TRR_START_DT="&amp;TEXT(WORKDAY(DATE(YEAR(TODAY())-1, 12, 31), -1),"jjjjMMtt"),"CUST_TRR_END_DT="&amp;TEXT(WORKDAY(TODAY(), -1),"jjjjMMtt"),"CUST_TRR_CRNCY=EUR")</f>
        <v>-9.7030670000000008</v>
      </c>
      <c r="H563" cm="1">
        <f t="array" ref="H563">_xll.BDP(A563,$H$1)</f>
        <v>-7.9351979999999998</v>
      </c>
      <c r="I563" cm="1">
        <f t="array" ref="I563">_xll.BDP(A563,$I$1)</f>
        <v>-19.781649999999999</v>
      </c>
    </row>
    <row r="564" spans="1:9" x14ac:dyDescent="0.25">
      <c r="A564" t="s">
        <v>2169</v>
      </c>
      <c r="B564" t="s">
        <v>2170</v>
      </c>
      <c r="C564" t="s">
        <v>259</v>
      </c>
      <c r="D564" cm="1">
        <f t="array" aca="1" ref="D564" ca="1">_xll.BDP(A564, "CUST_TRR_RETURN_HOLDING_PER", "CUST_TRR_START_DT="&amp;TEXT(WORKDAY(TODAY(), -2),"jjjjMMtt"),"CUST_TRR_END_DT="&amp;TEXT(WORKDAY(TODAY(), -1),"jjjjMMtt"),"CUST_TRR_CRNCY=EUR")</f>
        <v>1.0992789999999999</v>
      </c>
      <c r="E564" cm="1">
        <f t="array" aca="1" ref="E564" ca="1">_xll.BDP(A564, "CUST_TRR_RETURN_HOLDING_PER", "CUST_TRR_START_DT="&amp;TEXT(WORKDAY(TODAY(), -6),"jjjjMMtt"),"CUST_TRR_END_DT="&amp;TEXT(WORKDAY(TODAY(), -1),"jjjjMMtt"),"CUST_TRR_CRNCY=EUR")</f>
        <v>1.3080890000000001</v>
      </c>
      <c r="F564" cm="1">
        <f t="array" aca="1" ref="F564" ca="1">_xll.BDP(A564, "CUST_TRR_RETURN_HOLDING_PER", "CUST_TRR_START_DT="&amp;TEXT(WORKDAY(EDATE(TODAY(), -1) - 2, 1),"jjjjMMtt"),"CUST_TRR_END_DT="&amp;TEXT(WORKDAY(TODAY(), -1),"jjjjMMtt"),"CUST_TRR_CRNCY=EUR")</f>
        <v>-3.666121</v>
      </c>
      <c r="G564" cm="1">
        <f t="array" aca="1" ref="G564" ca="1">_xll.BDP(A564,"CUST_TRR_RETURN_HOLDING_PER", "CUST_TRR_START_DT="&amp;TEXT(WORKDAY(DATE(YEAR(TODAY())-1, 12, 31), -1),"jjjjMMtt"),"CUST_TRR_END_DT="&amp;TEXT(WORKDAY(TODAY(), -1),"jjjjMMtt"),"CUST_TRR_CRNCY=EUR")</f>
        <v>-11.5647</v>
      </c>
      <c r="H564" cm="1">
        <f t="array" ref="H564">_xll.BDP(A564,$H$1)</f>
        <v>-8.0177890000000005</v>
      </c>
      <c r="I564" cm="1">
        <f t="array" ref="I564">_xll.BDP(A564,$I$1)</f>
        <v>-18.003920000000001</v>
      </c>
    </row>
    <row r="565" spans="1:9" x14ac:dyDescent="0.25">
      <c r="A565" t="s">
        <v>2270</v>
      </c>
      <c r="B565" t="s">
        <v>2271</v>
      </c>
      <c r="C565" t="s">
        <v>267</v>
      </c>
      <c r="D565" cm="1">
        <f t="array" aca="1" ref="D565" ca="1">_xll.BDP(A565, "CUST_TRR_RETURN_HOLDING_PER", "CUST_TRR_START_DT="&amp;TEXT(WORKDAY(TODAY(), -2),"jjjjMMtt"),"CUST_TRR_END_DT="&amp;TEXT(WORKDAY(TODAY(), -1),"jjjjMMtt"),"CUST_TRR_CRNCY=EUR")</f>
        <v>0.42622749999999998</v>
      </c>
      <c r="E565" cm="1">
        <f t="array" aca="1" ref="E565" ca="1">_xll.BDP(A565, "CUST_TRR_RETURN_HOLDING_PER", "CUST_TRR_START_DT="&amp;TEXT(WORKDAY(TODAY(), -6),"jjjjMMtt"),"CUST_TRR_END_DT="&amp;TEXT(WORKDAY(TODAY(), -1),"jjjjMMtt"),"CUST_TRR_CRNCY=EUR")</f>
        <v>-0.54585419999999996</v>
      </c>
      <c r="F565" cm="1">
        <f t="array" aca="1" ref="F565" ca="1">_xll.BDP(A565, "CUST_TRR_RETURN_HOLDING_PER", "CUST_TRR_START_DT="&amp;TEXT(WORKDAY(EDATE(TODAY(), -1) - 2, 1),"jjjjMMtt"),"CUST_TRR_END_DT="&amp;TEXT(WORKDAY(TODAY(), -1),"jjjjMMtt"),"CUST_TRR_CRNCY=EUR")</f>
        <v>1.6869449999999999</v>
      </c>
      <c r="G565" t="str" cm="1">
        <f t="array" aca="1" ref="G565" ca="1">_xll.BDP(A565,"CUST_TRR_RETURN_HOLDING_PER", "CUST_TRR_START_DT="&amp;TEXT(WORKDAY(DATE(YEAR(TODAY())-1, 12, 31), -1),"jjjjMMtt"),"CUST_TRR_END_DT="&amp;TEXT(WORKDAY(TODAY(), -1),"jjjjMMtt"),"CUST_TRR_CRNCY=EUR")</f>
        <v>#N/A N/A</v>
      </c>
      <c r="H565" t="str" cm="1">
        <f t="array" ref="H565">_xll.BDP(A565,$H$1)</f>
        <v>#N/A N/A</v>
      </c>
      <c r="I565" cm="1">
        <f t="array" ref="I565">_xll.BDP(A565,$I$1)</f>
        <v>-5.9821030000000004</v>
      </c>
    </row>
    <row r="566" spans="1:9" x14ac:dyDescent="0.25">
      <c r="A566" t="s">
        <v>76</v>
      </c>
      <c r="B566" t="s">
        <v>2171</v>
      </c>
      <c r="C566" t="s">
        <v>267</v>
      </c>
      <c r="D566" cm="1">
        <f t="array" aca="1" ref="D566" ca="1">_xll.BDP(A566, "CUST_TRR_RETURN_HOLDING_PER", "CUST_TRR_START_DT="&amp;TEXT(WORKDAY(TODAY(), -2),"jjjjMMtt"),"CUST_TRR_END_DT="&amp;TEXT(WORKDAY(TODAY(), -1),"jjjjMMtt"),"CUST_TRR_CRNCY=EUR")</f>
        <v>-0.46150020000000003</v>
      </c>
      <c r="E566" cm="1">
        <f t="array" aca="1" ref="E566" ca="1">_xll.BDP(A566, "CUST_TRR_RETURN_HOLDING_PER", "CUST_TRR_START_DT="&amp;TEXT(WORKDAY(TODAY(), -6),"jjjjMMtt"),"CUST_TRR_END_DT="&amp;TEXT(WORKDAY(TODAY(), -1),"jjjjMMtt"),"CUST_TRR_CRNCY=EUR")</f>
        <v>-1.5405059999999999</v>
      </c>
      <c r="F566" cm="1">
        <f t="array" aca="1" ref="F566" ca="1">_xll.BDP(A566, "CUST_TRR_RETURN_HOLDING_PER", "CUST_TRR_START_DT="&amp;TEXT(WORKDAY(EDATE(TODAY(), -1) - 2, 1),"jjjjMMtt"),"CUST_TRR_END_DT="&amp;TEXT(WORKDAY(TODAY(), -1),"jjjjMMtt"),"CUST_TRR_CRNCY=EUR")</f>
        <v>-0.62712190000000001</v>
      </c>
      <c r="G566" cm="1">
        <f t="array" aca="1" ref="G566" ca="1">_xll.BDP(A566,"CUST_TRR_RETURN_HOLDING_PER", "CUST_TRR_START_DT="&amp;TEXT(WORKDAY(DATE(YEAR(TODAY())-1, 12, 31), -1),"jjjjMMtt"),"CUST_TRR_END_DT="&amp;TEXT(WORKDAY(TODAY(), -1),"jjjjMMtt"),"CUST_TRR_CRNCY=EUR")</f>
        <v>18.26877</v>
      </c>
      <c r="H566" cm="1">
        <f t="array" ref="H566">_xll.BDP(A566,$H$1)</f>
        <v>7.000985</v>
      </c>
      <c r="I566" cm="1">
        <f t="array" ref="I566">_xll.BDP(A566,$I$1)</f>
        <v>-4.156936</v>
      </c>
    </row>
    <row r="567" spans="1:9" x14ac:dyDescent="0.25">
      <c r="A567" t="s">
        <v>2172</v>
      </c>
      <c r="B567" t="s">
        <v>2173</v>
      </c>
      <c r="C567" t="s">
        <v>280</v>
      </c>
      <c r="D567" cm="1">
        <f t="array" aca="1" ref="D567" ca="1">_xll.BDP(A567, "CUST_TRR_RETURN_HOLDING_PER", "CUST_TRR_START_DT="&amp;TEXT(WORKDAY(TODAY(), -2),"jjjjMMtt"),"CUST_TRR_END_DT="&amp;TEXT(WORKDAY(TODAY(), -1),"jjjjMMtt"),"CUST_TRR_CRNCY=EUR")</f>
        <v>-0.13605300000000001</v>
      </c>
      <c r="E567" cm="1">
        <f t="array" aca="1" ref="E567" ca="1">_xll.BDP(A567, "CUST_TRR_RETURN_HOLDING_PER", "CUST_TRR_START_DT="&amp;TEXT(WORKDAY(TODAY(), -6),"jjjjMMtt"),"CUST_TRR_END_DT="&amp;TEXT(WORKDAY(TODAY(), -1),"jjjjMMtt"),"CUST_TRR_CRNCY=EUR")</f>
        <v>0.29355500000000001</v>
      </c>
      <c r="F567" cm="1">
        <f t="array" aca="1" ref="F567" ca="1">_xll.BDP(A567, "CUST_TRR_RETURN_HOLDING_PER", "CUST_TRR_START_DT="&amp;TEXT(WORKDAY(EDATE(TODAY(), -1) - 2, 1),"jjjjMMtt"),"CUST_TRR_END_DT="&amp;TEXT(WORKDAY(TODAY(), -1),"jjjjMMtt"),"CUST_TRR_CRNCY=EUR")</f>
        <v>1.6855910000000001</v>
      </c>
      <c r="G567" cm="1">
        <f t="array" aca="1" ref="G567" ca="1">_xll.BDP(A567,"CUST_TRR_RETURN_HOLDING_PER", "CUST_TRR_START_DT="&amp;TEXT(WORKDAY(DATE(YEAR(TODAY())-1, 12, 31), -1),"jjjjMMtt"),"CUST_TRR_END_DT="&amp;TEXT(WORKDAY(TODAY(), -1),"jjjjMMtt"),"CUST_TRR_CRNCY=EUR")</f>
        <v>53.625819999999997</v>
      </c>
      <c r="H567" cm="1">
        <f t="array" ref="H567">_xll.BDP(A567,$H$1)</f>
        <v>17.927029999999998</v>
      </c>
      <c r="I567" cm="1">
        <f t="array" ref="I567">_xll.BDP(A567,$I$1)</f>
        <v>-4.9477349999999998</v>
      </c>
    </row>
    <row r="568" spans="1:9" x14ac:dyDescent="0.25">
      <c r="A568" t="s">
        <v>30</v>
      </c>
      <c r="B568" t="s">
        <v>2174</v>
      </c>
      <c r="C568" t="s">
        <v>267</v>
      </c>
      <c r="D568" cm="1">
        <f t="array" aca="1" ref="D568" ca="1">_xll.BDP(A568, "CUST_TRR_RETURN_HOLDING_PER", "CUST_TRR_START_DT="&amp;TEXT(WORKDAY(TODAY(), -2),"jjjjMMtt"),"CUST_TRR_END_DT="&amp;TEXT(WORKDAY(TODAY(), -1),"jjjjMMtt"),"CUST_TRR_CRNCY=EUR")</f>
        <v>0.71889910000000001</v>
      </c>
      <c r="E568" cm="1">
        <f t="array" aca="1" ref="E568" ca="1">_xll.BDP(A568, "CUST_TRR_RETURN_HOLDING_PER", "CUST_TRR_START_DT="&amp;TEXT(WORKDAY(TODAY(), -6),"jjjjMMtt"),"CUST_TRR_END_DT="&amp;TEXT(WORKDAY(TODAY(), -1),"jjjjMMtt"),"CUST_TRR_CRNCY=EUR")</f>
        <v>-1.7535769999999999</v>
      </c>
      <c r="F568" cm="1">
        <f t="array" aca="1" ref="F568" ca="1">_xll.BDP(A568, "CUST_TRR_RETURN_HOLDING_PER", "CUST_TRR_START_DT="&amp;TEXT(WORKDAY(EDATE(TODAY(), -1) - 2, 1),"jjjjMMtt"),"CUST_TRR_END_DT="&amp;TEXT(WORKDAY(TODAY(), -1),"jjjjMMtt"),"CUST_TRR_CRNCY=EUR")</f>
        <v>-4.5246209999999998</v>
      </c>
      <c r="G568" cm="1">
        <f t="array" aca="1" ref="G568" ca="1">_xll.BDP(A568,"CUST_TRR_RETURN_HOLDING_PER", "CUST_TRR_START_DT="&amp;TEXT(WORKDAY(DATE(YEAR(TODAY())-1, 12, 31), -1),"jjjjMMtt"),"CUST_TRR_END_DT="&amp;TEXT(WORKDAY(TODAY(), -1),"jjjjMMtt"),"CUST_TRR_CRNCY=EUR")</f>
        <v>11.8787</v>
      </c>
      <c r="H568" cm="1">
        <f t="array" ref="H568">_xll.BDP(A568,$H$1)</f>
        <v>9.3036060000000003</v>
      </c>
      <c r="I568" cm="1">
        <f t="array" ref="I568">_xll.BDP(A568,$I$1)</f>
        <v>-6.6620439999999999</v>
      </c>
    </row>
    <row r="569" spans="1:9" x14ac:dyDescent="0.25">
      <c r="A569" t="s">
        <v>2175</v>
      </c>
      <c r="B569" t="s">
        <v>2176</v>
      </c>
      <c r="C569" t="s">
        <v>265</v>
      </c>
      <c r="D569" cm="1">
        <f t="array" aca="1" ref="D569" ca="1">_xll.BDP(A569, "CUST_TRR_RETURN_HOLDING_PER", "CUST_TRR_START_DT="&amp;TEXT(WORKDAY(TODAY(), -2),"jjjjMMtt"),"CUST_TRR_END_DT="&amp;TEXT(WORKDAY(TODAY(), -1),"jjjjMMtt"),"CUST_TRR_CRNCY=EUR")</f>
        <v>1.0243899999999999</v>
      </c>
      <c r="E569" cm="1">
        <f t="array" aca="1" ref="E569" ca="1">_xll.BDP(A569, "CUST_TRR_RETURN_HOLDING_PER", "CUST_TRR_START_DT="&amp;TEXT(WORKDAY(TODAY(), -6),"jjjjMMtt"),"CUST_TRR_END_DT="&amp;TEXT(WORKDAY(TODAY(), -1),"jjjjMMtt"),"CUST_TRR_CRNCY=EUR")</f>
        <v>5.8576980000000001</v>
      </c>
      <c r="F569" cm="1">
        <f t="array" aca="1" ref="F569" ca="1">_xll.BDP(A569, "CUST_TRR_RETURN_HOLDING_PER", "CUST_TRR_START_DT="&amp;TEXT(WORKDAY(EDATE(TODAY(), -1) - 2, 1),"jjjjMMtt"),"CUST_TRR_END_DT="&amp;TEXT(WORKDAY(TODAY(), -1),"jjjjMMtt"),"CUST_TRR_CRNCY=EUR")</f>
        <v>6.818651</v>
      </c>
      <c r="G569" cm="1">
        <f t="array" aca="1" ref="G569" ca="1">_xll.BDP(A569,"CUST_TRR_RETURN_HOLDING_PER", "CUST_TRR_START_DT="&amp;TEXT(WORKDAY(DATE(YEAR(TODAY())-1, 12, 31), -1),"jjjjMMtt"),"CUST_TRR_END_DT="&amp;TEXT(WORKDAY(TODAY(), -1),"jjjjMMtt"),"CUST_TRR_CRNCY=EUR")</f>
        <v>12.36328</v>
      </c>
      <c r="H569" cm="1">
        <f t="array" ref="H569">_xll.BDP(A569,$H$1)</f>
        <v>7.8781460000000001</v>
      </c>
      <c r="I569" cm="1">
        <f t="array" ref="I569">_xll.BDP(A569,$I$1)</f>
        <v>-1.8589180000000001</v>
      </c>
    </row>
    <row r="570" spans="1:9" x14ac:dyDescent="0.25">
      <c r="A570" t="s">
        <v>2177</v>
      </c>
      <c r="B570" t="s">
        <v>2178</v>
      </c>
      <c r="C570" t="s">
        <v>263</v>
      </c>
      <c r="D570" cm="1">
        <f t="array" aca="1" ref="D570" ca="1">_xll.BDP(A570, "CUST_TRR_RETURN_HOLDING_PER", "CUST_TRR_START_DT="&amp;TEXT(WORKDAY(TODAY(), -2),"jjjjMMtt"),"CUST_TRR_END_DT="&amp;TEXT(WORKDAY(TODAY(), -1),"jjjjMMtt"),"CUST_TRR_CRNCY=EUR")</f>
        <v>-0.43769740000000001</v>
      </c>
      <c r="E570" cm="1">
        <f t="array" aca="1" ref="E570" ca="1">_xll.BDP(A570, "CUST_TRR_RETURN_HOLDING_PER", "CUST_TRR_START_DT="&amp;TEXT(WORKDAY(TODAY(), -6),"jjjjMMtt"),"CUST_TRR_END_DT="&amp;TEXT(WORKDAY(TODAY(), -1),"jjjjMMtt"),"CUST_TRR_CRNCY=EUR")</f>
        <v>-0.2127947</v>
      </c>
      <c r="F570" cm="1">
        <f t="array" aca="1" ref="F570" ca="1">_xll.BDP(A570, "CUST_TRR_RETURN_HOLDING_PER", "CUST_TRR_START_DT="&amp;TEXT(WORKDAY(EDATE(TODAY(), -1) - 2, 1),"jjjjMMtt"),"CUST_TRR_END_DT="&amp;TEXT(WORKDAY(TODAY(), -1),"jjjjMMtt"),"CUST_TRR_CRNCY=EUR")</f>
        <v>5.009271</v>
      </c>
      <c r="G570" cm="1">
        <f t="array" aca="1" ref="G570" ca="1">_xll.BDP(A570,"CUST_TRR_RETURN_HOLDING_PER", "CUST_TRR_START_DT="&amp;TEXT(WORKDAY(DATE(YEAR(TODAY())-1, 12, 31), -1),"jjjjMMtt"),"CUST_TRR_END_DT="&amp;TEXT(WORKDAY(TODAY(), -1),"jjjjMMtt"),"CUST_TRR_CRNCY=EUR")</f>
        <v>11.78401</v>
      </c>
      <c r="H570" cm="1">
        <f t="array" ref="H570">_xll.BDP(A570,$H$1)</f>
        <v>6.7770970000000004</v>
      </c>
      <c r="I570" cm="1">
        <f t="array" ref="I570">_xll.BDP(A570,$I$1)</f>
        <v>-1.661305</v>
      </c>
    </row>
    <row r="571" spans="1:9" x14ac:dyDescent="0.25">
      <c r="A571" t="s">
        <v>2179</v>
      </c>
      <c r="B571" t="s">
        <v>2180</v>
      </c>
      <c r="C571" t="s">
        <v>265</v>
      </c>
      <c r="D571" cm="1">
        <f t="array" aca="1" ref="D571" ca="1">_xll.BDP(A571, "CUST_TRR_RETURN_HOLDING_PER", "CUST_TRR_START_DT="&amp;TEXT(WORKDAY(TODAY(), -2),"jjjjMMtt"),"CUST_TRR_END_DT="&amp;TEXT(WORKDAY(TODAY(), -1),"jjjjMMtt"),"CUST_TRR_CRNCY=EUR")</f>
        <v>0.34244079999999999</v>
      </c>
      <c r="E571" cm="1">
        <f t="array" aca="1" ref="E571" ca="1">_xll.BDP(A571, "CUST_TRR_RETURN_HOLDING_PER", "CUST_TRR_START_DT="&amp;TEXT(WORKDAY(TODAY(), -6),"jjjjMMtt"),"CUST_TRR_END_DT="&amp;TEXT(WORKDAY(TODAY(), -1),"jjjjMMtt"),"CUST_TRR_CRNCY=EUR")</f>
        <v>0.9036168</v>
      </c>
      <c r="F571" cm="1">
        <f t="array" aca="1" ref="F571" ca="1">_xll.BDP(A571, "CUST_TRR_RETURN_HOLDING_PER", "CUST_TRR_START_DT="&amp;TEXT(WORKDAY(EDATE(TODAY(), -1) - 2, 1),"jjjjMMtt"),"CUST_TRR_END_DT="&amp;TEXT(WORKDAY(TODAY(), -1),"jjjjMMtt"),"CUST_TRR_CRNCY=EUR")</f>
        <v>3.7557990000000001</v>
      </c>
      <c r="G571" cm="1">
        <f t="array" aca="1" ref="G571" ca="1">_xll.BDP(A571,"CUST_TRR_RETURN_HOLDING_PER", "CUST_TRR_START_DT="&amp;TEXT(WORKDAY(DATE(YEAR(TODAY())-1, 12, 31), -1),"jjjjMMtt"),"CUST_TRR_END_DT="&amp;TEXT(WORKDAY(TODAY(), -1),"jjjjMMtt"),"CUST_TRR_CRNCY=EUR")</f>
        <v>35.596989999999998</v>
      </c>
      <c r="H571" cm="1">
        <f t="array" ref="H571">_xll.BDP(A571,$H$1)</f>
        <v>15.02299</v>
      </c>
      <c r="I571" cm="1">
        <f t="array" ref="I571">_xll.BDP(A571,$I$1)</f>
        <v>-0.45718500000000001</v>
      </c>
    </row>
    <row r="572" spans="1:9" x14ac:dyDescent="0.25">
      <c r="A572" t="s">
        <v>2181</v>
      </c>
      <c r="B572" t="s">
        <v>2182</v>
      </c>
      <c r="C572" t="s">
        <v>261</v>
      </c>
      <c r="D572" cm="1">
        <f t="array" aca="1" ref="D572" ca="1">_xll.BDP(A572, "CUST_TRR_RETURN_HOLDING_PER", "CUST_TRR_START_DT="&amp;TEXT(WORKDAY(TODAY(), -2),"jjjjMMtt"),"CUST_TRR_END_DT="&amp;TEXT(WORKDAY(TODAY(), -1),"jjjjMMtt"),"CUST_TRR_CRNCY=EUR")</f>
        <v>6.5552229999999998</v>
      </c>
      <c r="E572" cm="1">
        <f t="array" aca="1" ref="E572" ca="1">_xll.BDP(A572, "CUST_TRR_RETURN_HOLDING_PER", "CUST_TRR_START_DT="&amp;TEXT(WORKDAY(TODAY(), -6),"jjjjMMtt"),"CUST_TRR_END_DT="&amp;TEXT(WORKDAY(TODAY(), -1),"jjjjMMtt"),"CUST_TRR_CRNCY=EUR")</f>
        <v>9.6534940000000002</v>
      </c>
      <c r="F572" cm="1">
        <f t="array" aca="1" ref="F572" ca="1">_xll.BDP(A572, "CUST_TRR_RETURN_HOLDING_PER", "CUST_TRR_START_DT="&amp;TEXT(WORKDAY(EDATE(TODAY(), -1) - 2, 1),"jjjjMMtt"),"CUST_TRR_END_DT="&amp;TEXT(WORKDAY(TODAY(), -1),"jjjjMMtt"),"CUST_TRR_CRNCY=EUR")</f>
        <v>-1.136301</v>
      </c>
      <c r="G572" cm="1">
        <f t="array" aca="1" ref="G572" ca="1">_xll.BDP(A572,"CUST_TRR_RETURN_HOLDING_PER", "CUST_TRR_START_DT="&amp;TEXT(WORKDAY(DATE(YEAR(TODAY())-1, 12, 31), -1),"jjjjMMtt"),"CUST_TRR_END_DT="&amp;TEXT(WORKDAY(TODAY(), -1),"jjjjMMtt"),"CUST_TRR_CRNCY=EUR")</f>
        <v>-11.853059999999999</v>
      </c>
      <c r="H572" cm="1">
        <f t="array" ref="H572">_xll.BDP(A572,$H$1)</f>
        <v>-12.309419999999999</v>
      </c>
      <c r="I572" cm="1">
        <f t="array" ref="I572">_xll.BDP(A572,$I$1)</f>
        <v>-28.223279999999999</v>
      </c>
    </row>
    <row r="573" spans="1:9" x14ac:dyDescent="0.25">
      <c r="A573" t="s">
        <v>2183</v>
      </c>
      <c r="B573" t="s">
        <v>2184</v>
      </c>
      <c r="C573" t="s">
        <v>261</v>
      </c>
      <c r="D573" cm="1">
        <f t="array" aca="1" ref="D573" ca="1">_xll.BDP(A573, "CUST_TRR_RETURN_HOLDING_PER", "CUST_TRR_START_DT="&amp;TEXT(WORKDAY(TODAY(), -2),"jjjjMMtt"),"CUST_TRR_END_DT="&amp;TEXT(WORKDAY(TODAY(), -1),"jjjjMMtt"),"CUST_TRR_CRNCY=EUR")</f>
        <v>0.89531839999999996</v>
      </c>
      <c r="E573" cm="1">
        <f t="array" aca="1" ref="E573" ca="1">_xll.BDP(A573, "CUST_TRR_RETURN_HOLDING_PER", "CUST_TRR_START_DT="&amp;TEXT(WORKDAY(TODAY(), -6),"jjjjMMtt"),"CUST_TRR_END_DT="&amp;TEXT(WORKDAY(TODAY(), -1),"jjjjMMtt"),"CUST_TRR_CRNCY=EUR")</f>
        <v>0.58095410000000003</v>
      </c>
      <c r="F573" cm="1">
        <f t="array" aca="1" ref="F573" ca="1">_xll.BDP(A573, "CUST_TRR_RETURN_HOLDING_PER", "CUST_TRR_START_DT="&amp;TEXT(WORKDAY(EDATE(TODAY(), -1) - 2, 1),"jjjjMMtt"),"CUST_TRR_END_DT="&amp;TEXT(WORKDAY(TODAY(), -1),"jjjjMMtt"),"CUST_TRR_CRNCY=EUR")</f>
        <v>6.3592209999999998</v>
      </c>
      <c r="G573" cm="1">
        <f t="array" aca="1" ref="G573" ca="1">_xll.BDP(A573,"CUST_TRR_RETURN_HOLDING_PER", "CUST_TRR_START_DT="&amp;TEXT(WORKDAY(DATE(YEAR(TODAY())-1, 12, 31), -1),"jjjjMMtt"),"CUST_TRR_END_DT="&amp;TEXT(WORKDAY(TODAY(), -1),"jjjjMMtt"),"CUST_TRR_CRNCY=EUR")</f>
        <v>25.686430000000001</v>
      </c>
      <c r="H573" cm="1">
        <f t="array" ref="H573">_xll.BDP(A573,$H$1)</f>
        <v>11.291689999999999</v>
      </c>
      <c r="I573" cm="1">
        <f t="array" ref="I573">_xll.BDP(A573,$I$1)</f>
        <v>-0.33879510000000002</v>
      </c>
    </row>
    <row r="574" spans="1:9" x14ac:dyDescent="0.25">
      <c r="A574" t="s">
        <v>2185</v>
      </c>
      <c r="B574" t="s">
        <v>2186</v>
      </c>
      <c r="C574" t="s">
        <v>275</v>
      </c>
      <c r="D574" cm="1">
        <f t="array" aca="1" ref="D574" ca="1">_xll.BDP(A574, "CUST_TRR_RETURN_HOLDING_PER", "CUST_TRR_START_DT="&amp;TEXT(WORKDAY(TODAY(), -2),"jjjjMMtt"),"CUST_TRR_END_DT="&amp;TEXT(WORKDAY(TODAY(), -1),"jjjjMMtt"),"CUST_TRR_CRNCY=EUR")</f>
        <v>-0.94057290000000005</v>
      </c>
      <c r="E574" cm="1">
        <f t="array" aca="1" ref="E574" ca="1">_xll.BDP(A574, "CUST_TRR_RETURN_HOLDING_PER", "CUST_TRR_START_DT="&amp;TEXT(WORKDAY(TODAY(), -6),"jjjjMMtt"),"CUST_TRR_END_DT="&amp;TEXT(WORKDAY(TODAY(), -1),"jjjjMMtt"),"CUST_TRR_CRNCY=EUR")</f>
        <v>-1.4252290000000001</v>
      </c>
      <c r="F574" cm="1">
        <f t="array" aca="1" ref="F574" ca="1">_xll.BDP(A574, "CUST_TRR_RETURN_HOLDING_PER", "CUST_TRR_START_DT="&amp;TEXT(WORKDAY(EDATE(TODAY(), -1) - 2, 1),"jjjjMMtt"),"CUST_TRR_END_DT="&amp;TEXT(WORKDAY(TODAY(), -1),"jjjjMMtt"),"CUST_TRR_CRNCY=EUR")</f>
        <v>10.045120000000001</v>
      </c>
      <c r="G574" cm="1">
        <f t="array" aca="1" ref="G574" ca="1">_xll.BDP(A574,"CUST_TRR_RETURN_HOLDING_PER", "CUST_TRR_START_DT="&amp;TEXT(WORKDAY(DATE(YEAR(TODAY())-1, 12, 31), -1),"jjjjMMtt"),"CUST_TRR_END_DT="&amp;TEXT(WORKDAY(TODAY(), -1),"jjjjMMtt"),"CUST_TRR_CRNCY=EUR")</f>
        <v>20.429559999999999</v>
      </c>
      <c r="H574" cm="1">
        <f t="array" ref="H574">_xll.BDP(A574,$H$1)</f>
        <v>18.287009999999999</v>
      </c>
      <c r="I574" cm="1">
        <f t="array" ref="I574">_xll.BDP(A574,$I$1)</f>
        <v>-2.2981240000000001</v>
      </c>
    </row>
    <row r="575" spans="1:9" x14ac:dyDescent="0.25">
      <c r="A575" t="s">
        <v>119</v>
      </c>
      <c r="B575" t="s">
        <v>2187</v>
      </c>
      <c r="C575" t="s">
        <v>267</v>
      </c>
      <c r="D575" cm="1">
        <f t="array" aca="1" ref="D575" ca="1">_xll.BDP(A575, "CUST_TRR_RETURN_HOLDING_PER", "CUST_TRR_START_DT="&amp;TEXT(WORKDAY(TODAY(), -2),"jjjjMMtt"),"CUST_TRR_END_DT="&amp;TEXT(WORKDAY(TODAY(), -1),"jjjjMMtt"),"CUST_TRR_CRNCY=EUR")</f>
        <v>-0.60243670000000005</v>
      </c>
      <c r="E575" cm="1">
        <f t="array" aca="1" ref="E575" ca="1">_xll.BDP(A575, "CUST_TRR_RETURN_HOLDING_PER", "CUST_TRR_START_DT="&amp;TEXT(WORKDAY(TODAY(), -6),"jjjjMMtt"),"CUST_TRR_END_DT="&amp;TEXT(WORKDAY(TODAY(), -1),"jjjjMMtt"),"CUST_TRR_CRNCY=EUR")</f>
        <v>0.71070580000000005</v>
      </c>
      <c r="F575" cm="1">
        <f t="array" aca="1" ref="F575" ca="1">_xll.BDP(A575, "CUST_TRR_RETURN_HOLDING_PER", "CUST_TRR_START_DT="&amp;TEXT(WORKDAY(EDATE(TODAY(), -1) - 2, 1),"jjjjMMtt"),"CUST_TRR_END_DT="&amp;TEXT(WORKDAY(TODAY(), -1),"jjjjMMtt"),"CUST_TRR_CRNCY=EUR")</f>
        <v>4.6222079999999997</v>
      </c>
      <c r="G575" cm="1">
        <f t="array" aca="1" ref="G575" ca="1">_xll.BDP(A575,"CUST_TRR_RETURN_HOLDING_PER", "CUST_TRR_START_DT="&amp;TEXT(WORKDAY(DATE(YEAR(TODAY())-1, 12, 31), -1),"jjjjMMtt"),"CUST_TRR_END_DT="&amp;TEXT(WORKDAY(TODAY(), -1),"jjjjMMtt"),"CUST_TRR_CRNCY=EUR")</f>
        <v>10.22151</v>
      </c>
      <c r="H575" cm="1">
        <f t="array" ref="H575">_xll.BDP(A575,$H$1)</f>
        <v>7.8406510000000003</v>
      </c>
      <c r="I575" cm="1">
        <f t="array" ref="I575">_xll.BDP(A575,$I$1)</f>
        <v>-3.12602</v>
      </c>
    </row>
    <row r="576" spans="1:9" x14ac:dyDescent="0.25">
      <c r="A576" t="s">
        <v>157</v>
      </c>
      <c r="B576" t="s">
        <v>2188</v>
      </c>
      <c r="C576" t="s">
        <v>267</v>
      </c>
      <c r="D576" cm="1">
        <f t="array" aca="1" ref="D576" ca="1">_xll.BDP(A576, "CUST_TRR_RETURN_HOLDING_PER", "CUST_TRR_START_DT="&amp;TEXT(WORKDAY(TODAY(), -2),"jjjjMMtt"),"CUST_TRR_END_DT="&amp;TEXT(WORKDAY(TODAY(), -1),"jjjjMMtt"),"CUST_TRR_CRNCY=EUR")</f>
        <v>-3.4052899999999999</v>
      </c>
      <c r="E576" cm="1">
        <f t="array" aca="1" ref="E576" ca="1">_xll.BDP(A576, "CUST_TRR_RETURN_HOLDING_PER", "CUST_TRR_START_DT="&amp;TEXT(WORKDAY(TODAY(), -6),"jjjjMMtt"),"CUST_TRR_END_DT="&amp;TEXT(WORKDAY(TODAY(), -1),"jjjjMMtt"),"CUST_TRR_CRNCY=EUR")</f>
        <v>-1.335404</v>
      </c>
      <c r="F576" cm="1">
        <f t="array" aca="1" ref="F576" ca="1">_xll.BDP(A576, "CUST_TRR_RETURN_HOLDING_PER", "CUST_TRR_START_DT="&amp;TEXT(WORKDAY(EDATE(TODAY(), -1) - 2, 1),"jjjjMMtt"),"CUST_TRR_END_DT="&amp;TEXT(WORKDAY(TODAY(), -1),"jjjjMMtt"),"CUST_TRR_CRNCY=EUR")</f>
        <v>2.948801</v>
      </c>
      <c r="G576" cm="1">
        <f t="array" aca="1" ref="G576" ca="1">_xll.BDP(A576,"CUST_TRR_RETURN_HOLDING_PER", "CUST_TRR_START_DT="&amp;TEXT(WORKDAY(DATE(YEAR(TODAY())-1, 12, 31), -1),"jjjjMMtt"),"CUST_TRR_END_DT="&amp;TEXT(WORKDAY(TODAY(), -1),"jjjjMMtt"),"CUST_TRR_CRNCY=EUR")</f>
        <v>103.5292</v>
      </c>
      <c r="H576" cm="1">
        <f t="array" ref="H576">_xll.BDP(A576,$H$1)</f>
        <v>32.80706</v>
      </c>
      <c r="I576" cm="1">
        <f t="array" ref="I576">_xll.BDP(A576,$I$1)</f>
        <v>-4.8444919999999998</v>
      </c>
    </row>
    <row r="577" spans="1:9" x14ac:dyDescent="0.25">
      <c r="A577" t="s">
        <v>2189</v>
      </c>
      <c r="B577" t="s">
        <v>2190</v>
      </c>
      <c r="C577" t="s">
        <v>265</v>
      </c>
      <c r="D577" cm="1">
        <f t="array" aca="1" ref="D577" ca="1">_xll.BDP(A577, "CUST_TRR_RETURN_HOLDING_PER", "CUST_TRR_START_DT="&amp;TEXT(WORKDAY(TODAY(), -2),"jjjjMMtt"),"CUST_TRR_END_DT="&amp;TEXT(WORKDAY(TODAY(), -1),"jjjjMMtt"),"CUST_TRR_CRNCY=EUR")</f>
        <v>2.035758</v>
      </c>
      <c r="E577" cm="1">
        <f t="array" aca="1" ref="E577" ca="1">_xll.BDP(A577, "CUST_TRR_RETURN_HOLDING_PER", "CUST_TRR_START_DT="&amp;TEXT(WORKDAY(TODAY(), -6),"jjjjMMtt"),"CUST_TRR_END_DT="&amp;TEXT(WORKDAY(TODAY(), -1),"jjjjMMtt"),"CUST_TRR_CRNCY=EUR")</f>
        <v>7.9136629999999997</v>
      </c>
      <c r="F577" cm="1">
        <f t="array" aca="1" ref="F577" ca="1">_xll.BDP(A577, "CUST_TRR_RETURN_HOLDING_PER", "CUST_TRR_START_DT="&amp;TEXT(WORKDAY(EDATE(TODAY(), -1) - 2, 1),"jjjjMMtt"),"CUST_TRR_END_DT="&amp;TEXT(WORKDAY(TODAY(), -1),"jjjjMMtt"),"CUST_TRR_CRNCY=EUR")</f>
        <v>-5.002459</v>
      </c>
      <c r="G577" cm="1">
        <f t="array" aca="1" ref="G577" ca="1">_xll.BDP(A577,"CUST_TRR_RETURN_HOLDING_PER", "CUST_TRR_START_DT="&amp;TEXT(WORKDAY(DATE(YEAR(TODAY())-1, 12, 31), -1),"jjjjMMtt"),"CUST_TRR_END_DT="&amp;TEXT(WORKDAY(TODAY(), -1),"jjjjMMtt"),"CUST_TRR_CRNCY=EUR")</f>
        <v>-6.7844850000000001</v>
      </c>
      <c r="H577" cm="1">
        <f t="array" ref="H577">_xll.BDP(A577,$H$1)</f>
        <v>-5.7166949999999996</v>
      </c>
      <c r="I577" cm="1">
        <f t="array" ref="I577">_xll.BDP(A577,$I$1)</f>
        <v>-26.735430000000001</v>
      </c>
    </row>
    <row r="578" spans="1:9" x14ac:dyDescent="0.25">
      <c r="A578" t="s">
        <v>14</v>
      </c>
      <c r="B578" t="s">
        <v>2191</v>
      </c>
      <c r="C578" t="s">
        <v>261</v>
      </c>
      <c r="D578" cm="1">
        <f t="array" aca="1" ref="D578" ca="1">_xll.BDP(A578, "CUST_TRR_RETURN_HOLDING_PER", "CUST_TRR_START_DT="&amp;TEXT(WORKDAY(TODAY(), -2),"jjjjMMtt"),"CUST_TRR_END_DT="&amp;TEXT(WORKDAY(TODAY(), -1),"jjjjMMtt"),"CUST_TRR_CRNCY=EUR")</f>
        <v>-0.33374399999999999</v>
      </c>
      <c r="E578" cm="1">
        <f t="array" aca="1" ref="E578" ca="1">_xll.BDP(A578, "CUST_TRR_RETURN_HOLDING_PER", "CUST_TRR_START_DT="&amp;TEXT(WORKDAY(TODAY(), -6),"jjjjMMtt"),"CUST_TRR_END_DT="&amp;TEXT(WORKDAY(TODAY(), -1),"jjjjMMtt"),"CUST_TRR_CRNCY=EUR")</f>
        <v>-0.3269069</v>
      </c>
      <c r="F578" cm="1">
        <f t="array" aca="1" ref="F578" ca="1">_xll.BDP(A578, "CUST_TRR_RETURN_HOLDING_PER", "CUST_TRR_START_DT="&amp;TEXT(WORKDAY(EDATE(TODAY(), -1) - 2, 1),"jjjjMMtt"),"CUST_TRR_END_DT="&amp;TEXT(WORKDAY(TODAY(), -1),"jjjjMMtt"),"CUST_TRR_CRNCY=EUR")</f>
        <v>7.0230670000000002</v>
      </c>
      <c r="G578" cm="1">
        <f t="array" aca="1" ref="G578" ca="1">_xll.BDP(A578,"CUST_TRR_RETURN_HOLDING_PER", "CUST_TRR_START_DT="&amp;TEXT(WORKDAY(DATE(YEAR(TODAY())-1, 12, 31), -1),"jjjjMMtt"),"CUST_TRR_END_DT="&amp;TEXT(WORKDAY(TODAY(), -1),"jjjjMMtt"),"CUST_TRR_CRNCY=EUR")</f>
        <v>28.568010000000001</v>
      </c>
      <c r="H578" cm="1">
        <f t="array" ref="H578">_xll.BDP(A578,$H$1)</f>
        <v>9.3018560000000008</v>
      </c>
      <c r="I578" cm="1">
        <f t="array" ref="I578">_xll.BDP(A578,$I$1)</f>
        <v>-1.817415</v>
      </c>
    </row>
    <row r="579" spans="1:9" x14ac:dyDescent="0.25">
      <c r="A579" t="s">
        <v>194</v>
      </c>
      <c r="B579" t="s">
        <v>2192</v>
      </c>
      <c r="C579" t="s">
        <v>261</v>
      </c>
      <c r="D579" cm="1">
        <f t="array" aca="1" ref="D579" ca="1">_xll.BDP(A579, "CUST_TRR_RETURN_HOLDING_PER", "CUST_TRR_START_DT="&amp;TEXT(WORKDAY(TODAY(), -2),"jjjjMMtt"),"CUST_TRR_END_DT="&amp;TEXT(WORKDAY(TODAY(), -1),"jjjjMMtt"),"CUST_TRR_CRNCY=EUR")</f>
        <v>1.0005170000000001</v>
      </c>
      <c r="E579" cm="1">
        <f t="array" aca="1" ref="E579" ca="1">_xll.BDP(A579, "CUST_TRR_RETURN_HOLDING_PER", "CUST_TRR_START_DT="&amp;TEXT(WORKDAY(TODAY(), -6),"jjjjMMtt"),"CUST_TRR_END_DT="&amp;TEXT(WORKDAY(TODAY(), -1),"jjjjMMtt"),"CUST_TRR_CRNCY=EUR")</f>
        <v>3.96095</v>
      </c>
      <c r="F579" cm="1">
        <f t="array" aca="1" ref="F579" ca="1">_xll.BDP(A579, "CUST_TRR_RETURN_HOLDING_PER", "CUST_TRR_START_DT="&amp;TEXT(WORKDAY(EDATE(TODAY(), -1) - 2, 1),"jjjjMMtt"),"CUST_TRR_END_DT="&amp;TEXT(WORKDAY(TODAY(), -1),"jjjjMMtt"),"CUST_TRR_CRNCY=EUR")</f>
        <v>-1.79894</v>
      </c>
      <c r="G579" cm="1">
        <f t="array" aca="1" ref="G579" ca="1">_xll.BDP(A579,"CUST_TRR_RETURN_HOLDING_PER", "CUST_TRR_START_DT="&amp;TEXT(WORKDAY(DATE(YEAR(TODAY())-1, 12, 31), -1),"jjjjMMtt"),"CUST_TRR_END_DT="&amp;TEXT(WORKDAY(TODAY(), -1),"jjjjMMtt"),"CUST_TRR_CRNCY=EUR")</f>
        <v>-1.6554199999999999</v>
      </c>
      <c r="H579" cm="1">
        <f t="array" ref="H579">_xll.BDP(A579,$H$1)</f>
        <v>-3.035317</v>
      </c>
      <c r="I579" cm="1">
        <f t="array" ref="I579">_xll.BDP(A579,$I$1)</f>
        <v>-12.30021</v>
      </c>
    </row>
    <row r="580" spans="1:9" x14ac:dyDescent="0.25">
      <c r="A580" t="s">
        <v>2193</v>
      </c>
      <c r="B580" t="s">
        <v>2194</v>
      </c>
      <c r="C580" t="s">
        <v>261</v>
      </c>
      <c r="D580" cm="1">
        <f t="array" aca="1" ref="D580" ca="1">_xll.BDP(A580, "CUST_TRR_RETURN_HOLDING_PER", "CUST_TRR_START_DT="&amp;TEXT(WORKDAY(TODAY(), -2),"jjjjMMtt"),"CUST_TRR_END_DT="&amp;TEXT(WORKDAY(TODAY(), -1),"jjjjMMtt"),"CUST_TRR_CRNCY=EUR")</f>
        <v>0.40570669999999998</v>
      </c>
      <c r="E580" cm="1">
        <f t="array" aca="1" ref="E580" ca="1">_xll.BDP(A580, "CUST_TRR_RETURN_HOLDING_PER", "CUST_TRR_START_DT="&amp;TEXT(WORKDAY(TODAY(), -6),"jjjjMMtt"),"CUST_TRR_END_DT="&amp;TEXT(WORKDAY(TODAY(), -1),"jjjjMMtt"),"CUST_TRR_CRNCY=EUR")</f>
        <v>10.9612</v>
      </c>
      <c r="F580" cm="1">
        <f t="array" aca="1" ref="F580" ca="1">_xll.BDP(A580, "CUST_TRR_RETURN_HOLDING_PER", "CUST_TRR_START_DT="&amp;TEXT(WORKDAY(EDATE(TODAY(), -1) - 2, 1),"jjjjMMtt"),"CUST_TRR_END_DT="&amp;TEXT(WORKDAY(TODAY(), -1),"jjjjMMtt"),"CUST_TRR_CRNCY=EUR")</f>
        <v>11.220840000000001</v>
      </c>
      <c r="G580" cm="1">
        <f t="array" aca="1" ref="G580" ca="1">_xll.BDP(A580,"CUST_TRR_RETURN_HOLDING_PER", "CUST_TRR_START_DT="&amp;TEXT(WORKDAY(DATE(YEAR(TODAY())-1, 12, 31), -1),"jjjjMMtt"),"CUST_TRR_END_DT="&amp;TEXT(WORKDAY(TODAY(), -1),"jjjjMMtt"),"CUST_TRR_CRNCY=EUR")</f>
        <v>46.120040000000003</v>
      </c>
      <c r="H580" cm="1">
        <f t="array" ref="H580">_xll.BDP(A580,$H$1)</f>
        <v>16.222909999999999</v>
      </c>
      <c r="I580" cm="1">
        <f t="array" ref="I580">_xll.BDP(A580,$I$1)</f>
        <v>-4.901961</v>
      </c>
    </row>
    <row r="581" spans="1:9" x14ac:dyDescent="0.25">
      <c r="A581" t="s">
        <v>2195</v>
      </c>
      <c r="B581" t="s">
        <v>2196</v>
      </c>
      <c r="C581" t="s">
        <v>280</v>
      </c>
      <c r="D581" cm="1">
        <f t="array" aca="1" ref="D581" ca="1">_xll.BDP(A581, "CUST_TRR_RETURN_HOLDING_PER", "CUST_TRR_START_DT="&amp;TEXT(WORKDAY(TODAY(), -2),"jjjjMMtt"),"CUST_TRR_END_DT="&amp;TEXT(WORKDAY(TODAY(), -1),"jjjjMMtt"),"CUST_TRR_CRNCY=EUR")</f>
        <v>5.4245700000000001E-2</v>
      </c>
      <c r="E581" cm="1">
        <f t="array" aca="1" ref="E581" ca="1">_xll.BDP(A581, "CUST_TRR_RETURN_HOLDING_PER", "CUST_TRR_START_DT="&amp;TEXT(WORKDAY(TODAY(), -6),"jjjjMMtt"),"CUST_TRR_END_DT="&amp;TEXT(WORKDAY(TODAY(), -1),"jjjjMMtt"),"CUST_TRR_CRNCY=EUR")</f>
        <v>-2.1231080000000002</v>
      </c>
      <c r="F581" cm="1">
        <f t="array" aca="1" ref="F581" ca="1">_xll.BDP(A581, "CUST_TRR_RETURN_HOLDING_PER", "CUST_TRR_START_DT="&amp;TEXT(WORKDAY(EDATE(TODAY(), -1) - 2, 1),"jjjjMMtt"),"CUST_TRR_END_DT="&amp;TEXT(WORKDAY(TODAY(), -1),"jjjjMMtt"),"CUST_TRR_CRNCY=EUR")</f>
        <v>-14.5192</v>
      </c>
      <c r="G581" cm="1">
        <f t="array" aca="1" ref="G581" ca="1">_xll.BDP(A581,"CUST_TRR_RETURN_HOLDING_PER", "CUST_TRR_START_DT="&amp;TEXT(WORKDAY(DATE(YEAR(TODAY())-1, 12, 31), -1),"jjjjMMtt"),"CUST_TRR_END_DT="&amp;TEXT(WORKDAY(TODAY(), -1),"jjjjMMtt"),"CUST_TRR_CRNCY=EUR")</f>
        <v>-31.253319999999999</v>
      </c>
      <c r="H581" cm="1">
        <f t="array" ref="H581">_xll.BDP(A581,$H$1)</f>
        <v>-22.24464</v>
      </c>
      <c r="I581" cm="1">
        <f t="array" ref="I581">_xll.BDP(A581,$I$1)</f>
        <v>-38.024189999999997</v>
      </c>
    </row>
    <row r="582" spans="1:9" x14ac:dyDescent="0.25">
      <c r="A582" t="s">
        <v>130</v>
      </c>
      <c r="B582" t="s">
        <v>2197</v>
      </c>
      <c r="C582" t="s">
        <v>261</v>
      </c>
      <c r="D582" cm="1">
        <f t="array" aca="1" ref="D582" ca="1">_xll.BDP(A582, "CUST_TRR_RETURN_HOLDING_PER", "CUST_TRR_START_DT="&amp;TEXT(WORKDAY(TODAY(), -2),"jjjjMMtt"),"CUST_TRR_END_DT="&amp;TEXT(WORKDAY(TODAY(), -1),"jjjjMMtt"),"CUST_TRR_CRNCY=EUR")</f>
        <v>0.11951199999999999</v>
      </c>
      <c r="E582" cm="1">
        <f t="array" aca="1" ref="E582" ca="1">_xll.BDP(A582, "CUST_TRR_RETURN_HOLDING_PER", "CUST_TRR_START_DT="&amp;TEXT(WORKDAY(TODAY(), -6),"jjjjMMtt"),"CUST_TRR_END_DT="&amp;TEXT(WORKDAY(TODAY(), -1),"jjjjMMtt"),"CUST_TRR_CRNCY=EUR")</f>
        <v>2.334902</v>
      </c>
      <c r="F582" cm="1">
        <f t="array" aca="1" ref="F582" ca="1">_xll.BDP(A582, "CUST_TRR_RETURN_HOLDING_PER", "CUST_TRR_START_DT="&amp;TEXT(WORKDAY(EDATE(TODAY(), -1) - 2, 1),"jjjjMMtt"),"CUST_TRR_END_DT="&amp;TEXT(WORKDAY(TODAY(), -1),"jjjjMMtt"),"CUST_TRR_CRNCY=EUR")</f>
        <v>7.8591300000000004</v>
      </c>
      <c r="G582" cm="1">
        <f t="array" aca="1" ref="G582" ca="1">_xll.BDP(A582,"CUST_TRR_RETURN_HOLDING_PER", "CUST_TRR_START_DT="&amp;TEXT(WORKDAY(DATE(YEAR(TODAY())-1, 12, 31), -1),"jjjjMMtt"),"CUST_TRR_END_DT="&amp;TEXT(WORKDAY(TODAY(), -1),"jjjjMMtt"),"CUST_TRR_CRNCY=EUR")</f>
        <v>21.790970000000002</v>
      </c>
      <c r="H582" cm="1">
        <f t="array" ref="H582">_xll.BDP(A582,$H$1)</f>
        <v>10.40259</v>
      </c>
      <c r="I582" cm="1">
        <f t="array" ref="I582">_xll.BDP(A582,$I$1)</f>
        <v>-0.42702099999999998</v>
      </c>
    </row>
    <row r="583" spans="1:9" x14ac:dyDescent="0.25">
      <c r="A583" t="s">
        <v>2198</v>
      </c>
      <c r="B583" t="s">
        <v>2199</v>
      </c>
      <c r="C583" t="s">
        <v>265</v>
      </c>
      <c r="D583" cm="1">
        <f t="array" aca="1" ref="D583" ca="1">_xll.BDP(A583, "CUST_TRR_RETURN_HOLDING_PER", "CUST_TRR_START_DT="&amp;TEXT(WORKDAY(TODAY(), -2),"jjjjMMtt"),"CUST_TRR_END_DT="&amp;TEXT(WORKDAY(TODAY(), -1),"jjjjMMtt"),"CUST_TRR_CRNCY=EUR")</f>
        <v>0.58609800000000001</v>
      </c>
      <c r="E583" cm="1">
        <f t="array" aca="1" ref="E583" ca="1">_xll.BDP(A583, "CUST_TRR_RETURN_HOLDING_PER", "CUST_TRR_START_DT="&amp;TEXT(WORKDAY(TODAY(), -6),"jjjjMMtt"),"CUST_TRR_END_DT="&amp;TEXT(WORKDAY(TODAY(), -1),"jjjjMMtt"),"CUST_TRR_CRNCY=EUR")</f>
        <v>1.2410909999999999</v>
      </c>
      <c r="F583" cm="1">
        <f t="array" aca="1" ref="F583" ca="1">_xll.BDP(A583, "CUST_TRR_RETURN_HOLDING_PER", "CUST_TRR_START_DT="&amp;TEXT(WORKDAY(EDATE(TODAY(), -1) - 2, 1),"jjjjMMtt"),"CUST_TRR_END_DT="&amp;TEXT(WORKDAY(TODAY(), -1),"jjjjMMtt"),"CUST_TRR_CRNCY=EUR")</f>
        <v>6.8445390000000002</v>
      </c>
      <c r="G583" cm="1">
        <f t="array" aca="1" ref="G583" ca="1">_xll.BDP(A583,"CUST_TRR_RETURN_HOLDING_PER", "CUST_TRR_START_DT="&amp;TEXT(WORKDAY(DATE(YEAR(TODAY())-1, 12, 31), -1),"jjjjMMtt"),"CUST_TRR_END_DT="&amp;TEXT(WORKDAY(TODAY(), -1),"jjjjMMtt"),"CUST_TRR_CRNCY=EUR")</f>
        <v>16.553730000000002</v>
      </c>
      <c r="H583" cm="1">
        <f t="array" ref="H583">_xll.BDP(A583,$H$1)</f>
        <v>7.8602809999999996</v>
      </c>
      <c r="I583" cm="1">
        <f t="array" ref="I583">_xll.BDP(A583,$I$1)</f>
        <v>-0.2463079</v>
      </c>
    </row>
    <row r="584" spans="1:9" x14ac:dyDescent="0.25">
      <c r="A584" t="s">
        <v>2200</v>
      </c>
      <c r="B584" t="s">
        <v>2201</v>
      </c>
      <c r="C584" t="s">
        <v>280</v>
      </c>
      <c r="D584" cm="1">
        <f t="array" aca="1" ref="D584" ca="1">_xll.BDP(A584, "CUST_TRR_RETURN_HOLDING_PER", "CUST_TRR_START_DT="&amp;TEXT(WORKDAY(TODAY(), -2),"jjjjMMtt"),"CUST_TRR_END_DT="&amp;TEXT(WORKDAY(TODAY(), -1),"jjjjMMtt"),"CUST_TRR_CRNCY=EUR")</f>
        <v>4.3906460000000003</v>
      </c>
      <c r="E584" cm="1">
        <f t="array" aca="1" ref="E584" ca="1">_xll.BDP(A584, "CUST_TRR_RETURN_HOLDING_PER", "CUST_TRR_START_DT="&amp;TEXT(WORKDAY(TODAY(), -6),"jjjjMMtt"),"CUST_TRR_END_DT="&amp;TEXT(WORKDAY(TODAY(), -1),"jjjjMMtt"),"CUST_TRR_CRNCY=EUR")</f>
        <v>8.9631530000000001</v>
      </c>
      <c r="F584" cm="1">
        <f t="array" aca="1" ref="F584" ca="1">_xll.BDP(A584, "CUST_TRR_RETURN_HOLDING_PER", "CUST_TRR_START_DT="&amp;TEXT(WORKDAY(EDATE(TODAY(), -1) - 2, 1),"jjjjMMtt"),"CUST_TRR_END_DT="&amp;TEXT(WORKDAY(TODAY(), -1),"jjjjMMtt"),"CUST_TRR_CRNCY=EUR")</f>
        <v>-10.583909999999999</v>
      </c>
      <c r="G584" cm="1">
        <f t="array" aca="1" ref="G584" ca="1">_xll.BDP(A584,"CUST_TRR_RETURN_HOLDING_PER", "CUST_TRR_START_DT="&amp;TEXT(WORKDAY(DATE(YEAR(TODAY())-1, 12, 31), -1),"jjjjMMtt"),"CUST_TRR_END_DT="&amp;TEXT(WORKDAY(TODAY(), -1),"jjjjMMtt"),"CUST_TRR_CRNCY=EUR")</f>
        <v>-16.157599999999999</v>
      </c>
      <c r="H584" cm="1">
        <f t="array" ref="H584">_xll.BDP(A584,$H$1)</f>
        <v>-20.666989999999998</v>
      </c>
      <c r="I584" cm="1">
        <f t="array" ref="I584">_xll.BDP(A584,$I$1)</f>
        <v>-41.808399999999999</v>
      </c>
    </row>
    <row r="585" spans="1:9" x14ac:dyDescent="0.25">
      <c r="A585" t="s">
        <v>2202</v>
      </c>
      <c r="B585" t="s">
        <v>2203</v>
      </c>
      <c r="C585" t="s">
        <v>259</v>
      </c>
      <c r="D585" cm="1">
        <f t="array" aca="1" ref="D585" ca="1">_xll.BDP(A585, "CUST_TRR_RETURN_HOLDING_PER", "CUST_TRR_START_DT="&amp;TEXT(WORKDAY(TODAY(), -2),"jjjjMMtt"),"CUST_TRR_END_DT="&amp;TEXT(WORKDAY(TODAY(), -1),"jjjjMMtt"),"CUST_TRR_CRNCY=EUR")</f>
        <v>2.9077120000000001</v>
      </c>
      <c r="E585" cm="1">
        <f t="array" aca="1" ref="E585" ca="1">_xll.BDP(A585, "CUST_TRR_RETURN_HOLDING_PER", "CUST_TRR_START_DT="&amp;TEXT(WORKDAY(TODAY(), -6),"jjjjMMtt"),"CUST_TRR_END_DT="&amp;TEXT(WORKDAY(TODAY(), -1),"jjjjMMtt"),"CUST_TRR_CRNCY=EUR")</f>
        <v>3.6942680000000001</v>
      </c>
      <c r="F585" cm="1">
        <f t="array" aca="1" ref="F585" ca="1">_xll.BDP(A585, "CUST_TRR_RETURN_HOLDING_PER", "CUST_TRR_START_DT="&amp;TEXT(WORKDAY(EDATE(TODAY(), -1) - 2, 1),"jjjjMMtt"),"CUST_TRR_END_DT="&amp;TEXT(WORKDAY(TODAY(), -1),"jjjjMMtt"),"CUST_TRR_CRNCY=EUR")</f>
        <v>1.5595760000000001</v>
      </c>
      <c r="G585" cm="1">
        <f t="array" aca="1" ref="G585" ca="1">_xll.BDP(A585,"CUST_TRR_RETURN_HOLDING_PER", "CUST_TRR_START_DT="&amp;TEXT(WORKDAY(DATE(YEAR(TODAY())-1, 12, 31), -1),"jjjjMMtt"),"CUST_TRR_END_DT="&amp;TEXT(WORKDAY(TODAY(), -1),"jjjjMMtt"),"CUST_TRR_CRNCY=EUR")</f>
        <v>-18.092600000000001</v>
      </c>
      <c r="H585" cm="1">
        <f t="array" ref="H585">_xll.BDP(A585,$H$1)</f>
        <v>-11.79922</v>
      </c>
      <c r="I585" cm="1">
        <f t="array" ref="I585">_xll.BDP(A585,$I$1)</f>
        <v>-22.50958</v>
      </c>
    </row>
    <row r="586" spans="1:9" x14ac:dyDescent="0.25">
      <c r="A586" t="s">
        <v>2204</v>
      </c>
      <c r="B586" t="s">
        <v>2205</v>
      </c>
      <c r="C586" t="s">
        <v>286</v>
      </c>
      <c r="D586" cm="1">
        <f t="array" aca="1" ref="D586" ca="1">_xll.BDP(A586, "CUST_TRR_RETURN_HOLDING_PER", "CUST_TRR_START_DT="&amp;TEXT(WORKDAY(TODAY(), -2),"jjjjMMtt"),"CUST_TRR_END_DT="&amp;TEXT(WORKDAY(TODAY(), -1),"jjjjMMtt"),"CUST_TRR_CRNCY=EUR")</f>
        <v>1.016521</v>
      </c>
      <c r="E586" cm="1">
        <f t="array" aca="1" ref="E586" ca="1">_xll.BDP(A586, "CUST_TRR_RETURN_HOLDING_PER", "CUST_TRR_START_DT="&amp;TEXT(WORKDAY(TODAY(), -6),"jjjjMMtt"),"CUST_TRR_END_DT="&amp;TEXT(WORKDAY(TODAY(), -1),"jjjjMMtt"),"CUST_TRR_CRNCY=EUR")</f>
        <v>0.96756949999999997</v>
      </c>
      <c r="F586" cm="1">
        <f t="array" aca="1" ref="F586" ca="1">_xll.BDP(A586, "CUST_TRR_RETURN_HOLDING_PER", "CUST_TRR_START_DT="&amp;TEXT(WORKDAY(EDATE(TODAY(), -1) - 2, 1),"jjjjMMtt"),"CUST_TRR_END_DT="&amp;TEXT(WORKDAY(TODAY(), -1),"jjjjMMtt"),"CUST_TRR_CRNCY=EUR")</f>
        <v>7.2029629999999996</v>
      </c>
      <c r="G586" cm="1">
        <f t="array" aca="1" ref="G586" ca="1">_xll.BDP(A586,"CUST_TRR_RETURN_HOLDING_PER", "CUST_TRR_START_DT="&amp;TEXT(WORKDAY(DATE(YEAR(TODAY())-1, 12, 31), -1),"jjjjMMtt"),"CUST_TRR_END_DT="&amp;TEXT(WORKDAY(TODAY(), -1),"jjjjMMtt"),"CUST_TRR_CRNCY=EUR")</f>
        <v>11.60406</v>
      </c>
      <c r="H586" cm="1">
        <f t="array" ref="H586">_xll.BDP(A586,$H$1)</f>
        <v>7.2812679999999999</v>
      </c>
      <c r="I586" cm="1">
        <f t="array" ref="I586">_xll.BDP(A586,$I$1)</f>
        <v>-2.964286</v>
      </c>
    </row>
    <row r="587" spans="1:9" x14ac:dyDescent="0.25">
      <c r="A587" t="s">
        <v>2206</v>
      </c>
      <c r="B587" t="s">
        <v>2207</v>
      </c>
      <c r="C587" t="s">
        <v>261</v>
      </c>
      <c r="D587" cm="1">
        <f t="array" aca="1" ref="D587" ca="1">_xll.BDP(A587, "CUST_TRR_RETURN_HOLDING_PER", "CUST_TRR_START_DT="&amp;TEXT(WORKDAY(TODAY(), -2),"jjjjMMtt"),"CUST_TRR_END_DT="&amp;TEXT(WORKDAY(TODAY(), -1),"jjjjMMtt"),"CUST_TRR_CRNCY=EUR")</f>
        <v>0.21117420000000001</v>
      </c>
      <c r="E587" cm="1">
        <f t="array" aca="1" ref="E587" ca="1">_xll.BDP(A587, "CUST_TRR_RETURN_HOLDING_PER", "CUST_TRR_START_DT="&amp;TEXT(WORKDAY(TODAY(), -6),"jjjjMMtt"),"CUST_TRR_END_DT="&amp;TEXT(WORKDAY(TODAY(), -1),"jjjjMMtt"),"CUST_TRR_CRNCY=EUR")</f>
        <v>5.3923319999999997</v>
      </c>
      <c r="F587" cm="1">
        <f t="array" aca="1" ref="F587" ca="1">_xll.BDP(A587, "CUST_TRR_RETURN_HOLDING_PER", "CUST_TRR_START_DT="&amp;TEXT(WORKDAY(EDATE(TODAY(), -1) - 2, 1),"jjjjMMtt"),"CUST_TRR_END_DT="&amp;TEXT(WORKDAY(TODAY(), -1),"jjjjMMtt"),"CUST_TRR_CRNCY=EUR")</f>
        <v>2.970126</v>
      </c>
      <c r="G587" cm="1">
        <f t="array" aca="1" ref="G587" ca="1">_xll.BDP(A587,"CUST_TRR_RETURN_HOLDING_PER", "CUST_TRR_START_DT="&amp;TEXT(WORKDAY(DATE(YEAR(TODAY())-1, 12, 31), -1),"jjjjMMtt"),"CUST_TRR_END_DT="&amp;TEXT(WORKDAY(TODAY(), -1),"jjjjMMtt"),"CUST_TRR_CRNCY=EUR")</f>
        <v>39.431080000000001</v>
      </c>
      <c r="H587" cm="1">
        <f t="array" ref="H587">_xll.BDP(A587,$H$1)</f>
        <v>17.425180000000001</v>
      </c>
      <c r="I587" cm="1">
        <f t="array" ref="I587">_xll.BDP(A587,$I$1)</f>
        <v>-0.6729887</v>
      </c>
    </row>
    <row r="588" spans="1:9" x14ac:dyDescent="0.25">
      <c r="A588" t="s">
        <v>2208</v>
      </c>
      <c r="B588" t="s">
        <v>2209</v>
      </c>
      <c r="C588" t="s">
        <v>271</v>
      </c>
      <c r="D588" cm="1">
        <f t="array" aca="1" ref="D588" ca="1">_xll.BDP(A588, "CUST_TRR_RETURN_HOLDING_PER", "CUST_TRR_START_DT="&amp;TEXT(WORKDAY(TODAY(), -2),"jjjjMMtt"),"CUST_TRR_END_DT="&amp;TEXT(WORKDAY(TODAY(), -1),"jjjjMMtt"),"CUST_TRR_CRNCY=EUR")</f>
        <v>-0.1639321</v>
      </c>
      <c r="E588" cm="1">
        <f t="array" aca="1" ref="E588" ca="1">_xll.BDP(A588, "CUST_TRR_RETURN_HOLDING_PER", "CUST_TRR_START_DT="&amp;TEXT(WORKDAY(TODAY(), -6),"jjjjMMtt"),"CUST_TRR_END_DT="&amp;TEXT(WORKDAY(TODAY(), -1),"jjjjMMtt"),"CUST_TRR_CRNCY=EUR")</f>
        <v>0.53409859999999998</v>
      </c>
      <c r="F588" cm="1">
        <f t="array" aca="1" ref="F588" ca="1">_xll.BDP(A588, "CUST_TRR_RETURN_HOLDING_PER", "CUST_TRR_START_DT="&amp;TEXT(WORKDAY(EDATE(TODAY(), -1) - 2, 1),"jjjjMMtt"),"CUST_TRR_END_DT="&amp;TEXT(WORKDAY(TODAY(), -1),"jjjjMMtt"),"CUST_TRR_CRNCY=EUR")</f>
        <v>12.289389999999999</v>
      </c>
      <c r="G588" cm="1">
        <f t="array" aca="1" ref="G588" ca="1">_xll.BDP(A588,"CUST_TRR_RETURN_HOLDING_PER", "CUST_TRR_START_DT="&amp;TEXT(WORKDAY(DATE(YEAR(TODAY())-1, 12, 31), -1),"jjjjMMtt"),"CUST_TRR_END_DT="&amp;TEXT(WORKDAY(TODAY(), -1),"jjjjMMtt"),"CUST_TRR_CRNCY=EUR")</f>
        <v>28.672940000000001</v>
      </c>
      <c r="H588" cm="1">
        <f t="array" ref="H588">_xll.BDP(A588,$H$1)</f>
        <v>15.51019</v>
      </c>
      <c r="I588" cm="1">
        <f t="array" ref="I588">_xll.BDP(A588,$I$1)</f>
        <v>-2.6072329999999999</v>
      </c>
    </row>
    <row r="589" spans="1:9" x14ac:dyDescent="0.25">
      <c r="A589" t="s">
        <v>2210</v>
      </c>
      <c r="B589" t="s">
        <v>2211</v>
      </c>
      <c r="C589" t="s">
        <v>271</v>
      </c>
      <c r="D589" cm="1">
        <f t="array" aca="1" ref="D589" ca="1">_xll.BDP(A589, "CUST_TRR_RETURN_HOLDING_PER", "CUST_TRR_START_DT="&amp;TEXT(WORKDAY(TODAY(), -2),"jjjjMMtt"),"CUST_TRR_END_DT="&amp;TEXT(WORKDAY(TODAY(), -1),"jjjjMMtt"),"CUST_TRR_CRNCY=EUR")</f>
        <v>0.23752970000000001</v>
      </c>
      <c r="E589" cm="1">
        <f t="array" aca="1" ref="E589" ca="1">_xll.BDP(A589, "CUST_TRR_RETURN_HOLDING_PER", "CUST_TRR_START_DT="&amp;TEXT(WORKDAY(TODAY(), -6),"jjjjMMtt"),"CUST_TRR_END_DT="&amp;TEXT(WORKDAY(TODAY(), -1),"jjjjMMtt"),"CUST_TRR_CRNCY=EUR")</f>
        <v>1.4423079999999999</v>
      </c>
      <c r="F589" cm="1">
        <f t="array" aca="1" ref="F589" ca="1">_xll.BDP(A589, "CUST_TRR_RETURN_HOLDING_PER", "CUST_TRR_START_DT="&amp;TEXT(WORKDAY(EDATE(TODAY(), -1) - 2, 1),"jjjjMMtt"),"CUST_TRR_END_DT="&amp;TEXT(WORKDAY(TODAY(), -1),"jjjjMMtt"),"CUST_TRR_CRNCY=EUR")</f>
        <v>2.1791770000000001</v>
      </c>
      <c r="G589" cm="1">
        <f t="array" aca="1" ref="G589" ca="1">_xll.BDP(A589,"CUST_TRR_RETURN_HOLDING_PER", "CUST_TRR_START_DT="&amp;TEXT(WORKDAY(DATE(YEAR(TODAY())-1, 12, 31), -1),"jjjjMMtt"),"CUST_TRR_END_DT="&amp;TEXT(WORKDAY(TODAY(), -1),"jjjjMMtt"),"CUST_TRR_CRNCY=EUR")</f>
        <v>-19.284759999999999</v>
      </c>
      <c r="H589" cm="1">
        <f t="array" ref="H589">_xll.BDP(A589,$H$1)</f>
        <v>-11.050800000000001</v>
      </c>
      <c r="I589" cm="1">
        <f t="array" ref="I589">_xll.BDP(A589,$I$1)</f>
        <v>-28.20879</v>
      </c>
    </row>
    <row r="590" spans="1:9" x14ac:dyDescent="0.25">
      <c r="A590" t="s">
        <v>2212</v>
      </c>
      <c r="B590" t="s">
        <v>2213</v>
      </c>
      <c r="C590" t="s">
        <v>267</v>
      </c>
      <c r="D590" cm="1">
        <f t="array" aca="1" ref="D590" ca="1">_xll.BDP(A590, "CUST_TRR_RETURN_HOLDING_PER", "CUST_TRR_START_DT="&amp;TEXT(WORKDAY(TODAY(), -2),"jjjjMMtt"),"CUST_TRR_END_DT="&amp;TEXT(WORKDAY(TODAY(), -1),"jjjjMMtt"),"CUST_TRR_CRNCY=EUR")</f>
        <v>-0.34087990000000001</v>
      </c>
      <c r="E590" cm="1">
        <f t="array" aca="1" ref="E590" ca="1">_xll.BDP(A590, "CUST_TRR_RETURN_HOLDING_PER", "CUST_TRR_START_DT="&amp;TEXT(WORKDAY(TODAY(), -6),"jjjjMMtt"),"CUST_TRR_END_DT="&amp;TEXT(WORKDAY(TODAY(), -1),"jjjjMMtt"),"CUST_TRR_CRNCY=EUR")</f>
        <v>-1.4130229999999999</v>
      </c>
      <c r="F590" cm="1">
        <f t="array" aca="1" ref="F590" ca="1">_xll.BDP(A590, "CUST_TRR_RETURN_HOLDING_PER", "CUST_TRR_START_DT="&amp;TEXT(WORKDAY(EDATE(TODAY(), -1) - 2, 1),"jjjjMMtt"),"CUST_TRR_END_DT="&amp;TEXT(WORKDAY(TODAY(), -1),"jjjjMMtt"),"CUST_TRR_CRNCY=EUR")</f>
        <v>-6.9124239999999997</v>
      </c>
      <c r="G590" cm="1">
        <f t="array" aca="1" ref="G590" ca="1">_xll.BDP(A590,"CUST_TRR_RETURN_HOLDING_PER", "CUST_TRR_START_DT="&amp;TEXT(WORKDAY(DATE(YEAR(TODAY())-1, 12, 31), -1),"jjjjMMtt"),"CUST_TRR_END_DT="&amp;TEXT(WORKDAY(TODAY(), -1),"jjjjMMtt"),"CUST_TRR_CRNCY=EUR")</f>
        <v>15.217359999999999</v>
      </c>
      <c r="H590" cm="1">
        <f t="array" ref="H590">_xll.BDP(A590,$H$1)</f>
        <v>-1.4253309999999999</v>
      </c>
      <c r="I590" cm="1">
        <f t="array" ref="I590">_xll.BDP(A590,$I$1)</f>
        <v>-19.039829999999998</v>
      </c>
    </row>
    <row r="591" spans="1:9" x14ac:dyDescent="0.25">
      <c r="A591" t="s">
        <v>2214</v>
      </c>
      <c r="B591" t="s">
        <v>2215</v>
      </c>
      <c r="C591" t="s">
        <v>275</v>
      </c>
      <c r="D591" cm="1">
        <f t="array" aca="1" ref="D591" ca="1">_xll.BDP(A591, "CUST_TRR_RETURN_HOLDING_PER", "CUST_TRR_START_DT="&amp;TEXT(WORKDAY(TODAY(), -2),"jjjjMMtt"),"CUST_TRR_END_DT="&amp;TEXT(WORKDAY(TODAY(), -1),"jjjjMMtt"),"CUST_TRR_CRNCY=EUR")</f>
        <v>-0.75131479999999995</v>
      </c>
      <c r="E591" cm="1">
        <f t="array" aca="1" ref="E591" ca="1">_xll.BDP(A591, "CUST_TRR_RETURN_HOLDING_PER", "CUST_TRR_START_DT="&amp;TEXT(WORKDAY(TODAY(), -6),"jjjjMMtt"),"CUST_TRR_END_DT="&amp;TEXT(WORKDAY(TODAY(), -1),"jjjjMMtt"),"CUST_TRR_CRNCY=EUR")</f>
        <v>-2.0029669999999999</v>
      </c>
      <c r="F591" cm="1">
        <f t="array" aca="1" ref="F591" ca="1">_xll.BDP(A591, "CUST_TRR_RETURN_HOLDING_PER", "CUST_TRR_START_DT="&amp;TEXT(WORKDAY(EDATE(TODAY(), -1) - 2, 1),"jjjjMMtt"),"CUST_TRR_END_DT="&amp;TEXT(WORKDAY(TODAY(), -1),"jjjjMMtt"),"CUST_TRR_CRNCY=EUR")</f>
        <v>7.3111290000000002</v>
      </c>
      <c r="G591" cm="1">
        <f t="array" aca="1" ref="G591" ca="1">_xll.BDP(A591,"CUST_TRR_RETURN_HOLDING_PER", "CUST_TRR_START_DT="&amp;TEXT(WORKDAY(DATE(YEAR(TODAY())-1, 12, 31), -1),"jjjjMMtt"),"CUST_TRR_END_DT="&amp;TEXT(WORKDAY(TODAY(), -1),"jjjjMMtt"),"CUST_TRR_CRNCY=EUR")</f>
        <v>2.0343019999999998</v>
      </c>
      <c r="H591" cm="1">
        <f t="array" ref="H591">_xll.BDP(A591,$H$1)</f>
        <v>5.586239</v>
      </c>
      <c r="I591" cm="1">
        <f t="array" ref="I591">_xll.BDP(A591,$I$1)</f>
        <v>-9.5824770000000008</v>
      </c>
    </row>
    <row r="592" spans="1:9" x14ac:dyDescent="0.25">
      <c r="A592" t="s">
        <v>2216</v>
      </c>
      <c r="B592" t="s">
        <v>2217</v>
      </c>
      <c r="C592" t="s">
        <v>263</v>
      </c>
      <c r="D592" cm="1">
        <f t="array" aca="1" ref="D592" ca="1">_xll.BDP(A592, "CUST_TRR_RETURN_HOLDING_PER", "CUST_TRR_START_DT="&amp;TEXT(WORKDAY(TODAY(), -2),"jjjjMMtt"),"CUST_TRR_END_DT="&amp;TEXT(WORKDAY(TODAY(), -1),"jjjjMMtt"),"CUST_TRR_CRNCY=EUR")</f>
        <v>0.1202887</v>
      </c>
      <c r="E592" cm="1">
        <f t="array" aca="1" ref="E592" ca="1">_xll.BDP(A592, "CUST_TRR_RETURN_HOLDING_PER", "CUST_TRR_START_DT="&amp;TEXT(WORKDAY(TODAY(), -6),"jjjjMMtt"),"CUST_TRR_END_DT="&amp;TEXT(WORKDAY(TODAY(), -1),"jjjjMMtt"),"CUST_TRR_CRNCY=EUR")</f>
        <v>10.340260000000001</v>
      </c>
      <c r="F592" cm="1">
        <f t="array" aca="1" ref="F592" ca="1">_xll.BDP(A592, "CUST_TRR_RETURN_HOLDING_PER", "CUST_TRR_START_DT="&amp;TEXT(WORKDAY(EDATE(TODAY(), -1) - 2, 1),"jjjjMMtt"),"CUST_TRR_END_DT="&amp;TEXT(WORKDAY(TODAY(), -1),"jjjjMMtt"),"CUST_TRR_CRNCY=EUR")</f>
        <v>5.7602710000000004</v>
      </c>
      <c r="G592" cm="1">
        <f t="array" aca="1" ref="G592" ca="1">_xll.BDP(A592,"CUST_TRR_RETURN_HOLDING_PER", "CUST_TRR_START_DT="&amp;TEXT(WORKDAY(DATE(YEAR(TODAY())-1, 12, 31), -1),"jjjjMMtt"),"CUST_TRR_END_DT="&amp;TEXT(WORKDAY(TODAY(), -1),"jjjjMMtt"),"CUST_TRR_CRNCY=EUR")</f>
        <v>-15.12576</v>
      </c>
      <c r="H592" cm="1">
        <f t="array" ref="H592">_xll.BDP(A592,$H$1)</f>
        <v>0.91198040000000002</v>
      </c>
      <c r="I592" cm="1">
        <f t="array" ref="I592">_xll.BDP(A592,$I$1)</f>
        <v>-23.937639999999998</v>
      </c>
    </row>
    <row r="593" spans="1:9" x14ac:dyDescent="0.25">
      <c r="A593" t="s">
        <v>2218</v>
      </c>
      <c r="B593" t="s">
        <v>2219</v>
      </c>
      <c r="C593" t="s">
        <v>259</v>
      </c>
      <c r="D593" cm="1">
        <f t="array" aca="1" ref="D593" ca="1">_xll.BDP(A593, "CUST_TRR_RETURN_HOLDING_PER", "CUST_TRR_START_DT="&amp;TEXT(WORKDAY(TODAY(), -2),"jjjjMMtt"),"CUST_TRR_END_DT="&amp;TEXT(WORKDAY(TODAY(), -1),"jjjjMMtt"),"CUST_TRR_CRNCY=EUR")</f>
        <v>2.217295</v>
      </c>
      <c r="E593" cm="1">
        <f t="array" aca="1" ref="E593" ca="1">_xll.BDP(A593, "CUST_TRR_RETURN_HOLDING_PER", "CUST_TRR_START_DT="&amp;TEXT(WORKDAY(TODAY(), -6),"jjjjMMtt"),"CUST_TRR_END_DT="&amp;TEXT(WORKDAY(TODAY(), -1),"jjjjMMtt"),"CUST_TRR_CRNCY=EUR")</f>
        <v>5.5725189999999998</v>
      </c>
      <c r="F593" cm="1">
        <f t="array" aca="1" ref="F593" ca="1">_xll.BDP(A593, "CUST_TRR_RETURN_HOLDING_PER", "CUST_TRR_START_DT="&amp;TEXT(WORKDAY(EDATE(TODAY(), -1) - 2, 1),"jjjjMMtt"),"CUST_TRR_END_DT="&amp;TEXT(WORKDAY(TODAY(), -1),"jjjjMMtt"),"CUST_TRR_CRNCY=EUR")</f>
        <v>4.6142209999999997</v>
      </c>
      <c r="G593" cm="1">
        <f t="array" aca="1" ref="G593" ca="1">_xll.BDP(A593,"CUST_TRR_RETURN_HOLDING_PER", "CUST_TRR_START_DT="&amp;TEXT(WORKDAY(DATE(YEAR(TODAY())-1, 12, 31), -1),"jjjjMMtt"),"CUST_TRR_END_DT="&amp;TEXT(WORKDAY(TODAY(), -1),"jjjjMMtt"),"CUST_TRR_CRNCY=EUR")</f>
        <v>-4.7171130000000003</v>
      </c>
      <c r="H593" cm="1">
        <f t="array" ref="H593">_xll.BDP(A593,$H$1)</f>
        <v>-1.046824</v>
      </c>
      <c r="I593" cm="1">
        <f t="array" ref="I593">_xll.BDP(A593,$I$1)</f>
        <v>-16.36364</v>
      </c>
    </row>
    <row r="594" spans="1:9" x14ac:dyDescent="0.25">
      <c r="A594" t="s">
        <v>2220</v>
      </c>
      <c r="B594" t="s">
        <v>2221</v>
      </c>
      <c r="C594" t="s">
        <v>267</v>
      </c>
      <c r="D594" cm="1">
        <f t="array" aca="1" ref="D594" ca="1">_xll.BDP(A594, "CUST_TRR_RETURN_HOLDING_PER", "CUST_TRR_START_DT="&amp;TEXT(WORKDAY(TODAY(), -2),"jjjjMMtt"),"CUST_TRR_END_DT="&amp;TEXT(WORKDAY(TODAY(), -1),"jjjjMMtt"),"CUST_TRR_CRNCY=EUR")</f>
        <v>0.51338470000000003</v>
      </c>
      <c r="E594" cm="1">
        <f t="array" aca="1" ref="E594" ca="1">_xll.BDP(A594, "CUST_TRR_RETURN_HOLDING_PER", "CUST_TRR_START_DT="&amp;TEXT(WORKDAY(TODAY(), -6),"jjjjMMtt"),"CUST_TRR_END_DT="&amp;TEXT(WORKDAY(TODAY(), -1),"jjjjMMtt"),"CUST_TRR_CRNCY=EUR")</f>
        <v>-1.4028780000000001</v>
      </c>
      <c r="F594" cm="1">
        <f t="array" aca="1" ref="F594" ca="1">_xll.BDP(A594, "CUST_TRR_RETURN_HOLDING_PER", "CUST_TRR_START_DT="&amp;TEXT(WORKDAY(EDATE(TODAY(), -1) - 2, 1),"jjjjMMtt"),"CUST_TRR_END_DT="&amp;TEXT(WORKDAY(TODAY(), -1),"jjjjMMtt"),"CUST_TRR_CRNCY=EUR")</f>
        <v>-5.9368569999999998</v>
      </c>
      <c r="G594" cm="1">
        <f t="array" aca="1" ref="G594" ca="1">_xll.BDP(A594,"CUST_TRR_RETURN_HOLDING_PER", "CUST_TRR_START_DT="&amp;TEXT(WORKDAY(DATE(YEAR(TODAY())-1, 12, 31), -1),"jjjjMMtt"),"CUST_TRR_END_DT="&amp;TEXT(WORKDAY(TODAY(), -1),"jjjjMMtt"),"CUST_TRR_CRNCY=EUR")</f>
        <v>-11.80556</v>
      </c>
      <c r="H594" cm="1">
        <f t="array" ref="H594">_xll.BDP(A594,$H$1)</f>
        <v>-12.24896</v>
      </c>
      <c r="I594" cm="1">
        <f t="array" ref="I594">_xll.BDP(A594,$I$1)</f>
        <v>-22.02618</v>
      </c>
    </row>
    <row r="595" spans="1:9" x14ac:dyDescent="0.25">
      <c r="A595" t="s">
        <v>2222</v>
      </c>
      <c r="B595" t="s">
        <v>2223</v>
      </c>
      <c r="C595" t="s">
        <v>259</v>
      </c>
      <c r="D595" cm="1">
        <f t="array" aca="1" ref="D595" ca="1">_xll.BDP(A595, "CUST_TRR_RETURN_HOLDING_PER", "CUST_TRR_START_DT="&amp;TEXT(WORKDAY(TODAY(), -2),"jjjjMMtt"),"CUST_TRR_END_DT="&amp;TEXT(WORKDAY(TODAY(), -1),"jjjjMMtt"),"CUST_TRR_CRNCY=EUR")</f>
        <v>1.1197900000000001</v>
      </c>
      <c r="E595" cm="1">
        <f t="array" aca="1" ref="E595" ca="1">_xll.BDP(A595, "CUST_TRR_RETURN_HOLDING_PER", "CUST_TRR_START_DT="&amp;TEXT(WORKDAY(TODAY(), -6),"jjjjMMtt"),"CUST_TRR_END_DT="&amp;TEXT(WORKDAY(TODAY(), -1),"jjjjMMtt"),"CUST_TRR_CRNCY=EUR")</f>
        <v>3.0054799999999999</v>
      </c>
      <c r="F595" cm="1">
        <f t="array" aca="1" ref="F595" ca="1">_xll.BDP(A595, "CUST_TRR_RETURN_HOLDING_PER", "CUST_TRR_START_DT="&amp;TEXT(WORKDAY(EDATE(TODAY(), -1) - 2, 1),"jjjjMMtt"),"CUST_TRR_END_DT="&amp;TEXT(WORKDAY(TODAY(), -1),"jjjjMMtt"),"CUST_TRR_CRNCY=EUR")</f>
        <v>4.2467280000000001</v>
      </c>
      <c r="G595" cm="1">
        <f t="array" aca="1" ref="G595" ca="1">_xll.BDP(A595,"CUST_TRR_RETURN_HOLDING_PER", "CUST_TRR_START_DT="&amp;TEXT(WORKDAY(DATE(YEAR(TODAY())-1, 12, 31), -1),"jjjjMMtt"),"CUST_TRR_END_DT="&amp;TEXT(WORKDAY(TODAY(), -1),"jjjjMMtt"),"CUST_TRR_CRNCY=EUR")</f>
        <v>1.605831</v>
      </c>
      <c r="H595" cm="1">
        <f t="array" ref="H595">_xll.BDP(A595,$H$1)</f>
        <v>1.2887500000000001</v>
      </c>
      <c r="I595" cm="1">
        <f t="array" ref="I595">_xll.BDP(A595,$I$1)</f>
        <v>-8.1755600000000008</v>
      </c>
    </row>
    <row r="596" spans="1:9" x14ac:dyDescent="0.25">
      <c r="A596" t="s">
        <v>2224</v>
      </c>
      <c r="B596" t="s">
        <v>2225</v>
      </c>
      <c r="C596" t="s">
        <v>265</v>
      </c>
      <c r="D596" cm="1">
        <f t="array" aca="1" ref="D596" ca="1">_xll.BDP(A596, "CUST_TRR_RETURN_HOLDING_PER", "CUST_TRR_START_DT="&amp;TEXT(WORKDAY(TODAY(), -2),"jjjjMMtt"),"CUST_TRR_END_DT="&amp;TEXT(WORKDAY(TODAY(), -1),"jjjjMMtt"),"CUST_TRR_CRNCY=EUR")</f>
        <v>1.5755760000000001</v>
      </c>
      <c r="E596" cm="1">
        <f t="array" aca="1" ref="E596" ca="1">_xll.BDP(A596, "CUST_TRR_RETURN_HOLDING_PER", "CUST_TRR_START_DT="&amp;TEXT(WORKDAY(TODAY(), -6),"jjjjMMtt"),"CUST_TRR_END_DT="&amp;TEXT(WORKDAY(TODAY(), -1),"jjjjMMtt"),"CUST_TRR_CRNCY=EUR")</f>
        <v>1.9034450000000001</v>
      </c>
      <c r="F596" cm="1">
        <f t="array" aca="1" ref="F596" ca="1">_xll.BDP(A596, "CUST_TRR_RETURN_HOLDING_PER", "CUST_TRR_START_DT="&amp;TEXT(WORKDAY(EDATE(TODAY(), -1) - 2, 1),"jjjjMMtt"),"CUST_TRR_END_DT="&amp;TEXT(WORKDAY(TODAY(), -1),"jjjjMMtt"),"CUST_TRR_CRNCY=EUR")</f>
        <v>2.379537</v>
      </c>
      <c r="G596" cm="1">
        <f t="array" aca="1" ref="G596" ca="1">_xll.BDP(A596,"CUST_TRR_RETURN_HOLDING_PER", "CUST_TRR_START_DT="&amp;TEXT(WORKDAY(DATE(YEAR(TODAY())-1, 12, 31), -1),"jjjjMMtt"),"CUST_TRR_END_DT="&amp;TEXT(WORKDAY(TODAY(), -1),"jjjjMMtt"),"CUST_TRR_CRNCY=EUR")</f>
        <v>17.296420000000001</v>
      </c>
      <c r="H596" cm="1">
        <f t="array" ref="H596">_xll.BDP(A596,$H$1)</f>
        <v>6.3407920000000004</v>
      </c>
      <c r="I596" cm="1">
        <f t="array" ref="I596">_xll.BDP(A596,$I$1)</f>
        <v>-2.9665059999999999</v>
      </c>
    </row>
    <row r="597" spans="1:9" x14ac:dyDescent="0.25">
      <c r="A597" t="s">
        <v>2226</v>
      </c>
      <c r="B597" t="s">
        <v>2227</v>
      </c>
      <c r="C597" t="s">
        <v>261</v>
      </c>
      <c r="D597" cm="1">
        <f t="array" aca="1" ref="D597" ca="1">_xll.BDP(A597, "CUST_TRR_RETURN_HOLDING_PER", "CUST_TRR_START_DT="&amp;TEXT(WORKDAY(TODAY(), -2),"jjjjMMtt"),"CUST_TRR_END_DT="&amp;TEXT(WORKDAY(TODAY(), -1),"jjjjMMtt"),"CUST_TRR_CRNCY=EUR")</f>
        <v>-0.6587269</v>
      </c>
      <c r="E597" cm="1">
        <f t="array" aca="1" ref="E597" ca="1">_xll.BDP(A597, "CUST_TRR_RETURN_HOLDING_PER", "CUST_TRR_START_DT="&amp;TEXT(WORKDAY(TODAY(), -6),"jjjjMMtt"),"CUST_TRR_END_DT="&amp;TEXT(WORKDAY(TODAY(), -1),"jjjjMMtt"),"CUST_TRR_CRNCY=EUR")</f>
        <v>0.49635089999999998</v>
      </c>
      <c r="F597" cm="1">
        <f t="array" aca="1" ref="F597" ca="1">_xll.BDP(A597, "CUST_TRR_RETURN_HOLDING_PER", "CUST_TRR_START_DT="&amp;TEXT(WORKDAY(EDATE(TODAY(), -1) - 2, 1),"jjjjMMtt"),"CUST_TRR_END_DT="&amp;TEXT(WORKDAY(TODAY(), -1),"jjjjMMtt"),"CUST_TRR_CRNCY=EUR")</f>
        <v>4.5645470000000001</v>
      </c>
      <c r="G597" cm="1">
        <f t="array" aca="1" ref="G597" ca="1">_xll.BDP(A597,"CUST_TRR_RETURN_HOLDING_PER", "CUST_TRR_START_DT="&amp;TEXT(WORKDAY(DATE(YEAR(TODAY())-1, 12, 31), -1),"jjjjMMtt"),"CUST_TRR_END_DT="&amp;TEXT(WORKDAY(TODAY(), -1),"jjjjMMtt"),"CUST_TRR_CRNCY=EUR")</f>
        <v>22.073869999999999</v>
      </c>
      <c r="H597" cm="1">
        <f t="array" ref="H597">_xll.BDP(A597,$H$1)</f>
        <v>9.5231209999999997</v>
      </c>
      <c r="I597" cm="1">
        <f t="array" ref="I597">_xll.BDP(A597,$I$1)</f>
        <v>-1.590743</v>
      </c>
    </row>
    <row r="598" spans="1:9" x14ac:dyDescent="0.25">
      <c r="A598" t="s">
        <v>2228</v>
      </c>
      <c r="B598" t="s">
        <v>2229</v>
      </c>
      <c r="C598" t="s">
        <v>265</v>
      </c>
      <c r="D598" cm="1">
        <f t="array" aca="1" ref="D598" ca="1">_xll.BDP(A598, "CUST_TRR_RETURN_HOLDING_PER", "CUST_TRR_START_DT="&amp;TEXT(WORKDAY(TODAY(), -2),"jjjjMMtt"),"CUST_TRR_END_DT="&amp;TEXT(WORKDAY(TODAY(), -1),"jjjjMMtt"),"CUST_TRR_CRNCY=EUR")</f>
        <v>1.340598</v>
      </c>
      <c r="E598" cm="1">
        <f t="array" aca="1" ref="E598" ca="1">_xll.BDP(A598, "CUST_TRR_RETURN_HOLDING_PER", "CUST_TRR_START_DT="&amp;TEXT(WORKDAY(TODAY(), -6),"jjjjMMtt"),"CUST_TRR_END_DT="&amp;TEXT(WORKDAY(TODAY(), -1),"jjjjMMtt"),"CUST_TRR_CRNCY=EUR")</f>
        <v>1.4483090000000001</v>
      </c>
      <c r="F598" cm="1">
        <f t="array" aca="1" ref="F598" ca="1">_xll.BDP(A598, "CUST_TRR_RETURN_HOLDING_PER", "CUST_TRR_START_DT="&amp;TEXT(WORKDAY(EDATE(TODAY(), -1) - 2, 1),"jjjjMMtt"),"CUST_TRR_END_DT="&amp;TEXT(WORKDAY(TODAY(), -1),"jjjjMMtt"),"CUST_TRR_CRNCY=EUR")</f>
        <v>2.850247</v>
      </c>
      <c r="G598" cm="1">
        <f t="array" aca="1" ref="G598" ca="1">_xll.BDP(A598,"CUST_TRR_RETURN_HOLDING_PER", "CUST_TRR_START_DT="&amp;TEXT(WORKDAY(DATE(YEAR(TODAY())-1, 12, 31), -1),"jjjjMMtt"),"CUST_TRR_END_DT="&amp;TEXT(WORKDAY(TODAY(), -1),"jjjjMMtt"),"CUST_TRR_CRNCY=EUR")</f>
        <v>24.74701</v>
      </c>
      <c r="H598" cm="1">
        <f t="array" ref="H598">_xll.BDP(A598,$H$1)</f>
        <v>12.621040000000001</v>
      </c>
      <c r="I598" cm="1">
        <f t="array" ref="I598">_xll.BDP(A598,$I$1)</f>
        <v>-1.071982</v>
      </c>
    </row>
    <row r="599" spans="1:9" x14ac:dyDescent="0.25">
      <c r="A599" t="s">
        <v>2230</v>
      </c>
      <c r="B599" t="s">
        <v>2231</v>
      </c>
      <c r="C599" t="s">
        <v>261</v>
      </c>
      <c r="D599" cm="1">
        <f t="array" aca="1" ref="D599" ca="1">_xll.BDP(A599, "CUST_TRR_RETURN_HOLDING_PER", "CUST_TRR_START_DT="&amp;TEXT(WORKDAY(TODAY(), -2),"jjjjMMtt"),"CUST_TRR_END_DT="&amp;TEXT(WORKDAY(TODAY(), -1),"jjjjMMtt"),"CUST_TRR_CRNCY=EUR")</f>
        <v>0.63487839999999995</v>
      </c>
      <c r="E599" cm="1">
        <f t="array" aca="1" ref="E599" ca="1">_xll.BDP(A599, "CUST_TRR_RETURN_HOLDING_PER", "CUST_TRR_START_DT="&amp;TEXT(WORKDAY(TODAY(), -6),"jjjjMMtt"),"CUST_TRR_END_DT="&amp;TEXT(WORKDAY(TODAY(), -1),"jjjjMMtt"),"CUST_TRR_CRNCY=EUR")</f>
        <v>0.47284510000000002</v>
      </c>
      <c r="F599" cm="1">
        <f t="array" aca="1" ref="F599" ca="1">_xll.BDP(A599, "CUST_TRR_RETURN_HOLDING_PER", "CUST_TRR_START_DT="&amp;TEXT(WORKDAY(EDATE(TODAY(), -1) - 2, 1),"jjjjMMtt"),"CUST_TRR_END_DT="&amp;TEXT(WORKDAY(TODAY(), -1),"jjjjMMtt"),"CUST_TRR_CRNCY=EUR")</f>
        <v>-6.6082039999999997</v>
      </c>
      <c r="G599" cm="1">
        <f t="array" aca="1" ref="G599" ca="1">_xll.BDP(A599,"CUST_TRR_RETURN_HOLDING_PER", "CUST_TRR_START_DT="&amp;TEXT(WORKDAY(DATE(YEAR(TODAY())-1, 12, 31), -1),"jjjjMMtt"),"CUST_TRR_END_DT="&amp;TEXT(WORKDAY(TODAY(), -1),"jjjjMMtt"),"CUST_TRR_CRNCY=EUR")</f>
        <v>11.11628</v>
      </c>
      <c r="H599" cm="1">
        <f t="array" ref="H599">_xll.BDP(A599,$H$1)</f>
        <v>-6.7956750000000001</v>
      </c>
      <c r="I599" cm="1">
        <f t="array" ref="I599">_xll.BDP(A599,$I$1)</f>
        <v>-21.488250000000001</v>
      </c>
    </row>
    <row r="600" spans="1:9" x14ac:dyDescent="0.25">
      <c r="A600" t="s">
        <v>200</v>
      </c>
      <c r="B600" t="s">
        <v>2232</v>
      </c>
      <c r="C600" t="s">
        <v>259</v>
      </c>
      <c r="D600" cm="1">
        <f t="array" aca="1" ref="D600" ca="1">_xll.BDP(A600, "CUST_TRR_RETURN_HOLDING_PER", "CUST_TRR_START_DT="&amp;TEXT(WORKDAY(TODAY(), -2),"jjjjMMtt"),"CUST_TRR_END_DT="&amp;TEXT(WORKDAY(TODAY(), -1),"jjjjMMtt"),"CUST_TRR_CRNCY=EUR")</f>
        <v>0.1410092</v>
      </c>
      <c r="E600" cm="1">
        <f t="array" aca="1" ref="E600" ca="1">_xll.BDP(A600, "CUST_TRR_RETURN_HOLDING_PER", "CUST_TRR_START_DT="&amp;TEXT(WORKDAY(TODAY(), -6),"jjjjMMtt"),"CUST_TRR_END_DT="&amp;TEXT(WORKDAY(TODAY(), -1),"jjjjMMtt"),"CUST_TRR_CRNCY=EUR")</f>
        <v>4.2102789999999999</v>
      </c>
      <c r="F600" cm="1">
        <f t="array" aca="1" ref="F600" ca="1">_xll.BDP(A600, "CUST_TRR_RETURN_HOLDING_PER", "CUST_TRR_START_DT="&amp;TEXT(WORKDAY(EDATE(TODAY(), -1) - 2, 1),"jjjjMMtt"),"CUST_TRR_END_DT="&amp;TEXT(WORKDAY(TODAY(), -1),"jjjjMMtt"),"CUST_TRR_CRNCY=EUR")</f>
        <v>-6.6516070000000003</v>
      </c>
      <c r="G600" cm="1">
        <f t="array" aca="1" ref="G600" ca="1">_xll.BDP(A600,"CUST_TRR_RETURN_HOLDING_PER", "CUST_TRR_START_DT="&amp;TEXT(WORKDAY(DATE(YEAR(TODAY())-1, 12, 31), -1),"jjjjMMtt"),"CUST_TRR_END_DT="&amp;TEXT(WORKDAY(TODAY(), -1),"jjjjMMtt"),"CUST_TRR_CRNCY=EUR")</f>
        <v>-15.624549999999999</v>
      </c>
      <c r="H600" cm="1">
        <f t="array" ref="H600">_xll.BDP(A600,$H$1)</f>
        <v>-12.18526</v>
      </c>
      <c r="I600" cm="1">
        <f t="array" ref="I600">_xll.BDP(A600,$I$1)</f>
        <v>-24.49532</v>
      </c>
    </row>
    <row r="601" spans="1:9" x14ac:dyDescent="0.25">
      <c r="A601" t="s">
        <v>2233</v>
      </c>
      <c r="B601" t="s">
        <v>2234</v>
      </c>
      <c r="C601" t="s">
        <v>271</v>
      </c>
      <c r="D601" cm="1">
        <f t="array" aca="1" ref="D601" ca="1">_xll.BDP(A601, "CUST_TRR_RETURN_HOLDING_PER", "CUST_TRR_START_DT="&amp;TEXT(WORKDAY(TODAY(), -2),"jjjjMMtt"),"CUST_TRR_END_DT="&amp;TEXT(WORKDAY(TODAY(), -1),"jjjjMMtt"),"CUST_TRR_CRNCY=EUR")</f>
        <v>1.6693499999999999</v>
      </c>
      <c r="E601" cm="1">
        <f t="array" aca="1" ref="E601" ca="1">_xll.BDP(A601, "CUST_TRR_RETURN_HOLDING_PER", "CUST_TRR_START_DT="&amp;TEXT(WORKDAY(TODAY(), -6),"jjjjMMtt"),"CUST_TRR_END_DT="&amp;TEXT(WORKDAY(TODAY(), -1),"jjjjMMtt"),"CUST_TRR_CRNCY=EUR")</f>
        <v>-1.5574349999999999</v>
      </c>
      <c r="F601" cm="1">
        <f t="array" aca="1" ref="F601" ca="1">_xll.BDP(A601, "CUST_TRR_RETURN_HOLDING_PER", "CUST_TRR_START_DT="&amp;TEXT(WORKDAY(EDATE(TODAY(), -1) - 2, 1),"jjjjMMtt"),"CUST_TRR_END_DT="&amp;TEXT(WORKDAY(TODAY(), -1),"jjjjMMtt"),"CUST_TRR_CRNCY=EUR")</f>
        <v>1.756446</v>
      </c>
      <c r="G601" cm="1">
        <f t="array" aca="1" ref="G601" ca="1">_xll.BDP(A601,"CUST_TRR_RETURN_HOLDING_PER", "CUST_TRR_START_DT="&amp;TEXT(WORKDAY(DATE(YEAR(TODAY())-1, 12, 31), -1),"jjjjMMtt"),"CUST_TRR_END_DT="&amp;TEXT(WORKDAY(TODAY(), -1),"jjjjMMtt"),"CUST_TRR_CRNCY=EUR")</f>
        <v>9.7342650000000006</v>
      </c>
      <c r="H601" cm="1">
        <f t="array" ref="H601">_xll.BDP(A601,$H$1)</f>
        <v>2.8408709999999999</v>
      </c>
      <c r="I601" cm="1">
        <f t="array" ref="I601">_xll.BDP(A601,$I$1)</f>
        <v>-2.974628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08A0E-F28C-4E31-BC64-59110CA94DB7}">
  <sheetPr>
    <tabColor theme="7" tint="0.59999389629810485"/>
  </sheetPr>
  <dimension ref="A1:I265"/>
  <sheetViews>
    <sheetView topLeftCell="A230" workbookViewId="0">
      <selection activeCell="F235" sqref="F235"/>
    </sheetView>
  </sheetViews>
  <sheetFormatPr defaultRowHeight="15" x14ac:dyDescent="0.25"/>
  <cols>
    <col min="1" max="1" width="10.140625" bestFit="1" customWidth="1"/>
    <col min="2" max="2" width="14.42578125" bestFit="1" customWidth="1"/>
    <col min="3" max="3" width="10.28515625" bestFit="1" customWidth="1"/>
    <col min="4" max="4" width="29.140625" bestFit="1" customWidth="1"/>
    <col min="5" max="5" width="14" bestFit="1" customWidth="1"/>
    <col min="6" max="6" width="32.140625" bestFit="1" customWidth="1"/>
    <col min="7" max="7" width="27.7109375" bestFit="1" customWidth="1"/>
    <col min="8" max="8" width="23.140625" bestFit="1" customWidth="1"/>
    <col min="9" max="9" width="14" bestFit="1" customWidth="1"/>
  </cols>
  <sheetData>
    <row r="1" spans="1:9" x14ac:dyDescent="0.25">
      <c r="B1" t="s">
        <v>2913</v>
      </c>
      <c r="C1" t="s">
        <v>2914</v>
      </c>
      <c r="D1" t="s">
        <v>2915</v>
      </c>
      <c r="E1" t="s">
        <v>2916</v>
      </c>
      <c r="F1" t="s">
        <v>2917</v>
      </c>
      <c r="G1" t="s">
        <v>2918</v>
      </c>
      <c r="H1" t="s">
        <v>2919</v>
      </c>
      <c r="I1" t="s">
        <v>2920</v>
      </c>
    </row>
    <row r="2" spans="1:9" x14ac:dyDescent="0.25">
      <c r="A2" t="str">
        <f>_xll.BQL("['STA Index', 'NKA Index', 'VGA Index', 'Z A Index', 'GXA Index', 'GPA Index', 'NQA Index', 'ESA Index']", "dropna(px_last(start=-1Y, mode=CACHED)) as #PX_LAST","cols=9;rows=264")</f>
        <v/>
      </c>
      <c r="B2" t="s">
        <v>2921</v>
      </c>
      <c r="C2" t="s">
        <v>2922</v>
      </c>
      <c r="D2" t="s">
        <v>2923</v>
      </c>
      <c r="E2" t="s">
        <v>2924</v>
      </c>
      <c r="F2" t="s">
        <v>2925</v>
      </c>
      <c r="G2" t="s">
        <v>2926</v>
      </c>
      <c r="H2" t="s">
        <v>2927</v>
      </c>
      <c r="I2" t="s">
        <v>2928</v>
      </c>
    </row>
    <row r="3" spans="1:9" x14ac:dyDescent="0.25">
      <c r="A3" t="s">
        <v>2929</v>
      </c>
      <c r="B3" t="s">
        <v>2930</v>
      </c>
      <c r="C3" t="s">
        <v>2930</v>
      </c>
      <c r="D3" t="s">
        <v>2930</v>
      </c>
      <c r="E3" t="s">
        <v>2930</v>
      </c>
      <c r="F3" t="s">
        <v>2930</v>
      </c>
      <c r="G3" t="s">
        <v>2930</v>
      </c>
      <c r="H3" t="s">
        <v>2930</v>
      </c>
      <c r="I3" t="s">
        <v>2930</v>
      </c>
    </row>
    <row r="4" spans="1:9" x14ac:dyDescent="0.25">
      <c r="A4" s="13">
        <v>45187</v>
      </c>
      <c r="B4">
        <v>28146</v>
      </c>
      <c r="D4">
        <v>4287</v>
      </c>
      <c r="E4">
        <v>7744</v>
      </c>
      <c r="F4">
        <v>16438</v>
      </c>
      <c r="H4">
        <v>16131</v>
      </c>
      <c r="I4">
        <v>4696</v>
      </c>
    </row>
    <row r="5" spans="1:9" x14ac:dyDescent="0.25">
      <c r="A5" s="13">
        <v>45188</v>
      </c>
      <c r="B5">
        <v>28312</v>
      </c>
      <c r="C5">
        <v>32470</v>
      </c>
      <c r="D5">
        <v>4284</v>
      </c>
      <c r="E5">
        <v>7815.5</v>
      </c>
      <c r="F5">
        <v>16373</v>
      </c>
      <c r="H5">
        <v>16092</v>
      </c>
      <c r="I5">
        <v>4692</v>
      </c>
    </row>
    <row r="6" spans="1:9" x14ac:dyDescent="0.25">
      <c r="A6" s="13">
        <v>45189</v>
      </c>
      <c r="B6">
        <v>28818</v>
      </c>
      <c r="C6">
        <v>32330</v>
      </c>
      <c r="D6">
        <v>4322</v>
      </c>
      <c r="E6">
        <v>7887.5</v>
      </c>
      <c r="F6">
        <v>16496</v>
      </c>
      <c r="H6">
        <v>15868</v>
      </c>
      <c r="I6">
        <v>4649</v>
      </c>
    </row>
    <row r="7" spans="1:9" x14ac:dyDescent="0.25">
      <c r="A7" s="13">
        <v>45190</v>
      </c>
      <c r="B7">
        <v>28298</v>
      </c>
      <c r="C7">
        <v>31850</v>
      </c>
      <c r="D7">
        <v>4255</v>
      </c>
      <c r="E7">
        <v>7823</v>
      </c>
      <c r="F7">
        <v>16277</v>
      </c>
      <c r="H7">
        <v>15586</v>
      </c>
      <c r="I7">
        <v>4565</v>
      </c>
    </row>
    <row r="8" spans="1:9" x14ac:dyDescent="0.25">
      <c r="A8" s="13">
        <v>45191</v>
      </c>
      <c r="B8">
        <v>28140</v>
      </c>
      <c r="C8">
        <v>31710</v>
      </c>
      <c r="D8">
        <v>4251</v>
      </c>
      <c r="E8">
        <v>7818</v>
      </c>
      <c r="F8">
        <v>16273</v>
      </c>
      <c r="H8">
        <v>15591</v>
      </c>
      <c r="I8">
        <v>4554</v>
      </c>
    </row>
    <row r="9" spans="1:9" x14ac:dyDescent="0.25">
      <c r="A9" s="13">
        <v>45194</v>
      </c>
      <c r="B9">
        <v>27955</v>
      </c>
      <c r="C9">
        <v>31920</v>
      </c>
      <c r="D9">
        <v>4203</v>
      </c>
      <c r="E9">
        <v>7741.5</v>
      </c>
      <c r="F9">
        <v>16089</v>
      </c>
      <c r="H9">
        <v>15657</v>
      </c>
      <c r="I9">
        <v>4572</v>
      </c>
    </row>
    <row r="10" spans="1:9" x14ac:dyDescent="0.25">
      <c r="A10" s="13">
        <v>45195</v>
      </c>
      <c r="B10">
        <v>27668</v>
      </c>
      <c r="C10">
        <v>31520</v>
      </c>
      <c r="D10">
        <v>4165</v>
      </c>
      <c r="E10">
        <v>7752</v>
      </c>
      <c r="F10">
        <v>15939</v>
      </c>
      <c r="H10">
        <v>15436</v>
      </c>
      <c r="I10">
        <v>4507</v>
      </c>
    </row>
    <row r="11" spans="1:9" x14ac:dyDescent="0.25">
      <c r="A11" s="13">
        <v>45196</v>
      </c>
      <c r="B11">
        <v>27569</v>
      </c>
      <c r="C11">
        <v>31590</v>
      </c>
      <c r="D11">
        <v>4167</v>
      </c>
      <c r="E11">
        <v>7710.5</v>
      </c>
      <c r="F11">
        <v>15897</v>
      </c>
      <c r="H11">
        <v>15460</v>
      </c>
      <c r="I11">
        <v>4506</v>
      </c>
    </row>
    <row r="12" spans="1:9" x14ac:dyDescent="0.25">
      <c r="A12" s="13">
        <v>45197</v>
      </c>
      <c r="B12">
        <v>27712</v>
      </c>
      <c r="C12">
        <v>31290</v>
      </c>
      <c r="D12">
        <v>4197</v>
      </c>
      <c r="E12">
        <v>7728</v>
      </c>
      <c r="F12">
        <v>15993</v>
      </c>
      <c r="H12">
        <v>15581</v>
      </c>
      <c r="I12">
        <v>4530</v>
      </c>
    </row>
    <row r="13" spans="1:9" x14ac:dyDescent="0.25">
      <c r="A13" s="13">
        <v>45198</v>
      </c>
      <c r="B13">
        <v>27784</v>
      </c>
      <c r="C13">
        <v>31300</v>
      </c>
      <c r="D13">
        <v>4214</v>
      </c>
      <c r="E13">
        <v>7755</v>
      </c>
      <c r="F13">
        <v>16078</v>
      </c>
      <c r="H13">
        <v>15587</v>
      </c>
      <c r="I13">
        <v>4518</v>
      </c>
    </row>
    <row r="14" spans="1:9" x14ac:dyDescent="0.25">
      <c r="A14" s="13">
        <v>45201</v>
      </c>
      <c r="B14">
        <v>27396</v>
      </c>
      <c r="C14">
        <v>31260</v>
      </c>
      <c r="D14">
        <v>4170</v>
      </c>
      <c r="E14">
        <v>7637</v>
      </c>
      <c r="F14">
        <v>15922</v>
      </c>
      <c r="H14">
        <v>15706</v>
      </c>
      <c r="I14">
        <v>4517</v>
      </c>
    </row>
    <row r="15" spans="1:9" x14ac:dyDescent="0.25">
      <c r="A15" s="13">
        <v>45202</v>
      </c>
      <c r="B15">
        <v>27237</v>
      </c>
      <c r="C15">
        <v>30650</v>
      </c>
      <c r="D15">
        <v>4126</v>
      </c>
      <c r="E15">
        <v>7596</v>
      </c>
      <c r="F15">
        <v>15759</v>
      </c>
      <c r="H15">
        <v>15434</v>
      </c>
      <c r="I15">
        <v>4457</v>
      </c>
    </row>
    <row r="16" spans="1:9" x14ac:dyDescent="0.25">
      <c r="A16" s="13">
        <v>45203</v>
      </c>
      <c r="B16">
        <v>27087</v>
      </c>
      <c r="C16">
        <v>29850</v>
      </c>
      <c r="D16">
        <v>4131</v>
      </c>
      <c r="E16">
        <v>7525.5</v>
      </c>
      <c r="F16">
        <v>15752</v>
      </c>
      <c r="H16">
        <v>15644</v>
      </c>
      <c r="I16">
        <v>4484</v>
      </c>
    </row>
    <row r="17" spans="1:9" x14ac:dyDescent="0.25">
      <c r="A17" s="13">
        <v>45204</v>
      </c>
      <c r="B17">
        <v>27026</v>
      </c>
      <c r="C17">
        <v>30450</v>
      </c>
      <c r="D17">
        <v>4129</v>
      </c>
      <c r="E17">
        <v>7565.5</v>
      </c>
      <c r="F17">
        <v>15720</v>
      </c>
      <c r="H17">
        <v>15581</v>
      </c>
      <c r="I17">
        <v>4473</v>
      </c>
    </row>
    <row r="18" spans="1:9" x14ac:dyDescent="0.25">
      <c r="A18" s="13">
        <v>45205</v>
      </c>
      <c r="B18">
        <v>27330</v>
      </c>
      <c r="C18">
        <v>30460</v>
      </c>
      <c r="D18">
        <v>4174</v>
      </c>
      <c r="E18">
        <v>7607.5</v>
      </c>
      <c r="F18">
        <v>15882</v>
      </c>
      <c r="H18">
        <v>15851</v>
      </c>
      <c r="I18">
        <v>4532</v>
      </c>
    </row>
    <row r="19" spans="1:9" x14ac:dyDescent="0.25">
      <c r="A19" s="13">
        <v>45208</v>
      </c>
      <c r="B19">
        <v>27229</v>
      </c>
      <c r="D19">
        <v>4138</v>
      </c>
      <c r="E19">
        <v>7602</v>
      </c>
      <c r="F19">
        <v>15770</v>
      </c>
      <c r="H19">
        <v>15926</v>
      </c>
      <c r="I19">
        <v>4558</v>
      </c>
    </row>
    <row r="20" spans="1:9" x14ac:dyDescent="0.25">
      <c r="A20" s="13">
        <v>45209</v>
      </c>
      <c r="B20">
        <v>27864</v>
      </c>
      <c r="C20">
        <v>31170</v>
      </c>
      <c r="D20">
        <v>4237</v>
      </c>
      <c r="E20">
        <v>7745.5</v>
      </c>
      <c r="F20">
        <v>16074</v>
      </c>
      <c r="H20">
        <v>16011</v>
      </c>
      <c r="I20">
        <v>4579</v>
      </c>
    </row>
    <row r="21" spans="1:9" x14ac:dyDescent="0.25">
      <c r="A21" s="13">
        <v>45210</v>
      </c>
      <c r="B21">
        <v>27961</v>
      </c>
      <c r="C21">
        <v>31330</v>
      </c>
      <c r="D21">
        <v>4237</v>
      </c>
      <c r="E21">
        <v>7733</v>
      </c>
      <c r="F21">
        <v>16113</v>
      </c>
      <c r="H21">
        <v>16120.5</v>
      </c>
      <c r="I21">
        <v>4598</v>
      </c>
    </row>
    <row r="22" spans="1:9" x14ac:dyDescent="0.25">
      <c r="A22" s="13">
        <v>45211</v>
      </c>
      <c r="B22">
        <v>28024</v>
      </c>
      <c r="C22">
        <v>32070</v>
      </c>
      <c r="D22">
        <v>4228</v>
      </c>
      <c r="E22">
        <v>7756</v>
      </c>
      <c r="F22">
        <v>16086</v>
      </c>
      <c r="H22">
        <v>16057</v>
      </c>
      <c r="I22">
        <v>4568.5</v>
      </c>
    </row>
    <row r="23" spans="1:9" x14ac:dyDescent="0.25">
      <c r="A23" s="13">
        <v>45212</v>
      </c>
      <c r="B23">
        <v>27764</v>
      </c>
      <c r="C23">
        <v>31680</v>
      </c>
      <c r="D23">
        <v>4162</v>
      </c>
      <c r="E23">
        <v>7705.5</v>
      </c>
      <c r="F23">
        <v>15834</v>
      </c>
      <c r="H23">
        <v>15858</v>
      </c>
      <c r="I23">
        <v>4544.25</v>
      </c>
    </row>
    <row r="24" spans="1:9" x14ac:dyDescent="0.25">
      <c r="A24" s="13">
        <v>45215</v>
      </c>
      <c r="B24">
        <v>27913</v>
      </c>
      <c r="C24">
        <v>31110</v>
      </c>
      <c r="D24">
        <v>4176</v>
      </c>
      <c r="E24">
        <v>7743</v>
      </c>
      <c r="F24">
        <v>15863</v>
      </c>
      <c r="H24">
        <v>16028</v>
      </c>
      <c r="I24">
        <v>4592</v>
      </c>
    </row>
    <row r="25" spans="1:9" x14ac:dyDescent="0.25">
      <c r="A25" s="13">
        <v>45216</v>
      </c>
      <c r="B25">
        <v>27902</v>
      </c>
      <c r="C25">
        <v>31470</v>
      </c>
      <c r="D25">
        <v>4178</v>
      </c>
      <c r="E25">
        <v>7784.5</v>
      </c>
      <c r="F25">
        <v>15884</v>
      </c>
      <c r="H25">
        <v>15980</v>
      </c>
      <c r="I25">
        <v>4596</v>
      </c>
    </row>
    <row r="26" spans="1:9" x14ac:dyDescent="0.25">
      <c r="A26" s="13">
        <v>45217</v>
      </c>
      <c r="B26">
        <v>27663</v>
      </c>
      <c r="C26">
        <v>31470</v>
      </c>
      <c r="D26">
        <v>4131</v>
      </c>
      <c r="E26">
        <v>7690.5</v>
      </c>
      <c r="F26">
        <v>15737</v>
      </c>
      <c r="H26">
        <v>15761.75</v>
      </c>
      <c r="I26">
        <v>4532.75</v>
      </c>
    </row>
    <row r="27" spans="1:9" x14ac:dyDescent="0.25">
      <c r="A27" s="13">
        <v>45218</v>
      </c>
      <c r="B27">
        <v>27282</v>
      </c>
      <c r="C27">
        <v>30840</v>
      </c>
      <c r="D27">
        <v>4112</v>
      </c>
      <c r="E27">
        <v>7609</v>
      </c>
      <c r="F27">
        <v>15669</v>
      </c>
      <c r="H27">
        <v>15625.75</v>
      </c>
      <c r="I27">
        <v>4488.75</v>
      </c>
    </row>
    <row r="28" spans="1:9" x14ac:dyDescent="0.25">
      <c r="A28" s="13">
        <v>45219</v>
      </c>
      <c r="B28">
        <v>26881</v>
      </c>
      <c r="C28">
        <v>30660</v>
      </c>
      <c r="D28">
        <v>4050</v>
      </c>
      <c r="E28">
        <v>7499.5</v>
      </c>
      <c r="F28">
        <v>15427</v>
      </c>
      <c r="H28">
        <v>15395.75</v>
      </c>
      <c r="I28">
        <v>4428.75</v>
      </c>
    </row>
    <row r="29" spans="1:9" x14ac:dyDescent="0.25">
      <c r="A29" s="13">
        <v>45222</v>
      </c>
      <c r="B29">
        <v>27078</v>
      </c>
      <c r="C29">
        <v>30430</v>
      </c>
      <c r="D29">
        <v>4062</v>
      </c>
      <c r="E29">
        <v>7462</v>
      </c>
      <c r="F29">
        <v>15410</v>
      </c>
      <c r="H29">
        <v>15438.25</v>
      </c>
      <c r="I29">
        <v>4422</v>
      </c>
    </row>
    <row r="30" spans="1:9" x14ac:dyDescent="0.25">
      <c r="A30" s="13">
        <v>45223</v>
      </c>
      <c r="B30">
        <v>27060</v>
      </c>
      <c r="C30">
        <v>30580</v>
      </c>
      <c r="D30">
        <v>4082</v>
      </c>
      <c r="E30">
        <v>7467</v>
      </c>
      <c r="F30">
        <v>15485</v>
      </c>
      <c r="H30">
        <v>15572.25</v>
      </c>
      <c r="I30">
        <v>4454</v>
      </c>
    </row>
    <row r="31" spans="1:9" x14ac:dyDescent="0.25">
      <c r="A31" s="13">
        <v>45224</v>
      </c>
      <c r="B31">
        <v>26928</v>
      </c>
      <c r="C31">
        <v>30670</v>
      </c>
      <c r="D31">
        <v>4093</v>
      </c>
      <c r="E31">
        <v>7497.5</v>
      </c>
      <c r="F31">
        <v>15512</v>
      </c>
      <c r="H31">
        <v>15198.25</v>
      </c>
      <c r="I31">
        <v>4389.5</v>
      </c>
    </row>
    <row r="32" spans="1:9" x14ac:dyDescent="0.25">
      <c r="A32" s="13">
        <v>45225</v>
      </c>
      <c r="B32">
        <v>26987</v>
      </c>
      <c r="C32">
        <v>30030</v>
      </c>
      <c r="D32">
        <v>4066</v>
      </c>
      <c r="E32">
        <v>7430.5</v>
      </c>
      <c r="F32">
        <v>15331</v>
      </c>
      <c r="H32">
        <v>14910</v>
      </c>
      <c r="I32">
        <v>4330.75</v>
      </c>
    </row>
    <row r="33" spans="1:9" x14ac:dyDescent="0.25">
      <c r="A33" s="13">
        <v>45226</v>
      </c>
      <c r="B33">
        <v>26785</v>
      </c>
      <c r="C33">
        <v>30470</v>
      </c>
      <c r="D33">
        <v>4034</v>
      </c>
      <c r="E33">
        <v>7367</v>
      </c>
      <c r="F33">
        <v>15308</v>
      </c>
      <c r="H33">
        <v>14975.75</v>
      </c>
      <c r="I33">
        <v>4310.5</v>
      </c>
    </row>
    <row r="34" spans="1:9" x14ac:dyDescent="0.25">
      <c r="A34" s="13">
        <v>45229</v>
      </c>
      <c r="B34">
        <v>26791</v>
      </c>
      <c r="C34">
        <v>30130</v>
      </c>
      <c r="D34">
        <v>4040</v>
      </c>
      <c r="E34">
        <v>7394</v>
      </c>
      <c r="F34">
        <v>15293</v>
      </c>
      <c r="H34">
        <v>15126.75</v>
      </c>
      <c r="I34">
        <v>4362.25</v>
      </c>
    </row>
    <row r="35" spans="1:9" x14ac:dyDescent="0.25">
      <c r="A35" s="13">
        <v>45230</v>
      </c>
      <c r="B35">
        <v>27198</v>
      </c>
      <c r="C35">
        <v>30280</v>
      </c>
      <c r="D35">
        <v>4072</v>
      </c>
      <c r="E35">
        <v>7380.5</v>
      </c>
      <c r="F35">
        <v>15372</v>
      </c>
      <c r="H35">
        <v>15199.75</v>
      </c>
      <c r="I35">
        <v>4392</v>
      </c>
    </row>
    <row r="36" spans="1:9" x14ac:dyDescent="0.25">
      <c r="A36" s="13">
        <v>45231</v>
      </c>
      <c r="B36">
        <v>27422</v>
      </c>
      <c r="C36">
        <v>31030</v>
      </c>
      <c r="D36">
        <v>4105</v>
      </c>
      <c r="E36">
        <v>7408</v>
      </c>
      <c r="F36">
        <v>15501</v>
      </c>
      <c r="H36">
        <v>15454.75</v>
      </c>
      <c r="I36">
        <v>4433.5</v>
      </c>
    </row>
    <row r="37" spans="1:9" x14ac:dyDescent="0.25">
      <c r="A37" s="13">
        <v>45232</v>
      </c>
      <c r="B37">
        <v>27913</v>
      </c>
      <c r="C37">
        <v>31310</v>
      </c>
      <c r="D37">
        <v>4184</v>
      </c>
      <c r="E37">
        <v>7509</v>
      </c>
      <c r="F37">
        <v>15735</v>
      </c>
      <c r="H37">
        <v>15716.75</v>
      </c>
      <c r="I37">
        <v>4517.75</v>
      </c>
    </row>
    <row r="38" spans="1:9" x14ac:dyDescent="0.25">
      <c r="A38" s="13">
        <v>45233</v>
      </c>
      <c r="B38">
        <v>28118</v>
      </c>
      <c r="D38">
        <v>4196</v>
      </c>
      <c r="E38">
        <v>7465</v>
      </c>
      <c r="F38">
        <v>15788</v>
      </c>
      <c r="H38">
        <v>15898</v>
      </c>
      <c r="I38">
        <v>4555</v>
      </c>
    </row>
    <row r="39" spans="1:9" x14ac:dyDescent="0.25">
      <c r="A39" s="13">
        <v>45236</v>
      </c>
      <c r="B39">
        <v>28046</v>
      </c>
      <c r="C39">
        <v>32100</v>
      </c>
      <c r="D39">
        <v>4174</v>
      </c>
      <c r="E39">
        <v>7482.5</v>
      </c>
      <c r="F39">
        <v>15730</v>
      </c>
      <c r="H39">
        <v>15951.5</v>
      </c>
      <c r="I39">
        <v>4566.5</v>
      </c>
    </row>
    <row r="40" spans="1:9" x14ac:dyDescent="0.25">
      <c r="A40" s="13">
        <v>45237</v>
      </c>
      <c r="B40">
        <v>27835</v>
      </c>
      <c r="C40">
        <v>31690</v>
      </c>
      <c r="D40">
        <v>4169</v>
      </c>
      <c r="E40">
        <v>7469</v>
      </c>
      <c r="F40">
        <v>15745</v>
      </c>
      <c r="H40">
        <v>16093.5</v>
      </c>
      <c r="I40">
        <v>4579</v>
      </c>
    </row>
    <row r="41" spans="1:9" x14ac:dyDescent="0.25">
      <c r="A41" s="13">
        <v>45238</v>
      </c>
      <c r="B41">
        <v>27881</v>
      </c>
      <c r="C41">
        <v>31560</v>
      </c>
      <c r="D41">
        <v>4195</v>
      </c>
      <c r="E41">
        <v>7461.5</v>
      </c>
      <c r="F41">
        <v>15817</v>
      </c>
      <c r="H41">
        <v>16105.5</v>
      </c>
      <c r="I41">
        <v>4583.25</v>
      </c>
    </row>
    <row r="42" spans="1:9" x14ac:dyDescent="0.25">
      <c r="A42" s="13">
        <v>45239</v>
      </c>
      <c r="B42">
        <v>28084</v>
      </c>
      <c r="C42">
        <v>32010</v>
      </c>
      <c r="D42">
        <v>4245</v>
      </c>
      <c r="E42">
        <v>7520.5</v>
      </c>
      <c r="F42">
        <v>15942</v>
      </c>
      <c r="H42">
        <v>15974.25</v>
      </c>
      <c r="I42">
        <v>4547</v>
      </c>
    </row>
    <row r="43" spans="1:9" x14ac:dyDescent="0.25">
      <c r="A43" s="13">
        <v>45240</v>
      </c>
      <c r="B43">
        <v>27934</v>
      </c>
      <c r="C43">
        <v>31980</v>
      </c>
      <c r="D43">
        <v>4213</v>
      </c>
      <c r="E43">
        <v>7421</v>
      </c>
      <c r="F43">
        <v>15827</v>
      </c>
      <c r="H43">
        <v>16315.25</v>
      </c>
      <c r="I43">
        <v>4618.75</v>
      </c>
    </row>
    <row r="44" spans="1:9" x14ac:dyDescent="0.25">
      <c r="A44" s="13">
        <v>45243</v>
      </c>
      <c r="B44">
        <v>28321</v>
      </c>
      <c r="C44">
        <v>31960</v>
      </c>
      <c r="D44">
        <v>4246</v>
      </c>
      <c r="E44">
        <v>7485</v>
      </c>
      <c r="F44">
        <v>15933</v>
      </c>
      <c r="H44">
        <v>16266.25</v>
      </c>
      <c r="I44">
        <v>4613.75</v>
      </c>
    </row>
    <row r="45" spans="1:9" x14ac:dyDescent="0.25">
      <c r="A45" s="13">
        <v>45244</v>
      </c>
      <c r="B45">
        <v>28762</v>
      </c>
      <c r="C45">
        <v>32090</v>
      </c>
      <c r="D45">
        <v>4314</v>
      </c>
      <c r="E45">
        <v>7506</v>
      </c>
      <c r="F45">
        <v>16220</v>
      </c>
      <c r="H45">
        <v>16605.5</v>
      </c>
      <c r="I45">
        <v>4696.25</v>
      </c>
    </row>
    <row r="46" spans="1:9" x14ac:dyDescent="0.25">
      <c r="A46" s="13">
        <v>45245</v>
      </c>
      <c r="B46">
        <v>28894</v>
      </c>
      <c r="C46">
        <v>32820</v>
      </c>
      <c r="D46">
        <v>4333</v>
      </c>
      <c r="E46">
        <v>7542.5</v>
      </c>
      <c r="F46">
        <v>16354</v>
      </c>
      <c r="H46">
        <v>16620.5</v>
      </c>
      <c r="I46">
        <v>4709</v>
      </c>
    </row>
    <row r="47" spans="1:9" x14ac:dyDescent="0.25">
      <c r="A47" s="13">
        <v>45246</v>
      </c>
      <c r="B47">
        <v>28684</v>
      </c>
      <c r="C47">
        <v>32810</v>
      </c>
      <c r="D47">
        <v>4318</v>
      </c>
      <c r="E47">
        <v>7479</v>
      </c>
      <c r="F47">
        <v>16382</v>
      </c>
      <c r="H47">
        <v>16627.5</v>
      </c>
      <c r="I47">
        <v>4710.5</v>
      </c>
    </row>
    <row r="48" spans="1:9" x14ac:dyDescent="0.25">
      <c r="A48" s="13">
        <v>45247</v>
      </c>
      <c r="B48">
        <v>28895</v>
      </c>
      <c r="C48">
        <v>32970</v>
      </c>
      <c r="D48">
        <v>4356</v>
      </c>
      <c r="E48">
        <v>7570.5</v>
      </c>
      <c r="F48">
        <v>16521</v>
      </c>
      <c r="H48">
        <v>16654</v>
      </c>
      <c r="I48">
        <v>4716.25</v>
      </c>
    </row>
    <row r="49" spans="1:9" x14ac:dyDescent="0.25">
      <c r="A49" s="13">
        <v>45250</v>
      </c>
      <c r="B49">
        <v>29151</v>
      </c>
      <c r="C49">
        <v>32690</v>
      </c>
      <c r="D49">
        <v>4361</v>
      </c>
      <c r="E49">
        <v>7564.5</v>
      </c>
      <c r="F49">
        <v>16509</v>
      </c>
      <c r="H49">
        <v>16868.5</v>
      </c>
      <c r="I49">
        <v>4753.75</v>
      </c>
    </row>
    <row r="50" spans="1:9" x14ac:dyDescent="0.25">
      <c r="A50" s="13">
        <v>45251</v>
      </c>
      <c r="B50">
        <v>28799</v>
      </c>
      <c r="C50">
        <v>32720</v>
      </c>
      <c r="D50">
        <v>4350</v>
      </c>
      <c r="E50">
        <v>7546</v>
      </c>
      <c r="F50">
        <v>16508</v>
      </c>
      <c r="H50">
        <v>16769.5</v>
      </c>
      <c r="I50">
        <v>4742.75</v>
      </c>
    </row>
    <row r="51" spans="1:9" x14ac:dyDescent="0.25">
      <c r="A51" s="13">
        <v>45252</v>
      </c>
      <c r="B51">
        <v>28777</v>
      </c>
      <c r="C51">
        <v>32810</v>
      </c>
      <c r="D51">
        <v>4371</v>
      </c>
      <c r="E51">
        <v>7531.5</v>
      </c>
      <c r="F51">
        <v>16562</v>
      </c>
      <c r="H51">
        <v>16831</v>
      </c>
      <c r="I51">
        <v>4759.5</v>
      </c>
    </row>
    <row r="52" spans="1:9" x14ac:dyDescent="0.25">
      <c r="A52" s="13">
        <v>45253</v>
      </c>
      <c r="B52">
        <v>28824</v>
      </c>
      <c r="D52">
        <v>4382</v>
      </c>
      <c r="E52">
        <v>7560.5</v>
      </c>
      <c r="F52">
        <v>16597</v>
      </c>
    </row>
    <row r="53" spans="1:9" x14ac:dyDescent="0.25">
      <c r="A53" s="13">
        <v>45254</v>
      </c>
      <c r="B53">
        <v>29011</v>
      </c>
      <c r="C53">
        <v>32970</v>
      </c>
      <c r="D53">
        <v>4393</v>
      </c>
      <c r="E53">
        <v>7561.5</v>
      </c>
      <c r="F53">
        <v>16632</v>
      </c>
      <c r="H53">
        <v>16802</v>
      </c>
      <c r="I53">
        <v>4761.5</v>
      </c>
    </row>
    <row r="54" spans="1:9" x14ac:dyDescent="0.25">
      <c r="A54" s="13">
        <v>45257</v>
      </c>
      <c r="B54">
        <v>28927</v>
      </c>
      <c r="C54">
        <v>32810</v>
      </c>
      <c r="D54">
        <v>4375</v>
      </c>
      <c r="E54">
        <v>7533</v>
      </c>
      <c r="F54">
        <v>16571</v>
      </c>
      <c r="H54">
        <v>16789.5</v>
      </c>
      <c r="I54">
        <v>4753</v>
      </c>
    </row>
    <row r="55" spans="1:9" x14ac:dyDescent="0.25">
      <c r="A55" s="13">
        <v>45258</v>
      </c>
      <c r="B55">
        <v>28949</v>
      </c>
      <c r="C55">
        <v>32750</v>
      </c>
      <c r="D55">
        <v>4363</v>
      </c>
      <c r="E55">
        <v>7527</v>
      </c>
      <c r="F55">
        <v>16576</v>
      </c>
      <c r="H55">
        <v>16828</v>
      </c>
      <c r="I55">
        <v>4752</v>
      </c>
    </row>
    <row r="56" spans="1:9" x14ac:dyDescent="0.25">
      <c r="A56" s="13">
        <v>45259</v>
      </c>
      <c r="B56">
        <v>29248</v>
      </c>
      <c r="C56">
        <v>32640</v>
      </c>
      <c r="D56">
        <v>4385</v>
      </c>
      <c r="E56">
        <v>7495.5</v>
      </c>
      <c r="F56">
        <v>16745</v>
      </c>
      <c r="H56">
        <v>16803</v>
      </c>
      <c r="I56">
        <v>4743.75</v>
      </c>
    </row>
    <row r="57" spans="1:9" x14ac:dyDescent="0.25">
      <c r="A57" s="13">
        <v>45260</v>
      </c>
      <c r="B57">
        <v>29308</v>
      </c>
      <c r="C57">
        <v>32860</v>
      </c>
      <c r="D57">
        <v>4398</v>
      </c>
      <c r="E57">
        <v>7512.5</v>
      </c>
      <c r="F57">
        <v>16807</v>
      </c>
      <c r="H57">
        <v>16763</v>
      </c>
      <c r="I57">
        <v>4763</v>
      </c>
    </row>
    <row r="58" spans="1:9" x14ac:dyDescent="0.25">
      <c r="A58" s="13">
        <v>45261</v>
      </c>
      <c r="B58">
        <v>29488</v>
      </c>
      <c r="C58">
        <v>32790</v>
      </c>
      <c r="D58">
        <v>4426</v>
      </c>
      <c r="E58">
        <v>7598</v>
      </c>
      <c r="F58">
        <v>16952</v>
      </c>
      <c r="H58">
        <v>16801</v>
      </c>
      <c r="I58">
        <v>4783</v>
      </c>
    </row>
    <row r="59" spans="1:9" x14ac:dyDescent="0.25">
      <c r="A59" s="13">
        <v>45264</v>
      </c>
      <c r="B59">
        <v>29503</v>
      </c>
      <c r="C59">
        <v>32540</v>
      </c>
      <c r="D59">
        <v>4427</v>
      </c>
      <c r="E59">
        <v>7574.5</v>
      </c>
      <c r="F59">
        <v>16974</v>
      </c>
      <c r="H59">
        <v>16625</v>
      </c>
      <c r="I59">
        <v>4760</v>
      </c>
    </row>
    <row r="60" spans="1:9" x14ac:dyDescent="0.25">
      <c r="A60" s="13">
        <v>45265</v>
      </c>
      <c r="B60">
        <v>29659</v>
      </c>
      <c r="C60">
        <v>32160</v>
      </c>
      <c r="D60">
        <v>4462</v>
      </c>
      <c r="E60">
        <v>7555</v>
      </c>
      <c r="F60">
        <v>17094</v>
      </c>
      <c r="H60">
        <v>16665</v>
      </c>
      <c r="I60">
        <v>4756.75</v>
      </c>
    </row>
    <row r="61" spans="1:9" x14ac:dyDescent="0.25">
      <c r="A61" s="13">
        <v>45266</v>
      </c>
      <c r="B61">
        <v>29901</v>
      </c>
      <c r="C61">
        <v>32820</v>
      </c>
      <c r="D61">
        <v>4500</v>
      </c>
      <c r="E61">
        <v>7595.5</v>
      </c>
      <c r="F61">
        <v>17252</v>
      </c>
      <c r="H61">
        <v>16572</v>
      </c>
      <c r="I61">
        <v>4738</v>
      </c>
    </row>
    <row r="62" spans="1:9" x14ac:dyDescent="0.25">
      <c r="A62" s="13">
        <v>45267</v>
      </c>
      <c r="B62">
        <v>29691</v>
      </c>
      <c r="C62">
        <v>32390</v>
      </c>
      <c r="D62">
        <v>4484</v>
      </c>
      <c r="E62">
        <v>7579.5</v>
      </c>
      <c r="F62">
        <v>17208</v>
      </c>
      <c r="H62">
        <v>16796</v>
      </c>
      <c r="I62">
        <v>4772.75</v>
      </c>
    </row>
    <row r="63" spans="1:9" x14ac:dyDescent="0.25">
      <c r="A63" s="13">
        <v>45268</v>
      </c>
      <c r="B63">
        <v>29971</v>
      </c>
      <c r="C63">
        <v>31670</v>
      </c>
      <c r="D63">
        <v>4536</v>
      </c>
      <c r="E63">
        <v>7619</v>
      </c>
      <c r="F63">
        <v>17340</v>
      </c>
      <c r="H63">
        <v>16859</v>
      </c>
      <c r="I63">
        <v>4797.5</v>
      </c>
    </row>
    <row r="64" spans="1:9" x14ac:dyDescent="0.25">
      <c r="A64" s="13">
        <v>45271</v>
      </c>
      <c r="B64">
        <v>29978</v>
      </c>
      <c r="C64">
        <v>32190</v>
      </c>
      <c r="D64">
        <v>4558</v>
      </c>
      <c r="E64">
        <v>7614</v>
      </c>
      <c r="F64">
        <v>17400</v>
      </c>
      <c r="H64">
        <v>17010</v>
      </c>
      <c r="I64">
        <v>4816.75</v>
      </c>
    </row>
    <row r="65" spans="1:9" x14ac:dyDescent="0.25">
      <c r="A65" s="13">
        <v>45272</v>
      </c>
      <c r="B65">
        <v>29922</v>
      </c>
      <c r="C65">
        <v>32180</v>
      </c>
      <c r="D65">
        <v>4551</v>
      </c>
      <c r="E65">
        <v>7611.5</v>
      </c>
      <c r="F65">
        <v>17383</v>
      </c>
      <c r="H65">
        <v>17146</v>
      </c>
      <c r="I65">
        <v>4836.5</v>
      </c>
    </row>
    <row r="66" spans="1:9" x14ac:dyDescent="0.25">
      <c r="A66" s="13">
        <v>45273</v>
      </c>
      <c r="B66">
        <v>29859</v>
      </c>
      <c r="C66">
        <v>32300</v>
      </c>
      <c r="D66">
        <v>4543</v>
      </c>
      <c r="E66">
        <v>7616.5</v>
      </c>
      <c r="F66">
        <v>17348</v>
      </c>
      <c r="H66">
        <v>17345.5</v>
      </c>
      <c r="I66">
        <v>4893.75</v>
      </c>
    </row>
    <row r="67" spans="1:9" x14ac:dyDescent="0.25">
      <c r="A67" s="13">
        <v>45274</v>
      </c>
      <c r="B67">
        <v>29941</v>
      </c>
      <c r="C67">
        <v>31980</v>
      </c>
      <c r="D67">
        <v>4551</v>
      </c>
      <c r="E67">
        <v>7709.5</v>
      </c>
      <c r="F67">
        <v>17335</v>
      </c>
      <c r="H67">
        <v>17319.75</v>
      </c>
      <c r="I67">
        <v>4906</v>
      </c>
    </row>
    <row r="68" spans="1:9" x14ac:dyDescent="0.25">
      <c r="A68" s="13">
        <v>45275</v>
      </c>
      <c r="B68">
        <v>29819</v>
      </c>
      <c r="C68">
        <v>32350</v>
      </c>
      <c r="D68">
        <v>4563</v>
      </c>
      <c r="E68">
        <v>7637</v>
      </c>
      <c r="F68">
        <v>17324</v>
      </c>
      <c r="H68">
        <v>17388</v>
      </c>
      <c r="I68">
        <v>4903.25</v>
      </c>
    </row>
    <row r="69" spans="1:9" x14ac:dyDescent="0.25">
      <c r="A69" s="13">
        <v>45278</v>
      </c>
      <c r="B69">
        <v>29771</v>
      </c>
      <c r="C69">
        <v>32170</v>
      </c>
      <c r="D69">
        <v>4530</v>
      </c>
      <c r="E69">
        <v>7679.5</v>
      </c>
      <c r="F69">
        <v>17205</v>
      </c>
      <c r="G69">
        <v>391.8</v>
      </c>
      <c r="H69">
        <v>17507</v>
      </c>
      <c r="I69">
        <v>4928.75</v>
      </c>
    </row>
    <row r="70" spans="1:9" x14ac:dyDescent="0.25">
      <c r="A70" s="13">
        <v>45279</v>
      </c>
      <c r="B70">
        <v>29854</v>
      </c>
      <c r="C70">
        <v>32600</v>
      </c>
      <c r="D70">
        <v>4549</v>
      </c>
      <c r="E70">
        <v>7700.5</v>
      </c>
      <c r="F70">
        <v>17314</v>
      </c>
      <c r="G70">
        <v>394.2</v>
      </c>
      <c r="H70">
        <v>17589</v>
      </c>
      <c r="I70">
        <v>4956</v>
      </c>
    </row>
    <row r="71" spans="1:9" x14ac:dyDescent="0.25">
      <c r="A71" s="13">
        <v>45280</v>
      </c>
      <c r="B71">
        <v>29910</v>
      </c>
      <c r="C71">
        <v>33060</v>
      </c>
      <c r="D71">
        <v>4546</v>
      </c>
      <c r="E71">
        <v>7782.5</v>
      </c>
      <c r="F71">
        <v>17304</v>
      </c>
      <c r="G71">
        <v>394.5</v>
      </c>
      <c r="H71">
        <v>17329</v>
      </c>
      <c r="I71">
        <v>4880</v>
      </c>
    </row>
    <row r="72" spans="1:9" x14ac:dyDescent="0.25">
      <c r="A72" s="13">
        <v>45281</v>
      </c>
      <c r="B72">
        <v>29788</v>
      </c>
      <c r="C72">
        <v>32580</v>
      </c>
      <c r="D72">
        <v>4529</v>
      </c>
      <c r="E72">
        <v>7752</v>
      </c>
      <c r="F72">
        <v>17244</v>
      </c>
      <c r="G72">
        <v>393.3</v>
      </c>
      <c r="H72">
        <v>17520</v>
      </c>
      <c r="I72">
        <v>4927.5</v>
      </c>
    </row>
    <row r="73" spans="1:9" x14ac:dyDescent="0.25">
      <c r="A73" s="13">
        <v>45282</v>
      </c>
      <c r="B73">
        <v>29850</v>
      </c>
      <c r="C73">
        <v>32530</v>
      </c>
      <c r="D73">
        <v>4527</v>
      </c>
      <c r="E73">
        <v>7761</v>
      </c>
      <c r="F73">
        <v>17262</v>
      </c>
      <c r="G73">
        <v>395.1</v>
      </c>
      <c r="H73">
        <v>17542</v>
      </c>
      <c r="I73">
        <v>4935.5</v>
      </c>
    </row>
    <row r="74" spans="1:9" x14ac:dyDescent="0.25">
      <c r="A74" s="13">
        <v>45287</v>
      </c>
      <c r="B74">
        <v>29924</v>
      </c>
      <c r="C74">
        <v>33050</v>
      </c>
      <c r="D74">
        <v>4532</v>
      </c>
      <c r="E74">
        <v>7779.5</v>
      </c>
      <c r="F74">
        <v>17283</v>
      </c>
      <c r="G74">
        <v>394.1</v>
      </c>
      <c r="H74">
        <v>17675</v>
      </c>
      <c r="I74">
        <v>4965</v>
      </c>
    </row>
    <row r="75" spans="1:9" x14ac:dyDescent="0.25">
      <c r="A75" s="13">
        <v>45288</v>
      </c>
      <c r="B75">
        <v>29822</v>
      </c>
      <c r="C75">
        <v>32930</v>
      </c>
      <c r="D75">
        <v>4513</v>
      </c>
      <c r="E75">
        <v>7771.5</v>
      </c>
      <c r="F75">
        <v>17236</v>
      </c>
      <c r="G75">
        <v>392.8</v>
      </c>
      <c r="H75">
        <v>17650</v>
      </c>
      <c r="I75">
        <v>4964.75</v>
      </c>
    </row>
    <row r="76" spans="1:9" x14ac:dyDescent="0.25">
      <c r="A76" s="13">
        <v>45289</v>
      </c>
      <c r="B76">
        <v>29844</v>
      </c>
      <c r="C76">
        <v>32890</v>
      </c>
      <c r="D76">
        <v>4512</v>
      </c>
      <c r="E76">
        <v>7782.5</v>
      </c>
      <c r="F76">
        <v>17280</v>
      </c>
      <c r="G76">
        <v>392.4</v>
      </c>
      <c r="H76">
        <v>17575.5</v>
      </c>
      <c r="I76">
        <v>4950.75</v>
      </c>
    </row>
    <row r="77" spans="1:9" x14ac:dyDescent="0.25">
      <c r="A77" s="13">
        <v>45293</v>
      </c>
      <c r="B77">
        <v>30097</v>
      </c>
      <c r="D77">
        <v>4509</v>
      </c>
      <c r="E77">
        <v>7755.5</v>
      </c>
      <c r="F77">
        <v>17293</v>
      </c>
      <c r="G77">
        <v>385.7</v>
      </c>
      <c r="H77">
        <v>17271</v>
      </c>
      <c r="I77">
        <v>4918.75</v>
      </c>
    </row>
    <row r="78" spans="1:9" x14ac:dyDescent="0.25">
      <c r="A78" s="13">
        <v>45294</v>
      </c>
      <c r="B78">
        <v>29612</v>
      </c>
      <c r="D78">
        <v>4440</v>
      </c>
      <c r="E78">
        <v>7720.5</v>
      </c>
      <c r="F78">
        <v>17029</v>
      </c>
      <c r="G78">
        <v>383.8</v>
      </c>
      <c r="H78">
        <v>17087.5</v>
      </c>
      <c r="I78">
        <v>4878.75</v>
      </c>
    </row>
    <row r="79" spans="1:9" x14ac:dyDescent="0.25">
      <c r="A79" s="13">
        <v>45295</v>
      </c>
      <c r="B79">
        <v>29952</v>
      </c>
      <c r="C79">
        <v>32670</v>
      </c>
      <c r="D79">
        <v>4472</v>
      </c>
      <c r="E79">
        <v>7764.5</v>
      </c>
      <c r="F79">
        <v>17142</v>
      </c>
      <c r="G79">
        <v>390.2</v>
      </c>
      <c r="H79">
        <v>16994.5</v>
      </c>
      <c r="I79">
        <v>4863.75</v>
      </c>
    </row>
    <row r="80" spans="1:9" x14ac:dyDescent="0.25">
      <c r="A80" s="13">
        <v>45296</v>
      </c>
      <c r="B80">
        <v>29988</v>
      </c>
      <c r="C80">
        <v>32770</v>
      </c>
      <c r="D80">
        <v>4459</v>
      </c>
      <c r="E80">
        <v>7724.5</v>
      </c>
      <c r="F80">
        <v>17110</v>
      </c>
      <c r="G80">
        <v>391.5</v>
      </c>
      <c r="H80">
        <v>16998</v>
      </c>
      <c r="I80">
        <v>4868.5</v>
      </c>
    </row>
    <row r="81" spans="1:9" x14ac:dyDescent="0.25">
      <c r="A81" s="13">
        <v>45299</v>
      </c>
      <c r="B81">
        <v>30149</v>
      </c>
      <c r="D81">
        <v>4480</v>
      </c>
      <c r="E81">
        <v>7722.5</v>
      </c>
      <c r="F81">
        <v>17220</v>
      </c>
      <c r="G81">
        <v>391.8</v>
      </c>
      <c r="H81">
        <v>17343</v>
      </c>
      <c r="I81">
        <v>4937.75</v>
      </c>
    </row>
    <row r="82" spans="1:9" x14ac:dyDescent="0.25">
      <c r="A82" s="13">
        <v>45300</v>
      </c>
      <c r="B82">
        <v>29871</v>
      </c>
      <c r="C82">
        <v>33200</v>
      </c>
      <c r="D82">
        <v>4463</v>
      </c>
      <c r="E82">
        <v>7720</v>
      </c>
      <c r="F82">
        <v>17203</v>
      </c>
      <c r="G82">
        <v>393</v>
      </c>
      <c r="H82">
        <v>17369.5</v>
      </c>
      <c r="I82">
        <v>4928.75</v>
      </c>
    </row>
    <row r="83" spans="1:9" x14ac:dyDescent="0.25">
      <c r="A83" s="13">
        <v>45301</v>
      </c>
      <c r="B83">
        <v>29833</v>
      </c>
      <c r="C83">
        <v>33880</v>
      </c>
      <c r="D83">
        <v>4464</v>
      </c>
      <c r="E83">
        <v>7687.5</v>
      </c>
      <c r="F83">
        <v>17216</v>
      </c>
      <c r="G83">
        <v>392</v>
      </c>
      <c r="H83">
        <v>17486</v>
      </c>
      <c r="I83">
        <v>4956.75</v>
      </c>
    </row>
    <row r="84" spans="1:9" x14ac:dyDescent="0.25">
      <c r="A84" s="13">
        <v>45302</v>
      </c>
      <c r="B84">
        <v>29622</v>
      </c>
      <c r="C84">
        <v>34680</v>
      </c>
      <c r="D84">
        <v>4435</v>
      </c>
      <c r="E84">
        <v>7613</v>
      </c>
      <c r="F84">
        <v>17061</v>
      </c>
      <c r="G84">
        <v>386.6</v>
      </c>
      <c r="H84">
        <v>17507</v>
      </c>
      <c r="I84">
        <v>4948.25</v>
      </c>
    </row>
    <row r="85" spans="1:9" x14ac:dyDescent="0.25">
      <c r="A85" s="13">
        <v>45303</v>
      </c>
      <c r="B85">
        <v>30010</v>
      </c>
      <c r="C85">
        <v>35040</v>
      </c>
      <c r="D85">
        <v>4470</v>
      </c>
      <c r="E85">
        <v>7659</v>
      </c>
      <c r="F85">
        <v>17206</v>
      </c>
      <c r="G85">
        <v>389.7</v>
      </c>
      <c r="H85">
        <v>17509</v>
      </c>
      <c r="I85">
        <v>4946</v>
      </c>
    </row>
    <row r="86" spans="1:9" x14ac:dyDescent="0.25">
      <c r="A86" s="13">
        <v>45306</v>
      </c>
      <c r="B86">
        <v>29780</v>
      </c>
      <c r="C86">
        <v>35420</v>
      </c>
      <c r="D86">
        <v>4451</v>
      </c>
      <c r="E86">
        <v>7620</v>
      </c>
      <c r="F86">
        <v>17143</v>
      </c>
      <c r="G86">
        <v>389.3</v>
      </c>
    </row>
    <row r="87" spans="1:9" x14ac:dyDescent="0.25">
      <c r="A87" s="13">
        <v>45307</v>
      </c>
      <c r="B87">
        <v>29696</v>
      </c>
      <c r="C87">
        <v>35080</v>
      </c>
      <c r="D87">
        <v>4438</v>
      </c>
      <c r="E87">
        <v>7584.5</v>
      </c>
      <c r="F87">
        <v>17070</v>
      </c>
      <c r="G87">
        <v>384.9</v>
      </c>
      <c r="H87">
        <v>17507</v>
      </c>
      <c r="I87">
        <v>4930</v>
      </c>
    </row>
    <row r="88" spans="1:9" x14ac:dyDescent="0.25">
      <c r="A88" s="13">
        <v>45308</v>
      </c>
      <c r="B88">
        <v>29438</v>
      </c>
      <c r="C88">
        <v>34920</v>
      </c>
      <c r="D88">
        <v>4397</v>
      </c>
      <c r="E88">
        <v>7468</v>
      </c>
      <c r="F88">
        <v>16932</v>
      </c>
      <c r="G88">
        <v>377.4</v>
      </c>
      <c r="H88">
        <v>17410.5</v>
      </c>
      <c r="I88">
        <v>4903</v>
      </c>
    </row>
    <row r="89" spans="1:9" x14ac:dyDescent="0.25">
      <c r="A89" s="13">
        <v>45309</v>
      </c>
      <c r="B89">
        <v>29681</v>
      </c>
      <c r="C89">
        <v>35020</v>
      </c>
      <c r="D89">
        <v>4445</v>
      </c>
      <c r="E89">
        <v>7486.5</v>
      </c>
      <c r="F89">
        <v>17067</v>
      </c>
      <c r="G89">
        <v>375.1</v>
      </c>
      <c r="H89">
        <v>17653</v>
      </c>
      <c r="I89">
        <v>4947.5</v>
      </c>
    </row>
    <row r="90" spans="1:9" x14ac:dyDescent="0.25">
      <c r="A90" s="13">
        <v>45310</v>
      </c>
      <c r="B90">
        <v>29596</v>
      </c>
      <c r="C90">
        <v>35430</v>
      </c>
      <c r="D90">
        <v>4442</v>
      </c>
      <c r="E90">
        <v>7489</v>
      </c>
      <c r="F90">
        <v>17063</v>
      </c>
      <c r="G90">
        <v>376.1</v>
      </c>
      <c r="H90">
        <v>18008.75</v>
      </c>
      <c r="I90">
        <v>5010.25</v>
      </c>
    </row>
    <row r="91" spans="1:9" x14ac:dyDescent="0.25">
      <c r="A91" s="13">
        <v>45313</v>
      </c>
      <c r="B91">
        <v>29610</v>
      </c>
      <c r="C91">
        <v>36040</v>
      </c>
      <c r="D91">
        <v>4477</v>
      </c>
      <c r="E91">
        <v>7520</v>
      </c>
      <c r="F91">
        <v>17190</v>
      </c>
      <c r="G91">
        <v>376.9</v>
      </c>
      <c r="H91">
        <v>18030.75</v>
      </c>
      <c r="I91">
        <v>5025</v>
      </c>
    </row>
    <row r="92" spans="1:9" x14ac:dyDescent="0.25">
      <c r="A92" s="13">
        <v>45314</v>
      </c>
      <c r="B92">
        <v>29477</v>
      </c>
      <c r="C92">
        <v>35980</v>
      </c>
      <c r="D92">
        <v>4463</v>
      </c>
      <c r="E92">
        <v>7519.5</v>
      </c>
      <c r="F92">
        <v>17147</v>
      </c>
      <c r="G92">
        <v>373.2</v>
      </c>
      <c r="H92">
        <v>18105.75</v>
      </c>
      <c r="I92">
        <v>5039.25</v>
      </c>
    </row>
    <row r="93" spans="1:9" x14ac:dyDescent="0.25">
      <c r="A93" s="13">
        <v>45315</v>
      </c>
      <c r="B93">
        <v>29741</v>
      </c>
      <c r="C93">
        <v>35700</v>
      </c>
      <c r="D93">
        <v>4561</v>
      </c>
      <c r="E93">
        <v>7556.5</v>
      </c>
      <c r="F93">
        <v>17408</v>
      </c>
      <c r="G93">
        <v>374</v>
      </c>
      <c r="H93">
        <v>18195.75</v>
      </c>
      <c r="I93">
        <v>5043.25</v>
      </c>
    </row>
    <row r="94" spans="1:9" x14ac:dyDescent="0.25">
      <c r="A94" s="13">
        <v>45316</v>
      </c>
      <c r="B94">
        <v>29576</v>
      </c>
      <c r="C94">
        <v>35660</v>
      </c>
      <c r="D94">
        <v>4578</v>
      </c>
      <c r="E94">
        <v>7551</v>
      </c>
      <c r="F94">
        <v>17415</v>
      </c>
      <c r="G94">
        <v>372.4</v>
      </c>
      <c r="H94">
        <v>18209.25</v>
      </c>
      <c r="I94">
        <v>5067.75</v>
      </c>
    </row>
    <row r="95" spans="1:9" x14ac:dyDescent="0.25">
      <c r="A95" s="13">
        <v>45317</v>
      </c>
      <c r="B95">
        <v>29966</v>
      </c>
      <c r="C95">
        <v>35130</v>
      </c>
      <c r="D95">
        <v>4631</v>
      </c>
      <c r="E95">
        <v>7662.5</v>
      </c>
      <c r="F95">
        <v>17463</v>
      </c>
      <c r="G95">
        <v>369.4</v>
      </c>
      <c r="H95">
        <v>18109</v>
      </c>
      <c r="I95">
        <v>5061.75</v>
      </c>
    </row>
    <row r="96" spans="1:9" x14ac:dyDescent="0.25">
      <c r="A96" s="13">
        <v>45320</v>
      </c>
      <c r="B96">
        <v>29621</v>
      </c>
      <c r="C96">
        <v>35480</v>
      </c>
      <c r="D96">
        <v>4634</v>
      </c>
      <c r="E96">
        <v>7651</v>
      </c>
      <c r="F96">
        <v>17437</v>
      </c>
      <c r="G96">
        <v>369.4</v>
      </c>
      <c r="H96">
        <v>18294</v>
      </c>
      <c r="I96">
        <v>5100</v>
      </c>
    </row>
    <row r="97" spans="1:9" x14ac:dyDescent="0.25">
      <c r="A97" s="13">
        <v>45321</v>
      </c>
      <c r="B97">
        <v>30022</v>
      </c>
      <c r="C97">
        <v>35440</v>
      </c>
      <c r="D97">
        <v>4660</v>
      </c>
      <c r="E97">
        <v>7687.5</v>
      </c>
      <c r="F97">
        <v>17478</v>
      </c>
      <c r="G97">
        <v>370.6</v>
      </c>
      <c r="H97">
        <v>18178</v>
      </c>
      <c r="I97">
        <v>5098</v>
      </c>
    </row>
    <row r="98" spans="1:9" x14ac:dyDescent="0.25">
      <c r="A98" s="13">
        <v>45322</v>
      </c>
      <c r="B98">
        <v>30166</v>
      </c>
      <c r="C98">
        <v>35800</v>
      </c>
      <c r="D98">
        <v>4640</v>
      </c>
      <c r="E98">
        <v>7658</v>
      </c>
      <c r="F98">
        <v>17387</v>
      </c>
      <c r="G98">
        <v>373.7</v>
      </c>
      <c r="H98">
        <v>17829.5</v>
      </c>
      <c r="I98">
        <v>5010.5</v>
      </c>
    </row>
    <row r="99" spans="1:9" x14ac:dyDescent="0.25">
      <c r="A99" s="13">
        <v>45323</v>
      </c>
      <c r="B99">
        <v>30066</v>
      </c>
      <c r="C99">
        <v>35360</v>
      </c>
      <c r="D99">
        <v>4625</v>
      </c>
      <c r="E99">
        <v>7624.5</v>
      </c>
      <c r="F99">
        <v>17321</v>
      </c>
      <c r="G99">
        <v>369.5</v>
      </c>
      <c r="H99">
        <v>18021.25</v>
      </c>
      <c r="I99">
        <v>5068.75</v>
      </c>
    </row>
    <row r="100" spans="1:9" x14ac:dyDescent="0.25">
      <c r="A100" s="13">
        <v>45324</v>
      </c>
      <c r="B100">
        <v>30101</v>
      </c>
      <c r="C100">
        <v>35560</v>
      </c>
      <c r="D100">
        <v>4648</v>
      </c>
      <c r="E100">
        <v>7622.5</v>
      </c>
      <c r="F100">
        <v>17400</v>
      </c>
      <c r="G100">
        <v>366.7</v>
      </c>
      <c r="H100">
        <v>18322.5</v>
      </c>
      <c r="I100">
        <v>5129.75</v>
      </c>
    </row>
    <row r="101" spans="1:9" x14ac:dyDescent="0.25">
      <c r="A101" s="13">
        <v>45327</v>
      </c>
      <c r="B101">
        <v>30472</v>
      </c>
      <c r="C101">
        <v>35820</v>
      </c>
      <c r="D101">
        <v>4645</v>
      </c>
      <c r="E101">
        <v>7613.5</v>
      </c>
      <c r="F101">
        <v>17383</v>
      </c>
      <c r="G101">
        <v>365.5</v>
      </c>
      <c r="H101">
        <v>18290</v>
      </c>
      <c r="I101">
        <v>5113.25</v>
      </c>
    </row>
    <row r="102" spans="1:9" x14ac:dyDescent="0.25">
      <c r="A102" s="13">
        <v>45328</v>
      </c>
      <c r="B102">
        <v>30711</v>
      </c>
      <c r="C102">
        <v>35520</v>
      </c>
      <c r="D102">
        <v>4687</v>
      </c>
      <c r="E102">
        <v>7695.5</v>
      </c>
      <c r="F102">
        <v>17542</v>
      </c>
      <c r="G102">
        <v>363.3</v>
      </c>
      <c r="H102">
        <v>18249</v>
      </c>
      <c r="I102">
        <v>5124.25</v>
      </c>
    </row>
    <row r="103" spans="1:9" x14ac:dyDescent="0.25">
      <c r="A103" s="13">
        <v>45329</v>
      </c>
      <c r="B103">
        <v>30551</v>
      </c>
      <c r="C103">
        <v>35570</v>
      </c>
      <c r="D103">
        <v>4674</v>
      </c>
      <c r="E103">
        <v>7633.5</v>
      </c>
      <c r="F103">
        <v>17404</v>
      </c>
      <c r="G103">
        <v>360.2</v>
      </c>
      <c r="H103">
        <v>18431</v>
      </c>
      <c r="I103">
        <v>5166.5</v>
      </c>
    </row>
    <row r="104" spans="1:9" x14ac:dyDescent="0.25">
      <c r="A104" s="13">
        <v>45330</v>
      </c>
      <c r="B104">
        <v>30712</v>
      </c>
      <c r="C104">
        <v>36290</v>
      </c>
      <c r="D104">
        <v>4703</v>
      </c>
      <c r="E104">
        <v>7596.5</v>
      </c>
      <c r="F104">
        <v>17457</v>
      </c>
      <c r="G104">
        <v>356.4</v>
      </c>
      <c r="H104">
        <v>18493.25</v>
      </c>
      <c r="I104">
        <v>5170.5</v>
      </c>
    </row>
    <row r="105" spans="1:9" x14ac:dyDescent="0.25">
      <c r="A105" s="13">
        <v>45331</v>
      </c>
      <c r="B105">
        <v>30772</v>
      </c>
      <c r="C105">
        <v>36330</v>
      </c>
      <c r="D105">
        <v>4715</v>
      </c>
      <c r="E105">
        <v>7575.5</v>
      </c>
      <c r="F105">
        <v>17406</v>
      </c>
      <c r="G105">
        <v>352.4</v>
      </c>
      <c r="H105">
        <v>18668</v>
      </c>
      <c r="I105">
        <v>5198.25</v>
      </c>
    </row>
    <row r="106" spans="1:9" x14ac:dyDescent="0.25">
      <c r="A106" s="13">
        <v>45334</v>
      </c>
      <c r="B106">
        <v>31061</v>
      </c>
      <c r="D106">
        <v>4746</v>
      </c>
      <c r="E106">
        <v>7576</v>
      </c>
      <c r="F106">
        <v>17516</v>
      </c>
      <c r="G106">
        <v>354.9</v>
      </c>
      <c r="H106">
        <v>18594</v>
      </c>
      <c r="I106">
        <v>5196.25</v>
      </c>
    </row>
    <row r="107" spans="1:9" x14ac:dyDescent="0.25">
      <c r="A107" s="13">
        <v>45335</v>
      </c>
      <c r="B107">
        <v>30759</v>
      </c>
      <c r="C107">
        <v>37550</v>
      </c>
      <c r="D107">
        <v>4687</v>
      </c>
      <c r="E107">
        <v>7509</v>
      </c>
      <c r="F107">
        <v>17357</v>
      </c>
      <c r="G107">
        <v>353.3</v>
      </c>
      <c r="H107">
        <v>18305</v>
      </c>
      <c r="I107">
        <v>5129</v>
      </c>
    </row>
    <row r="108" spans="1:9" x14ac:dyDescent="0.25">
      <c r="A108" s="13">
        <v>45336</v>
      </c>
      <c r="B108">
        <v>30936</v>
      </c>
      <c r="C108">
        <v>37200</v>
      </c>
      <c r="D108">
        <v>4709</v>
      </c>
      <c r="E108">
        <v>7558</v>
      </c>
      <c r="F108">
        <v>17423</v>
      </c>
      <c r="G108">
        <v>352.8</v>
      </c>
      <c r="H108">
        <v>18512</v>
      </c>
      <c r="I108">
        <v>5175.5</v>
      </c>
    </row>
    <row r="109" spans="1:9" x14ac:dyDescent="0.25">
      <c r="A109" s="13">
        <v>45337</v>
      </c>
      <c r="B109">
        <v>31270</v>
      </c>
      <c r="C109">
        <v>37570</v>
      </c>
      <c r="D109">
        <v>4739</v>
      </c>
      <c r="E109">
        <v>7604.5</v>
      </c>
      <c r="F109">
        <v>17515</v>
      </c>
      <c r="G109">
        <v>355.6</v>
      </c>
      <c r="H109">
        <v>18548</v>
      </c>
      <c r="I109">
        <v>5205.75</v>
      </c>
    </row>
    <row r="110" spans="1:9" x14ac:dyDescent="0.25">
      <c r="A110" s="13">
        <v>45338</v>
      </c>
      <c r="B110">
        <v>31348</v>
      </c>
      <c r="C110">
        <v>38040</v>
      </c>
      <c r="D110">
        <v>4765</v>
      </c>
      <c r="E110">
        <v>7722</v>
      </c>
      <c r="F110">
        <v>17596</v>
      </c>
      <c r="G110">
        <v>353.9</v>
      </c>
      <c r="H110">
        <v>18382</v>
      </c>
      <c r="I110">
        <v>5179.75</v>
      </c>
    </row>
    <row r="111" spans="1:9" x14ac:dyDescent="0.25">
      <c r="A111" s="13">
        <v>45341</v>
      </c>
      <c r="B111">
        <v>31280</v>
      </c>
      <c r="C111">
        <v>37950</v>
      </c>
      <c r="D111">
        <v>4761</v>
      </c>
      <c r="E111">
        <v>7740</v>
      </c>
      <c r="F111">
        <v>17567</v>
      </c>
      <c r="G111">
        <v>353.3</v>
      </c>
    </row>
    <row r="112" spans="1:9" x14ac:dyDescent="0.25">
      <c r="A112" s="13">
        <v>45342</v>
      </c>
      <c r="B112">
        <v>31319</v>
      </c>
      <c r="C112">
        <v>37940</v>
      </c>
      <c r="D112">
        <v>4761</v>
      </c>
      <c r="E112">
        <v>7730</v>
      </c>
      <c r="F112">
        <v>17545</v>
      </c>
      <c r="G112">
        <v>356.6</v>
      </c>
      <c r="H112">
        <v>18242</v>
      </c>
      <c r="I112">
        <v>5149.5</v>
      </c>
    </row>
    <row r="113" spans="1:9" x14ac:dyDescent="0.25">
      <c r="A113" s="13">
        <v>45343</v>
      </c>
      <c r="B113">
        <v>31629</v>
      </c>
      <c r="C113">
        <v>37720</v>
      </c>
      <c r="D113">
        <v>4771</v>
      </c>
      <c r="E113">
        <v>7674</v>
      </c>
      <c r="F113">
        <v>17582</v>
      </c>
      <c r="G113">
        <v>357.2</v>
      </c>
      <c r="H113">
        <v>18172</v>
      </c>
      <c r="I113">
        <v>5152.75</v>
      </c>
    </row>
    <row r="114" spans="1:9" x14ac:dyDescent="0.25">
      <c r="A114" s="13">
        <v>45344</v>
      </c>
      <c r="B114">
        <v>31982</v>
      </c>
      <c r="C114">
        <v>38550</v>
      </c>
      <c r="D114">
        <v>4857</v>
      </c>
      <c r="E114">
        <v>7720</v>
      </c>
      <c r="F114">
        <v>17851</v>
      </c>
      <c r="G114">
        <v>354.6</v>
      </c>
      <c r="H114">
        <v>18709</v>
      </c>
      <c r="I114">
        <v>5262.75</v>
      </c>
    </row>
    <row r="115" spans="1:9" x14ac:dyDescent="0.25">
      <c r="A115" s="13">
        <v>45345</v>
      </c>
      <c r="B115">
        <v>32302</v>
      </c>
      <c r="D115">
        <v>4872</v>
      </c>
      <c r="E115">
        <v>7740</v>
      </c>
      <c r="F115">
        <v>17891</v>
      </c>
      <c r="G115">
        <v>354.3</v>
      </c>
      <c r="H115">
        <v>18653</v>
      </c>
      <c r="I115">
        <v>5267.25</v>
      </c>
    </row>
    <row r="116" spans="1:9" x14ac:dyDescent="0.25">
      <c r="A116" s="13">
        <v>45348</v>
      </c>
      <c r="B116">
        <v>32180</v>
      </c>
      <c r="C116">
        <v>38670</v>
      </c>
      <c r="D116">
        <v>4862</v>
      </c>
      <c r="E116">
        <v>7715</v>
      </c>
      <c r="F116">
        <v>17904</v>
      </c>
      <c r="G116">
        <v>349.1</v>
      </c>
      <c r="H116">
        <v>18640</v>
      </c>
      <c r="I116">
        <v>5246.25</v>
      </c>
    </row>
    <row r="117" spans="1:9" x14ac:dyDescent="0.25">
      <c r="A117" s="13">
        <v>45349</v>
      </c>
      <c r="B117">
        <v>32344</v>
      </c>
      <c r="C117">
        <v>38710</v>
      </c>
      <c r="D117">
        <v>4887</v>
      </c>
      <c r="E117">
        <v>7714</v>
      </c>
      <c r="F117">
        <v>18036</v>
      </c>
      <c r="G117">
        <v>351.7</v>
      </c>
      <c r="H117">
        <v>18685</v>
      </c>
      <c r="I117">
        <v>5256.5</v>
      </c>
    </row>
    <row r="118" spans="1:9" x14ac:dyDescent="0.25">
      <c r="A118" s="13">
        <v>45350</v>
      </c>
      <c r="B118">
        <v>32245</v>
      </c>
      <c r="C118">
        <v>38620</v>
      </c>
      <c r="D118">
        <v>4882</v>
      </c>
      <c r="E118">
        <v>7655</v>
      </c>
      <c r="F118">
        <v>18072</v>
      </c>
      <c r="G118">
        <v>349.3</v>
      </c>
      <c r="H118">
        <v>18579</v>
      </c>
      <c r="I118">
        <v>5246.75</v>
      </c>
    </row>
    <row r="119" spans="1:9" x14ac:dyDescent="0.25">
      <c r="A119" s="13">
        <v>45351</v>
      </c>
      <c r="B119">
        <v>32178</v>
      </c>
      <c r="C119">
        <v>38710</v>
      </c>
      <c r="D119">
        <v>4883</v>
      </c>
      <c r="E119">
        <v>7673</v>
      </c>
      <c r="F119">
        <v>18188</v>
      </c>
      <c r="G119">
        <v>352.4</v>
      </c>
      <c r="H119">
        <v>18750</v>
      </c>
      <c r="I119">
        <v>5270.5</v>
      </c>
    </row>
    <row r="120" spans="1:9" x14ac:dyDescent="0.25">
      <c r="A120" s="13">
        <v>45352</v>
      </c>
      <c r="B120">
        <v>32519</v>
      </c>
      <c r="C120">
        <v>39440</v>
      </c>
      <c r="D120">
        <v>4890</v>
      </c>
      <c r="E120">
        <v>7718</v>
      </c>
      <c r="F120">
        <v>18203</v>
      </c>
      <c r="G120">
        <v>350.9</v>
      </c>
      <c r="H120">
        <v>19010</v>
      </c>
      <c r="I120">
        <v>5312.25</v>
      </c>
    </row>
    <row r="121" spans="1:9" x14ac:dyDescent="0.25">
      <c r="A121" s="13">
        <v>45355</v>
      </c>
      <c r="B121">
        <v>32509</v>
      </c>
      <c r="C121">
        <v>39600</v>
      </c>
      <c r="D121">
        <v>4908</v>
      </c>
      <c r="E121">
        <v>7661</v>
      </c>
      <c r="F121">
        <v>18185</v>
      </c>
      <c r="G121">
        <v>350.1</v>
      </c>
      <c r="H121">
        <v>18937</v>
      </c>
      <c r="I121">
        <v>5306.75</v>
      </c>
    </row>
    <row r="122" spans="1:9" x14ac:dyDescent="0.25">
      <c r="A122" s="13">
        <v>45356</v>
      </c>
      <c r="B122">
        <v>32744</v>
      </c>
      <c r="C122">
        <v>39590</v>
      </c>
      <c r="D122">
        <v>4888</v>
      </c>
      <c r="E122">
        <v>7671</v>
      </c>
      <c r="F122">
        <v>18163</v>
      </c>
      <c r="G122">
        <v>357.3</v>
      </c>
      <c r="H122">
        <v>18600</v>
      </c>
      <c r="I122">
        <v>5251</v>
      </c>
    </row>
    <row r="123" spans="1:9" x14ac:dyDescent="0.25">
      <c r="A123" s="13">
        <v>45357</v>
      </c>
      <c r="B123">
        <v>32958</v>
      </c>
      <c r="C123">
        <v>39550</v>
      </c>
      <c r="D123">
        <v>4914</v>
      </c>
      <c r="E123">
        <v>7706</v>
      </c>
      <c r="F123">
        <v>18181</v>
      </c>
      <c r="G123">
        <v>359.2</v>
      </c>
      <c r="H123">
        <v>18715</v>
      </c>
      <c r="I123">
        <v>5278.75</v>
      </c>
    </row>
    <row r="124" spans="1:9" x14ac:dyDescent="0.25">
      <c r="A124" s="13">
        <v>45358</v>
      </c>
      <c r="B124">
        <v>32996</v>
      </c>
      <c r="C124">
        <v>39100</v>
      </c>
      <c r="D124">
        <v>4974</v>
      </c>
      <c r="E124">
        <v>7752</v>
      </c>
      <c r="F124">
        <v>18333</v>
      </c>
      <c r="G124">
        <v>363.9</v>
      </c>
      <c r="H124">
        <v>18996</v>
      </c>
      <c r="I124">
        <v>5330.25</v>
      </c>
    </row>
    <row r="125" spans="1:9" x14ac:dyDescent="0.25">
      <c r="A125" s="13">
        <v>45359</v>
      </c>
      <c r="B125">
        <v>32997</v>
      </c>
      <c r="C125">
        <v>39260</v>
      </c>
      <c r="D125">
        <v>4960</v>
      </c>
      <c r="E125">
        <v>7711.5</v>
      </c>
      <c r="F125">
        <v>18287</v>
      </c>
      <c r="G125">
        <v>361.7</v>
      </c>
      <c r="H125">
        <v>18726</v>
      </c>
      <c r="I125">
        <v>5297.25</v>
      </c>
    </row>
    <row r="126" spans="1:9" x14ac:dyDescent="0.25">
      <c r="A126" s="13">
        <v>45362</v>
      </c>
      <c r="B126">
        <v>32926</v>
      </c>
      <c r="C126">
        <v>38270</v>
      </c>
      <c r="D126">
        <v>4927</v>
      </c>
      <c r="E126">
        <v>7720</v>
      </c>
      <c r="F126">
        <v>18217</v>
      </c>
      <c r="G126">
        <v>361.2</v>
      </c>
      <c r="H126">
        <v>18643</v>
      </c>
      <c r="I126">
        <v>5291.5</v>
      </c>
    </row>
    <row r="127" spans="1:9" x14ac:dyDescent="0.25">
      <c r="A127" s="13">
        <v>45363</v>
      </c>
      <c r="B127">
        <v>33355</v>
      </c>
      <c r="C127">
        <v>38230</v>
      </c>
      <c r="D127">
        <v>4982</v>
      </c>
      <c r="E127">
        <v>7801.5</v>
      </c>
      <c r="F127">
        <v>18443</v>
      </c>
      <c r="G127">
        <v>356.4</v>
      </c>
      <c r="H127">
        <v>18906</v>
      </c>
      <c r="I127">
        <v>5349.25</v>
      </c>
    </row>
    <row r="128" spans="1:9" x14ac:dyDescent="0.25">
      <c r="A128" s="13">
        <v>45364</v>
      </c>
      <c r="B128">
        <v>33514</v>
      </c>
      <c r="C128">
        <v>38090</v>
      </c>
      <c r="D128">
        <v>4998</v>
      </c>
      <c r="E128">
        <v>7827</v>
      </c>
      <c r="F128">
        <v>18438</v>
      </c>
      <c r="G128">
        <v>358.3</v>
      </c>
      <c r="H128">
        <v>18755.5</v>
      </c>
      <c r="I128">
        <v>5341</v>
      </c>
    </row>
    <row r="129" spans="1:9" x14ac:dyDescent="0.25">
      <c r="A129" s="13">
        <v>45365</v>
      </c>
      <c r="B129">
        <v>33391</v>
      </c>
      <c r="C129">
        <v>38330</v>
      </c>
      <c r="D129">
        <v>4987</v>
      </c>
      <c r="E129">
        <v>7794</v>
      </c>
      <c r="F129">
        <v>18394</v>
      </c>
      <c r="G129">
        <v>358.3</v>
      </c>
      <c r="H129">
        <v>18699</v>
      </c>
      <c r="I129">
        <v>5326.5</v>
      </c>
    </row>
    <row r="130" spans="1:9" x14ac:dyDescent="0.25">
      <c r="A130" s="13">
        <v>45366</v>
      </c>
      <c r="B130">
        <v>33612</v>
      </c>
      <c r="C130">
        <v>38130</v>
      </c>
      <c r="D130">
        <v>4993</v>
      </c>
      <c r="E130">
        <v>7790</v>
      </c>
      <c r="F130">
        <v>18418</v>
      </c>
      <c r="G130">
        <v>359.7</v>
      </c>
      <c r="H130">
        <v>18486.25</v>
      </c>
      <c r="I130">
        <v>5292</v>
      </c>
    </row>
    <row r="131" spans="1:9" x14ac:dyDescent="0.25">
      <c r="A131" s="13">
        <v>45369</v>
      </c>
      <c r="B131">
        <v>33603</v>
      </c>
      <c r="C131">
        <v>39250</v>
      </c>
      <c r="D131">
        <v>4980</v>
      </c>
      <c r="E131">
        <v>7775.5</v>
      </c>
      <c r="F131">
        <v>18404</v>
      </c>
      <c r="G131">
        <v>358.1</v>
      </c>
      <c r="H131">
        <v>18651</v>
      </c>
      <c r="I131">
        <v>5326.25</v>
      </c>
    </row>
    <row r="132" spans="1:9" x14ac:dyDescent="0.25">
      <c r="A132" s="13">
        <v>45370</v>
      </c>
      <c r="B132">
        <v>33920</v>
      </c>
      <c r="C132">
        <v>39330</v>
      </c>
      <c r="D132">
        <v>5002</v>
      </c>
      <c r="E132">
        <v>7785.5</v>
      </c>
      <c r="F132">
        <v>18453</v>
      </c>
      <c r="G132">
        <v>356.8</v>
      </c>
      <c r="H132">
        <v>18689.5</v>
      </c>
      <c r="I132">
        <v>5353.25</v>
      </c>
    </row>
    <row r="133" spans="1:9" x14ac:dyDescent="0.25">
      <c r="A133" s="13">
        <v>45371</v>
      </c>
      <c r="B133">
        <v>33944</v>
      </c>
      <c r="D133">
        <v>4998</v>
      </c>
      <c r="E133">
        <v>7788.5</v>
      </c>
      <c r="F133">
        <v>18472</v>
      </c>
      <c r="G133">
        <v>360.6</v>
      </c>
      <c r="H133">
        <v>18898.5</v>
      </c>
      <c r="I133">
        <v>5397.5</v>
      </c>
    </row>
    <row r="134" spans="1:9" x14ac:dyDescent="0.25">
      <c r="A134" s="13">
        <v>45372</v>
      </c>
      <c r="B134">
        <v>33984</v>
      </c>
      <c r="C134">
        <v>40310</v>
      </c>
      <c r="D134">
        <v>5051</v>
      </c>
      <c r="E134">
        <v>7943</v>
      </c>
      <c r="F134">
        <v>18629</v>
      </c>
      <c r="G134">
        <v>358.8</v>
      </c>
      <c r="H134">
        <v>18984.25</v>
      </c>
      <c r="I134">
        <v>5414.75</v>
      </c>
    </row>
    <row r="135" spans="1:9" x14ac:dyDescent="0.25">
      <c r="A135" s="13">
        <v>45373</v>
      </c>
      <c r="B135">
        <v>33972</v>
      </c>
      <c r="C135">
        <v>40450</v>
      </c>
      <c r="D135">
        <v>5033</v>
      </c>
      <c r="E135">
        <v>7993</v>
      </c>
      <c r="F135">
        <v>18669</v>
      </c>
      <c r="G135">
        <v>362.8</v>
      </c>
      <c r="H135">
        <v>18996.25</v>
      </c>
      <c r="I135">
        <v>5404</v>
      </c>
    </row>
    <row r="136" spans="1:9" x14ac:dyDescent="0.25">
      <c r="A136" s="13">
        <v>45376</v>
      </c>
      <c r="B136">
        <v>34258</v>
      </c>
      <c r="C136">
        <v>39860</v>
      </c>
      <c r="D136">
        <v>5047</v>
      </c>
      <c r="E136">
        <v>7976.5</v>
      </c>
      <c r="F136">
        <v>18726</v>
      </c>
      <c r="G136">
        <v>363.6</v>
      </c>
      <c r="H136">
        <v>18947.5</v>
      </c>
      <c r="I136">
        <v>5389.75</v>
      </c>
    </row>
    <row r="137" spans="1:9" x14ac:dyDescent="0.25">
      <c r="A137" s="13">
        <v>45377</v>
      </c>
      <c r="B137">
        <v>34308</v>
      </c>
      <c r="C137">
        <v>39930</v>
      </c>
      <c r="D137">
        <v>5070</v>
      </c>
      <c r="E137">
        <v>7988.5</v>
      </c>
      <c r="F137">
        <v>18859</v>
      </c>
      <c r="G137">
        <v>363.4</v>
      </c>
      <c r="H137">
        <v>18883</v>
      </c>
      <c r="I137">
        <v>5376.75</v>
      </c>
    </row>
    <row r="138" spans="1:9" x14ac:dyDescent="0.25">
      <c r="A138" s="13">
        <v>45378</v>
      </c>
      <c r="B138">
        <v>34359</v>
      </c>
      <c r="C138">
        <v>40180</v>
      </c>
      <c r="D138">
        <v>5079</v>
      </c>
      <c r="E138">
        <v>7982</v>
      </c>
      <c r="F138">
        <v>18926</v>
      </c>
      <c r="G138">
        <v>367.9</v>
      </c>
      <c r="H138">
        <v>18938</v>
      </c>
      <c r="I138">
        <v>5419.5</v>
      </c>
    </row>
    <row r="139" spans="1:9" x14ac:dyDescent="0.25">
      <c r="A139" s="13">
        <v>45379</v>
      </c>
      <c r="B139">
        <v>34359</v>
      </c>
      <c r="C139">
        <v>39980</v>
      </c>
      <c r="D139">
        <v>5086</v>
      </c>
      <c r="E139">
        <v>8015.5</v>
      </c>
      <c r="F139">
        <v>18958</v>
      </c>
      <c r="G139">
        <v>366.1</v>
      </c>
      <c r="H139">
        <v>18916</v>
      </c>
      <c r="I139">
        <v>5421.75</v>
      </c>
    </row>
    <row r="140" spans="1:9" x14ac:dyDescent="0.25">
      <c r="A140" s="13">
        <v>45384</v>
      </c>
      <c r="B140">
        <v>33913</v>
      </c>
      <c r="C140">
        <v>39660</v>
      </c>
      <c r="D140">
        <v>5040</v>
      </c>
      <c r="E140">
        <v>7987.5</v>
      </c>
      <c r="F140">
        <v>18737</v>
      </c>
      <c r="G140">
        <v>363.2</v>
      </c>
      <c r="H140">
        <v>18766.75</v>
      </c>
      <c r="I140">
        <v>5373.25</v>
      </c>
    </row>
    <row r="141" spans="1:9" x14ac:dyDescent="0.25">
      <c r="A141" s="13">
        <v>45385</v>
      </c>
      <c r="B141">
        <v>34068</v>
      </c>
      <c r="C141">
        <v>39270</v>
      </c>
      <c r="D141">
        <v>5065</v>
      </c>
      <c r="E141">
        <v>7980</v>
      </c>
      <c r="F141">
        <v>18814</v>
      </c>
      <c r="G141">
        <v>361.5</v>
      </c>
      <c r="H141">
        <v>18810.25</v>
      </c>
      <c r="I141">
        <v>5378.75</v>
      </c>
    </row>
    <row r="142" spans="1:9" x14ac:dyDescent="0.25">
      <c r="A142" s="13">
        <v>45386</v>
      </c>
      <c r="B142">
        <v>34018</v>
      </c>
      <c r="C142">
        <v>39560</v>
      </c>
      <c r="D142">
        <v>5066</v>
      </c>
      <c r="E142">
        <v>8020</v>
      </c>
      <c r="F142">
        <v>18837</v>
      </c>
      <c r="G142">
        <v>364.3</v>
      </c>
      <c r="H142">
        <v>18511.75</v>
      </c>
      <c r="I142">
        <v>5307.25</v>
      </c>
    </row>
    <row r="143" spans="1:9" x14ac:dyDescent="0.25">
      <c r="A143" s="13">
        <v>45387</v>
      </c>
      <c r="B143">
        <v>33557</v>
      </c>
      <c r="C143">
        <v>38720</v>
      </c>
      <c r="D143">
        <v>5004</v>
      </c>
      <c r="E143">
        <v>7946.5</v>
      </c>
      <c r="F143">
        <v>18590</v>
      </c>
      <c r="G143">
        <v>355.3</v>
      </c>
      <c r="H143">
        <v>18735.75</v>
      </c>
      <c r="I143">
        <v>5366</v>
      </c>
    </row>
    <row r="144" spans="1:9" x14ac:dyDescent="0.25">
      <c r="A144" s="13">
        <v>45390</v>
      </c>
      <c r="B144">
        <v>33867</v>
      </c>
      <c r="C144">
        <v>39130</v>
      </c>
      <c r="D144">
        <v>5040</v>
      </c>
      <c r="E144">
        <v>7987.5</v>
      </c>
      <c r="F144">
        <v>18745</v>
      </c>
      <c r="G144">
        <v>356.7</v>
      </c>
      <c r="H144">
        <v>18730.75</v>
      </c>
      <c r="I144">
        <v>5367.25</v>
      </c>
    </row>
    <row r="145" spans="1:9" x14ac:dyDescent="0.25">
      <c r="A145" s="13">
        <v>45391</v>
      </c>
      <c r="B145">
        <v>33482</v>
      </c>
      <c r="C145">
        <v>39520</v>
      </c>
      <c r="D145">
        <v>4983</v>
      </c>
      <c r="E145">
        <v>7974</v>
      </c>
      <c r="F145">
        <v>18502</v>
      </c>
      <c r="G145">
        <v>356.2</v>
      </c>
      <c r="H145">
        <v>18795</v>
      </c>
      <c r="I145">
        <v>5373</v>
      </c>
    </row>
    <row r="146" spans="1:9" x14ac:dyDescent="0.25">
      <c r="A146" s="13">
        <v>45392</v>
      </c>
      <c r="B146">
        <v>33572</v>
      </c>
      <c r="C146">
        <v>39310</v>
      </c>
      <c r="D146">
        <v>4992</v>
      </c>
      <c r="E146">
        <v>8002.5</v>
      </c>
      <c r="F146">
        <v>18515</v>
      </c>
      <c r="G146">
        <v>351.6</v>
      </c>
      <c r="H146">
        <v>18636.75</v>
      </c>
      <c r="I146">
        <v>5324.25</v>
      </c>
    </row>
    <row r="147" spans="1:9" x14ac:dyDescent="0.25">
      <c r="A147" s="13">
        <v>45393</v>
      </c>
      <c r="B147">
        <v>33227</v>
      </c>
      <c r="C147">
        <v>39150</v>
      </c>
      <c r="D147">
        <v>4958</v>
      </c>
      <c r="E147">
        <v>7972.5</v>
      </c>
      <c r="F147">
        <v>18363</v>
      </c>
      <c r="G147">
        <v>353.2</v>
      </c>
      <c r="H147">
        <v>18926.75</v>
      </c>
      <c r="I147">
        <v>5358.75</v>
      </c>
    </row>
    <row r="148" spans="1:9" x14ac:dyDescent="0.25">
      <c r="A148" s="13">
        <v>45394</v>
      </c>
      <c r="B148">
        <v>33274</v>
      </c>
      <c r="C148">
        <v>39300</v>
      </c>
      <c r="D148">
        <v>4940</v>
      </c>
      <c r="E148">
        <v>8044.5</v>
      </c>
      <c r="F148">
        <v>18312</v>
      </c>
      <c r="G148">
        <v>360.8</v>
      </c>
      <c r="H148">
        <v>18622.5</v>
      </c>
      <c r="I148">
        <v>5281.5</v>
      </c>
    </row>
    <row r="149" spans="1:9" x14ac:dyDescent="0.25">
      <c r="A149" s="13">
        <v>45397</v>
      </c>
      <c r="B149">
        <v>33463</v>
      </c>
      <c r="C149">
        <v>38980</v>
      </c>
      <c r="D149">
        <v>4972</v>
      </c>
      <c r="E149">
        <v>8010</v>
      </c>
      <c r="F149">
        <v>18409</v>
      </c>
      <c r="G149">
        <v>358</v>
      </c>
      <c r="H149">
        <v>18321.5</v>
      </c>
      <c r="I149">
        <v>5216.25</v>
      </c>
    </row>
    <row r="150" spans="1:9" x14ac:dyDescent="0.25">
      <c r="A150" s="13">
        <v>45398</v>
      </c>
      <c r="B150">
        <v>32886</v>
      </c>
      <c r="C150">
        <v>38140</v>
      </c>
      <c r="D150">
        <v>4903</v>
      </c>
      <c r="E150">
        <v>7863.5</v>
      </c>
      <c r="F150">
        <v>18143</v>
      </c>
      <c r="G150">
        <v>354.2</v>
      </c>
      <c r="H150">
        <v>18325</v>
      </c>
      <c r="I150">
        <v>5205</v>
      </c>
    </row>
    <row r="151" spans="1:9" x14ac:dyDescent="0.25">
      <c r="A151" s="13">
        <v>45399</v>
      </c>
      <c r="B151">
        <v>33114</v>
      </c>
      <c r="C151">
        <v>37590</v>
      </c>
      <c r="D151">
        <v>4916</v>
      </c>
      <c r="E151">
        <v>7909.5</v>
      </c>
      <c r="F151">
        <v>18187</v>
      </c>
      <c r="G151">
        <v>354.7</v>
      </c>
      <c r="H151">
        <v>18101.75</v>
      </c>
      <c r="I151">
        <v>5175</v>
      </c>
    </row>
    <row r="152" spans="1:9" x14ac:dyDescent="0.25">
      <c r="A152" s="13">
        <v>45400</v>
      </c>
      <c r="B152">
        <v>33346</v>
      </c>
      <c r="C152">
        <v>37920</v>
      </c>
      <c r="D152">
        <v>4931</v>
      </c>
      <c r="E152">
        <v>7932.5</v>
      </c>
      <c r="F152">
        <v>18240</v>
      </c>
      <c r="G152">
        <v>360.2</v>
      </c>
      <c r="H152">
        <v>17988</v>
      </c>
      <c r="I152">
        <v>5161</v>
      </c>
    </row>
    <row r="153" spans="1:9" x14ac:dyDescent="0.25">
      <c r="A153" s="13">
        <v>45401</v>
      </c>
      <c r="B153">
        <v>33390</v>
      </c>
      <c r="C153">
        <v>36850</v>
      </c>
      <c r="D153">
        <v>4908</v>
      </c>
      <c r="E153">
        <v>7944.5</v>
      </c>
      <c r="F153">
        <v>18123</v>
      </c>
      <c r="G153">
        <v>361.5</v>
      </c>
      <c r="H153">
        <v>17614</v>
      </c>
      <c r="I153">
        <v>5114</v>
      </c>
    </row>
    <row r="154" spans="1:9" x14ac:dyDescent="0.25">
      <c r="A154" s="13">
        <v>45404</v>
      </c>
      <c r="B154">
        <v>33655</v>
      </c>
      <c r="C154">
        <v>37180</v>
      </c>
      <c r="D154">
        <v>4934</v>
      </c>
      <c r="E154">
        <v>8077</v>
      </c>
      <c r="F154">
        <v>18237</v>
      </c>
      <c r="G154">
        <v>363.2</v>
      </c>
      <c r="H154">
        <v>17784</v>
      </c>
      <c r="I154">
        <v>5159</v>
      </c>
    </row>
    <row r="155" spans="1:9" x14ac:dyDescent="0.25">
      <c r="A155" s="13">
        <v>45405</v>
      </c>
      <c r="B155">
        <v>34299</v>
      </c>
      <c r="C155">
        <v>37300</v>
      </c>
      <c r="D155">
        <v>5016</v>
      </c>
      <c r="E155">
        <v>8092</v>
      </c>
      <c r="F155">
        <v>18528</v>
      </c>
      <c r="G155">
        <v>365.8</v>
      </c>
      <c r="H155">
        <v>18038.5</v>
      </c>
      <c r="I155">
        <v>5219.25</v>
      </c>
    </row>
    <row r="156" spans="1:9" x14ac:dyDescent="0.25">
      <c r="A156" s="13">
        <v>45406</v>
      </c>
      <c r="B156">
        <v>34202</v>
      </c>
      <c r="C156">
        <v>38190</v>
      </c>
      <c r="D156">
        <v>4992</v>
      </c>
      <c r="E156">
        <v>8085.5</v>
      </c>
      <c r="F156">
        <v>18448</v>
      </c>
      <c r="G156">
        <v>364.2</v>
      </c>
      <c r="H156">
        <v>18097.75</v>
      </c>
      <c r="I156">
        <v>5220.5</v>
      </c>
    </row>
    <row r="157" spans="1:9" x14ac:dyDescent="0.25">
      <c r="A157" s="13">
        <v>45407</v>
      </c>
      <c r="B157">
        <v>33848</v>
      </c>
      <c r="C157">
        <v>37360</v>
      </c>
      <c r="D157">
        <v>4944</v>
      </c>
      <c r="E157">
        <v>8122</v>
      </c>
      <c r="F157">
        <v>18290</v>
      </c>
      <c r="G157">
        <v>362.4</v>
      </c>
      <c r="H157">
        <v>18000.75</v>
      </c>
      <c r="I157">
        <v>5195.5</v>
      </c>
    </row>
    <row r="158" spans="1:9" x14ac:dyDescent="0.25">
      <c r="A158" s="13">
        <v>45408</v>
      </c>
      <c r="B158">
        <v>34167</v>
      </c>
      <c r="C158">
        <v>37650</v>
      </c>
      <c r="D158">
        <v>5021</v>
      </c>
      <c r="E158">
        <v>8192</v>
      </c>
      <c r="F158">
        <v>18532</v>
      </c>
      <c r="G158">
        <v>365.3</v>
      </c>
      <c r="H158">
        <v>18279</v>
      </c>
      <c r="I158">
        <v>5245.5</v>
      </c>
    </row>
    <row r="159" spans="1:9" x14ac:dyDescent="0.25">
      <c r="A159" s="13">
        <v>45411</v>
      </c>
      <c r="B159">
        <v>34200</v>
      </c>
      <c r="D159">
        <v>4998</v>
      </c>
      <c r="E159">
        <v>8195</v>
      </c>
      <c r="F159">
        <v>18489</v>
      </c>
      <c r="G159">
        <v>369</v>
      </c>
      <c r="H159">
        <v>18335.25</v>
      </c>
      <c r="I159">
        <v>5260.25</v>
      </c>
    </row>
    <row r="160" spans="1:9" x14ac:dyDescent="0.25">
      <c r="A160" s="13">
        <v>45412</v>
      </c>
      <c r="B160">
        <v>33653</v>
      </c>
      <c r="C160">
        <v>38210</v>
      </c>
      <c r="D160">
        <v>4938</v>
      </c>
      <c r="E160">
        <v>8191</v>
      </c>
      <c r="F160">
        <v>18277</v>
      </c>
      <c r="G160">
        <v>366.1</v>
      </c>
      <c r="H160">
        <v>18003.5</v>
      </c>
      <c r="I160">
        <v>5180.25</v>
      </c>
    </row>
    <row r="161" spans="1:9" x14ac:dyDescent="0.25">
      <c r="A161" s="13">
        <v>45414</v>
      </c>
      <c r="B161">
        <v>33624</v>
      </c>
      <c r="C161">
        <v>37930</v>
      </c>
      <c r="D161">
        <v>4911</v>
      </c>
      <c r="E161">
        <v>8220</v>
      </c>
      <c r="F161">
        <v>18253</v>
      </c>
      <c r="G161">
        <v>370.3</v>
      </c>
      <c r="H161">
        <v>18079.5</v>
      </c>
      <c r="I161">
        <v>5202.75</v>
      </c>
    </row>
    <row r="162" spans="1:9" x14ac:dyDescent="0.25">
      <c r="A162" s="13">
        <v>45415</v>
      </c>
      <c r="B162">
        <v>33516</v>
      </c>
      <c r="D162">
        <v>4937</v>
      </c>
      <c r="E162">
        <v>8255</v>
      </c>
      <c r="F162">
        <v>18331</v>
      </c>
      <c r="G162">
        <v>372</v>
      </c>
      <c r="H162">
        <v>18434.5</v>
      </c>
      <c r="I162">
        <v>5267.25</v>
      </c>
    </row>
    <row r="163" spans="1:9" x14ac:dyDescent="0.25">
      <c r="A163" s="13">
        <v>45418</v>
      </c>
      <c r="B163">
        <v>33876</v>
      </c>
      <c r="D163">
        <v>4978</v>
      </c>
      <c r="E163">
        <v>8255</v>
      </c>
      <c r="F163">
        <v>18502</v>
      </c>
      <c r="G163">
        <v>374.2</v>
      </c>
      <c r="H163">
        <v>18630.5</v>
      </c>
      <c r="I163">
        <v>5320.75</v>
      </c>
    </row>
    <row r="164" spans="1:9" x14ac:dyDescent="0.25">
      <c r="A164" s="13">
        <v>45419</v>
      </c>
      <c r="B164">
        <v>34128</v>
      </c>
      <c r="C164">
        <v>38620</v>
      </c>
      <c r="D164">
        <v>5040</v>
      </c>
      <c r="E164">
        <v>8362.5</v>
      </c>
      <c r="F164">
        <v>18773</v>
      </c>
      <c r="G164">
        <v>380.3</v>
      </c>
      <c r="H164">
        <v>18634.75</v>
      </c>
      <c r="I164">
        <v>5328.5</v>
      </c>
    </row>
    <row r="165" spans="1:9" x14ac:dyDescent="0.25">
      <c r="A165" s="13">
        <v>45420</v>
      </c>
      <c r="B165">
        <v>34031</v>
      </c>
      <c r="C165">
        <v>37950</v>
      </c>
      <c r="D165">
        <v>5063</v>
      </c>
      <c r="E165">
        <v>8398</v>
      </c>
      <c r="F165">
        <v>18815</v>
      </c>
      <c r="G165">
        <v>383.1</v>
      </c>
      <c r="H165">
        <v>18620.25</v>
      </c>
      <c r="I165">
        <v>5327.5</v>
      </c>
    </row>
    <row r="166" spans="1:9" x14ac:dyDescent="0.25">
      <c r="A166" s="13">
        <v>45421</v>
      </c>
      <c r="B166">
        <v>34207</v>
      </c>
      <c r="C166">
        <v>37780</v>
      </c>
      <c r="D166">
        <v>5088</v>
      </c>
      <c r="E166">
        <v>8427.5</v>
      </c>
      <c r="F166">
        <v>18997</v>
      </c>
      <c r="G166">
        <v>385.7</v>
      </c>
      <c r="H166">
        <v>18648.25</v>
      </c>
      <c r="I166">
        <v>5353.5</v>
      </c>
    </row>
    <row r="167" spans="1:9" x14ac:dyDescent="0.25">
      <c r="A167" s="13">
        <v>45422</v>
      </c>
      <c r="B167">
        <v>34527</v>
      </c>
      <c r="C167">
        <v>37980</v>
      </c>
      <c r="D167">
        <v>5116</v>
      </c>
      <c r="E167">
        <v>8483.5</v>
      </c>
      <c r="F167">
        <v>19069</v>
      </c>
      <c r="G167">
        <v>391.7</v>
      </c>
      <c r="H167">
        <v>18699</v>
      </c>
      <c r="I167">
        <v>5362.5</v>
      </c>
    </row>
    <row r="168" spans="1:9" x14ac:dyDescent="0.25">
      <c r="A168" s="13">
        <v>45425</v>
      </c>
      <c r="B168">
        <v>34676</v>
      </c>
      <c r="C168">
        <v>37860</v>
      </c>
      <c r="D168">
        <v>5117</v>
      </c>
      <c r="E168">
        <v>8454.5</v>
      </c>
      <c r="F168">
        <v>19049</v>
      </c>
      <c r="G168">
        <v>389.3</v>
      </c>
      <c r="H168">
        <v>18740.25</v>
      </c>
      <c r="I168">
        <v>5362.25</v>
      </c>
    </row>
    <row r="169" spans="1:9" x14ac:dyDescent="0.25">
      <c r="A169" s="13">
        <v>45426</v>
      </c>
      <c r="B169">
        <v>35009</v>
      </c>
      <c r="C169">
        <v>38050</v>
      </c>
      <c r="D169">
        <v>5121</v>
      </c>
      <c r="E169">
        <v>8477.5</v>
      </c>
      <c r="F169">
        <v>19037</v>
      </c>
      <c r="G169">
        <v>391.4</v>
      </c>
      <c r="H169">
        <v>18860.5</v>
      </c>
      <c r="I169">
        <v>5387</v>
      </c>
    </row>
    <row r="170" spans="1:9" x14ac:dyDescent="0.25">
      <c r="A170" s="13">
        <v>45427</v>
      </c>
      <c r="B170">
        <v>35223</v>
      </c>
      <c r="C170">
        <v>38120</v>
      </c>
      <c r="D170">
        <v>5140</v>
      </c>
      <c r="E170">
        <v>8489</v>
      </c>
      <c r="F170">
        <v>19180</v>
      </c>
      <c r="G170">
        <v>398.4</v>
      </c>
      <c r="H170">
        <v>19141.75</v>
      </c>
      <c r="I170">
        <v>5452</v>
      </c>
    </row>
    <row r="171" spans="1:9" x14ac:dyDescent="0.25">
      <c r="A171" s="13">
        <v>45428</v>
      </c>
      <c r="B171">
        <v>35267</v>
      </c>
      <c r="C171">
        <v>38630</v>
      </c>
      <c r="D171">
        <v>5113</v>
      </c>
      <c r="E171">
        <v>8490.5</v>
      </c>
      <c r="F171">
        <v>19008</v>
      </c>
      <c r="G171">
        <v>397.9</v>
      </c>
      <c r="H171">
        <v>19103.5</v>
      </c>
      <c r="I171">
        <v>5439.75</v>
      </c>
    </row>
    <row r="172" spans="1:9" x14ac:dyDescent="0.25">
      <c r="A172" s="13">
        <v>45429</v>
      </c>
      <c r="B172">
        <v>35250</v>
      </c>
      <c r="C172">
        <v>38490</v>
      </c>
      <c r="D172">
        <v>5105</v>
      </c>
      <c r="E172">
        <v>8480</v>
      </c>
      <c r="F172">
        <v>18986</v>
      </c>
      <c r="G172">
        <v>395.9</v>
      </c>
      <c r="H172">
        <v>19091.75</v>
      </c>
      <c r="I172">
        <v>5447</v>
      </c>
    </row>
    <row r="173" spans="1:9" x14ac:dyDescent="0.25">
      <c r="A173" s="13">
        <v>45432</v>
      </c>
      <c r="B173">
        <v>35126</v>
      </c>
      <c r="C173">
        <v>38820</v>
      </c>
      <c r="D173">
        <v>5120</v>
      </c>
      <c r="E173">
        <v>8484</v>
      </c>
      <c r="F173">
        <v>19042</v>
      </c>
      <c r="G173">
        <v>394.6</v>
      </c>
      <c r="H173">
        <v>19219.75</v>
      </c>
      <c r="I173">
        <v>5452.5</v>
      </c>
    </row>
    <row r="174" spans="1:9" x14ac:dyDescent="0.25">
      <c r="A174" s="13">
        <v>45433</v>
      </c>
      <c r="B174">
        <v>34896</v>
      </c>
      <c r="C174">
        <v>38690</v>
      </c>
      <c r="D174">
        <v>5098</v>
      </c>
      <c r="E174">
        <v>8475.5</v>
      </c>
      <c r="F174">
        <v>18996</v>
      </c>
      <c r="G174">
        <v>393.9</v>
      </c>
      <c r="H174">
        <v>19257.25</v>
      </c>
      <c r="I174">
        <v>5467</v>
      </c>
    </row>
    <row r="175" spans="1:9" x14ac:dyDescent="0.25">
      <c r="A175" s="13">
        <v>45434</v>
      </c>
      <c r="B175">
        <v>34750</v>
      </c>
      <c r="C175">
        <v>38370</v>
      </c>
      <c r="D175">
        <v>5077</v>
      </c>
      <c r="E175">
        <v>8428</v>
      </c>
      <c r="F175">
        <v>18949</v>
      </c>
      <c r="G175">
        <v>393</v>
      </c>
      <c r="H175">
        <v>19248.75</v>
      </c>
      <c r="I175">
        <v>5449.75</v>
      </c>
    </row>
    <row r="176" spans="1:9" x14ac:dyDescent="0.25">
      <c r="A176" s="13">
        <v>45435</v>
      </c>
      <c r="B176">
        <v>34748</v>
      </c>
      <c r="C176">
        <v>38850</v>
      </c>
      <c r="D176">
        <v>5086</v>
      </c>
      <c r="E176">
        <v>8400</v>
      </c>
      <c r="F176">
        <v>18949</v>
      </c>
      <c r="G176">
        <v>382.3</v>
      </c>
      <c r="H176">
        <v>19175.25</v>
      </c>
      <c r="I176">
        <v>5406.5</v>
      </c>
    </row>
    <row r="177" spans="1:9" x14ac:dyDescent="0.25">
      <c r="A177" s="13">
        <v>45436</v>
      </c>
      <c r="B177">
        <v>34764</v>
      </c>
      <c r="C177">
        <v>38360</v>
      </c>
      <c r="D177">
        <v>5086</v>
      </c>
      <c r="E177">
        <v>8377</v>
      </c>
      <c r="F177">
        <v>18957</v>
      </c>
      <c r="G177">
        <v>377</v>
      </c>
      <c r="H177">
        <v>19355.75</v>
      </c>
      <c r="I177">
        <v>5443.5</v>
      </c>
    </row>
    <row r="178" spans="1:9" x14ac:dyDescent="0.25">
      <c r="A178" s="13">
        <v>45439</v>
      </c>
      <c r="B178">
        <v>35032</v>
      </c>
      <c r="C178">
        <v>38680</v>
      </c>
      <c r="D178">
        <v>5104</v>
      </c>
      <c r="E178">
        <v>8377</v>
      </c>
      <c r="F178">
        <v>19022</v>
      </c>
      <c r="G178">
        <v>381.8</v>
      </c>
    </row>
    <row r="179" spans="1:9" x14ac:dyDescent="0.25">
      <c r="A179" s="13">
        <v>45440</v>
      </c>
      <c r="B179">
        <v>34923</v>
      </c>
      <c r="C179">
        <v>38610</v>
      </c>
      <c r="D179">
        <v>5082</v>
      </c>
      <c r="E179">
        <v>8317.5</v>
      </c>
      <c r="F179">
        <v>18944</v>
      </c>
      <c r="G179">
        <v>379.4</v>
      </c>
      <c r="H179">
        <v>19420.75</v>
      </c>
      <c r="I179">
        <v>5447.25</v>
      </c>
    </row>
    <row r="180" spans="1:9" x14ac:dyDescent="0.25">
      <c r="A180" s="13">
        <v>45441</v>
      </c>
      <c r="B180">
        <v>34421</v>
      </c>
      <c r="C180">
        <v>38250</v>
      </c>
      <c r="D180">
        <v>5016</v>
      </c>
      <c r="E180">
        <v>8238</v>
      </c>
      <c r="F180">
        <v>18729</v>
      </c>
      <c r="G180">
        <v>371.4</v>
      </c>
      <c r="H180">
        <v>19282</v>
      </c>
      <c r="I180">
        <v>5406</v>
      </c>
    </row>
    <row r="181" spans="1:9" x14ac:dyDescent="0.25">
      <c r="A181" s="13">
        <v>45442</v>
      </c>
      <c r="B181">
        <v>34711</v>
      </c>
      <c r="C181">
        <v>37760</v>
      </c>
      <c r="D181">
        <v>5037</v>
      </c>
      <c r="E181">
        <v>8288.5</v>
      </c>
      <c r="F181">
        <v>18758</v>
      </c>
      <c r="G181">
        <v>375.5</v>
      </c>
      <c r="H181">
        <v>19083.5</v>
      </c>
      <c r="I181">
        <v>5374.25</v>
      </c>
    </row>
    <row r="182" spans="1:9" x14ac:dyDescent="0.25">
      <c r="A182" s="13">
        <v>45443</v>
      </c>
      <c r="B182">
        <v>34748</v>
      </c>
      <c r="C182">
        <v>38260</v>
      </c>
      <c r="D182">
        <v>5028</v>
      </c>
      <c r="E182">
        <v>8331.5</v>
      </c>
      <c r="F182">
        <v>18724</v>
      </c>
      <c r="G182">
        <v>379.3</v>
      </c>
      <c r="H182">
        <v>19067.5</v>
      </c>
      <c r="I182">
        <v>5417.75</v>
      </c>
    </row>
    <row r="183" spans="1:9" x14ac:dyDescent="0.25">
      <c r="A183" s="13">
        <v>45446</v>
      </c>
      <c r="B183">
        <v>34926</v>
      </c>
      <c r="C183">
        <v>38710</v>
      </c>
      <c r="D183">
        <v>5056</v>
      </c>
      <c r="E183">
        <v>8318</v>
      </c>
      <c r="F183">
        <v>18851</v>
      </c>
      <c r="G183">
        <v>383.5</v>
      </c>
      <c r="H183">
        <v>19121.5</v>
      </c>
      <c r="I183">
        <v>5419.25</v>
      </c>
    </row>
    <row r="184" spans="1:9" x14ac:dyDescent="0.25">
      <c r="A184" s="13">
        <v>45447</v>
      </c>
      <c r="B184">
        <v>34523</v>
      </c>
      <c r="C184">
        <v>38520</v>
      </c>
      <c r="D184">
        <v>5007</v>
      </c>
      <c r="E184">
        <v>8286</v>
      </c>
      <c r="F184">
        <v>18654</v>
      </c>
      <c r="G184">
        <v>385.7</v>
      </c>
      <c r="H184">
        <v>19176.25</v>
      </c>
      <c r="I184">
        <v>5426</v>
      </c>
    </row>
    <row r="185" spans="1:9" x14ac:dyDescent="0.25">
      <c r="A185" s="13">
        <v>45448</v>
      </c>
      <c r="B185">
        <v>34754</v>
      </c>
      <c r="C185">
        <v>38280</v>
      </c>
      <c r="D185">
        <v>5083</v>
      </c>
      <c r="E185">
        <v>8308</v>
      </c>
      <c r="F185">
        <v>18804</v>
      </c>
      <c r="G185">
        <v>385.7</v>
      </c>
      <c r="H185">
        <v>19552.5</v>
      </c>
      <c r="I185">
        <v>5489.5</v>
      </c>
    </row>
    <row r="186" spans="1:9" x14ac:dyDescent="0.25">
      <c r="A186" s="13">
        <v>45449</v>
      </c>
      <c r="B186">
        <v>35069</v>
      </c>
      <c r="C186">
        <v>38520</v>
      </c>
      <c r="D186">
        <v>5119</v>
      </c>
      <c r="E186">
        <v>8343.5</v>
      </c>
      <c r="F186">
        <v>18875</v>
      </c>
      <c r="G186">
        <v>384.1</v>
      </c>
      <c r="H186">
        <v>19539.5</v>
      </c>
      <c r="I186">
        <v>5487.75</v>
      </c>
    </row>
    <row r="187" spans="1:9" x14ac:dyDescent="0.25">
      <c r="A187" s="13">
        <v>45450</v>
      </c>
      <c r="B187">
        <v>34896</v>
      </c>
      <c r="C187">
        <v>38410</v>
      </c>
      <c r="D187">
        <v>5101</v>
      </c>
      <c r="E187">
        <v>8307.5</v>
      </c>
      <c r="F187">
        <v>18782</v>
      </c>
      <c r="G187">
        <v>379.7</v>
      </c>
      <c r="H187">
        <v>19517.5</v>
      </c>
      <c r="I187">
        <v>5481</v>
      </c>
    </row>
    <row r="188" spans="1:9" x14ac:dyDescent="0.25">
      <c r="A188" s="13">
        <v>45453</v>
      </c>
      <c r="B188">
        <v>34764</v>
      </c>
      <c r="C188">
        <v>38760</v>
      </c>
      <c r="D188">
        <v>5059</v>
      </c>
      <c r="E188">
        <v>8279.5</v>
      </c>
      <c r="F188">
        <v>18712</v>
      </c>
      <c r="G188">
        <v>378.8</v>
      </c>
      <c r="H188">
        <v>19592.75</v>
      </c>
      <c r="I188">
        <v>5497</v>
      </c>
    </row>
    <row r="189" spans="1:9" x14ac:dyDescent="0.25">
      <c r="A189" s="13">
        <v>45454</v>
      </c>
      <c r="B189">
        <v>34096</v>
      </c>
      <c r="C189">
        <v>38950</v>
      </c>
      <c r="D189">
        <v>5014</v>
      </c>
      <c r="E189">
        <v>8194</v>
      </c>
      <c r="F189">
        <v>18593</v>
      </c>
      <c r="G189">
        <v>373.6</v>
      </c>
      <c r="H189">
        <v>19729.5</v>
      </c>
      <c r="I189">
        <v>5509.75</v>
      </c>
    </row>
    <row r="190" spans="1:9" x14ac:dyDescent="0.25">
      <c r="A190" s="13">
        <v>45455</v>
      </c>
      <c r="B190">
        <v>34579</v>
      </c>
      <c r="C190">
        <v>38730</v>
      </c>
      <c r="D190">
        <v>5087</v>
      </c>
      <c r="E190">
        <v>8281</v>
      </c>
      <c r="F190">
        <v>18864</v>
      </c>
      <c r="G190">
        <v>378.2</v>
      </c>
      <c r="H190">
        <v>19998.5</v>
      </c>
      <c r="I190">
        <v>5553.5</v>
      </c>
    </row>
    <row r="191" spans="1:9" x14ac:dyDescent="0.25">
      <c r="A191" s="13">
        <v>45456</v>
      </c>
      <c r="B191">
        <v>33815</v>
      </c>
      <c r="C191">
        <v>38500</v>
      </c>
      <c r="D191">
        <v>4977</v>
      </c>
      <c r="E191">
        <v>8208.5</v>
      </c>
      <c r="F191">
        <v>18470</v>
      </c>
      <c r="G191">
        <v>375.2</v>
      </c>
      <c r="H191">
        <v>20112</v>
      </c>
      <c r="I191">
        <v>5565.75</v>
      </c>
    </row>
    <row r="192" spans="1:9" x14ac:dyDescent="0.25">
      <c r="A192" s="13">
        <v>45457</v>
      </c>
      <c r="B192">
        <v>32866</v>
      </c>
      <c r="C192">
        <v>38620</v>
      </c>
      <c r="D192">
        <v>4883</v>
      </c>
      <c r="E192">
        <v>8204.5</v>
      </c>
      <c r="F192">
        <v>18222</v>
      </c>
      <c r="G192">
        <v>371.7</v>
      </c>
      <c r="H192">
        <v>20189.25</v>
      </c>
      <c r="I192">
        <v>5563.5</v>
      </c>
    </row>
    <row r="193" spans="1:9" x14ac:dyDescent="0.25">
      <c r="A193" s="13">
        <v>45460</v>
      </c>
      <c r="B193">
        <v>33091</v>
      </c>
      <c r="C193">
        <v>37760</v>
      </c>
      <c r="D193">
        <v>4924</v>
      </c>
      <c r="E193">
        <v>8192</v>
      </c>
      <c r="F193">
        <v>18274</v>
      </c>
      <c r="G193">
        <v>367.8</v>
      </c>
      <c r="H193">
        <v>20441.5</v>
      </c>
      <c r="I193">
        <v>5607.25</v>
      </c>
    </row>
    <row r="194" spans="1:9" x14ac:dyDescent="0.25">
      <c r="A194" s="13">
        <v>45461</v>
      </c>
      <c r="B194">
        <v>33501</v>
      </c>
      <c r="C194">
        <v>38230</v>
      </c>
      <c r="D194">
        <v>4955</v>
      </c>
      <c r="E194">
        <v>8240</v>
      </c>
      <c r="F194">
        <v>18325</v>
      </c>
      <c r="G194">
        <v>373.2</v>
      </c>
      <c r="H194">
        <v>20440.25</v>
      </c>
      <c r="I194">
        <v>5622.25</v>
      </c>
    </row>
    <row r="195" spans="1:9" x14ac:dyDescent="0.25">
      <c r="A195" s="13">
        <v>45462</v>
      </c>
      <c r="B195">
        <v>33392</v>
      </c>
      <c r="C195">
        <v>38300</v>
      </c>
      <c r="D195">
        <v>4929</v>
      </c>
      <c r="E195">
        <v>8247</v>
      </c>
      <c r="F195">
        <v>18262</v>
      </c>
      <c r="G195">
        <v>372</v>
      </c>
    </row>
    <row r="196" spans="1:9" x14ac:dyDescent="0.25">
      <c r="A196" s="13">
        <v>45463</v>
      </c>
      <c r="B196">
        <v>33845</v>
      </c>
      <c r="C196">
        <v>38380</v>
      </c>
      <c r="D196">
        <v>4988</v>
      </c>
      <c r="E196">
        <v>8317.5</v>
      </c>
      <c r="F196">
        <v>18426</v>
      </c>
      <c r="G196">
        <v>377.4</v>
      </c>
      <c r="H196">
        <v>20286</v>
      </c>
      <c r="I196">
        <v>5607.75</v>
      </c>
    </row>
    <row r="197" spans="1:9" x14ac:dyDescent="0.25">
      <c r="A197" s="13">
        <v>45464</v>
      </c>
      <c r="B197">
        <v>33465</v>
      </c>
      <c r="C197">
        <v>38380</v>
      </c>
      <c r="D197">
        <v>4953</v>
      </c>
      <c r="E197">
        <v>8280</v>
      </c>
      <c r="F197">
        <v>18363</v>
      </c>
      <c r="G197">
        <v>377.5</v>
      </c>
      <c r="H197">
        <v>20235.75</v>
      </c>
      <c r="I197">
        <v>5597</v>
      </c>
    </row>
    <row r="198" spans="1:9" x14ac:dyDescent="0.25">
      <c r="A198" s="13">
        <v>45467</v>
      </c>
      <c r="B198">
        <v>34076</v>
      </c>
      <c r="C198">
        <v>38550</v>
      </c>
      <c r="D198">
        <v>4997</v>
      </c>
      <c r="E198">
        <v>8345.5</v>
      </c>
      <c r="F198">
        <v>18526</v>
      </c>
      <c r="G198">
        <v>378.5</v>
      </c>
      <c r="H198">
        <v>20003</v>
      </c>
      <c r="I198">
        <v>5579.75</v>
      </c>
    </row>
    <row r="199" spans="1:9" x14ac:dyDescent="0.25">
      <c r="A199" s="13">
        <v>45468</v>
      </c>
      <c r="B199">
        <v>33948</v>
      </c>
      <c r="C199">
        <v>38950</v>
      </c>
      <c r="D199">
        <v>4971</v>
      </c>
      <c r="E199">
        <v>8288.5</v>
      </c>
      <c r="F199">
        <v>18335</v>
      </c>
      <c r="G199">
        <v>378.4</v>
      </c>
      <c r="H199">
        <v>20224.25</v>
      </c>
      <c r="I199">
        <v>5600.5</v>
      </c>
    </row>
    <row r="200" spans="1:9" x14ac:dyDescent="0.25">
      <c r="A200" s="13">
        <v>45469</v>
      </c>
      <c r="B200">
        <v>33773</v>
      </c>
      <c r="C200">
        <v>39420</v>
      </c>
      <c r="D200">
        <v>4957</v>
      </c>
      <c r="E200">
        <v>8270.5</v>
      </c>
      <c r="F200">
        <v>18342</v>
      </c>
      <c r="G200">
        <v>376.2</v>
      </c>
      <c r="H200">
        <v>20265</v>
      </c>
      <c r="I200">
        <v>5607</v>
      </c>
    </row>
    <row r="201" spans="1:9" x14ac:dyDescent="0.25">
      <c r="A201" s="13">
        <v>45470</v>
      </c>
      <c r="B201">
        <v>33406</v>
      </c>
      <c r="C201">
        <v>39150</v>
      </c>
      <c r="D201">
        <v>4938</v>
      </c>
      <c r="E201">
        <v>8220</v>
      </c>
      <c r="F201">
        <v>18369</v>
      </c>
      <c r="G201">
        <v>370.6</v>
      </c>
      <c r="H201">
        <v>20291.5</v>
      </c>
      <c r="I201">
        <v>5609.5</v>
      </c>
    </row>
    <row r="202" spans="1:9" x14ac:dyDescent="0.25">
      <c r="A202" s="13">
        <v>45471</v>
      </c>
      <c r="B202">
        <v>33366</v>
      </c>
      <c r="C202">
        <v>39370</v>
      </c>
      <c r="D202">
        <v>4926</v>
      </c>
      <c r="E202">
        <v>8212</v>
      </c>
      <c r="F202">
        <v>18403</v>
      </c>
      <c r="G202">
        <v>368.2</v>
      </c>
      <c r="H202">
        <v>20179.5</v>
      </c>
      <c r="I202">
        <v>5584.5</v>
      </c>
    </row>
    <row r="203" spans="1:9" x14ac:dyDescent="0.25">
      <c r="A203" s="13">
        <v>45474</v>
      </c>
      <c r="B203">
        <v>33927</v>
      </c>
      <c r="C203">
        <v>39440</v>
      </c>
      <c r="D203">
        <v>4972</v>
      </c>
      <c r="E203">
        <v>8213</v>
      </c>
      <c r="F203">
        <v>18490</v>
      </c>
      <c r="G203">
        <v>373.8</v>
      </c>
      <c r="H203">
        <v>20304.25</v>
      </c>
      <c r="I203">
        <v>5596.5</v>
      </c>
    </row>
    <row r="204" spans="1:9" x14ac:dyDescent="0.25">
      <c r="A204" s="13">
        <v>45475</v>
      </c>
      <c r="B204">
        <v>33679</v>
      </c>
      <c r="C204">
        <v>39910</v>
      </c>
      <c r="D204">
        <v>4940</v>
      </c>
      <c r="E204">
        <v>8151</v>
      </c>
      <c r="F204">
        <v>18315</v>
      </c>
      <c r="G204">
        <v>371.1</v>
      </c>
      <c r="H204">
        <v>20509.25</v>
      </c>
      <c r="I204">
        <v>5631.75</v>
      </c>
    </row>
    <row r="205" spans="1:9" x14ac:dyDescent="0.25">
      <c r="A205" s="13">
        <v>45476</v>
      </c>
      <c r="B205">
        <v>34048</v>
      </c>
      <c r="C205">
        <v>40400</v>
      </c>
      <c r="D205">
        <v>5006</v>
      </c>
      <c r="E205">
        <v>8205</v>
      </c>
      <c r="F205">
        <v>18547</v>
      </c>
      <c r="G205">
        <v>376.6</v>
      </c>
      <c r="H205">
        <v>20665.5</v>
      </c>
      <c r="I205">
        <v>5653.25</v>
      </c>
    </row>
    <row r="206" spans="1:9" x14ac:dyDescent="0.25">
      <c r="A206" s="13">
        <v>45477</v>
      </c>
      <c r="B206">
        <v>34295</v>
      </c>
      <c r="C206">
        <v>40640</v>
      </c>
      <c r="D206">
        <v>5027</v>
      </c>
      <c r="E206">
        <v>8268.5</v>
      </c>
      <c r="F206">
        <v>18609</v>
      </c>
      <c r="G206">
        <v>378</v>
      </c>
    </row>
    <row r="207" spans="1:9" x14ac:dyDescent="0.25">
      <c r="A207" s="13">
        <v>45478</v>
      </c>
      <c r="B207">
        <v>34172</v>
      </c>
      <c r="C207">
        <v>40660</v>
      </c>
      <c r="D207">
        <v>5010</v>
      </c>
      <c r="E207">
        <v>8219.5</v>
      </c>
      <c r="F207">
        <v>18614</v>
      </c>
      <c r="G207">
        <v>381.6</v>
      </c>
      <c r="H207">
        <v>20875.75</v>
      </c>
      <c r="I207">
        <v>5684.75</v>
      </c>
    </row>
    <row r="208" spans="1:9" x14ac:dyDescent="0.25">
      <c r="A208" s="13">
        <v>45481</v>
      </c>
      <c r="B208">
        <v>34229</v>
      </c>
      <c r="C208">
        <v>40620</v>
      </c>
      <c r="D208">
        <v>5012</v>
      </c>
      <c r="E208">
        <v>8224</v>
      </c>
      <c r="F208">
        <v>18645</v>
      </c>
      <c r="G208">
        <v>379.3</v>
      </c>
      <c r="H208">
        <v>20915.5</v>
      </c>
      <c r="I208">
        <v>5688.75</v>
      </c>
    </row>
    <row r="209" spans="1:9" x14ac:dyDescent="0.25">
      <c r="A209" s="13">
        <v>45482</v>
      </c>
      <c r="B209">
        <v>34042</v>
      </c>
      <c r="C209">
        <v>41390</v>
      </c>
      <c r="D209">
        <v>4931</v>
      </c>
      <c r="E209">
        <v>8160.5</v>
      </c>
      <c r="F209">
        <v>18369</v>
      </c>
      <c r="G209">
        <v>376.1</v>
      </c>
      <c r="H209">
        <v>20935.75</v>
      </c>
      <c r="I209">
        <v>5694.5</v>
      </c>
    </row>
    <row r="210" spans="1:9" x14ac:dyDescent="0.25">
      <c r="A210" s="13">
        <v>45483</v>
      </c>
      <c r="B210">
        <v>34485</v>
      </c>
      <c r="C210">
        <v>41730</v>
      </c>
      <c r="D210">
        <v>4996</v>
      </c>
      <c r="E210">
        <v>8217.5</v>
      </c>
      <c r="F210">
        <v>18566</v>
      </c>
      <c r="G210">
        <v>381.7</v>
      </c>
      <c r="H210">
        <v>21159.5</v>
      </c>
      <c r="I210">
        <v>5751.75</v>
      </c>
    </row>
    <row r="211" spans="1:9" x14ac:dyDescent="0.25">
      <c r="A211" s="13">
        <v>45484</v>
      </c>
      <c r="B211">
        <v>34489</v>
      </c>
      <c r="C211">
        <v>42150</v>
      </c>
      <c r="D211">
        <v>5015</v>
      </c>
      <c r="E211">
        <v>8248.5</v>
      </c>
      <c r="F211">
        <v>18685</v>
      </c>
      <c r="G211">
        <v>388.3</v>
      </c>
      <c r="H211">
        <v>20695.25</v>
      </c>
      <c r="I211">
        <v>5702.25</v>
      </c>
    </row>
    <row r="212" spans="1:9" x14ac:dyDescent="0.25">
      <c r="A212" s="13">
        <v>45485</v>
      </c>
      <c r="B212">
        <v>34749</v>
      </c>
      <c r="C212">
        <v>40980</v>
      </c>
      <c r="D212">
        <v>5085</v>
      </c>
      <c r="E212">
        <v>8276</v>
      </c>
      <c r="F212">
        <v>18917</v>
      </c>
      <c r="G212">
        <v>387.5</v>
      </c>
      <c r="H212">
        <v>20777.75</v>
      </c>
      <c r="I212">
        <v>5728.25</v>
      </c>
    </row>
    <row r="213" spans="1:9" x14ac:dyDescent="0.25">
      <c r="A213" s="13">
        <v>45488</v>
      </c>
      <c r="B213">
        <v>34537</v>
      </c>
      <c r="D213">
        <v>5020</v>
      </c>
      <c r="E213">
        <v>8200.5</v>
      </c>
      <c r="F213">
        <v>18744</v>
      </c>
      <c r="G213">
        <v>379.7</v>
      </c>
      <c r="H213">
        <v>20836.25</v>
      </c>
      <c r="I213">
        <v>5746.25</v>
      </c>
    </row>
    <row r="214" spans="1:9" x14ac:dyDescent="0.25">
      <c r="A214" s="13">
        <v>45489</v>
      </c>
      <c r="B214">
        <v>34522</v>
      </c>
      <c r="C214">
        <v>41000</v>
      </c>
      <c r="D214">
        <v>4982</v>
      </c>
      <c r="E214">
        <v>8187</v>
      </c>
      <c r="F214">
        <v>18665</v>
      </c>
      <c r="G214">
        <v>377.5</v>
      </c>
      <c r="H214">
        <v>20851.75</v>
      </c>
      <c r="I214">
        <v>5781.25</v>
      </c>
    </row>
    <row r="215" spans="1:9" x14ac:dyDescent="0.25">
      <c r="A215" s="13">
        <v>45490</v>
      </c>
      <c r="B215">
        <v>34529</v>
      </c>
      <c r="C215">
        <v>40850</v>
      </c>
      <c r="D215">
        <v>4927</v>
      </c>
      <c r="E215">
        <v>8206.5</v>
      </c>
      <c r="F215">
        <v>18580</v>
      </c>
      <c r="G215">
        <v>380.5</v>
      </c>
      <c r="H215">
        <v>20248.25</v>
      </c>
      <c r="I215">
        <v>5702</v>
      </c>
    </row>
    <row r="216" spans="1:9" x14ac:dyDescent="0.25">
      <c r="A216" s="13">
        <v>45491</v>
      </c>
      <c r="B216">
        <v>34671</v>
      </c>
      <c r="C216">
        <v>39970</v>
      </c>
      <c r="D216">
        <v>4906</v>
      </c>
      <c r="E216">
        <v>8222.5</v>
      </c>
      <c r="F216">
        <v>18492</v>
      </c>
      <c r="G216">
        <v>382.8</v>
      </c>
      <c r="H216">
        <v>20148.5</v>
      </c>
      <c r="I216">
        <v>5657</v>
      </c>
    </row>
    <row r="217" spans="1:9" x14ac:dyDescent="0.25">
      <c r="A217" s="13">
        <v>45492</v>
      </c>
      <c r="B217">
        <v>34344</v>
      </c>
      <c r="C217">
        <v>39900</v>
      </c>
      <c r="D217">
        <v>4850</v>
      </c>
      <c r="E217">
        <v>8154</v>
      </c>
      <c r="F217">
        <v>18286</v>
      </c>
      <c r="G217">
        <v>379.4</v>
      </c>
      <c r="H217">
        <v>19959.25</v>
      </c>
      <c r="I217">
        <v>5615.75</v>
      </c>
    </row>
    <row r="218" spans="1:9" x14ac:dyDescent="0.25">
      <c r="A218" s="13">
        <v>45495</v>
      </c>
      <c r="B218">
        <v>34849</v>
      </c>
      <c r="C218">
        <v>39290</v>
      </c>
      <c r="D218">
        <v>4928</v>
      </c>
      <c r="E218">
        <v>8216.5</v>
      </c>
      <c r="F218">
        <v>18542</v>
      </c>
      <c r="G218">
        <v>382.2</v>
      </c>
      <c r="H218">
        <v>20250.75</v>
      </c>
      <c r="I218">
        <v>5674.25</v>
      </c>
    </row>
    <row r="219" spans="1:9" x14ac:dyDescent="0.25">
      <c r="A219" s="13">
        <v>45496</v>
      </c>
      <c r="B219">
        <v>34865</v>
      </c>
      <c r="C219">
        <v>39350</v>
      </c>
      <c r="D219">
        <v>4944</v>
      </c>
      <c r="E219">
        <v>8168.5</v>
      </c>
      <c r="F219">
        <v>18670</v>
      </c>
      <c r="G219">
        <v>382.7</v>
      </c>
      <c r="H219">
        <v>20175.25</v>
      </c>
      <c r="I219">
        <v>5662.5</v>
      </c>
    </row>
    <row r="220" spans="1:9" x14ac:dyDescent="0.25">
      <c r="A220" s="13">
        <v>45497</v>
      </c>
      <c r="B220">
        <v>34690</v>
      </c>
      <c r="C220">
        <v>38920</v>
      </c>
      <c r="D220">
        <v>4887</v>
      </c>
      <c r="E220">
        <v>8158</v>
      </c>
      <c r="F220">
        <v>18494</v>
      </c>
      <c r="G220">
        <v>384.9</v>
      </c>
      <c r="H220">
        <v>19443.25</v>
      </c>
      <c r="I220">
        <v>5533.25</v>
      </c>
    </row>
    <row r="221" spans="1:9" x14ac:dyDescent="0.25">
      <c r="A221" s="13">
        <v>45498</v>
      </c>
      <c r="B221">
        <v>33975</v>
      </c>
      <c r="C221">
        <v>37540</v>
      </c>
      <c r="D221">
        <v>4838</v>
      </c>
      <c r="E221">
        <v>8188</v>
      </c>
      <c r="F221">
        <v>18417</v>
      </c>
      <c r="G221">
        <v>386.9</v>
      </c>
      <c r="H221">
        <v>19233.25</v>
      </c>
      <c r="I221">
        <v>5502.25</v>
      </c>
    </row>
    <row r="222" spans="1:9" x14ac:dyDescent="0.25">
      <c r="A222" s="13">
        <v>45499</v>
      </c>
      <c r="B222">
        <v>34015</v>
      </c>
      <c r="C222">
        <v>37540</v>
      </c>
      <c r="D222">
        <v>4890</v>
      </c>
      <c r="E222">
        <v>8294</v>
      </c>
      <c r="F222">
        <v>18535</v>
      </c>
      <c r="G222">
        <v>388.9</v>
      </c>
      <c r="H222">
        <v>19415.5</v>
      </c>
      <c r="I222">
        <v>5560.25</v>
      </c>
    </row>
    <row r="223" spans="1:9" x14ac:dyDescent="0.25">
      <c r="A223" s="13">
        <v>45502</v>
      </c>
      <c r="B223">
        <v>33839</v>
      </c>
      <c r="C223">
        <v>38200</v>
      </c>
      <c r="D223">
        <v>4843</v>
      </c>
      <c r="E223">
        <v>8300</v>
      </c>
      <c r="F223">
        <v>18432</v>
      </c>
      <c r="G223">
        <v>391</v>
      </c>
      <c r="H223">
        <v>19450.75</v>
      </c>
      <c r="I223">
        <v>5564.25</v>
      </c>
    </row>
    <row r="224" spans="1:9" x14ac:dyDescent="0.25">
      <c r="A224" s="13">
        <v>45503</v>
      </c>
      <c r="B224">
        <v>34109</v>
      </c>
      <c r="C224">
        <v>38240</v>
      </c>
      <c r="D224">
        <v>4872</v>
      </c>
      <c r="E224">
        <v>8286.5</v>
      </c>
      <c r="F224">
        <v>18535</v>
      </c>
      <c r="G224">
        <v>390.9</v>
      </c>
      <c r="H224">
        <v>19173.5</v>
      </c>
      <c r="I224">
        <v>5533.25</v>
      </c>
    </row>
    <row r="225" spans="1:9" x14ac:dyDescent="0.25">
      <c r="A225" s="13">
        <v>45504</v>
      </c>
      <c r="B225">
        <v>33955</v>
      </c>
      <c r="C225">
        <v>39020</v>
      </c>
      <c r="D225">
        <v>4898</v>
      </c>
      <c r="E225">
        <v>8357.5</v>
      </c>
      <c r="F225">
        <v>18606</v>
      </c>
      <c r="G225">
        <v>391.3</v>
      </c>
      <c r="H225">
        <v>19747.25</v>
      </c>
      <c r="I225">
        <v>5620</v>
      </c>
    </row>
    <row r="226" spans="1:9" x14ac:dyDescent="0.25">
      <c r="A226" s="13">
        <v>45505</v>
      </c>
      <c r="B226">
        <v>33035</v>
      </c>
      <c r="C226">
        <v>37690</v>
      </c>
      <c r="D226">
        <v>4788</v>
      </c>
      <c r="E226">
        <v>8275</v>
      </c>
      <c r="F226">
        <v>18176</v>
      </c>
      <c r="G226">
        <v>388.2</v>
      </c>
      <c r="H226">
        <v>19255.5</v>
      </c>
      <c r="I226">
        <v>5539.75</v>
      </c>
    </row>
    <row r="227" spans="1:9" x14ac:dyDescent="0.25">
      <c r="A227" s="13">
        <v>45506</v>
      </c>
      <c r="B227">
        <v>32180</v>
      </c>
      <c r="C227">
        <v>35690</v>
      </c>
      <c r="D227">
        <v>4655</v>
      </c>
      <c r="E227">
        <v>8162.5</v>
      </c>
      <c r="F227">
        <v>17731</v>
      </c>
      <c r="G227">
        <v>389.2</v>
      </c>
      <c r="H227">
        <v>18770.5</v>
      </c>
      <c r="I227">
        <v>5430.75</v>
      </c>
    </row>
    <row r="228" spans="1:9" x14ac:dyDescent="0.25">
      <c r="A228" s="13">
        <v>45509</v>
      </c>
      <c r="B228">
        <v>31444</v>
      </c>
      <c r="C228">
        <v>31220</v>
      </c>
      <c r="D228">
        <v>4587</v>
      </c>
      <c r="E228">
        <v>7993</v>
      </c>
      <c r="F228">
        <v>17401</v>
      </c>
      <c r="G228">
        <v>376.6</v>
      </c>
      <c r="H228">
        <v>18213.5</v>
      </c>
      <c r="I228">
        <v>5269</v>
      </c>
    </row>
    <row r="229" spans="1:9" x14ac:dyDescent="0.25">
      <c r="A229" s="13">
        <v>45510</v>
      </c>
      <c r="B229">
        <v>31256</v>
      </c>
      <c r="C229">
        <v>33820</v>
      </c>
      <c r="D229">
        <v>4588</v>
      </c>
      <c r="E229">
        <v>8013.5</v>
      </c>
      <c r="F229">
        <v>17408</v>
      </c>
      <c r="G229">
        <v>375.7</v>
      </c>
      <c r="H229">
        <v>18391</v>
      </c>
      <c r="I229">
        <v>5319.75</v>
      </c>
    </row>
    <row r="230" spans="1:9" x14ac:dyDescent="0.25">
      <c r="A230" s="13">
        <v>45511</v>
      </c>
      <c r="B230">
        <v>31978</v>
      </c>
      <c r="C230">
        <v>34880</v>
      </c>
      <c r="D230">
        <v>4689</v>
      </c>
      <c r="E230">
        <v>8158.5</v>
      </c>
      <c r="F230">
        <v>17693</v>
      </c>
      <c r="G230">
        <v>382.4</v>
      </c>
      <c r="H230">
        <v>18174.5</v>
      </c>
      <c r="I230">
        <v>5280.75</v>
      </c>
    </row>
    <row r="231" spans="1:9" x14ac:dyDescent="0.25">
      <c r="A231" s="13">
        <v>45512</v>
      </c>
      <c r="B231">
        <v>31882</v>
      </c>
      <c r="C231">
        <v>34580</v>
      </c>
      <c r="D231">
        <v>4687</v>
      </c>
      <c r="E231">
        <v>8150</v>
      </c>
      <c r="F231">
        <v>17744</v>
      </c>
      <c r="G231">
        <v>382.4</v>
      </c>
      <c r="H231">
        <v>18740.25</v>
      </c>
      <c r="I231">
        <v>5403.25</v>
      </c>
    </row>
    <row r="232" spans="1:9" x14ac:dyDescent="0.25">
      <c r="A232" s="13">
        <v>45513</v>
      </c>
      <c r="B232">
        <v>31921</v>
      </c>
      <c r="C232">
        <v>34750</v>
      </c>
      <c r="D232">
        <v>4691</v>
      </c>
      <c r="E232">
        <v>8179</v>
      </c>
      <c r="F232">
        <v>17776</v>
      </c>
      <c r="G232">
        <v>382.1</v>
      </c>
      <c r="H232">
        <v>18833.75</v>
      </c>
      <c r="I232">
        <v>5425.75</v>
      </c>
    </row>
    <row r="233" spans="1:9" x14ac:dyDescent="0.25">
      <c r="A233" s="13">
        <v>45516</v>
      </c>
      <c r="B233">
        <v>32065</v>
      </c>
      <c r="D233">
        <v>4687</v>
      </c>
      <c r="E233">
        <v>8214.5</v>
      </c>
      <c r="F233">
        <v>17782</v>
      </c>
      <c r="G233">
        <v>384</v>
      </c>
      <c r="H233">
        <v>18856.5</v>
      </c>
      <c r="I233">
        <v>5425.75</v>
      </c>
    </row>
    <row r="234" spans="1:9" x14ac:dyDescent="0.25">
      <c r="A234" s="13">
        <v>45517</v>
      </c>
      <c r="B234">
        <v>32137</v>
      </c>
      <c r="C234">
        <v>36000</v>
      </c>
      <c r="D234">
        <v>4713</v>
      </c>
      <c r="E234">
        <v>8241</v>
      </c>
      <c r="F234">
        <v>17882</v>
      </c>
      <c r="G234">
        <v>388</v>
      </c>
      <c r="H234">
        <v>19326.25</v>
      </c>
      <c r="I234">
        <v>5515.5</v>
      </c>
    </row>
    <row r="235" spans="1:9" x14ac:dyDescent="0.25">
      <c r="A235" s="13">
        <v>45518</v>
      </c>
      <c r="B235">
        <v>32458</v>
      </c>
      <c r="C235">
        <v>36200</v>
      </c>
      <c r="D235">
        <v>4742</v>
      </c>
      <c r="E235">
        <v>8282</v>
      </c>
      <c r="F235">
        <v>17950</v>
      </c>
      <c r="G235">
        <v>385.5</v>
      </c>
      <c r="H235">
        <v>19338</v>
      </c>
      <c r="I235">
        <v>5534.25</v>
      </c>
    </row>
    <row r="236" spans="1:9" x14ac:dyDescent="0.25">
      <c r="A236" s="13">
        <v>45519</v>
      </c>
      <c r="B236">
        <v>32458</v>
      </c>
      <c r="C236">
        <v>36420</v>
      </c>
      <c r="D236">
        <v>4832</v>
      </c>
      <c r="E236">
        <v>8372</v>
      </c>
      <c r="F236">
        <v>18250</v>
      </c>
      <c r="G236">
        <v>385.6</v>
      </c>
      <c r="H236">
        <v>19814</v>
      </c>
      <c r="I236">
        <v>5627</v>
      </c>
    </row>
    <row r="237" spans="1:9" x14ac:dyDescent="0.25">
      <c r="A237" s="13">
        <v>45520</v>
      </c>
      <c r="B237">
        <v>33168</v>
      </c>
      <c r="C237">
        <v>37890</v>
      </c>
      <c r="D237">
        <v>4859</v>
      </c>
      <c r="E237">
        <v>8337.5</v>
      </c>
      <c r="F237">
        <v>18399</v>
      </c>
      <c r="G237">
        <v>387.2</v>
      </c>
      <c r="H237">
        <v>19839.75</v>
      </c>
      <c r="I237">
        <v>5638</v>
      </c>
    </row>
    <row r="238" spans="1:9" x14ac:dyDescent="0.25">
      <c r="A238" s="13">
        <v>45523</v>
      </c>
      <c r="B238">
        <v>33384</v>
      </c>
      <c r="C238">
        <v>36960</v>
      </c>
      <c r="D238">
        <v>4890</v>
      </c>
      <c r="E238">
        <v>8390</v>
      </c>
      <c r="F238">
        <v>18494</v>
      </c>
      <c r="G238">
        <v>390.5</v>
      </c>
      <c r="H238">
        <v>20094.5</v>
      </c>
      <c r="I238">
        <v>5690.5</v>
      </c>
    </row>
    <row r="239" spans="1:9" x14ac:dyDescent="0.25">
      <c r="A239" s="13">
        <v>45524</v>
      </c>
      <c r="B239">
        <v>33194</v>
      </c>
      <c r="C239">
        <v>37900</v>
      </c>
      <c r="D239">
        <v>4872</v>
      </c>
      <c r="E239">
        <v>8296</v>
      </c>
      <c r="F239">
        <v>18419</v>
      </c>
      <c r="G239">
        <v>388.6</v>
      </c>
      <c r="H239">
        <v>20046.5</v>
      </c>
      <c r="I239">
        <v>5679.75</v>
      </c>
    </row>
    <row r="240" spans="1:9" x14ac:dyDescent="0.25">
      <c r="A240" s="13">
        <v>45525</v>
      </c>
      <c r="B240">
        <v>33428</v>
      </c>
      <c r="C240">
        <v>37760</v>
      </c>
      <c r="D240">
        <v>4903</v>
      </c>
      <c r="E240">
        <v>8305</v>
      </c>
      <c r="F240">
        <v>18512</v>
      </c>
      <c r="G240">
        <v>387.7</v>
      </c>
      <c r="H240">
        <v>20145.25</v>
      </c>
      <c r="I240">
        <v>5701.25</v>
      </c>
    </row>
    <row r="241" spans="1:9" x14ac:dyDescent="0.25">
      <c r="A241" s="13">
        <v>45526</v>
      </c>
      <c r="B241">
        <v>33412</v>
      </c>
      <c r="C241">
        <v>38000</v>
      </c>
      <c r="D241">
        <v>4901</v>
      </c>
      <c r="E241">
        <v>8299.5</v>
      </c>
      <c r="F241">
        <v>18549</v>
      </c>
      <c r="G241">
        <v>389.8</v>
      </c>
      <c r="H241">
        <v>19811.75</v>
      </c>
      <c r="I241">
        <v>5653.75</v>
      </c>
    </row>
    <row r="242" spans="1:9" x14ac:dyDescent="0.25">
      <c r="A242" s="13">
        <v>45527</v>
      </c>
      <c r="B242">
        <v>33754</v>
      </c>
      <c r="C242">
        <v>38210</v>
      </c>
      <c r="D242">
        <v>4923</v>
      </c>
      <c r="E242">
        <v>8352.5</v>
      </c>
      <c r="F242">
        <v>18694</v>
      </c>
      <c r="G242">
        <v>393.7</v>
      </c>
      <c r="H242">
        <v>20025.75</v>
      </c>
      <c r="I242">
        <v>5712.5</v>
      </c>
    </row>
    <row r="243" spans="1:9" x14ac:dyDescent="0.25">
      <c r="A243" s="13">
        <v>45530</v>
      </c>
      <c r="B243">
        <v>33704</v>
      </c>
      <c r="C243">
        <v>37840</v>
      </c>
      <c r="D243">
        <v>4912</v>
      </c>
      <c r="E243">
        <v>8352.5</v>
      </c>
      <c r="F243">
        <v>18675</v>
      </c>
      <c r="G243">
        <v>394.6</v>
      </c>
      <c r="H243">
        <v>19824.25</v>
      </c>
      <c r="I243">
        <v>5697.25</v>
      </c>
    </row>
    <row r="244" spans="1:9" x14ac:dyDescent="0.25">
      <c r="A244" s="13">
        <v>45531</v>
      </c>
      <c r="B244">
        <v>33874</v>
      </c>
      <c r="C244">
        <v>38060</v>
      </c>
      <c r="D244">
        <v>4917</v>
      </c>
      <c r="E244">
        <v>8373.5</v>
      </c>
      <c r="F244">
        <v>18753</v>
      </c>
      <c r="G244">
        <v>395.2</v>
      </c>
      <c r="H244">
        <v>19888.5</v>
      </c>
      <c r="I244">
        <v>5705.25</v>
      </c>
    </row>
    <row r="245" spans="1:9" x14ac:dyDescent="0.25">
      <c r="A245" s="13">
        <v>45532</v>
      </c>
      <c r="B245">
        <v>33977</v>
      </c>
      <c r="C245">
        <v>38140</v>
      </c>
      <c r="D245">
        <v>4930</v>
      </c>
      <c r="E245">
        <v>8362</v>
      </c>
      <c r="F245">
        <v>18844</v>
      </c>
      <c r="G245">
        <v>397.4</v>
      </c>
      <c r="H245">
        <v>19647.5</v>
      </c>
      <c r="I245">
        <v>5670.5</v>
      </c>
    </row>
    <row r="246" spans="1:9" x14ac:dyDescent="0.25">
      <c r="A246" s="13">
        <v>45533</v>
      </c>
      <c r="B246">
        <v>34276</v>
      </c>
      <c r="C246">
        <v>38140</v>
      </c>
      <c r="D246">
        <v>4975</v>
      </c>
      <c r="E246">
        <v>8401.5</v>
      </c>
      <c r="F246">
        <v>18950</v>
      </c>
      <c r="G246">
        <v>396.6</v>
      </c>
      <c r="H246">
        <v>19625.5</v>
      </c>
      <c r="I246">
        <v>5670.5</v>
      </c>
    </row>
    <row r="247" spans="1:9" x14ac:dyDescent="0.25">
      <c r="A247" s="13">
        <v>45534</v>
      </c>
      <c r="B247">
        <v>34456</v>
      </c>
      <c r="C247">
        <v>38510</v>
      </c>
      <c r="D247">
        <v>4971</v>
      </c>
      <c r="E247">
        <v>8387.5</v>
      </c>
      <c r="F247">
        <v>18951</v>
      </c>
      <c r="G247">
        <v>399</v>
      </c>
      <c r="H247">
        <v>19859</v>
      </c>
      <c r="I247">
        <v>5722.5</v>
      </c>
    </row>
    <row r="248" spans="1:9" x14ac:dyDescent="0.25">
      <c r="A248" s="13">
        <v>45537</v>
      </c>
      <c r="B248">
        <v>34397</v>
      </c>
      <c r="C248">
        <v>38490</v>
      </c>
      <c r="D248">
        <v>4983</v>
      </c>
      <c r="E248">
        <v>8379.5</v>
      </c>
      <c r="F248">
        <v>18966</v>
      </c>
      <c r="G248">
        <v>399.6</v>
      </c>
    </row>
    <row r="249" spans="1:9" x14ac:dyDescent="0.25">
      <c r="A249" s="13">
        <v>45538</v>
      </c>
      <c r="B249">
        <v>33936</v>
      </c>
      <c r="C249">
        <v>38570</v>
      </c>
      <c r="D249">
        <v>4923</v>
      </c>
      <c r="E249">
        <v>8314</v>
      </c>
      <c r="F249">
        <v>18794</v>
      </c>
      <c r="G249">
        <v>399.6</v>
      </c>
      <c r="H249">
        <v>19234.5</v>
      </c>
      <c r="I249">
        <v>5601.25</v>
      </c>
    </row>
    <row r="250" spans="1:9" x14ac:dyDescent="0.25">
      <c r="A250" s="13">
        <v>45539</v>
      </c>
      <c r="B250">
        <v>33748</v>
      </c>
      <c r="C250">
        <v>36790</v>
      </c>
      <c r="D250">
        <v>4856</v>
      </c>
      <c r="E250">
        <v>8280.5</v>
      </c>
      <c r="F250">
        <v>18625</v>
      </c>
      <c r="G250">
        <v>400.1</v>
      </c>
      <c r="H250">
        <v>19189.5</v>
      </c>
      <c r="I250">
        <v>5588.75</v>
      </c>
    </row>
    <row r="251" spans="1:9" x14ac:dyDescent="0.25">
      <c r="A251" s="13">
        <v>45540</v>
      </c>
      <c r="B251">
        <v>33739</v>
      </c>
      <c r="C251">
        <v>36410</v>
      </c>
      <c r="D251">
        <v>4830</v>
      </c>
      <c r="E251">
        <v>8269</v>
      </c>
      <c r="F251">
        <v>18624</v>
      </c>
      <c r="G251">
        <v>407.2</v>
      </c>
      <c r="H251">
        <v>19190.75</v>
      </c>
      <c r="I251">
        <v>5570.75</v>
      </c>
    </row>
    <row r="252" spans="1:9" x14ac:dyDescent="0.25">
      <c r="A252" s="13">
        <v>45541</v>
      </c>
      <c r="B252">
        <v>33342</v>
      </c>
      <c r="C252">
        <v>36150</v>
      </c>
      <c r="D252">
        <v>4739</v>
      </c>
      <c r="E252">
        <v>8183.5</v>
      </c>
      <c r="F252">
        <v>18307</v>
      </c>
      <c r="G252">
        <v>406.6</v>
      </c>
      <c r="H252">
        <v>18678.75</v>
      </c>
      <c r="I252">
        <v>5477</v>
      </c>
    </row>
    <row r="253" spans="1:9" x14ac:dyDescent="0.25">
      <c r="A253" s="13">
        <v>45544</v>
      </c>
      <c r="B253">
        <v>33635</v>
      </c>
      <c r="C253">
        <v>36020</v>
      </c>
      <c r="D253">
        <v>4782</v>
      </c>
      <c r="E253">
        <v>8279</v>
      </c>
      <c r="F253">
        <v>18454</v>
      </c>
      <c r="G253">
        <v>411.1</v>
      </c>
      <c r="H253">
        <v>18915</v>
      </c>
      <c r="I253">
        <v>5538</v>
      </c>
    </row>
    <row r="254" spans="1:9" x14ac:dyDescent="0.25">
      <c r="A254" s="13">
        <v>45545</v>
      </c>
      <c r="B254">
        <v>33252</v>
      </c>
      <c r="C254">
        <v>35940</v>
      </c>
      <c r="D254">
        <v>4756</v>
      </c>
      <c r="E254">
        <v>8225.5</v>
      </c>
      <c r="F254">
        <v>18303</v>
      </c>
      <c r="G254">
        <v>410.7</v>
      </c>
      <c r="H254">
        <v>19088.75</v>
      </c>
      <c r="I254">
        <v>5562.5</v>
      </c>
    </row>
    <row r="255" spans="1:9" x14ac:dyDescent="0.25">
      <c r="A255" s="13">
        <v>45546</v>
      </c>
      <c r="B255">
        <v>33213</v>
      </c>
      <c r="C255">
        <v>35540</v>
      </c>
      <c r="D255">
        <v>4766</v>
      </c>
      <c r="E255">
        <v>8206.5</v>
      </c>
      <c r="F255">
        <v>18346</v>
      </c>
      <c r="G255">
        <v>410</v>
      </c>
      <c r="H255">
        <v>19501.75</v>
      </c>
      <c r="I255">
        <v>5621</v>
      </c>
    </row>
    <row r="256" spans="1:9" x14ac:dyDescent="0.25">
      <c r="A256" s="13">
        <v>45547</v>
      </c>
      <c r="B256">
        <v>33480</v>
      </c>
      <c r="C256">
        <v>36630</v>
      </c>
      <c r="D256">
        <v>4812</v>
      </c>
      <c r="E256">
        <v>8247.5</v>
      </c>
      <c r="F256">
        <v>18520</v>
      </c>
      <c r="G256">
        <v>408.7</v>
      </c>
      <c r="H256">
        <v>19681.75</v>
      </c>
      <c r="I256">
        <v>5662.5</v>
      </c>
    </row>
    <row r="257" spans="1:9" x14ac:dyDescent="0.25">
      <c r="A257" s="13">
        <v>45548</v>
      </c>
      <c r="B257">
        <v>33593</v>
      </c>
      <c r="C257">
        <v>36290</v>
      </c>
      <c r="D257">
        <v>4844</v>
      </c>
      <c r="E257">
        <v>8278</v>
      </c>
      <c r="F257">
        <v>18703</v>
      </c>
      <c r="G257">
        <v>411.3</v>
      </c>
      <c r="H257">
        <v>19767</v>
      </c>
      <c r="I257">
        <v>5691</v>
      </c>
    </row>
    <row r="258" spans="1:9" x14ac:dyDescent="0.25">
      <c r="A258" s="13">
        <v>45551</v>
      </c>
      <c r="B258">
        <v>33590</v>
      </c>
      <c r="D258">
        <v>4827</v>
      </c>
      <c r="E258">
        <v>8280.5</v>
      </c>
      <c r="F258">
        <v>18638</v>
      </c>
      <c r="G258">
        <v>413.2</v>
      </c>
      <c r="H258">
        <v>19665.25</v>
      </c>
      <c r="I258">
        <v>5699.25</v>
      </c>
    </row>
    <row r="259" spans="1:9" x14ac:dyDescent="0.25">
      <c r="A259" s="13">
        <v>45552</v>
      </c>
      <c r="B259">
        <v>33802</v>
      </c>
      <c r="C259">
        <v>36010</v>
      </c>
      <c r="D259">
        <v>4864</v>
      </c>
      <c r="E259">
        <v>8322</v>
      </c>
      <c r="F259">
        <v>18740</v>
      </c>
      <c r="G259">
        <v>415.8</v>
      </c>
      <c r="H259">
        <v>19675.75</v>
      </c>
      <c r="I259">
        <v>5700.25</v>
      </c>
    </row>
    <row r="260" spans="1:9" x14ac:dyDescent="0.25">
      <c r="A260" s="13">
        <v>45553</v>
      </c>
      <c r="B260">
        <v>33770</v>
      </c>
      <c r="C260">
        <v>36180</v>
      </c>
      <c r="D260">
        <v>4858</v>
      </c>
      <c r="E260">
        <v>8299</v>
      </c>
      <c r="F260">
        <v>18730</v>
      </c>
      <c r="G260">
        <v>416</v>
      </c>
      <c r="H260">
        <v>19698.25</v>
      </c>
      <c r="I260">
        <v>5705</v>
      </c>
    </row>
    <row r="261" spans="1:9" x14ac:dyDescent="0.25">
      <c r="A261" s="13">
        <v>45285</v>
      </c>
      <c r="C261">
        <v>32660</v>
      </c>
    </row>
    <row r="262" spans="1:9" x14ac:dyDescent="0.25">
      <c r="A262" s="13">
        <v>45286</v>
      </c>
      <c r="C262">
        <v>32680</v>
      </c>
      <c r="E262">
        <v>7761</v>
      </c>
      <c r="H262">
        <v>17645.5</v>
      </c>
      <c r="I262">
        <v>4960.5</v>
      </c>
    </row>
    <row r="263" spans="1:9" x14ac:dyDescent="0.25">
      <c r="A263" s="13">
        <v>45380</v>
      </c>
      <c r="C263">
        <v>40130</v>
      </c>
    </row>
    <row r="264" spans="1:9" x14ac:dyDescent="0.25">
      <c r="A264" s="13">
        <v>45383</v>
      </c>
      <c r="C264">
        <v>39610</v>
      </c>
      <c r="E264">
        <v>8015.5</v>
      </c>
      <c r="H264">
        <v>18937</v>
      </c>
      <c r="I264">
        <v>5409.5</v>
      </c>
    </row>
    <row r="265" spans="1:9" x14ac:dyDescent="0.25">
      <c r="A265" s="13">
        <v>45413</v>
      </c>
      <c r="C265">
        <v>37950</v>
      </c>
      <c r="E265">
        <v>8164.5</v>
      </c>
      <c r="H265">
        <v>17868.5</v>
      </c>
      <c r="I265">
        <v>5158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FCB65-30E2-41F4-BA3B-8CBDC82D89CB}">
  <sheetPr>
    <tabColor theme="4"/>
  </sheetPr>
  <dimension ref="A1:Q8"/>
  <sheetViews>
    <sheetView workbookViewId="0">
      <selection activeCell="L11" sqref="L11"/>
    </sheetView>
  </sheetViews>
  <sheetFormatPr defaultRowHeight="15" x14ac:dyDescent="0.25"/>
  <cols>
    <col min="1" max="1" width="27.7109375" bestFit="1" customWidth="1"/>
  </cols>
  <sheetData>
    <row r="1" spans="1:17" ht="15" customHeight="1" x14ac:dyDescent="0.25">
      <c r="A1" s="16" t="s">
        <v>3036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7" x14ac:dyDescent="0.25">
      <c r="A2" s="19" t="s">
        <v>3037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7" x14ac:dyDescent="0.25">
      <c r="A3" s="19" t="s">
        <v>3038</v>
      </c>
      <c r="B3" s="19"/>
      <c r="C3" s="19"/>
      <c r="D3" s="19"/>
      <c r="E3" s="19"/>
      <c r="F3" s="19"/>
      <c r="G3" s="19"/>
      <c r="H3" s="19"/>
      <c r="I3" s="19"/>
      <c r="J3" s="19"/>
      <c r="K3" s="19"/>
    </row>
    <row r="5" spans="1:17" ht="60" x14ac:dyDescent="0.25">
      <c r="A5" t="s">
        <v>3017</v>
      </c>
      <c r="B5" t="s">
        <v>3018</v>
      </c>
      <c r="C5" t="s">
        <v>3039</v>
      </c>
      <c r="D5" t="s">
        <v>3040</v>
      </c>
      <c r="E5" s="18" t="s">
        <v>263</v>
      </c>
      <c r="F5" s="18" t="s">
        <v>280</v>
      </c>
      <c r="G5" s="18" t="s">
        <v>271</v>
      </c>
      <c r="H5" s="18" t="s">
        <v>270</v>
      </c>
      <c r="I5" s="18" t="s">
        <v>261</v>
      </c>
      <c r="J5" s="18" t="s">
        <v>267</v>
      </c>
      <c r="K5" s="18" t="s">
        <v>265</v>
      </c>
      <c r="L5" s="18" t="s">
        <v>264</v>
      </c>
      <c r="M5" s="18" t="s">
        <v>259</v>
      </c>
      <c r="N5" s="18" t="s">
        <v>3041</v>
      </c>
      <c r="O5" s="18" t="s">
        <v>3042</v>
      </c>
      <c r="P5" s="18" t="s">
        <v>275</v>
      </c>
      <c r="Q5" s="18" t="s">
        <v>286</v>
      </c>
    </row>
    <row r="6" spans="1:17" x14ac:dyDescent="0.25">
      <c r="A6" t="s">
        <v>2920</v>
      </c>
      <c r="B6" t="s">
        <v>254</v>
      </c>
      <c r="C6" t="s">
        <v>3043</v>
      </c>
      <c r="D6" t="s">
        <v>3044</v>
      </c>
      <c r="E6" s="1">
        <f>_xll.BQL.QUERY($A$1&amp;$A$2&amp;"for(holdings('"&amp;C6&amp;"'))","transpose=t,showheaders=f","showids=f","cols=13;rows=1")</f>
        <v>8.7914307461155374</v>
      </c>
      <c r="F6" s="1">
        <v>10.006630093551342</v>
      </c>
      <c r="G6" s="1">
        <v>6.0622215762564613</v>
      </c>
      <c r="H6" s="1">
        <v>3.392624330572144</v>
      </c>
      <c r="I6" s="1">
        <v>13.185360862565256</v>
      </c>
      <c r="J6" s="1">
        <v>12.049876804599172</v>
      </c>
      <c r="K6" s="1">
        <v>8.475202656657574</v>
      </c>
      <c r="L6" s="1">
        <v>30.636834192172731</v>
      </c>
      <c r="M6" s="1">
        <v>2.2281937468969875</v>
      </c>
      <c r="N6" s="1">
        <v>0.24336641185020372</v>
      </c>
      <c r="O6" s="1">
        <v>0</v>
      </c>
      <c r="P6" s="1">
        <v>2.4188673200203246</v>
      </c>
      <c r="Q6" s="1">
        <v>2.5093912587423</v>
      </c>
    </row>
    <row r="7" spans="1:17" x14ac:dyDescent="0.25">
      <c r="A7" t="s">
        <v>2918</v>
      </c>
      <c r="B7" t="s">
        <v>234</v>
      </c>
      <c r="C7" t="s">
        <v>3045</v>
      </c>
      <c r="D7" t="s">
        <v>3046</v>
      </c>
      <c r="E7" s="1">
        <f>_xll.BQL.QUERY($A$1&amp;$A$2&amp;"for(holdings('"&amp;C7&amp;"'))","transpose=t,showheaders=f","showids=f","cols=13;rows=1")</f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0.48412547102447917</v>
      </c>
      <c r="O7" s="1">
        <v>0</v>
      </c>
      <c r="P7" s="1">
        <v>0</v>
      </c>
      <c r="Q7" s="1">
        <v>99.515874528975516</v>
      </c>
    </row>
    <row r="8" spans="1:17" x14ac:dyDescent="0.25">
      <c r="A8" t="s">
        <v>2919</v>
      </c>
      <c r="B8" t="s">
        <v>3013</v>
      </c>
      <c r="C8" t="s">
        <v>3047</v>
      </c>
      <c r="D8" t="s">
        <v>3044</v>
      </c>
      <c r="E8" s="1">
        <f>_xll.BQL.QUERY($A$1&amp;$A$2&amp;"for(holdings('"&amp;C8&amp;"'))","transpose=t,showheaders=f","showids=f","cols=13;rows=1")</f>
        <v>15.699650479227664</v>
      </c>
      <c r="F8" s="1">
        <v>13.014070084082222</v>
      </c>
      <c r="G8" s="1">
        <v>6.3953994958061742</v>
      </c>
      <c r="H8" s="1">
        <v>0.45317979581222073</v>
      </c>
      <c r="I8" s="1">
        <v>0.50986507943556092</v>
      </c>
      <c r="J8" s="1">
        <v>6.3437711816021212</v>
      </c>
      <c r="K8" s="1">
        <v>4.524225839970943</v>
      </c>
      <c r="L8" s="1">
        <v>50.011071818654266</v>
      </c>
      <c r="M8" s="1">
        <v>1.5400194919427774</v>
      </c>
      <c r="N8" s="1">
        <v>-2.1712131600961738E-2</v>
      </c>
      <c r="O8" s="1">
        <v>0</v>
      </c>
      <c r="P8" s="1">
        <v>0.21009540390659187</v>
      </c>
      <c r="Q8" s="1">
        <v>1.3203634611604422</v>
      </c>
    </row>
  </sheetData>
  <mergeCells count="2">
    <mergeCell ref="A2:K2"/>
    <mergeCell ref="A3:K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9158-31CF-4B0C-9192-87121F006BBD}">
  <sheetPr>
    <tabColor theme="4"/>
  </sheetPr>
  <dimension ref="A1:D4"/>
  <sheetViews>
    <sheetView workbookViewId="0">
      <selection activeCell="L11" sqref="L11"/>
    </sheetView>
  </sheetViews>
  <sheetFormatPr defaultRowHeight="15" x14ac:dyDescent="0.25"/>
  <cols>
    <col min="1" max="1" width="10.85546875" bestFit="1" customWidth="1"/>
    <col min="2" max="2" width="19.85546875" bestFit="1" customWidth="1"/>
    <col min="3" max="3" width="16.42578125" bestFit="1" customWidth="1"/>
    <col min="4" max="4" width="101.5703125" bestFit="1" customWidth="1"/>
  </cols>
  <sheetData>
    <row r="1" spans="1:4" x14ac:dyDescent="0.25">
      <c r="A1" t="s">
        <v>3018</v>
      </c>
      <c r="B1" t="s">
        <v>3048</v>
      </c>
      <c r="C1" t="s">
        <v>3049</v>
      </c>
      <c r="D1" t="s">
        <v>3050</v>
      </c>
    </row>
    <row r="2" spans="1:4" x14ac:dyDescent="0.25">
      <c r="A2" t="s">
        <v>255</v>
      </c>
      <c r="B2" s="13">
        <v>45484</v>
      </c>
      <c r="C2" s="13">
        <v>45492</v>
      </c>
      <c r="D2" t="s">
        <v>3051</v>
      </c>
    </row>
    <row r="3" spans="1:4" x14ac:dyDescent="0.25">
      <c r="A3" t="s">
        <v>254</v>
      </c>
      <c r="B3" s="13">
        <v>45457</v>
      </c>
      <c r="C3" s="13">
        <v>45464</v>
      </c>
      <c r="D3" t="s">
        <v>3052</v>
      </c>
    </row>
    <row r="4" spans="1:4" x14ac:dyDescent="0.25">
      <c r="B4" s="13">
        <v>45547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84D28-9526-4799-BA85-8436A8E638F4}">
  <sheetPr>
    <tabColor theme="4"/>
  </sheetPr>
  <dimension ref="A1:F504"/>
  <sheetViews>
    <sheetView workbookViewId="0">
      <selection activeCell="N30" sqref="N30"/>
    </sheetView>
  </sheetViews>
  <sheetFormatPr defaultRowHeight="15" x14ac:dyDescent="0.25"/>
  <sheetData>
    <row r="1" spans="1:6" x14ac:dyDescent="0.25">
      <c r="A1" t="str">
        <f>_xll.BQL("members(['SPX Index'], dates="&amp;TEXT(Rebalancing!B3,"jjjj-MM-tt")&amp;")","name, gics_sector_name, cntry_issue_iso, px_last(currency=USD, dates="&amp;TEXT(Rebalancing!B3,"jjjj-MM-tt")&amp;").value as #px_close, px_last(currency=USD).value as #px_last","cols=6;rows=504")</f>
        <v>ID</v>
      </c>
      <c r="B1" t="s">
        <v>673</v>
      </c>
      <c r="C1" t="s">
        <v>257</v>
      </c>
      <c r="D1" t="s">
        <v>3053</v>
      </c>
      <c r="E1" t="s">
        <v>3054</v>
      </c>
      <c r="F1" t="s">
        <v>3055</v>
      </c>
    </row>
    <row r="2" spans="1:6" x14ac:dyDescent="0.25">
      <c r="A2" t="s">
        <v>581</v>
      </c>
      <c r="B2" t="s">
        <v>1053</v>
      </c>
      <c r="C2" t="s">
        <v>267</v>
      </c>
      <c r="D2" t="s">
        <v>3044</v>
      </c>
      <c r="E2">
        <v>129.85</v>
      </c>
      <c r="F2">
        <v>138.35</v>
      </c>
    </row>
    <row r="3" spans="1:6" x14ac:dyDescent="0.25">
      <c r="A3" t="s">
        <v>475</v>
      </c>
      <c r="B3" t="s">
        <v>929</v>
      </c>
      <c r="C3" t="s">
        <v>265</v>
      </c>
      <c r="D3" t="s">
        <v>3044</v>
      </c>
      <c r="E3">
        <v>11.28</v>
      </c>
      <c r="F3">
        <v>11.17</v>
      </c>
    </row>
    <row r="4" spans="1:6" x14ac:dyDescent="0.25">
      <c r="A4" t="s">
        <v>18</v>
      </c>
      <c r="B4" t="s">
        <v>914</v>
      </c>
      <c r="C4" t="s">
        <v>264</v>
      </c>
      <c r="D4" t="s">
        <v>3044</v>
      </c>
      <c r="E4">
        <v>212.49</v>
      </c>
      <c r="F4">
        <v>216.79</v>
      </c>
    </row>
    <row r="5" spans="1:6" x14ac:dyDescent="0.25">
      <c r="A5" t="s">
        <v>60</v>
      </c>
      <c r="B5" t="s">
        <v>684</v>
      </c>
      <c r="C5" t="s">
        <v>267</v>
      </c>
      <c r="D5" t="s">
        <v>3044</v>
      </c>
      <c r="E5">
        <v>168.59</v>
      </c>
      <c r="F5">
        <v>193.45</v>
      </c>
    </row>
    <row r="6" spans="1:6" x14ac:dyDescent="0.25">
      <c r="A6" t="s">
        <v>335</v>
      </c>
      <c r="B6" t="s">
        <v>761</v>
      </c>
      <c r="C6" t="s">
        <v>280</v>
      </c>
      <c r="D6" t="s">
        <v>3044</v>
      </c>
      <c r="E6">
        <v>145.97</v>
      </c>
      <c r="F6">
        <v>122.12</v>
      </c>
    </row>
    <row r="7" spans="1:6" x14ac:dyDescent="0.25">
      <c r="A7" t="s">
        <v>160</v>
      </c>
      <c r="B7" t="s">
        <v>721</v>
      </c>
      <c r="C7" t="s">
        <v>267</v>
      </c>
      <c r="D7" t="s">
        <v>3044</v>
      </c>
      <c r="E7">
        <v>103.68</v>
      </c>
      <c r="F7">
        <v>118.13</v>
      </c>
    </row>
    <row r="8" spans="1:6" x14ac:dyDescent="0.25">
      <c r="A8" t="s">
        <v>654</v>
      </c>
      <c r="B8" t="s">
        <v>1148</v>
      </c>
      <c r="C8" t="s">
        <v>261</v>
      </c>
      <c r="D8" t="s">
        <v>3044</v>
      </c>
      <c r="E8">
        <v>97.26</v>
      </c>
      <c r="F8">
        <v>113.96</v>
      </c>
    </row>
    <row r="9" spans="1:6" x14ac:dyDescent="0.25">
      <c r="A9" t="s">
        <v>6</v>
      </c>
      <c r="B9" t="s">
        <v>1020</v>
      </c>
      <c r="C9" t="s">
        <v>264</v>
      </c>
      <c r="D9" t="s">
        <v>3044</v>
      </c>
      <c r="E9">
        <v>286.70999999999998</v>
      </c>
      <c r="F9">
        <v>337.04</v>
      </c>
    </row>
    <row r="10" spans="1:6" x14ac:dyDescent="0.25">
      <c r="A10" t="s">
        <v>84</v>
      </c>
      <c r="B10" t="s">
        <v>909</v>
      </c>
      <c r="C10" t="s">
        <v>264</v>
      </c>
      <c r="D10" t="s">
        <v>3044</v>
      </c>
      <c r="E10">
        <v>525.30999999999995</v>
      </c>
      <c r="F10">
        <v>515.03</v>
      </c>
    </row>
    <row r="11" spans="1:6" x14ac:dyDescent="0.25">
      <c r="A11" t="s">
        <v>143</v>
      </c>
      <c r="B11" t="s">
        <v>706</v>
      </c>
      <c r="C11" t="s">
        <v>264</v>
      </c>
      <c r="D11" t="s">
        <v>3044</v>
      </c>
      <c r="E11">
        <v>231.19</v>
      </c>
      <c r="F11">
        <v>225.35</v>
      </c>
    </row>
    <row r="12" spans="1:6" x14ac:dyDescent="0.25">
      <c r="A12" t="s">
        <v>308</v>
      </c>
      <c r="B12" t="s">
        <v>727</v>
      </c>
      <c r="C12" t="s">
        <v>271</v>
      </c>
      <c r="D12" t="s">
        <v>3044</v>
      </c>
      <c r="E12">
        <v>59.5</v>
      </c>
      <c r="F12">
        <v>60.46</v>
      </c>
    </row>
    <row r="13" spans="1:6" x14ac:dyDescent="0.25">
      <c r="A13" t="s">
        <v>26</v>
      </c>
      <c r="B13" t="s">
        <v>728</v>
      </c>
      <c r="C13" t="s">
        <v>265</v>
      </c>
      <c r="D13" t="s">
        <v>3044</v>
      </c>
      <c r="E13">
        <v>242.62</v>
      </c>
      <c r="F13">
        <v>279.41000000000003</v>
      </c>
    </row>
    <row r="14" spans="1:6" x14ac:dyDescent="0.25">
      <c r="A14" t="s">
        <v>2</v>
      </c>
      <c r="B14" t="s">
        <v>915</v>
      </c>
      <c r="C14" t="s">
        <v>264</v>
      </c>
      <c r="D14" t="s">
        <v>3044</v>
      </c>
      <c r="E14">
        <v>225.87</v>
      </c>
      <c r="F14">
        <v>266.89</v>
      </c>
    </row>
    <row r="15" spans="1:6" x14ac:dyDescent="0.25">
      <c r="A15" t="s">
        <v>560</v>
      </c>
      <c r="B15" t="s">
        <v>1028</v>
      </c>
      <c r="C15" t="s">
        <v>286</v>
      </c>
      <c r="D15" t="s">
        <v>3044</v>
      </c>
      <c r="E15">
        <v>70.12</v>
      </c>
      <c r="F15">
        <v>85.02</v>
      </c>
    </row>
    <row r="16" spans="1:6" x14ac:dyDescent="0.25">
      <c r="A16" t="s">
        <v>636</v>
      </c>
      <c r="B16" t="s">
        <v>1124</v>
      </c>
      <c r="C16" t="s">
        <v>286</v>
      </c>
      <c r="D16" t="s">
        <v>3044</v>
      </c>
      <c r="E16">
        <v>88</v>
      </c>
      <c r="F16">
        <v>104.21</v>
      </c>
    </row>
    <row r="17" spans="1:6" x14ac:dyDescent="0.25">
      <c r="A17" t="s">
        <v>462</v>
      </c>
      <c r="B17" t="s">
        <v>911</v>
      </c>
      <c r="C17" t="s">
        <v>286</v>
      </c>
      <c r="D17" t="s">
        <v>3044</v>
      </c>
      <c r="E17">
        <v>19.34</v>
      </c>
      <c r="F17">
        <v>19.239999999999998</v>
      </c>
    </row>
    <row r="18" spans="1:6" x14ac:dyDescent="0.25">
      <c r="A18" t="s">
        <v>303</v>
      </c>
      <c r="B18" t="s">
        <v>722</v>
      </c>
      <c r="C18" t="s">
        <v>261</v>
      </c>
      <c r="D18" t="s">
        <v>3044</v>
      </c>
      <c r="E18">
        <v>87.04</v>
      </c>
      <c r="F18">
        <v>109.56</v>
      </c>
    </row>
    <row r="19" spans="1:6" x14ac:dyDescent="0.25">
      <c r="A19" t="s">
        <v>298</v>
      </c>
      <c r="B19" t="s">
        <v>716</v>
      </c>
      <c r="C19" t="s">
        <v>261</v>
      </c>
      <c r="D19" t="s">
        <v>3044</v>
      </c>
      <c r="E19">
        <v>73.42</v>
      </c>
      <c r="F19">
        <v>73.599999999999994</v>
      </c>
    </row>
    <row r="20" spans="1:6" x14ac:dyDescent="0.25">
      <c r="A20" t="s">
        <v>609</v>
      </c>
      <c r="B20" t="s">
        <v>1084</v>
      </c>
      <c r="C20" t="s">
        <v>261</v>
      </c>
      <c r="D20" t="s">
        <v>3044</v>
      </c>
      <c r="E20">
        <v>165.54</v>
      </c>
      <c r="F20">
        <v>195.74</v>
      </c>
    </row>
    <row r="21" spans="1:6" x14ac:dyDescent="0.25">
      <c r="A21" t="s">
        <v>377</v>
      </c>
      <c r="B21" t="s">
        <v>809</v>
      </c>
      <c r="C21" t="s">
        <v>261</v>
      </c>
      <c r="D21" t="s">
        <v>3044</v>
      </c>
      <c r="E21">
        <v>258.24</v>
      </c>
      <c r="F21">
        <v>295.94</v>
      </c>
    </row>
    <row r="22" spans="1:6" x14ac:dyDescent="0.25">
      <c r="A22" t="s">
        <v>573</v>
      </c>
      <c r="B22" t="s">
        <v>1044</v>
      </c>
      <c r="C22" t="s">
        <v>264</v>
      </c>
      <c r="D22" t="s">
        <v>3044</v>
      </c>
      <c r="E22">
        <v>89.09</v>
      </c>
      <c r="F22">
        <v>97.87</v>
      </c>
    </row>
    <row r="23" spans="1:6" x14ac:dyDescent="0.25">
      <c r="A23" t="s">
        <v>626</v>
      </c>
      <c r="B23" t="s">
        <v>1109</v>
      </c>
      <c r="C23" t="s">
        <v>259</v>
      </c>
      <c r="D23" t="s">
        <v>3044</v>
      </c>
      <c r="E23">
        <v>103.51</v>
      </c>
      <c r="F23">
        <v>89.82</v>
      </c>
    </row>
    <row r="24" spans="1:6" x14ac:dyDescent="0.25">
      <c r="A24" t="s">
        <v>29</v>
      </c>
      <c r="B24" t="s">
        <v>1157</v>
      </c>
      <c r="C24" t="s">
        <v>267</v>
      </c>
      <c r="D24" t="s">
        <v>3044</v>
      </c>
      <c r="E24">
        <v>256.01</v>
      </c>
      <c r="F24">
        <v>253.16</v>
      </c>
    </row>
    <row r="25" spans="1:6" x14ac:dyDescent="0.25">
      <c r="A25" t="s">
        <v>512</v>
      </c>
      <c r="B25" t="s">
        <v>971</v>
      </c>
      <c r="C25" t="s">
        <v>261</v>
      </c>
      <c r="D25" t="s">
        <v>3044</v>
      </c>
      <c r="E25">
        <v>157.07</v>
      </c>
      <c r="F25">
        <v>190.26</v>
      </c>
    </row>
    <row r="26" spans="1:6" x14ac:dyDescent="0.25">
      <c r="A26" t="s">
        <v>580</v>
      </c>
      <c r="B26" t="s">
        <v>1052</v>
      </c>
      <c r="C26" t="s">
        <v>265</v>
      </c>
      <c r="D26" t="s">
        <v>3044</v>
      </c>
      <c r="E26">
        <v>116.36</v>
      </c>
      <c r="F26">
        <v>143.37</v>
      </c>
    </row>
    <row r="27" spans="1:6" x14ac:dyDescent="0.25">
      <c r="A27" t="s">
        <v>135</v>
      </c>
      <c r="B27" t="s">
        <v>928</v>
      </c>
      <c r="C27" t="s">
        <v>264</v>
      </c>
      <c r="D27" t="s">
        <v>3044</v>
      </c>
      <c r="E27">
        <v>237.03</v>
      </c>
      <c r="F27">
        <v>188.59</v>
      </c>
    </row>
    <row r="28" spans="1:6" x14ac:dyDescent="0.25">
      <c r="A28" t="s">
        <v>642</v>
      </c>
      <c r="B28" t="s">
        <v>1133</v>
      </c>
      <c r="C28" t="s">
        <v>259</v>
      </c>
      <c r="D28" t="s">
        <v>3044</v>
      </c>
      <c r="E28">
        <v>9.9600000000000009</v>
      </c>
      <c r="F28">
        <v>10.99</v>
      </c>
    </row>
    <row r="29" spans="1:6" x14ac:dyDescent="0.25">
      <c r="A29" t="s">
        <v>4</v>
      </c>
      <c r="B29" t="s">
        <v>1101</v>
      </c>
      <c r="C29" t="s">
        <v>264</v>
      </c>
      <c r="D29" t="s">
        <v>3044</v>
      </c>
      <c r="E29">
        <v>159.63</v>
      </c>
      <c r="F29">
        <v>150.82</v>
      </c>
    </row>
    <row r="30" spans="1:6" x14ac:dyDescent="0.25">
      <c r="A30" t="s">
        <v>435</v>
      </c>
      <c r="B30" t="s">
        <v>878</v>
      </c>
      <c r="C30" t="s">
        <v>265</v>
      </c>
      <c r="D30" t="s">
        <v>3044</v>
      </c>
      <c r="E30">
        <v>167.02</v>
      </c>
      <c r="F30">
        <v>168.57</v>
      </c>
    </row>
    <row r="31" spans="1:6" x14ac:dyDescent="0.25">
      <c r="A31" t="s">
        <v>464</v>
      </c>
      <c r="B31" t="s">
        <v>913</v>
      </c>
      <c r="C31" t="s">
        <v>267</v>
      </c>
      <c r="D31" t="s">
        <v>3044</v>
      </c>
      <c r="E31">
        <v>298.62</v>
      </c>
      <c r="F31">
        <v>332.8</v>
      </c>
    </row>
    <row r="32" spans="1:6" x14ac:dyDescent="0.25">
      <c r="A32" t="s">
        <v>598</v>
      </c>
      <c r="B32" t="s">
        <v>1072</v>
      </c>
      <c r="C32" t="s">
        <v>261</v>
      </c>
      <c r="D32" t="s">
        <v>3044</v>
      </c>
      <c r="E32">
        <v>423.86</v>
      </c>
      <c r="F32">
        <v>452.23</v>
      </c>
    </row>
    <row r="33" spans="1:6" x14ac:dyDescent="0.25">
      <c r="A33" t="s">
        <v>548</v>
      </c>
      <c r="B33" t="s">
        <v>1009</v>
      </c>
      <c r="C33" t="s">
        <v>275</v>
      </c>
      <c r="D33" t="s">
        <v>3044</v>
      </c>
      <c r="E33">
        <v>197.03</v>
      </c>
      <c r="F33">
        <v>239.45</v>
      </c>
    </row>
    <row r="34" spans="1:6" x14ac:dyDescent="0.25">
      <c r="A34" t="s">
        <v>17</v>
      </c>
      <c r="B34" t="s">
        <v>1011</v>
      </c>
      <c r="C34" t="s">
        <v>280</v>
      </c>
      <c r="D34" t="s">
        <v>3044</v>
      </c>
      <c r="E34">
        <v>183.66</v>
      </c>
      <c r="F34">
        <v>186.88</v>
      </c>
    </row>
    <row r="35" spans="1:6" x14ac:dyDescent="0.25">
      <c r="A35" t="s">
        <v>107</v>
      </c>
      <c r="B35" t="s">
        <v>886</v>
      </c>
      <c r="C35" t="s">
        <v>264</v>
      </c>
      <c r="D35" t="s">
        <v>3044</v>
      </c>
      <c r="E35">
        <v>328.5</v>
      </c>
      <c r="F35">
        <v>360.95</v>
      </c>
    </row>
    <row r="36" spans="1:6" x14ac:dyDescent="0.25">
      <c r="A36" t="s">
        <v>561</v>
      </c>
      <c r="B36" t="s">
        <v>1029</v>
      </c>
      <c r="C36" t="s">
        <v>264</v>
      </c>
      <c r="D36" t="s">
        <v>3044</v>
      </c>
      <c r="E36">
        <v>323.17</v>
      </c>
      <c r="F36">
        <v>317.25</v>
      </c>
    </row>
    <row r="37" spans="1:6" x14ac:dyDescent="0.25">
      <c r="A37" t="s">
        <v>352</v>
      </c>
      <c r="B37" t="s">
        <v>780</v>
      </c>
      <c r="C37" t="s">
        <v>261</v>
      </c>
      <c r="D37" t="s">
        <v>3044</v>
      </c>
      <c r="E37">
        <v>295.39</v>
      </c>
      <c r="F37">
        <v>349.2</v>
      </c>
    </row>
    <row r="38" spans="1:6" x14ac:dyDescent="0.25">
      <c r="A38" t="s">
        <v>501</v>
      </c>
      <c r="B38" t="s">
        <v>957</v>
      </c>
      <c r="C38" t="s">
        <v>265</v>
      </c>
      <c r="D38" t="s">
        <v>3044</v>
      </c>
      <c r="E38">
        <v>82.46</v>
      </c>
      <c r="F38">
        <v>82.47</v>
      </c>
    </row>
    <row r="39" spans="1:6" x14ac:dyDescent="0.25">
      <c r="A39" t="s">
        <v>616</v>
      </c>
      <c r="B39" t="s">
        <v>1093</v>
      </c>
      <c r="C39" t="s">
        <v>270</v>
      </c>
      <c r="D39" t="s">
        <v>3044</v>
      </c>
      <c r="E39">
        <v>27.82</v>
      </c>
      <c r="F39">
        <v>25.25</v>
      </c>
    </row>
    <row r="40" spans="1:6" x14ac:dyDescent="0.25">
      <c r="A40" t="s">
        <v>304</v>
      </c>
      <c r="B40" t="s">
        <v>723</v>
      </c>
      <c r="C40" t="s">
        <v>259</v>
      </c>
      <c r="D40" t="s">
        <v>3044</v>
      </c>
      <c r="E40">
        <v>275.14</v>
      </c>
      <c r="F40">
        <v>291.13</v>
      </c>
    </row>
    <row r="41" spans="1:6" x14ac:dyDescent="0.25">
      <c r="A41" t="s">
        <v>552</v>
      </c>
      <c r="B41" t="s">
        <v>1014</v>
      </c>
      <c r="C41" t="s">
        <v>264</v>
      </c>
      <c r="D41" t="s">
        <v>3044</v>
      </c>
      <c r="E41">
        <v>68.27</v>
      </c>
      <c r="F41">
        <v>63.99</v>
      </c>
    </row>
    <row r="42" spans="1:6" x14ac:dyDescent="0.25">
      <c r="A42" t="s">
        <v>663</v>
      </c>
      <c r="B42" t="s">
        <v>1156</v>
      </c>
      <c r="C42" t="s">
        <v>280</v>
      </c>
      <c r="D42" t="s">
        <v>3044</v>
      </c>
      <c r="E42">
        <v>70.3</v>
      </c>
      <c r="F42">
        <v>70.22</v>
      </c>
    </row>
    <row r="43" spans="1:6" x14ac:dyDescent="0.25">
      <c r="A43" t="s">
        <v>646</v>
      </c>
      <c r="B43" t="s">
        <v>1138</v>
      </c>
      <c r="C43" t="s">
        <v>275</v>
      </c>
      <c r="D43" t="s">
        <v>3044</v>
      </c>
      <c r="E43">
        <v>116.32</v>
      </c>
      <c r="F43">
        <v>124.01</v>
      </c>
    </row>
    <row r="44" spans="1:6" x14ac:dyDescent="0.25">
      <c r="A44" t="s">
        <v>367</v>
      </c>
      <c r="B44" t="s">
        <v>798</v>
      </c>
      <c r="C44" t="s">
        <v>286</v>
      </c>
      <c r="D44" t="s">
        <v>3044</v>
      </c>
      <c r="E44">
        <v>116.15</v>
      </c>
      <c r="F44">
        <v>138.15</v>
      </c>
    </row>
    <row r="45" spans="1:6" x14ac:dyDescent="0.25">
      <c r="A45" t="s">
        <v>519</v>
      </c>
      <c r="B45" t="s">
        <v>979</v>
      </c>
      <c r="C45" t="s">
        <v>275</v>
      </c>
      <c r="D45" t="s">
        <v>3044</v>
      </c>
      <c r="E45">
        <v>201.89</v>
      </c>
      <c r="F45">
        <v>230.79</v>
      </c>
    </row>
    <row r="46" spans="1:6" x14ac:dyDescent="0.25">
      <c r="A46" t="s">
        <v>90</v>
      </c>
      <c r="B46" t="s">
        <v>677</v>
      </c>
      <c r="C46" t="s">
        <v>264</v>
      </c>
      <c r="D46" t="s">
        <v>3044</v>
      </c>
      <c r="E46">
        <v>173.50399999999999</v>
      </c>
      <c r="F46">
        <v>162.47</v>
      </c>
    </row>
    <row r="47" spans="1:6" x14ac:dyDescent="0.25">
      <c r="A47" t="s">
        <v>311</v>
      </c>
      <c r="B47" t="s">
        <v>732</v>
      </c>
      <c r="C47" t="s">
        <v>259</v>
      </c>
      <c r="D47" t="s">
        <v>3044</v>
      </c>
      <c r="E47">
        <v>226.53</v>
      </c>
      <c r="F47">
        <v>220.2</v>
      </c>
    </row>
    <row r="48" spans="1:6" x14ac:dyDescent="0.25">
      <c r="A48" t="s">
        <v>47</v>
      </c>
      <c r="B48" t="s">
        <v>699</v>
      </c>
      <c r="C48" t="s">
        <v>286</v>
      </c>
      <c r="D48" t="s">
        <v>3044</v>
      </c>
      <c r="E48">
        <v>129.30000000000001</v>
      </c>
      <c r="F48">
        <v>149.9</v>
      </c>
    </row>
    <row r="49" spans="1:6" x14ac:dyDescent="0.25">
      <c r="A49" t="s">
        <v>315</v>
      </c>
      <c r="B49" t="s">
        <v>736</v>
      </c>
      <c r="C49" t="s">
        <v>265</v>
      </c>
      <c r="D49" t="s">
        <v>3044</v>
      </c>
      <c r="E49">
        <v>292.33</v>
      </c>
      <c r="F49">
        <v>382.57</v>
      </c>
    </row>
    <row r="50" spans="1:6" x14ac:dyDescent="0.25">
      <c r="A50" t="s">
        <v>260</v>
      </c>
      <c r="B50" t="s">
        <v>675</v>
      </c>
      <c r="C50" t="s">
        <v>261</v>
      </c>
      <c r="D50" t="s">
        <v>3044</v>
      </c>
      <c r="E50">
        <v>224.82</v>
      </c>
      <c r="F50">
        <v>265.39999999999998</v>
      </c>
    </row>
    <row r="51" spans="1:6" x14ac:dyDescent="0.25">
      <c r="A51" t="s">
        <v>86</v>
      </c>
      <c r="B51" t="s">
        <v>730</v>
      </c>
      <c r="C51" t="s">
        <v>280</v>
      </c>
      <c r="D51" t="s">
        <v>3044</v>
      </c>
      <c r="E51">
        <v>2835.82</v>
      </c>
      <c r="F51">
        <v>3078.31</v>
      </c>
    </row>
    <row r="52" spans="1:6" x14ac:dyDescent="0.25">
      <c r="A52" t="s">
        <v>191</v>
      </c>
      <c r="B52" t="s">
        <v>678</v>
      </c>
      <c r="C52" t="s">
        <v>265</v>
      </c>
      <c r="D52" t="s">
        <v>3044</v>
      </c>
      <c r="E52">
        <v>177.27</v>
      </c>
      <c r="F52">
        <v>156.38999999999999</v>
      </c>
    </row>
    <row r="53" spans="1:6" x14ac:dyDescent="0.25">
      <c r="A53" t="s">
        <v>287</v>
      </c>
      <c r="B53" t="s">
        <v>700</v>
      </c>
      <c r="C53" t="s">
        <v>261</v>
      </c>
      <c r="D53" t="s">
        <v>3044</v>
      </c>
      <c r="E53">
        <v>39.24</v>
      </c>
      <c r="F53">
        <v>39.549999999999997</v>
      </c>
    </row>
    <row r="54" spans="1:6" x14ac:dyDescent="0.25">
      <c r="A54" t="s">
        <v>314</v>
      </c>
      <c r="B54" t="s">
        <v>735</v>
      </c>
      <c r="C54" t="s">
        <v>259</v>
      </c>
      <c r="D54" t="s">
        <v>3044</v>
      </c>
      <c r="E54">
        <v>66.010000000000005</v>
      </c>
      <c r="F54">
        <v>67.22</v>
      </c>
    </row>
    <row r="55" spans="1:6" x14ac:dyDescent="0.25">
      <c r="A55" t="s">
        <v>320</v>
      </c>
      <c r="B55" t="s">
        <v>741</v>
      </c>
      <c r="C55" t="s">
        <v>267</v>
      </c>
      <c r="D55" t="s">
        <v>3044</v>
      </c>
      <c r="E55">
        <v>33.78</v>
      </c>
      <c r="F55">
        <v>39.81</v>
      </c>
    </row>
    <row r="56" spans="1:6" x14ac:dyDescent="0.25">
      <c r="A56" t="s">
        <v>392</v>
      </c>
      <c r="B56" t="s">
        <v>829</v>
      </c>
      <c r="C56" t="s">
        <v>280</v>
      </c>
      <c r="D56" t="s">
        <v>3044</v>
      </c>
      <c r="E56">
        <v>43.26</v>
      </c>
      <c r="F56">
        <v>29.16</v>
      </c>
    </row>
    <row r="57" spans="1:6" x14ac:dyDescent="0.25">
      <c r="A57" t="s">
        <v>43</v>
      </c>
      <c r="B57" t="s">
        <v>744</v>
      </c>
      <c r="C57" t="s">
        <v>280</v>
      </c>
      <c r="D57" t="s">
        <v>3044</v>
      </c>
      <c r="E57">
        <v>87.21</v>
      </c>
      <c r="F57">
        <v>99.48</v>
      </c>
    </row>
    <row r="58" spans="1:6" x14ac:dyDescent="0.25">
      <c r="A58" t="s">
        <v>321</v>
      </c>
      <c r="B58" t="s">
        <v>742</v>
      </c>
      <c r="C58" t="s">
        <v>267</v>
      </c>
      <c r="D58" t="s">
        <v>3044</v>
      </c>
      <c r="E58">
        <v>233.73</v>
      </c>
      <c r="F58">
        <v>231.27</v>
      </c>
    </row>
    <row r="59" spans="1:6" x14ac:dyDescent="0.25">
      <c r="A59" t="s">
        <v>361</v>
      </c>
      <c r="B59" t="s">
        <v>791</v>
      </c>
      <c r="C59" t="s">
        <v>261</v>
      </c>
      <c r="D59" t="s">
        <v>3044</v>
      </c>
      <c r="E59">
        <v>21.83</v>
      </c>
      <c r="F59">
        <v>20.350000000000001</v>
      </c>
    </row>
    <row r="60" spans="1:6" x14ac:dyDescent="0.25">
      <c r="A60" t="s">
        <v>322</v>
      </c>
      <c r="B60" t="s">
        <v>747</v>
      </c>
      <c r="C60" t="s">
        <v>271</v>
      </c>
      <c r="D60" t="s">
        <v>3044</v>
      </c>
      <c r="E60">
        <v>43.66</v>
      </c>
      <c r="F60">
        <v>47.04</v>
      </c>
    </row>
    <row r="61" spans="1:6" x14ac:dyDescent="0.25">
      <c r="A61" t="s">
        <v>666</v>
      </c>
      <c r="B61" t="s">
        <v>1160</v>
      </c>
      <c r="C61" t="s">
        <v>271</v>
      </c>
      <c r="D61" t="s">
        <v>3044</v>
      </c>
      <c r="E61">
        <v>102.83</v>
      </c>
      <c r="F61">
        <v>97.69</v>
      </c>
    </row>
    <row r="62" spans="1:6" x14ac:dyDescent="0.25">
      <c r="A62" t="s">
        <v>489</v>
      </c>
      <c r="B62" t="s">
        <v>944</v>
      </c>
      <c r="C62" t="s">
        <v>267</v>
      </c>
      <c r="D62" t="s">
        <v>3044</v>
      </c>
      <c r="E62">
        <v>231.69</v>
      </c>
      <c r="F62">
        <v>198.21</v>
      </c>
    </row>
    <row r="63" spans="1:6" x14ac:dyDescent="0.25">
      <c r="A63" t="s">
        <v>454</v>
      </c>
      <c r="B63" t="s">
        <v>901</v>
      </c>
      <c r="C63" t="s">
        <v>267</v>
      </c>
      <c r="D63" t="s">
        <v>3044</v>
      </c>
      <c r="E63">
        <v>282.26</v>
      </c>
      <c r="F63">
        <v>333.66</v>
      </c>
    </row>
    <row r="64" spans="1:6" x14ac:dyDescent="0.25">
      <c r="A64" t="s">
        <v>318</v>
      </c>
      <c r="B64" t="s">
        <v>739</v>
      </c>
      <c r="C64" t="s">
        <v>261</v>
      </c>
      <c r="D64" t="s">
        <v>3044</v>
      </c>
      <c r="E64">
        <v>58.02</v>
      </c>
      <c r="F64">
        <v>70.81</v>
      </c>
    </row>
    <row r="65" spans="1:6" x14ac:dyDescent="0.25">
      <c r="A65" t="s">
        <v>571</v>
      </c>
      <c r="B65" t="s">
        <v>1042</v>
      </c>
      <c r="C65" t="s">
        <v>280</v>
      </c>
      <c r="D65" t="s">
        <v>3044</v>
      </c>
      <c r="E65">
        <v>3859.1</v>
      </c>
      <c r="F65">
        <v>4042.43</v>
      </c>
    </row>
    <row r="66" spans="1:6" x14ac:dyDescent="0.25">
      <c r="A66" t="s">
        <v>613</v>
      </c>
      <c r="B66" t="s">
        <v>1089</v>
      </c>
      <c r="C66" t="s">
        <v>270</v>
      </c>
      <c r="D66" t="s">
        <v>3044</v>
      </c>
      <c r="E66">
        <v>31.09</v>
      </c>
      <c r="F66">
        <v>34.729999999999997</v>
      </c>
    </row>
    <row r="67" spans="1:6" x14ac:dyDescent="0.25">
      <c r="A67" t="s">
        <v>327</v>
      </c>
      <c r="B67" t="s">
        <v>753</v>
      </c>
      <c r="C67" t="s">
        <v>265</v>
      </c>
      <c r="D67" t="s">
        <v>3044</v>
      </c>
      <c r="E67">
        <v>149.55000000000001</v>
      </c>
      <c r="F67">
        <v>193.89</v>
      </c>
    </row>
    <row r="68" spans="1:6" x14ac:dyDescent="0.25">
      <c r="A68" t="s">
        <v>586</v>
      </c>
      <c r="B68" t="s">
        <v>1059</v>
      </c>
      <c r="C68" t="s">
        <v>261</v>
      </c>
      <c r="D68" t="s">
        <v>3044</v>
      </c>
      <c r="E68">
        <v>769.33</v>
      </c>
      <c r="F68">
        <v>904.52</v>
      </c>
    </row>
    <row r="69" spans="1:6" x14ac:dyDescent="0.25">
      <c r="A69" t="s">
        <v>195</v>
      </c>
      <c r="B69" t="s">
        <v>746</v>
      </c>
      <c r="C69" t="s">
        <v>267</v>
      </c>
      <c r="D69" t="s">
        <v>3044</v>
      </c>
      <c r="E69">
        <v>41.2</v>
      </c>
      <c r="F69">
        <v>49.49</v>
      </c>
    </row>
    <row r="70" spans="1:6" x14ac:dyDescent="0.25">
      <c r="A70" t="s">
        <v>387</v>
      </c>
      <c r="B70" t="s">
        <v>822</v>
      </c>
      <c r="C70" t="s">
        <v>265</v>
      </c>
      <c r="D70" t="s">
        <v>3044</v>
      </c>
      <c r="E70">
        <v>195.13</v>
      </c>
      <c r="F70">
        <v>210.96</v>
      </c>
    </row>
    <row r="71" spans="1:6" x14ac:dyDescent="0.25">
      <c r="A71" t="s">
        <v>118</v>
      </c>
      <c r="B71" t="s">
        <v>743</v>
      </c>
      <c r="C71" t="s">
        <v>261</v>
      </c>
      <c r="D71" t="s">
        <v>3044</v>
      </c>
      <c r="E71">
        <v>405.54</v>
      </c>
      <c r="F71">
        <v>456.68</v>
      </c>
    </row>
    <row r="72" spans="1:6" x14ac:dyDescent="0.25">
      <c r="A72" t="s">
        <v>359</v>
      </c>
      <c r="B72" t="s">
        <v>788</v>
      </c>
      <c r="C72" t="s">
        <v>261</v>
      </c>
      <c r="D72" t="s">
        <v>3044</v>
      </c>
      <c r="E72">
        <v>90.08</v>
      </c>
      <c r="F72">
        <v>103.2</v>
      </c>
    </row>
    <row r="73" spans="1:6" x14ac:dyDescent="0.25">
      <c r="A73" t="s">
        <v>179</v>
      </c>
      <c r="B73" t="s">
        <v>745</v>
      </c>
      <c r="C73" t="s">
        <v>267</v>
      </c>
      <c r="D73" t="s">
        <v>3044</v>
      </c>
      <c r="E73">
        <v>76.760000000000005</v>
      </c>
      <c r="F73">
        <v>82.52</v>
      </c>
    </row>
    <row r="74" spans="1:6" x14ac:dyDescent="0.25">
      <c r="A74" t="s">
        <v>514</v>
      </c>
      <c r="B74" t="s">
        <v>973</v>
      </c>
      <c r="C74" t="s">
        <v>280</v>
      </c>
      <c r="D74" t="s">
        <v>3044</v>
      </c>
      <c r="E74">
        <v>32.36</v>
      </c>
      <c r="F74">
        <v>32.9</v>
      </c>
    </row>
    <row r="75" spans="1:6" x14ac:dyDescent="0.25">
      <c r="A75" t="s">
        <v>452</v>
      </c>
      <c r="B75" t="s">
        <v>899</v>
      </c>
      <c r="C75" t="s">
        <v>261</v>
      </c>
      <c r="D75" t="s">
        <v>3044</v>
      </c>
      <c r="E75">
        <v>121.25</v>
      </c>
      <c r="F75">
        <v>155.05000000000001</v>
      </c>
    </row>
    <row r="76" spans="1:6" x14ac:dyDescent="0.25">
      <c r="A76" t="s">
        <v>551</v>
      </c>
      <c r="B76" t="s">
        <v>2272</v>
      </c>
      <c r="C76" t="s">
        <v>275</v>
      </c>
      <c r="D76" t="s">
        <v>3044</v>
      </c>
      <c r="E76">
        <v>61.64</v>
      </c>
      <c r="F76">
        <v>80.41</v>
      </c>
    </row>
    <row r="77" spans="1:6" x14ac:dyDescent="0.25">
      <c r="A77" t="s">
        <v>297</v>
      </c>
      <c r="B77" t="s">
        <v>715</v>
      </c>
      <c r="C77" t="s">
        <v>261</v>
      </c>
      <c r="D77" t="s">
        <v>3044</v>
      </c>
      <c r="E77">
        <v>59.33</v>
      </c>
      <c r="F77">
        <v>59.29</v>
      </c>
    </row>
    <row r="78" spans="1:6" x14ac:dyDescent="0.25">
      <c r="A78" t="s">
        <v>334</v>
      </c>
      <c r="B78" t="s">
        <v>760</v>
      </c>
      <c r="C78" t="s">
        <v>271</v>
      </c>
      <c r="D78" t="s">
        <v>3044</v>
      </c>
      <c r="E78">
        <v>28.34</v>
      </c>
      <c r="F78">
        <v>32.56</v>
      </c>
    </row>
    <row r="79" spans="1:6" x14ac:dyDescent="0.25">
      <c r="A79" t="s">
        <v>476</v>
      </c>
      <c r="B79" t="s">
        <v>930</v>
      </c>
      <c r="C79" t="s">
        <v>267</v>
      </c>
      <c r="D79" t="s">
        <v>3044</v>
      </c>
      <c r="E79">
        <v>100.2</v>
      </c>
      <c r="F79">
        <v>111.32</v>
      </c>
    </row>
    <row r="80" spans="1:6" x14ac:dyDescent="0.25">
      <c r="A80" t="s">
        <v>317</v>
      </c>
      <c r="B80" t="s">
        <v>738</v>
      </c>
      <c r="C80" t="s">
        <v>265</v>
      </c>
      <c r="D80" t="s">
        <v>3044</v>
      </c>
      <c r="E80">
        <v>64.349999999999994</v>
      </c>
      <c r="F80">
        <v>77.959999999999994</v>
      </c>
    </row>
    <row r="81" spans="1:6" x14ac:dyDescent="0.25">
      <c r="A81" t="s">
        <v>268</v>
      </c>
      <c r="B81" t="s">
        <v>680</v>
      </c>
      <c r="C81" t="s">
        <v>265</v>
      </c>
      <c r="D81" t="s">
        <v>3044</v>
      </c>
      <c r="E81">
        <v>321.47000000000003</v>
      </c>
      <c r="F81">
        <v>353.69</v>
      </c>
    </row>
    <row r="82" spans="1:6" x14ac:dyDescent="0.25">
      <c r="A82" t="s">
        <v>507</v>
      </c>
      <c r="B82" t="s">
        <v>966</v>
      </c>
      <c r="C82" t="s">
        <v>261</v>
      </c>
      <c r="D82" t="s">
        <v>3044</v>
      </c>
      <c r="E82">
        <v>259.45999999999998</v>
      </c>
      <c r="F82">
        <v>290.77999999999997</v>
      </c>
    </row>
    <row r="83" spans="1:6" x14ac:dyDescent="0.25">
      <c r="A83" t="s">
        <v>67</v>
      </c>
      <c r="B83" t="s">
        <v>844</v>
      </c>
      <c r="C83" t="s">
        <v>261</v>
      </c>
      <c r="D83" t="s">
        <v>3044</v>
      </c>
      <c r="E83">
        <v>167.6</v>
      </c>
      <c r="F83">
        <v>213.65</v>
      </c>
    </row>
    <row r="84" spans="1:6" x14ac:dyDescent="0.25">
      <c r="A84" t="s">
        <v>601</v>
      </c>
      <c r="B84" t="s">
        <v>1075</v>
      </c>
      <c r="C84" t="s">
        <v>275</v>
      </c>
      <c r="D84" t="s">
        <v>3044</v>
      </c>
      <c r="E84">
        <v>86.9</v>
      </c>
      <c r="F84">
        <v>118.17</v>
      </c>
    </row>
    <row r="85" spans="1:6" x14ac:dyDescent="0.25">
      <c r="A85" t="s">
        <v>662</v>
      </c>
      <c r="B85" t="s">
        <v>1155</v>
      </c>
      <c r="C85" t="s">
        <v>275</v>
      </c>
      <c r="D85" t="s">
        <v>3044</v>
      </c>
      <c r="E85">
        <v>99.1</v>
      </c>
      <c r="F85">
        <v>119.54</v>
      </c>
    </row>
    <row r="86" spans="1:6" x14ac:dyDescent="0.25">
      <c r="A86" t="s">
        <v>325</v>
      </c>
      <c r="B86" t="s">
        <v>751</v>
      </c>
      <c r="C86" t="s">
        <v>280</v>
      </c>
      <c r="D86" t="s">
        <v>3044</v>
      </c>
      <c r="E86">
        <v>15.34</v>
      </c>
      <c r="F86">
        <v>18.03</v>
      </c>
    </row>
    <row r="87" spans="1:6" x14ac:dyDescent="0.25">
      <c r="A87" t="s">
        <v>151</v>
      </c>
      <c r="B87" t="s">
        <v>1002</v>
      </c>
      <c r="C87" t="s">
        <v>264</v>
      </c>
      <c r="D87" t="s">
        <v>3044</v>
      </c>
      <c r="E87">
        <v>312.10000000000002</v>
      </c>
      <c r="F87">
        <v>274.79000000000002</v>
      </c>
    </row>
    <row r="88" spans="1:6" x14ac:dyDescent="0.25">
      <c r="A88" t="s">
        <v>382</v>
      </c>
      <c r="B88" t="s">
        <v>815</v>
      </c>
      <c r="C88" t="s">
        <v>264</v>
      </c>
      <c r="D88" t="s">
        <v>3044</v>
      </c>
      <c r="E88">
        <v>223.19</v>
      </c>
      <c r="F88">
        <v>223.32</v>
      </c>
    </row>
    <row r="89" spans="1:6" x14ac:dyDescent="0.25">
      <c r="A89" t="s">
        <v>589</v>
      </c>
      <c r="B89" t="s">
        <v>1062</v>
      </c>
      <c r="C89" t="s">
        <v>259</v>
      </c>
      <c r="D89" t="s">
        <v>3044</v>
      </c>
      <c r="E89">
        <v>139.38999999999999</v>
      </c>
      <c r="F89">
        <v>125.76</v>
      </c>
    </row>
    <row r="90" spans="1:6" x14ac:dyDescent="0.25">
      <c r="A90" t="s">
        <v>136</v>
      </c>
      <c r="B90" t="s">
        <v>907</v>
      </c>
      <c r="C90" t="s">
        <v>286</v>
      </c>
      <c r="D90" t="s">
        <v>3044</v>
      </c>
      <c r="E90">
        <v>214.9</v>
      </c>
      <c r="F90">
        <v>201.23</v>
      </c>
    </row>
    <row r="91" spans="1:6" x14ac:dyDescent="0.25">
      <c r="A91" t="s">
        <v>105</v>
      </c>
      <c r="B91" t="s">
        <v>1091</v>
      </c>
      <c r="C91" t="s">
        <v>259</v>
      </c>
      <c r="D91" t="s">
        <v>3044</v>
      </c>
      <c r="E91">
        <v>73.260000000000005</v>
      </c>
      <c r="F91">
        <v>81.47</v>
      </c>
    </row>
    <row r="92" spans="1:6" x14ac:dyDescent="0.25">
      <c r="A92" t="s">
        <v>509</v>
      </c>
      <c r="B92" t="s">
        <v>968</v>
      </c>
      <c r="C92" t="s">
        <v>261</v>
      </c>
      <c r="D92" t="s">
        <v>3044</v>
      </c>
      <c r="E92">
        <v>34.07</v>
      </c>
      <c r="F92">
        <v>40.54</v>
      </c>
    </row>
    <row r="93" spans="1:6" x14ac:dyDescent="0.25">
      <c r="A93" t="s">
        <v>165</v>
      </c>
      <c r="B93" t="s">
        <v>1121</v>
      </c>
      <c r="C93" t="s">
        <v>271</v>
      </c>
      <c r="D93" t="s">
        <v>3044</v>
      </c>
      <c r="E93">
        <v>107.7</v>
      </c>
      <c r="F93">
        <v>103.82</v>
      </c>
    </row>
    <row r="94" spans="1:6" x14ac:dyDescent="0.25">
      <c r="A94" t="s">
        <v>555</v>
      </c>
      <c r="B94" t="s">
        <v>1019</v>
      </c>
      <c r="C94" t="s">
        <v>265</v>
      </c>
      <c r="D94" t="s">
        <v>3044</v>
      </c>
      <c r="E94">
        <v>83.6</v>
      </c>
      <c r="F94">
        <v>100.26</v>
      </c>
    </row>
    <row r="95" spans="1:6" x14ac:dyDescent="0.25">
      <c r="A95" t="s">
        <v>393</v>
      </c>
      <c r="B95" t="s">
        <v>830</v>
      </c>
      <c r="C95" t="s">
        <v>263</v>
      </c>
      <c r="D95" t="s">
        <v>3044</v>
      </c>
      <c r="E95">
        <v>276.26</v>
      </c>
      <c r="F95">
        <v>339.35</v>
      </c>
    </row>
    <row r="96" spans="1:6" x14ac:dyDescent="0.25">
      <c r="A96" t="s">
        <v>295</v>
      </c>
      <c r="B96" t="s">
        <v>713</v>
      </c>
      <c r="C96" t="s">
        <v>267</v>
      </c>
      <c r="D96" t="s">
        <v>3044</v>
      </c>
      <c r="E96">
        <v>333.29</v>
      </c>
      <c r="F96">
        <v>356.23</v>
      </c>
    </row>
    <row r="97" spans="1:6" x14ac:dyDescent="0.25">
      <c r="A97" t="s">
        <v>477</v>
      </c>
      <c r="B97" t="s">
        <v>931</v>
      </c>
      <c r="C97" t="s">
        <v>261</v>
      </c>
      <c r="D97" t="s">
        <v>3044</v>
      </c>
      <c r="E97">
        <v>112.27</v>
      </c>
      <c r="F97">
        <v>136.16999999999999</v>
      </c>
    </row>
    <row r="98" spans="1:6" x14ac:dyDescent="0.25">
      <c r="A98" t="s">
        <v>332</v>
      </c>
      <c r="B98" t="s">
        <v>758</v>
      </c>
      <c r="C98" t="s">
        <v>271</v>
      </c>
      <c r="D98" t="s">
        <v>3044</v>
      </c>
      <c r="E98">
        <v>94.62</v>
      </c>
      <c r="F98">
        <v>104.56</v>
      </c>
    </row>
    <row r="99" spans="1:6" x14ac:dyDescent="0.25">
      <c r="A99" t="s">
        <v>329</v>
      </c>
      <c r="B99" t="s">
        <v>755</v>
      </c>
      <c r="C99" t="s">
        <v>271</v>
      </c>
      <c r="D99" t="s">
        <v>3044</v>
      </c>
      <c r="E99">
        <v>133.69999999999999</v>
      </c>
      <c r="F99">
        <v>164.69</v>
      </c>
    </row>
    <row r="100" spans="1:6" x14ac:dyDescent="0.25">
      <c r="A100" t="s">
        <v>3076</v>
      </c>
      <c r="B100" t="s">
        <v>3077</v>
      </c>
      <c r="C100" t="s">
        <v>261</v>
      </c>
      <c r="D100" t="s">
        <v>3044</v>
      </c>
      <c r="E100">
        <v>46.82</v>
      </c>
      <c r="F100">
        <v>58.52</v>
      </c>
    </row>
    <row r="101" spans="1:6" x14ac:dyDescent="0.25">
      <c r="A101" t="s">
        <v>466</v>
      </c>
      <c r="B101" t="s">
        <v>917</v>
      </c>
      <c r="C101" t="s">
        <v>263</v>
      </c>
      <c r="D101" t="s">
        <v>3044</v>
      </c>
      <c r="E101">
        <v>37.44</v>
      </c>
      <c r="F101">
        <v>39.28</v>
      </c>
    </row>
    <row r="102" spans="1:6" x14ac:dyDescent="0.25">
      <c r="A102" t="s">
        <v>584</v>
      </c>
      <c r="B102" t="s">
        <v>1057</v>
      </c>
      <c r="C102" t="s">
        <v>261</v>
      </c>
      <c r="D102" t="s">
        <v>3044</v>
      </c>
      <c r="E102">
        <v>197.13</v>
      </c>
      <c r="F102">
        <v>218.18</v>
      </c>
    </row>
    <row r="103" spans="1:6" x14ac:dyDescent="0.25">
      <c r="A103" t="s">
        <v>606</v>
      </c>
      <c r="B103" t="s">
        <v>1081</v>
      </c>
      <c r="C103" t="s">
        <v>280</v>
      </c>
      <c r="D103" t="s">
        <v>3044</v>
      </c>
      <c r="E103">
        <v>65.434200000000004</v>
      </c>
      <c r="F103">
        <v>58.5</v>
      </c>
    </row>
    <row r="104" spans="1:6" x14ac:dyDescent="0.25">
      <c r="A104" t="s">
        <v>338</v>
      </c>
      <c r="B104" t="s">
        <v>764</v>
      </c>
      <c r="C104" t="s">
        <v>265</v>
      </c>
      <c r="D104" t="s">
        <v>3044</v>
      </c>
      <c r="E104">
        <v>266.48</v>
      </c>
      <c r="F104">
        <v>301.58999999999997</v>
      </c>
    </row>
    <row r="105" spans="1:6" x14ac:dyDescent="0.25">
      <c r="A105" t="s">
        <v>331</v>
      </c>
      <c r="B105" t="s">
        <v>757</v>
      </c>
      <c r="C105" t="s">
        <v>286</v>
      </c>
      <c r="D105" t="s">
        <v>3044</v>
      </c>
      <c r="E105">
        <v>59.65</v>
      </c>
      <c r="F105">
        <v>70.260000000000005</v>
      </c>
    </row>
    <row r="106" spans="1:6" x14ac:dyDescent="0.25">
      <c r="A106" t="s">
        <v>651</v>
      </c>
      <c r="B106" t="s">
        <v>1143</v>
      </c>
      <c r="C106" t="s">
        <v>267</v>
      </c>
      <c r="D106" t="s">
        <v>3044</v>
      </c>
      <c r="E106">
        <v>68.930000000000007</v>
      </c>
      <c r="F106">
        <v>75.39</v>
      </c>
    </row>
    <row r="107" spans="1:6" x14ac:dyDescent="0.25">
      <c r="A107" t="s">
        <v>379</v>
      </c>
      <c r="B107" t="s">
        <v>811</v>
      </c>
      <c r="C107" t="s">
        <v>286</v>
      </c>
      <c r="D107" t="s">
        <v>3044</v>
      </c>
      <c r="E107">
        <v>30.85</v>
      </c>
      <c r="F107">
        <v>28.32</v>
      </c>
    </row>
    <row r="108" spans="1:6" x14ac:dyDescent="0.25">
      <c r="A108" t="s">
        <v>527</v>
      </c>
      <c r="B108" t="s">
        <v>987</v>
      </c>
      <c r="C108" t="s">
        <v>261</v>
      </c>
      <c r="D108" t="s">
        <v>3044</v>
      </c>
      <c r="E108">
        <v>133.69999999999999</v>
      </c>
      <c r="F108">
        <v>145.08000000000001</v>
      </c>
    </row>
    <row r="109" spans="1:6" x14ac:dyDescent="0.25">
      <c r="A109" t="s">
        <v>427</v>
      </c>
      <c r="B109" t="s">
        <v>870</v>
      </c>
      <c r="C109" t="s">
        <v>267</v>
      </c>
      <c r="D109" t="s">
        <v>3044</v>
      </c>
      <c r="E109">
        <v>93.47</v>
      </c>
      <c r="F109">
        <v>109.83</v>
      </c>
    </row>
    <row r="110" spans="1:6" x14ac:dyDescent="0.25">
      <c r="A110" t="s">
        <v>419</v>
      </c>
      <c r="B110" t="s">
        <v>862</v>
      </c>
      <c r="C110" t="s">
        <v>270</v>
      </c>
      <c r="D110" t="s">
        <v>3044</v>
      </c>
      <c r="E110">
        <v>109.39</v>
      </c>
      <c r="F110">
        <v>108.29</v>
      </c>
    </row>
    <row r="111" spans="1:6" x14ac:dyDescent="0.25">
      <c r="A111" t="s">
        <v>526</v>
      </c>
      <c r="B111" t="s">
        <v>986</v>
      </c>
      <c r="C111" t="s">
        <v>267</v>
      </c>
      <c r="D111" t="s">
        <v>3044</v>
      </c>
      <c r="E111">
        <v>232.53</v>
      </c>
      <c r="F111">
        <v>234.53</v>
      </c>
    </row>
    <row r="112" spans="1:6" x14ac:dyDescent="0.25">
      <c r="A112" t="s">
        <v>181</v>
      </c>
      <c r="B112" t="s">
        <v>924</v>
      </c>
      <c r="C112" t="s">
        <v>271</v>
      </c>
      <c r="D112" t="s">
        <v>3044</v>
      </c>
      <c r="E112">
        <v>855.67</v>
      </c>
      <c r="F112">
        <v>897.27</v>
      </c>
    </row>
    <row r="113" spans="1:6" x14ac:dyDescent="0.25">
      <c r="A113" t="s">
        <v>273</v>
      </c>
      <c r="B113" t="s">
        <v>686</v>
      </c>
      <c r="C113" t="s">
        <v>261</v>
      </c>
      <c r="D113" t="s">
        <v>3044</v>
      </c>
      <c r="E113">
        <v>249.66</v>
      </c>
      <c r="F113">
        <v>306.88</v>
      </c>
    </row>
    <row r="114" spans="1:6" x14ac:dyDescent="0.25">
      <c r="A114" t="s">
        <v>3078</v>
      </c>
      <c r="B114" t="s">
        <v>749</v>
      </c>
      <c r="C114" t="s">
        <v>271</v>
      </c>
      <c r="D114" t="s">
        <v>3044</v>
      </c>
      <c r="E114">
        <v>43.99</v>
      </c>
      <c r="F114">
        <v>51.53</v>
      </c>
    </row>
    <row r="115" spans="1:6" x14ac:dyDescent="0.25">
      <c r="A115" t="s">
        <v>106</v>
      </c>
      <c r="B115" t="s">
        <v>1106</v>
      </c>
      <c r="C115" t="s">
        <v>265</v>
      </c>
      <c r="D115" t="s">
        <v>3044</v>
      </c>
      <c r="E115">
        <v>53.21</v>
      </c>
      <c r="F115">
        <v>50.72</v>
      </c>
    </row>
    <row r="116" spans="1:6" x14ac:dyDescent="0.25">
      <c r="A116" t="s">
        <v>602</v>
      </c>
      <c r="B116" t="s">
        <v>1076</v>
      </c>
      <c r="C116" t="s">
        <v>275</v>
      </c>
      <c r="D116" t="s">
        <v>3044</v>
      </c>
      <c r="E116">
        <v>108.04</v>
      </c>
      <c r="F116">
        <v>123.99</v>
      </c>
    </row>
    <row r="117" spans="1:6" x14ac:dyDescent="0.25">
      <c r="A117" t="s">
        <v>574</v>
      </c>
      <c r="B117" t="s">
        <v>1045</v>
      </c>
      <c r="C117" t="s">
        <v>267</v>
      </c>
      <c r="D117" t="s">
        <v>3044</v>
      </c>
      <c r="E117">
        <v>209.47</v>
      </c>
      <c r="F117">
        <v>206.21</v>
      </c>
    </row>
    <row r="118" spans="1:6" x14ac:dyDescent="0.25">
      <c r="A118" t="s">
        <v>591</v>
      </c>
      <c r="B118" t="s">
        <v>1064</v>
      </c>
      <c r="C118" t="s">
        <v>264</v>
      </c>
      <c r="D118" t="s">
        <v>3044</v>
      </c>
      <c r="E118">
        <v>231.94</v>
      </c>
      <c r="F118">
        <v>255.19</v>
      </c>
    </row>
    <row r="119" spans="1:6" x14ac:dyDescent="0.25">
      <c r="A119" t="s">
        <v>293</v>
      </c>
      <c r="B119" t="s">
        <v>708</v>
      </c>
      <c r="C119" t="s">
        <v>264</v>
      </c>
      <c r="D119" t="s">
        <v>3044</v>
      </c>
      <c r="E119">
        <v>45.68</v>
      </c>
      <c r="F119">
        <v>50.61</v>
      </c>
    </row>
    <row r="120" spans="1:6" x14ac:dyDescent="0.25">
      <c r="A120" t="s">
        <v>12</v>
      </c>
      <c r="B120" t="s">
        <v>1112</v>
      </c>
      <c r="C120" t="s">
        <v>275</v>
      </c>
      <c r="D120" t="s">
        <v>3044</v>
      </c>
      <c r="E120">
        <v>73.930000000000007</v>
      </c>
      <c r="F120">
        <v>75.73</v>
      </c>
    </row>
    <row r="121" spans="1:6" x14ac:dyDescent="0.25">
      <c r="A121" t="s">
        <v>597</v>
      </c>
      <c r="B121" t="s">
        <v>1070</v>
      </c>
      <c r="C121" t="s">
        <v>265</v>
      </c>
      <c r="D121" t="s">
        <v>3044</v>
      </c>
      <c r="E121">
        <v>32.18</v>
      </c>
      <c r="F121">
        <v>34.07</v>
      </c>
    </row>
    <row r="122" spans="1:6" x14ac:dyDescent="0.25">
      <c r="A122" t="s">
        <v>465</v>
      </c>
      <c r="B122" t="s">
        <v>916</v>
      </c>
      <c r="C122" t="s">
        <v>265</v>
      </c>
      <c r="D122" t="s">
        <v>3044</v>
      </c>
      <c r="E122">
        <v>173.92250000000001</v>
      </c>
      <c r="F122">
        <v>203.77</v>
      </c>
    </row>
    <row r="123" spans="1:6" x14ac:dyDescent="0.25">
      <c r="A123" t="s">
        <v>373</v>
      </c>
      <c r="B123" t="s">
        <v>804</v>
      </c>
      <c r="C123" t="s">
        <v>267</v>
      </c>
      <c r="D123" t="s">
        <v>3044</v>
      </c>
      <c r="E123">
        <v>55.48</v>
      </c>
      <c r="F123">
        <v>60.35</v>
      </c>
    </row>
    <row r="124" spans="1:6" x14ac:dyDescent="0.25">
      <c r="A124" t="s">
        <v>323</v>
      </c>
      <c r="B124" t="s">
        <v>748</v>
      </c>
      <c r="C124" t="s">
        <v>270</v>
      </c>
      <c r="D124" t="s">
        <v>3044</v>
      </c>
      <c r="E124">
        <v>26.73</v>
      </c>
      <c r="F124">
        <v>23.01</v>
      </c>
    </row>
    <row r="125" spans="1:6" x14ac:dyDescent="0.25">
      <c r="A125" t="s">
        <v>563</v>
      </c>
      <c r="B125" t="s">
        <v>1032</v>
      </c>
      <c r="C125" t="s">
        <v>264</v>
      </c>
      <c r="D125" t="s">
        <v>3044</v>
      </c>
      <c r="E125">
        <v>64.260000000000005</v>
      </c>
      <c r="F125">
        <v>76.22</v>
      </c>
    </row>
    <row r="126" spans="1:6" x14ac:dyDescent="0.25">
      <c r="A126" t="s">
        <v>444</v>
      </c>
      <c r="B126" t="s">
        <v>888</v>
      </c>
      <c r="C126" t="s">
        <v>259</v>
      </c>
      <c r="D126" t="s">
        <v>3044</v>
      </c>
      <c r="E126">
        <v>51.18</v>
      </c>
      <c r="F126">
        <v>57.04</v>
      </c>
    </row>
    <row r="127" spans="1:6" x14ac:dyDescent="0.25">
      <c r="A127" t="s">
        <v>402</v>
      </c>
      <c r="B127" t="s">
        <v>840</v>
      </c>
      <c r="C127" t="s">
        <v>267</v>
      </c>
      <c r="D127" t="s">
        <v>3044</v>
      </c>
      <c r="E127">
        <v>60.22</v>
      </c>
      <c r="F127">
        <v>57.83</v>
      </c>
    </row>
    <row r="128" spans="1:6" x14ac:dyDescent="0.25">
      <c r="A128" t="s">
        <v>269</v>
      </c>
      <c r="B128" t="s">
        <v>682</v>
      </c>
      <c r="C128" t="s">
        <v>270</v>
      </c>
      <c r="D128" t="s">
        <v>3044</v>
      </c>
      <c r="E128">
        <v>152.57</v>
      </c>
      <c r="F128">
        <v>143.41</v>
      </c>
    </row>
    <row r="129" spans="1:6" x14ac:dyDescent="0.25">
      <c r="A129" t="s">
        <v>339</v>
      </c>
      <c r="B129" t="s">
        <v>765</v>
      </c>
      <c r="C129" t="s">
        <v>280</v>
      </c>
      <c r="D129" t="s">
        <v>3044</v>
      </c>
      <c r="E129">
        <v>36.03</v>
      </c>
      <c r="F129">
        <v>40.25</v>
      </c>
    </row>
    <row r="130" spans="1:6" x14ac:dyDescent="0.25">
      <c r="A130" t="s">
        <v>342</v>
      </c>
      <c r="B130" t="s">
        <v>769</v>
      </c>
      <c r="C130" t="s">
        <v>286</v>
      </c>
      <c r="D130" t="s">
        <v>3044</v>
      </c>
      <c r="E130">
        <v>50.43</v>
      </c>
      <c r="F130">
        <v>58.35</v>
      </c>
    </row>
    <row r="131" spans="1:6" x14ac:dyDescent="0.25">
      <c r="A131" t="s">
        <v>647</v>
      </c>
      <c r="B131" t="s">
        <v>1139</v>
      </c>
      <c r="C131" t="s">
        <v>265</v>
      </c>
      <c r="D131" t="s">
        <v>3044</v>
      </c>
      <c r="E131">
        <v>48.72</v>
      </c>
      <c r="F131">
        <v>46.68</v>
      </c>
    </row>
    <row r="132" spans="1:6" x14ac:dyDescent="0.25">
      <c r="A132" t="s">
        <v>316</v>
      </c>
      <c r="B132" t="s">
        <v>737</v>
      </c>
      <c r="C132" t="s">
        <v>265</v>
      </c>
      <c r="D132" t="s">
        <v>3044</v>
      </c>
      <c r="E132">
        <v>50.49</v>
      </c>
      <c r="F132">
        <v>58.99</v>
      </c>
    </row>
    <row r="133" spans="1:6" x14ac:dyDescent="0.25">
      <c r="A133" t="s">
        <v>403</v>
      </c>
      <c r="B133" t="s">
        <v>841</v>
      </c>
      <c r="C133" t="s">
        <v>259</v>
      </c>
      <c r="D133" t="s">
        <v>3044</v>
      </c>
      <c r="E133">
        <v>79.66</v>
      </c>
      <c r="F133">
        <v>82.86</v>
      </c>
    </row>
    <row r="134" spans="1:6" x14ac:dyDescent="0.25">
      <c r="A134" t="s">
        <v>341</v>
      </c>
      <c r="B134" t="s">
        <v>768</v>
      </c>
      <c r="C134" t="s">
        <v>265</v>
      </c>
      <c r="D134" t="s">
        <v>3044</v>
      </c>
      <c r="E134">
        <v>378</v>
      </c>
      <c r="F134">
        <v>397.88</v>
      </c>
    </row>
    <row r="135" spans="1:6" x14ac:dyDescent="0.25">
      <c r="A135" t="s">
        <v>667</v>
      </c>
      <c r="B135" t="s">
        <v>1161</v>
      </c>
      <c r="C135" t="s">
        <v>280</v>
      </c>
      <c r="D135" t="s">
        <v>3044</v>
      </c>
      <c r="E135">
        <v>170.625</v>
      </c>
      <c r="F135">
        <v>155.1</v>
      </c>
    </row>
    <row r="136" spans="1:6" x14ac:dyDescent="0.25">
      <c r="A136" t="s">
        <v>619</v>
      </c>
      <c r="B136" t="s">
        <v>1096</v>
      </c>
      <c r="C136" t="s">
        <v>261</v>
      </c>
      <c r="D136" t="s">
        <v>3044</v>
      </c>
      <c r="E136">
        <v>122</v>
      </c>
      <c r="F136">
        <v>137.58000000000001</v>
      </c>
    </row>
    <row r="137" spans="1:6" x14ac:dyDescent="0.25">
      <c r="A137" t="s">
        <v>294</v>
      </c>
      <c r="B137" t="s">
        <v>712</v>
      </c>
      <c r="C137" t="s">
        <v>271</v>
      </c>
      <c r="D137" t="s">
        <v>3044</v>
      </c>
      <c r="E137">
        <v>125.79</v>
      </c>
      <c r="F137">
        <v>86.01</v>
      </c>
    </row>
    <row r="138" spans="1:6" x14ac:dyDescent="0.25">
      <c r="A138" t="s">
        <v>545</v>
      </c>
      <c r="B138" t="s">
        <v>1006</v>
      </c>
      <c r="C138" t="s">
        <v>267</v>
      </c>
      <c r="D138" t="s">
        <v>3044</v>
      </c>
      <c r="E138">
        <v>137.85</v>
      </c>
      <c r="F138">
        <v>155.38</v>
      </c>
    </row>
    <row r="139" spans="1:6" x14ac:dyDescent="0.25">
      <c r="A139" t="s">
        <v>479</v>
      </c>
      <c r="B139" t="s">
        <v>933</v>
      </c>
      <c r="C139" t="s">
        <v>280</v>
      </c>
      <c r="D139" t="s">
        <v>3044</v>
      </c>
      <c r="E139">
        <v>142.78</v>
      </c>
      <c r="F139">
        <v>195.35</v>
      </c>
    </row>
    <row r="140" spans="1:6" x14ac:dyDescent="0.25">
      <c r="A140" t="s">
        <v>53</v>
      </c>
      <c r="B140" t="s">
        <v>766</v>
      </c>
      <c r="C140" t="s">
        <v>267</v>
      </c>
      <c r="D140" t="s">
        <v>3044</v>
      </c>
      <c r="E140">
        <v>254.85</v>
      </c>
      <c r="F140">
        <v>272.47000000000003</v>
      </c>
    </row>
    <row r="141" spans="1:6" x14ac:dyDescent="0.25">
      <c r="A141" t="s">
        <v>272</v>
      </c>
      <c r="B141" t="s">
        <v>685</v>
      </c>
      <c r="C141" t="s">
        <v>263</v>
      </c>
      <c r="D141" t="s">
        <v>3044</v>
      </c>
      <c r="E141">
        <v>99.97</v>
      </c>
      <c r="F141">
        <v>92.86</v>
      </c>
    </row>
    <row r="142" spans="1:6" x14ac:dyDescent="0.25">
      <c r="A142" t="s">
        <v>670</v>
      </c>
      <c r="B142" t="s">
        <v>1164</v>
      </c>
      <c r="C142" t="s">
        <v>275</v>
      </c>
      <c r="D142" t="s">
        <v>3044</v>
      </c>
      <c r="E142">
        <v>149.91999999999999</v>
      </c>
      <c r="F142">
        <v>157.58000000000001</v>
      </c>
    </row>
    <row r="143" spans="1:6" x14ac:dyDescent="0.25">
      <c r="A143" t="s">
        <v>530</v>
      </c>
      <c r="B143" t="s">
        <v>990</v>
      </c>
      <c r="C143" t="s">
        <v>271</v>
      </c>
      <c r="D143" t="s">
        <v>3044</v>
      </c>
      <c r="E143">
        <v>106.03</v>
      </c>
      <c r="F143">
        <v>73.5</v>
      </c>
    </row>
    <row r="144" spans="1:6" x14ac:dyDescent="0.25">
      <c r="A144" t="s">
        <v>371</v>
      </c>
      <c r="B144" t="s">
        <v>802</v>
      </c>
      <c r="C144" t="s">
        <v>275</v>
      </c>
      <c r="D144" t="s">
        <v>3044</v>
      </c>
      <c r="E144">
        <v>19.649999999999999</v>
      </c>
      <c r="F144">
        <v>21.94</v>
      </c>
    </row>
    <row r="145" spans="1:6" x14ac:dyDescent="0.25">
      <c r="A145" t="s">
        <v>343</v>
      </c>
      <c r="B145" t="s">
        <v>770</v>
      </c>
      <c r="C145" t="s">
        <v>265</v>
      </c>
      <c r="D145" t="s">
        <v>3044</v>
      </c>
      <c r="E145">
        <v>177.25</v>
      </c>
      <c r="F145">
        <v>188.35</v>
      </c>
    </row>
    <row r="146" spans="1:6" x14ac:dyDescent="0.25">
      <c r="A146" t="s">
        <v>655</v>
      </c>
      <c r="B146" t="s">
        <v>1149</v>
      </c>
      <c r="C146" t="s">
        <v>259</v>
      </c>
      <c r="D146" t="s">
        <v>3044</v>
      </c>
      <c r="E146">
        <v>55.02</v>
      </c>
      <c r="F146">
        <v>51.51</v>
      </c>
    </row>
    <row r="147" spans="1:6" x14ac:dyDescent="0.25">
      <c r="A147" t="s">
        <v>534</v>
      </c>
      <c r="B147" t="s">
        <v>994</v>
      </c>
      <c r="C147" t="s">
        <v>280</v>
      </c>
      <c r="D147" t="s">
        <v>3044</v>
      </c>
      <c r="E147">
        <v>521.41</v>
      </c>
      <c r="F147">
        <v>412.44</v>
      </c>
    </row>
    <row r="148" spans="1:6" x14ac:dyDescent="0.25">
      <c r="A148" t="s">
        <v>531</v>
      </c>
      <c r="B148" t="s">
        <v>991</v>
      </c>
      <c r="C148" t="s">
        <v>280</v>
      </c>
      <c r="D148" t="s">
        <v>3044</v>
      </c>
      <c r="E148">
        <v>148.78</v>
      </c>
      <c r="F148">
        <v>161.53</v>
      </c>
    </row>
    <row r="149" spans="1:6" x14ac:dyDescent="0.25">
      <c r="A149" t="s">
        <v>587</v>
      </c>
      <c r="B149" t="s">
        <v>1060</v>
      </c>
      <c r="C149" t="s">
        <v>286</v>
      </c>
      <c r="D149" t="s">
        <v>3044</v>
      </c>
      <c r="E149">
        <v>112.14</v>
      </c>
      <c r="F149">
        <v>125.68</v>
      </c>
    </row>
    <row r="150" spans="1:6" x14ac:dyDescent="0.25">
      <c r="A150" t="s">
        <v>346</v>
      </c>
      <c r="B150" t="s">
        <v>773</v>
      </c>
      <c r="C150" t="s">
        <v>286</v>
      </c>
      <c r="D150" t="s">
        <v>3044</v>
      </c>
      <c r="E150">
        <v>102.36</v>
      </c>
      <c r="F150">
        <v>116.73</v>
      </c>
    </row>
    <row r="151" spans="1:6" x14ac:dyDescent="0.25">
      <c r="A151" t="s">
        <v>538</v>
      </c>
      <c r="B151" t="s">
        <v>998</v>
      </c>
      <c r="C151" t="s">
        <v>267</v>
      </c>
      <c r="D151" t="s">
        <v>3044</v>
      </c>
      <c r="E151">
        <v>141.16</v>
      </c>
      <c r="F151">
        <v>164.22</v>
      </c>
    </row>
    <row r="152" spans="1:6" x14ac:dyDescent="0.25">
      <c r="A152" t="s">
        <v>576</v>
      </c>
      <c r="B152" t="s">
        <v>1047</v>
      </c>
      <c r="C152" t="s">
        <v>270</v>
      </c>
      <c r="D152" t="s">
        <v>3044</v>
      </c>
      <c r="E152">
        <v>45.56</v>
      </c>
      <c r="F152">
        <v>40.46</v>
      </c>
    </row>
    <row r="153" spans="1:6" x14ac:dyDescent="0.25">
      <c r="A153" t="s">
        <v>363</v>
      </c>
      <c r="B153" t="s">
        <v>794</v>
      </c>
      <c r="C153" t="s">
        <v>267</v>
      </c>
      <c r="D153" t="s">
        <v>3044</v>
      </c>
      <c r="E153">
        <v>115.95</v>
      </c>
      <c r="F153">
        <v>68.94</v>
      </c>
    </row>
    <row r="154" spans="1:6" x14ac:dyDescent="0.25">
      <c r="A154" t="s">
        <v>480</v>
      </c>
      <c r="B154" t="s">
        <v>934</v>
      </c>
      <c r="C154" t="s">
        <v>263</v>
      </c>
      <c r="D154" t="s">
        <v>3044</v>
      </c>
      <c r="E154">
        <v>135.97999999999999</v>
      </c>
      <c r="F154">
        <v>142.59</v>
      </c>
    </row>
    <row r="155" spans="1:6" x14ac:dyDescent="0.25">
      <c r="A155" t="s">
        <v>566</v>
      </c>
      <c r="B155" t="s">
        <v>1036</v>
      </c>
      <c r="C155" t="s">
        <v>280</v>
      </c>
      <c r="D155" t="s">
        <v>3044</v>
      </c>
      <c r="E155">
        <v>52.13</v>
      </c>
      <c r="F155">
        <v>64.88</v>
      </c>
    </row>
    <row r="156" spans="1:6" x14ac:dyDescent="0.25">
      <c r="A156" t="s">
        <v>182</v>
      </c>
      <c r="B156" t="s">
        <v>776</v>
      </c>
      <c r="C156" t="s">
        <v>259</v>
      </c>
      <c r="D156" t="s">
        <v>3044</v>
      </c>
      <c r="E156">
        <v>240.05</v>
      </c>
      <c r="F156">
        <v>250.46</v>
      </c>
    </row>
    <row r="157" spans="1:6" x14ac:dyDescent="0.25">
      <c r="A157" t="s">
        <v>336</v>
      </c>
      <c r="B157" t="s">
        <v>762</v>
      </c>
      <c r="C157" t="s">
        <v>286</v>
      </c>
      <c r="D157" t="s">
        <v>3044</v>
      </c>
      <c r="E157">
        <v>90.87</v>
      </c>
      <c r="F157">
        <v>104.54</v>
      </c>
    </row>
    <row r="158" spans="1:6" x14ac:dyDescent="0.25">
      <c r="A158" t="s">
        <v>354</v>
      </c>
      <c r="B158" t="s">
        <v>782</v>
      </c>
      <c r="C158" t="s">
        <v>265</v>
      </c>
      <c r="D158" t="s">
        <v>3044</v>
      </c>
      <c r="E158">
        <v>241.61</v>
      </c>
      <c r="F158">
        <v>297.81</v>
      </c>
    </row>
    <row r="159" spans="1:6" x14ac:dyDescent="0.25">
      <c r="A159" t="s">
        <v>656</v>
      </c>
      <c r="B159" t="s">
        <v>1150</v>
      </c>
      <c r="C159" t="s">
        <v>261</v>
      </c>
      <c r="D159" t="s">
        <v>3044</v>
      </c>
      <c r="E159">
        <v>367.56</v>
      </c>
      <c r="F159">
        <v>387.54</v>
      </c>
    </row>
    <row r="160" spans="1:6" x14ac:dyDescent="0.25">
      <c r="A160" t="s">
        <v>428</v>
      </c>
      <c r="B160" t="s">
        <v>871</v>
      </c>
      <c r="C160" t="s">
        <v>286</v>
      </c>
      <c r="D160" t="s">
        <v>3044</v>
      </c>
      <c r="E160">
        <v>73.209999999999994</v>
      </c>
      <c r="F160">
        <v>86.06</v>
      </c>
    </row>
    <row r="161" spans="1:6" x14ac:dyDescent="0.25">
      <c r="A161" t="s">
        <v>541</v>
      </c>
      <c r="B161" t="s">
        <v>1001</v>
      </c>
      <c r="C161" t="s">
        <v>271</v>
      </c>
      <c r="D161" t="s">
        <v>3044</v>
      </c>
      <c r="E161">
        <v>113.9</v>
      </c>
      <c r="F161">
        <v>88.1</v>
      </c>
    </row>
    <row r="162" spans="1:6" x14ac:dyDescent="0.25">
      <c r="A162" t="s">
        <v>583</v>
      </c>
      <c r="B162" t="s">
        <v>1055</v>
      </c>
      <c r="C162" t="s">
        <v>267</v>
      </c>
      <c r="D162" t="s">
        <v>3044</v>
      </c>
      <c r="E162">
        <v>534.80999999999995</v>
      </c>
      <c r="F162">
        <v>543.51</v>
      </c>
    </row>
    <row r="163" spans="1:6" x14ac:dyDescent="0.25">
      <c r="A163" t="s">
        <v>518</v>
      </c>
      <c r="B163" t="s">
        <v>978</v>
      </c>
      <c r="C163" t="s">
        <v>259</v>
      </c>
      <c r="D163" t="s">
        <v>3044</v>
      </c>
      <c r="E163">
        <v>99.51</v>
      </c>
      <c r="F163">
        <v>105.93</v>
      </c>
    </row>
    <row r="164" spans="1:6" x14ac:dyDescent="0.25">
      <c r="A164" t="s">
        <v>350</v>
      </c>
      <c r="B164" t="s">
        <v>778</v>
      </c>
      <c r="C164" t="s">
        <v>265</v>
      </c>
      <c r="D164" t="s">
        <v>3044</v>
      </c>
      <c r="E164">
        <v>106.46</v>
      </c>
      <c r="F164">
        <v>103.9</v>
      </c>
    </row>
    <row r="165" spans="1:6" x14ac:dyDescent="0.25">
      <c r="A165" t="s">
        <v>312</v>
      </c>
      <c r="B165" t="s">
        <v>733</v>
      </c>
      <c r="C165" t="s">
        <v>264</v>
      </c>
      <c r="D165" t="s">
        <v>3044</v>
      </c>
      <c r="E165">
        <v>124.61</v>
      </c>
      <c r="F165">
        <v>118.53</v>
      </c>
    </row>
    <row r="166" spans="1:6" x14ac:dyDescent="0.25">
      <c r="A166" t="s">
        <v>351</v>
      </c>
      <c r="B166" t="s">
        <v>779</v>
      </c>
      <c r="C166" t="s">
        <v>270</v>
      </c>
      <c r="D166" t="s">
        <v>3044</v>
      </c>
      <c r="E166">
        <v>118.24</v>
      </c>
      <c r="F166">
        <v>123.19</v>
      </c>
    </row>
    <row r="167" spans="1:6" x14ac:dyDescent="0.25">
      <c r="A167" t="s">
        <v>333</v>
      </c>
      <c r="B167" t="s">
        <v>759</v>
      </c>
      <c r="C167" t="s">
        <v>264</v>
      </c>
      <c r="D167" t="s">
        <v>3044</v>
      </c>
      <c r="E167">
        <v>177.58</v>
      </c>
      <c r="F167">
        <v>200.4</v>
      </c>
    </row>
    <row r="168" spans="1:6" x14ac:dyDescent="0.25">
      <c r="A168" t="s">
        <v>9</v>
      </c>
      <c r="B168" t="s">
        <v>1165</v>
      </c>
      <c r="C168" t="s">
        <v>275</v>
      </c>
      <c r="D168" t="s">
        <v>3044</v>
      </c>
      <c r="E168">
        <v>766.26</v>
      </c>
      <c r="F168">
        <v>864.33</v>
      </c>
    </row>
    <row r="169" spans="1:6" x14ac:dyDescent="0.25">
      <c r="A169" t="s">
        <v>513</v>
      </c>
      <c r="B169" t="s">
        <v>972</v>
      </c>
      <c r="C169" t="s">
        <v>275</v>
      </c>
      <c r="D169" t="s">
        <v>3044</v>
      </c>
      <c r="E169">
        <v>66.709999999999994</v>
      </c>
      <c r="F169">
        <v>77.34</v>
      </c>
    </row>
    <row r="170" spans="1:6" x14ac:dyDescent="0.25">
      <c r="A170" t="s">
        <v>355</v>
      </c>
      <c r="B170" t="s">
        <v>783</v>
      </c>
      <c r="C170" t="s">
        <v>270</v>
      </c>
      <c r="D170" t="s">
        <v>3044</v>
      </c>
      <c r="E170">
        <v>39.340000000000003</v>
      </c>
      <c r="F170">
        <v>33.270000000000003</v>
      </c>
    </row>
    <row r="171" spans="1:6" x14ac:dyDescent="0.25">
      <c r="A171" t="s">
        <v>408</v>
      </c>
      <c r="B171" t="s">
        <v>850</v>
      </c>
      <c r="C171" t="s">
        <v>286</v>
      </c>
      <c r="D171" t="s">
        <v>3044</v>
      </c>
      <c r="E171">
        <v>59.01</v>
      </c>
      <c r="F171">
        <v>68.23</v>
      </c>
    </row>
    <row r="172" spans="1:6" x14ac:dyDescent="0.25">
      <c r="A172" t="s">
        <v>627</v>
      </c>
      <c r="B172" t="s">
        <v>1111</v>
      </c>
      <c r="C172" t="s">
        <v>275</v>
      </c>
      <c r="D172" t="s">
        <v>3044</v>
      </c>
      <c r="E172">
        <v>278.5</v>
      </c>
      <c r="F172">
        <v>312.14</v>
      </c>
    </row>
    <row r="173" spans="1:6" x14ac:dyDescent="0.25">
      <c r="A173" t="s">
        <v>348</v>
      </c>
      <c r="B173" t="s">
        <v>775</v>
      </c>
      <c r="C173" t="s">
        <v>265</v>
      </c>
      <c r="D173" t="s">
        <v>3044</v>
      </c>
      <c r="E173">
        <v>319.02</v>
      </c>
      <c r="F173">
        <v>311.73</v>
      </c>
    </row>
    <row r="174" spans="1:6" x14ac:dyDescent="0.25">
      <c r="A174" t="s">
        <v>353</v>
      </c>
      <c r="B174" t="s">
        <v>781</v>
      </c>
      <c r="C174" t="s">
        <v>286</v>
      </c>
      <c r="D174" t="s">
        <v>3044</v>
      </c>
      <c r="E174">
        <v>107.02</v>
      </c>
      <c r="F174">
        <v>129.08000000000001</v>
      </c>
    </row>
    <row r="175" spans="1:6" x14ac:dyDescent="0.25">
      <c r="A175" t="s">
        <v>11</v>
      </c>
      <c r="B175" t="s">
        <v>1018</v>
      </c>
      <c r="C175" t="s">
        <v>280</v>
      </c>
      <c r="D175" t="s">
        <v>3044</v>
      </c>
      <c r="E175">
        <v>58.87</v>
      </c>
      <c r="F175">
        <v>54.09</v>
      </c>
    </row>
    <row r="176" spans="1:6" x14ac:dyDescent="0.25">
      <c r="A176" t="s">
        <v>532</v>
      </c>
      <c r="B176" t="s">
        <v>992</v>
      </c>
      <c r="C176" t="s">
        <v>286</v>
      </c>
      <c r="D176" t="s">
        <v>3044</v>
      </c>
      <c r="E176">
        <v>52.74</v>
      </c>
      <c r="F176">
        <v>61.91</v>
      </c>
    </row>
    <row r="177" spans="1:6" x14ac:dyDescent="0.25">
      <c r="A177" t="s">
        <v>39</v>
      </c>
      <c r="B177" t="s">
        <v>1071</v>
      </c>
      <c r="C177" t="s">
        <v>267</v>
      </c>
      <c r="D177" t="s">
        <v>3044</v>
      </c>
      <c r="E177">
        <v>87.29</v>
      </c>
      <c r="F177">
        <v>67.23</v>
      </c>
    </row>
    <row r="178" spans="1:6" x14ac:dyDescent="0.25">
      <c r="A178" t="s">
        <v>660</v>
      </c>
      <c r="B178" t="s">
        <v>1153</v>
      </c>
      <c r="C178" t="s">
        <v>286</v>
      </c>
      <c r="D178" t="s">
        <v>3044</v>
      </c>
      <c r="E178">
        <v>35.54</v>
      </c>
      <c r="F178">
        <v>40.200000000000003</v>
      </c>
    </row>
    <row r="179" spans="1:6" x14ac:dyDescent="0.25">
      <c r="A179" t="s">
        <v>463</v>
      </c>
      <c r="B179" t="s">
        <v>912</v>
      </c>
      <c r="C179" t="s">
        <v>265</v>
      </c>
      <c r="D179" t="s">
        <v>3044</v>
      </c>
      <c r="E179">
        <v>123.39</v>
      </c>
      <c r="F179">
        <v>123.7</v>
      </c>
    </row>
    <row r="180" spans="1:6" x14ac:dyDescent="0.25">
      <c r="A180" t="s">
        <v>614</v>
      </c>
      <c r="B180" t="s">
        <v>1090</v>
      </c>
      <c r="C180" t="s">
        <v>280</v>
      </c>
      <c r="D180" t="s">
        <v>3044</v>
      </c>
      <c r="E180">
        <v>124.61</v>
      </c>
      <c r="F180">
        <v>138.41</v>
      </c>
    </row>
    <row r="181" spans="1:6" x14ac:dyDescent="0.25">
      <c r="A181" t="s">
        <v>274</v>
      </c>
      <c r="B181" t="s">
        <v>687</v>
      </c>
      <c r="C181" t="s">
        <v>275</v>
      </c>
      <c r="D181" t="s">
        <v>3044</v>
      </c>
      <c r="E181">
        <v>156.57</v>
      </c>
      <c r="F181">
        <v>178.78</v>
      </c>
    </row>
    <row r="182" spans="1:6" x14ac:dyDescent="0.25">
      <c r="A182" t="s">
        <v>360</v>
      </c>
      <c r="B182" t="s">
        <v>789</v>
      </c>
      <c r="C182" t="s">
        <v>280</v>
      </c>
      <c r="D182" t="s">
        <v>3044</v>
      </c>
      <c r="E182">
        <v>11.71</v>
      </c>
      <c r="F182">
        <v>10.9</v>
      </c>
    </row>
    <row r="183" spans="1:6" x14ac:dyDescent="0.25">
      <c r="A183" t="s">
        <v>140</v>
      </c>
      <c r="B183" t="s">
        <v>1118</v>
      </c>
      <c r="C183" t="s">
        <v>270</v>
      </c>
      <c r="D183" t="s">
        <v>3044</v>
      </c>
      <c r="E183">
        <v>185.97</v>
      </c>
      <c r="F183">
        <v>179.77</v>
      </c>
    </row>
    <row r="184" spans="1:6" x14ac:dyDescent="0.25">
      <c r="A184" t="s">
        <v>167</v>
      </c>
      <c r="B184" t="s">
        <v>936</v>
      </c>
      <c r="C184" t="s">
        <v>265</v>
      </c>
      <c r="D184" t="s">
        <v>3044</v>
      </c>
      <c r="E184">
        <v>63.05</v>
      </c>
      <c r="F184">
        <v>70.59</v>
      </c>
    </row>
    <row r="185" spans="1:6" x14ac:dyDescent="0.25">
      <c r="A185" t="s">
        <v>199</v>
      </c>
      <c r="B185" t="s">
        <v>793</v>
      </c>
      <c r="C185" t="s">
        <v>259</v>
      </c>
      <c r="D185" t="s">
        <v>3044</v>
      </c>
      <c r="E185">
        <v>48.11</v>
      </c>
      <c r="F185">
        <v>43.13</v>
      </c>
    </row>
    <row r="186" spans="1:6" x14ac:dyDescent="0.25">
      <c r="A186" t="s">
        <v>562</v>
      </c>
      <c r="B186" t="s">
        <v>1030</v>
      </c>
      <c r="C186" t="s">
        <v>261</v>
      </c>
      <c r="D186" t="s">
        <v>3044</v>
      </c>
      <c r="E186">
        <v>401.74</v>
      </c>
      <c r="F186">
        <v>448.28</v>
      </c>
    </row>
    <row r="187" spans="1:6" x14ac:dyDescent="0.25">
      <c r="A187" t="s">
        <v>357</v>
      </c>
      <c r="B187" t="s">
        <v>786</v>
      </c>
      <c r="C187" t="s">
        <v>265</v>
      </c>
      <c r="D187" t="s">
        <v>3044</v>
      </c>
      <c r="E187">
        <v>246.43</v>
      </c>
      <c r="F187">
        <v>297.33999999999997</v>
      </c>
    </row>
    <row r="188" spans="1:6" x14ac:dyDescent="0.25">
      <c r="A188" t="s">
        <v>557</v>
      </c>
      <c r="B188" t="s">
        <v>1024</v>
      </c>
      <c r="C188" t="s">
        <v>286</v>
      </c>
      <c r="D188" t="s">
        <v>3044</v>
      </c>
      <c r="E188">
        <v>38.770000000000003</v>
      </c>
      <c r="F188">
        <v>43.69</v>
      </c>
    </row>
    <row r="189" spans="1:6" x14ac:dyDescent="0.25">
      <c r="A189" t="s">
        <v>572</v>
      </c>
      <c r="B189" t="s">
        <v>1043</v>
      </c>
      <c r="C189" t="s">
        <v>264</v>
      </c>
      <c r="D189" t="s">
        <v>3044</v>
      </c>
      <c r="E189">
        <v>167.58</v>
      </c>
      <c r="F189">
        <v>214.64</v>
      </c>
    </row>
    <row r="190" spans="1:6" x14ac:dyDescent="0.25">
      <c r="A190" t="s">
        <v>469</v>
      </c>
      <c r="B190" t="s">
        <v>921</v>
      </c>
      <c r="C190" t="s">
        <v>261</v>
      </c>
      <c r="D190" t="s">
        <v>3044</v>
      </c>
      <c r="E190">
        <v>148.94</v>
      </c>
      <c r="F190">
        <v>175.3</v>
      </c>
    </row>
    <row r="191" spans="1:6" x14ac:dyDescent="0.25">
      <c r="A191" t="s">
        <v>481</v>
      </c>
      <c r="B191" t="s">
        <v>935</v>
      </c>
      <c r="C191" t="s">
        <v>264</v>
      </c>
      <c r="D191" t="s">
        <v>3044</v>
      </c>
      <c r="E191">
        <v>1390.59</v>
      </c>
      <c r="F191">
        <v>1884.45</v>
      </c>
    </row>
    <row r="192" spans="1:6" x14ac:dyDescent="0.25">
      <c r="A192" t="s">
        <v>605</v>
      </c>
      <c r="B192" t="s">
        <v>1080</v>
      </c>
      <c r="C192" t="s">
        <v>261</v>
      </c>
      <c r="D192" t="s">
        <v>3044</v>
      </c>
      <c r="E192">
        <v>76.569999999999993</v>
      </c>
      <c r="F192">
        <v>85.04</v>
      </c>
    </row>
    <row r="193" spans="1:6" x14ac:dyDescent="0.25">
      <c r="A193" t="s">
        <v>484</v>
      </c>
      <c r="B193" t="s">
        <v>939</v>
      </c>
      <c r="C193" t="s">
        <v>261</v>
      </c>
      <c r="D193" t="s">
        <v>3044</v>
      </c>
      <c r="E193">
        <v>35.22</v>
      </c>
      <c r="F193">
        <v>42.51</v>
      </c>
    </row>
    <row r="194" spans="1:6" x14ac:dyDescent="0.25">
      <c r="A194" t="s">
        <v>358</v>
      </c>
      <c r="B194" t="s">
        <v>787</v>
      </c>
      <c r="C194" t="s">
        <v>259</v>
      </c>
      <c r="D194" t="s">
        <v>3044</v>
      </c>
      <c r="E194">
        <v>54.79</v>
      </c>
      <c r="F194">
        <v>63.34</v>
      </c>
    </row>
    <row r="195" spans="1:6" x14ac:dyDescent="0.25">
      <c r="A195" t="s">
        <v>497</v>
      </c>
      <c r="B195" t="s">
        <v>953</v>
      </c>
      <c r="C195" t="s">
        <v>263</v>
      </c>
      <c r="D195" t="s">
        <v>3044</v>
      </c>
      <c r="E195">
        <v>30.94</v>
      </c>
      <c r="F195">
        <v>37.44</v>
      </c>
    </row>
    <row r="196" spans="1:6" x14ac:dyDescent="0.25">
      <c r="A196" t="s">
        <v>496</v>
      </c>
      <c r="B196" t="s">
        <v>953</v>
      </c>
      <c r="C196" t="s">
        <v>263</v>
      </c>
      <c r="D196" t="s">
        <v>3044</v>
      </c>
      <c r="E196">
        <v>33.18</v>
      </c>
      <c r="F196">
        <v>40.53</v>
      </c>
    </row>
    <row r="197" spans="1:6" x14ac:dyDescent="0.25">
      <c r="A197" t="s">
        <v>634</v>
      </c>
      <c r="B197" t="s">
        <v>1122</v>
      </c>
      <c r="C197" t="s">
        <v>275</v>
      </c>
      <c r="D197" t="s">
        <v>3044</v>
      </c>
      <c r="E197">
        <v>101.19</v>
      </c>
      <c r="F197">
        <v>115.63</v>
      </c>
    </row>
    <row r="198" spans="1:6" x14ac:dyDescent="0.25">
      <c r="A198" t="s">
        <v>617</v>
      </c>
      <c r="B198" t="s">
        <v>1094</v>
      </c>
      <c r="C198" t="s">
        <v>264</v>
      </c>
      <c r="D198" t="s">
        <v>3044</v>
      </c>
      <c r="E198">
        <v>273.61</v>
      </c>
      <c r="F198">
        <v>239.98</v>
      </c>
    </row>
    <row r="199" spans="1:6" x14ac:dyDescent="0.25">
      <c r="A199" t="s">
        <v>100</v>
      </c>
      <c r="B199" t="s">
        <v>1108</v>
      </c>
      <c r="C199" t="s">
        <v>264</v>
      </c>
      <c r="D199" t="s">
        <v>3044</v>
      </c>
      <c r="E199">
        <v>60.78</v>
      </c>
      <c r="F199">
        <v>75.61</v>
      </c>
    </row>
    <row r="200" spans="1:6" x14ac:dyDescent="0.25">
      <c r="A200" t="s">
        <v>374</v>
      </c>
      <c r="B200" t="s">
        <v>805</v>
      </c>
      <c r="C200" t="s">
        <v>265</v>
      </c>
      <c r="D200" t="s">
        <v>3044</v>
      </c>
      <c r="E200">
        <v>72.73</v>
      </c>
      <c r="F200">
        <v>74.73</v>
      </c>
    </row>
    <row r="201" spans="1:6" x14ac:dyDescent="0.25">
      <c r="A201" t="s">
        <v>364</v>
      </c>
      <c r="B201" t="s">
        <v>795</v>
      </c>
      <c r="C201" t="s">
        <v>265</v>
      </c>
      <c r="D201" t="s">
        <v>3044</v>
      </c>
      <c r="E201">
        <v>291.77999999999997</v>
      </c>
      <c r="F201">
        <v>303.85000000000002</v>
      </c>
    </row>
    <row r="202" spans="1:6" x14ac:dyDescent="0.25">
      <c r="A202" t="s">
        <v>278</v>
      </c>
      <c r="B202" t="s">
        <v>2377</v>
      </c>
      <c r="C202" t="s">
        <v>265</v>
      </c>
      <c r="D202" t="s">
        <v>3044</v>
      </c>
      <c r="E202">
        <v>155.88</v>
      </c>
      <c r="F202">
        <v>180.33</v>
      </c>
    </row>
    <row r="203" spans="1:6" x14ac:dyDescent="0.25">
      <c r="A203" t="s">
        <v>641</v>
      </c>
      <c r="B203" t="s">
        <v>1131</v>
      </c>
      <c r="C203" t="s">
        <v>267</v>
      </c>
      <c r="D203" t="s">
        <v>3044</v>
      </c>
      <c r="E203">
        <v>76.489999999999995</v>
      </c>
      <c r="F203">
        <v>86.79</v>
      </c>
    </row>
    <row r="204" spans="1:6" x14ac:dyDescent="0.25">
      <c r="A204" t="s">
        <v>502</v>
      </c>
      <c r="B204" t="s">
        <v>958</v>
      </c>
      <c r="C204" t="s">
        <v>264</v>
      </c>
      <c r="D204" t="s">
        <v>3044</v>
      </c>
      <c r="E204">
        <v>24.39</v>
      </c>
      <c r="F204">
        <v>26.46</v>
      </c>
    </row>
    <row r="205" spans="1:6" x14ac:dyDescent="0.25">
      <c r="A205" t="s">
        <v>658</v>
      </c>
      <c r="B205" t="s">
        <v>1152</v>
      </c>
      <c r="C205" t="s">
        <v>265</v>
      </c>
      <c r="D205" t="s">
        <v>3044</v>
      </c>
      <c r="E205">
        <v>170.17</v>
      </c>
      <c r="F205">
        <v>237.15</v>
      </c>
    </row>
    <row r="206" spans="1:6" x14ac:dyDescent="0.25">
      <c r="A206" t="s">
        <v>485</v>
      </c>
      <c r="B206" t="s">
        <v>940</v>
      </c>
      <c r="C206" t="s">
        <v>267</v>
      </c>
      <c r="D206" t="s">
        <v>3044</v>
      </c>
      <c r="E206">
        <v>65.06</v>
      </c>
      <c r="F206">
        <v>83.05</v>
      </c>
    </row>
    <row r="207" spans="1:6" x14ac:dyDescent="0.25">
      <c r="A207" t="s">
        <v>365</v>
      </c>
      <c r="B207" t="s">
        <v>796</v>
      </c>
      <c r="C207" t="s">
        <v>271</v>
      </c>
      <c r="D207" t="s">
        <v>3044</v>
      </c>
      <c r="E207">
        <v>65.5</v>
      </c>
      <c r="F207">
        <v>74.5</v>
      </c>
    </row>
    <row r="208" spans="1:6" x14ac:dyDescent="0.25">
      <c r="A208" t="s">
        <v>448</v>
      </c>
      <c r="B208" t="s">
        <v>893</v>
      </c>
      <c r="C208" t="s">
        <v>261</v>
      </c>
      <c r="D208" t="s">
        <v>3044</v>
      </c>
      <c r="E208">
        <v>77.89</v>
      </c>
      <c r="F208">
        <v>106.18</v>
      </c>
    </row>
    <row r="209" spans="1:6" x14ac:dyDescent="0.25">
      <c r="A209" t="s">
        <v>337</v>
      </c>
      <c r="B209" t="s">
        <v>763</v>
      </c>
      <c r="C209" t="s">
        <v>264</v>
      </c>
      <c r="D209" t="s">
        <v>3044</v>
      </c>
      <c r="E209">
        <v>37.25</v>
      </c>
      <c r="F209">
        <v>43.3</v>
      </c>
    </row>
    <row r="210" spans="1:6" x14ac:dyDescent="0.25">
      <c r="A210" t="s">
        <v>137</v>
      </c>
      <c r="B210" t="s">
        <v>710</v>
      </c>
      <c r="C210" t="s">
        <v>280</v>
      </c>
      <c r="D210" t="s">
        <v>3044</v>
      </c>
      <c r="E210">
        <v>46.77</v>
      </c>
      <c r="F210">
        <v>47.52</v>
      </c>
    </row>
    <row r="211" spans="1:6" x14ac:dyDescent="0.25">
      <c r="A211" t="s">
        <v>385</v>
      </c>
      <c r="B211" t="s">
        <v>819</v>
      </c>
      <c r="C211" t="s">
        <v>265</v>
      </c>
      <c r="D211" t="s">
        <v>3044</v>
      </c>
      <c r="E211">
        <v>134.97</v>
      </c>
      <c r="F211">
        <v>143.72</v>
      </c>
    </row>
    <row r="212" spans="1:6" x14ac:dyDescent="0.25">
      <c r="A212" t="s">
        <v>123</v>
      </c>
      <c r="B212" t="s">
        <v>1049</v>
      </c>
      <c r="C212" t="s">
        <v>263</v>
      </c>
      <c r="D212" t="s">
        <v>3044</v>
      </c>
      <c r="E212">
        <v>178.37</v>
      </c>
      <c r="F212">
        <v>160.28</v>
      </c>
    </row>
    <row r="213" spans="1:6" x14ac:dyDescent="0.25">
      <c r="A213" t="s">
        <v>578</v>
      </c>
      <c r="B213" t="s">
        <v>1049</v>
      </c>
      <c r="C213" t="s">
        <v>263</v>
      </c>
      <c r="D213" t="s">
        <v>3044</v>
      </c>
      <c r="E213">
        <v>176.79</v>
      </c>
      <c r="F213">
        <v>159.32</v>
      </c>
    </row>
    <row r="214" spans="1:6" x14ac:dyDescent="0.25">
      <c r="A214" t="s">
        <v>366</v>
      </c>
      <c r="B214" t="s">
        <v>797</v>
      </c>
      <c r="C214" t="s">
        <v>280</v>
      </c>
      <c r="D214" t="s">
        <v>3044</v>
      </c>
      <c r="E214">
        <v>136.69999999999999</v>
      </c>
      <c r="F214">
        <v>137.33000000000001</v>
      </c>
    </row>
    <row r="215" spans="1:6" x14ac:dyDescent="0.25">
      <c r="A215" t="s">
        <v>661</v>
      </c>
      <c r="B215" t="s">
        <v>1154</v>
      </c>
      <c r="C215" t="s">
        <v>261</v>
      </c>
      <c r="D215" t="s">
        <v>3044</v>
      </c>
      <c r="E215">
        <v>94.17</v>
      </c>
      <c r="F215">
        <v>112.07</v>
      </c>
    </row>
    <row r="216" spans="1:6" x14ac:dyDescent="0.25">
      <c r="A216" t="s">
        <v>362</v>
      </c>
      <c r="B216" t="s">
        <v>792</v>
      </c>
      <c r="C216" t="s">
        <v>280</v>
      </c>
      <c r="D216" t="s">
        <v>3044</v>
      </c>
      <c r="E216">
        <v>159.53</v>
      </c>
      <c r="F216">
        <v>171.58</v>
      </c>
    </row>
    <row r="217" spans="1:6" x14ac:dyDescent="0.25">
      <c r="A217" t="s">
        <v>567</v>
      </c>
      <c r="B217" t="s">
        <v>1037</v>
      </c>
      <c r="C217" t="s">
        <v>261</v>
      </c>
      <c r="D217" t="s">
        <v>3044</v>
      </c>
      <c r="E217">
        <v>446.46</v>
      </c>
      <c r="F217">
        <v>485.39</v>
      </c>
    </row>
    <row r="218" spans="1:6" x14ac:dyDescent="0.25">
      <c r="A218" t="s">
        <v>368</v>
      </c>
      <c r="B218" t="s">
        <v>799</v>
      </c>
      <c r="C218" t="s">
        <v>265</v>
      </c>
      <c r="D218" t="s">
        <v>3044</v>
      </c>
      <c r="E218">
        <v>906.79</v>
      </c>
      <c r="F218">
        <v>1013.98</v>
      </c>
    </row>
    <row r="219" spans="1:6" x14ac:dyDescent="0.25">
      <c r="A219" t="s">
        <v>369</v>
      </c>
      <c r="B219" t="s">
        <v>800</v>
      </c>
      <c r="C219" t="s">
        <v>270</v>
      </c>
      <c r="D219" t="s">
        <v>3044</v>
      </c>
      <c r="E219">
        <v>32.92</v>
      </c>
      <c r="F219">
        <v>29.3</v>
      </c>
    </row>
    <row r="220" spans="1:6" x14ac:dyDescent="0.25">
      <c r="A220" t="s">
        <v>486</v>
      </c>
      <c r="B220" t="s">
        <v>941</v>
      </c>
      <c r="C220" t="s">
        <v>280</v>
      </c>
      <c r="D220" t="s">
        <v>3044</v>
      </c>
      <c r="E220">
        <v>61.5</v>
      </c>
      <c r="F220">
        <v>70.42</v>
      </c>
    </row>
    <row r="221" spans="1:6" x14ac:dyDescent="0.25">
      <c r="A221" t="s">
        <v>487</v>
      </c>
      <c r="B221" t="s">
        <v>942</v>
      </c>
      <c r="C221" t="s">
        <v>261</v>
      </c>
      <c r="D221" t="s">
        <v>3044</v>
      </c>
      <c r="E221">
        <v>12.37</v>
      </c>
      <c r="F221">
        <v>14.57</v>
      </c>
    </row>
    <row r="222" spans="1:6" x14ac:dyDescent="0.25">
      <c r="A222" t="s">
        <v>300</v>
      </c>
      <c r="B222" t="s">
        <v>718</v>
      </c>
      <c r="C222" t="s">
        <v>267</v>
      </c>
      <c r="D222" t="s">
        <v>3044</v>
      </c>
      <c r="E222">
        <v>337.47</v>
      </c>
      <c r="F222">
        <v>397.5</v>
      </c>
    </row>
    <row r="223" spans="1:6" x14ac:dyDescent="0.25">
      <c r="A223" t="s">
        <v>121</v>
      </c>
      <c r="B223" t="s">
        <v>691</v>
      </c>
      <c r="C223" t="s">
        <v>280</v>
      </c>
      <c r="D223" t="s">
        <v>3044</v>
      </c>
      <c r="E223">
        <v>346.84</v>
      </c>
      <c r="F223">
        <v>383.24</v>
      </c>
    </row>
    <row r="224" spans="1:6" x14ac:dyDescent="0.25">
      <c r="A224" t="s">
        <v>307</v>
      </c>
      <c r="B224" t="s">
        <v>726</v>
      </c>
      <c r="C224" t="s">
        <v>270</v>
      </c>
      <c r="D224" t="s">
        <v>3044</v>
      </c>
      <c r="E224">
        <v>143.44999999999999</v>
      </c>
      <c r="F224">
        <v>130.81</v>
      </c>
    </row>
    <row r="225" spans="1:6" x14ac:dyDescent="0.25">
      <c r="A225" t="s">
        <v>539</v>
      </c>
      <c r="B225" t="s">
        <v>999</v>
      </c>
      <c r="C225" t="s">
        <v>261</v>
      </c>
      <c r="D225" t="s">
        <v>3044</v>
      </c>
      <c r="E225">
        <v>99.47</v>
      </c>
      <c r="F225">
        <v>117.07</v>
      </c>
    </row>
    <row r="226" spans="1:6" x14ac:dyDescent="0.25">
      <c r="A226" t="s">
        <v>593</v>
      </c>
      <c r="B226" t="s">
        <v>1066</v>
      </c>
      <c r="C226" t="s">
        <v>265</v>
      </c>
      <c r="D226" t="s">
        <v>3044</v>
      </c>
      <c r="E226">
        <v>238.46</v>
      </c>
      <c r="F226">
        <v>265.41000000000003</v>
      </c>
    </row>
    <row r="227" spans="1:6" x14ac:dyDescent="0.25">
      <c r="A227" t="s">
        <v>324</v>
      </c>
      <c r="B227" t="s">
        <v>750</v>
      </c>
      <c r="C227" t="s">
        <v>280</v>
      </c>
      <c r="D227" t="s">
        <v>3044</v>
      </c>
      <c r="E227">
        <v>210.32</v>
      </c>
      <c r="F227">
        <v>220.38</v>
      </c>
    </row>
    <row r="228" spans="1:6" x14ac:dyDescent="0.25">
      <c r="A228" t="s">
        <v>508</v>
      </c>
      <c r="B228" t="s">
        <v>967</v>
      </c>
      <c r="C228" t="s">
        <v>267</v>
      </c>
      <c r="D228" t="s">
        <v>3044</v>
      </c>
      <c r="E228">
        <v>71.790000000000006</v>
      </c>
      <c r="F228">
        <v>82</v>
      </c>
    </row>
    <row r="229" spans="1:6" x14ac:dyDescent="0.25">
      <c r="A229" t="s">
        <v>645</v>
      </c>
      <c r="B229" t="s">
        <v>1137</v>
      </c>
      <c r="C229" t="s">
        <v>265</v>
      </c>
      <c r="D229" t="s">
        <v>3044</v>
      </c>
      <c r="E229">
        <v>208.53</v>
      </c>
      <c r="F229">
        <v>204.24</v>
      </c>
    </row>
    <row r="230" spans="1:6" x14ac:dyDescent="0.25">
      <c r="A230" t="s">
        <v>302</v>
      </c>
      <c r="B230" t="s">
        <v>720</v>
      </c>
      <c r="C230" t="s">
        <v>264</v>
      </c>
      <c r="D230" t="s">
        <v>3044</v>
      </c>
      <c r="E230">
        <v>21.6</v>
      </c>
      <c r="F230">
        <v>18.2</v>
      </c>
    </row>
    <row r="231" spans="1:6" x14ac:dyDescent="0.25">
      <c r="A231" t="s">
        <v>279</v>
      </c>
      <c r="B231" t="s">
        <v>690</v>
      </c>
      <c r="C231" t="s">
        <v>264</v>
      </c>
      <c r="D231" t="s">
        <v>3044</v>
      </c>
      <c r="E231">
        <v>35.51</v>
      </c>
      <c r="F231">
        <v>34.43</v>
      </c>
    </row>
    <row r="232" spans="1:6" x14ac:dyDescent="0.25">
      <c r="A232" t="s">
        <v>376</v>
      </c>
      <c r="B232" t="s">
        <v>808</v>
      </c>
      <c r="C232" t="s">
        <v>271</v>
      </c>
      <c r="D232" t="s">
        <v>3044</v>
      </c>
      <c r="E232">
        <v>30.48</v>
      </c>
      <c r="F232">
        <v>32.369999999999997</v>
      </c>
    </row>
    <row r="233" spans="1:6" x14ac:dyDescent="0.25">
      <c r="A233" t="s">
        <v>559</v>
      </c>
      <c r="B233" t="s">
        <v>1027</v>
      </c>
      <c r="C233" t="s">
        <v>267</v>
      </c>
      <c r="D233" t="s">
        <v>3044</v>
      </c>
      <c r="E233">
        <v>65.8</v>
      </c>
      <c r="F233">
        <v>71.239999999999995</v>
      </c>
    </row>
    <row r="234" spans="1:6" x14ac:dyDescent="0.25">
      <c r="A234" t="s">
        <v>516</v>
      </c>
      <c r="B234" t="s">
        <v>975</v>
      </c>
      <c r="C234" t="s">
        <v>275</v>
      </c>
      <c r="D234" t="s">
        <v>3044</v>
      </c>
      <c r="E234">
        <v>17.82</v>
      </c>
      <c r="F234">
        <v>17.809999999999999</v>
      </c>
    </row>
    <row r="235" spans="1:6" x14ac:dyDescent="0.25">
      <c r="A235" t="s">
        <v>162</v>
      </c>
      <c r="B235" t="s">
        <v>806</v>
      </c>
      <c r="C235" t="s">
        <v>271</v>
      </c>
      <c r="D235" t="s">
        <v>3044</v>
      </c>
      <c r="E235">
        <v>186.98</v>
      </c>
      <c r="F235">
        <v>199.28</v>
      </c>
    </row>
    <row r="236" spans="1:6" x14ac:dyDescent="0.25">
      <c r="A236" t="s">
        <v>396</v>
      </c>
      <c r="B236" t="s">
        <v>833</v>
      </c>
      <c r="C236" t="s">
        <v>265</v>
      </c>
      <c r="D236" t="s">
        <v>3044</v>
      </c>
      <c r="E236">
        <v>374.74</v>
      </c>
      <c r="F236">
        <v>411.29</v>
      </c>
    </row>
    <row r="237" spans="1:6" x14ac:dyDescent="0.25">
      <c r="A237" t="s">
        <v>188</v>
      </c>
      <c r="B237" t="s">
        <v>812</v>
      </c>
      <c r="C237" t="s">
        <v>267</v>
      </c>
      <c r="D237" t="s">
        <v>3044</v>
      </c>
      <c r="E237">
        <v>358.93</v>
      </c>
      <c r="F237">
        <v>311.8</v>
      </c>
    </row>
    <row r="238" spans="1:6" x14ac:dyDescent="0.25">
      <c r="A238" t="s">
        <v>553</v>
      </c>
      <c r="B238" t="s">
        <v>1015</v>
      </c>
      <c r="C238" t="s">
        <v>265</v>
      </c>
      <c r="D238" t="s">
        <v>3044</v>
      </c>
      <c r="E238">
        <v>78.94</v>
      </c>
      <c r="F238">
        <v>94.59</v>
      </c>
    </row>
    <row r="239" spans="1:6" x14ac:dyDescent="0.25">
      <c r="A239" t="s">
        <v>282</v>
      </c>
      <c r="B239" t="s">
        <v>693</v>
      </c>
      <c r="C239" t="s">
        <v>264</v>
      </c>
      <c r="D239" t="s">
        <v>3044</v>
      </c>
      <c r="E239">
        <v>169.21</v>
      </c>
      <c r="F239">
        <v>214.13</v>
      </c>
    </row>
    <row r="240" spans="1:6" x14ac:dyDescent="0.25">
      <c r="A240" t="s">
        <v>604</v>
      </c>
      <c r="B240" t="s">
        <v>1079</v>
      </c>
      <c r="C240" t="s">
        <v>261</v>
      </c>
      <c r="D240" t="s">
        <v>3044</v>
      </c>
      <c r="E240">
        <v>135.66999999999999</v>
      </c>
      <c r="F240">
        <v>162.81</v>
      </c>
    </row>
    <row r="241" spans="1:6" x14ac:dyDescent="0.25">
      <c r="A241" t="s">
        <v>62</v>
      </c>
      <c r="B241" t="s">
        <v>950</v>
      </c>
      <c r="C241" t="s">
        <v>267</v>
      </c>
      <c r="D241" t="s">
        <v>3044</v>
      </c>
      <c r="E241">
        <v>504</v>
      </c>
      <c r="F241">
        <v>512.27</v>
      </c>
    </row>
    <row r="242" spans="1:6" x14ac:dyDescent="0.25">
      <c r="A242" t="s">
        <v>397</v>
      </c>
      <c r="B242" t="s">
        <v>834</v>
      </c>
      <c r="C242" t="s">
        <v>265</v>
      </c>
      <c r="D242" t="s">
        <v>3044</v>
      </c>
      <c r="E242">
        <v>198.23</v>
      </c>
      <c r="F242">
        <v>204.69</v>
      </c>
    </row>
    <row r="243" spans="1:6" x14ac:dyDescent="0.25">
      <c r="A243" t="s">
        <v>384</v>
      </c>
      <c r="B243" t="s">
        <v>818</v>
      </c>
      <c r="C243" t="s">
        <v>259</v>
      </c>
      <c r="D243" t="s">
        <v>3044</v>
      </c>
      <c r="E243">
        <v>94.54</v>
      </c>
      <c r="F243">
        <v>104.22</v>
      </c>
    </row>
    <row r="244" spans="1:6" x14ac:dyDescent="0.25">
      <c r="A244" t="s">
        <v>2628</v>
      </c>
      <c r="B244" t="s">
        <v>3079</v>
      </c>
      <c r="C244" t="s">
        <v>267</v>
      </c>
      <c r="D244" t="s">
        <v>3044</v>
      </c>
      <c r="E244">
        <v>105.59948243999999</v>
      </c>
      <c r="F244">
        <v>130.21</v>
      </c>
    </row>
    <row r="245" spans="1:6" x14ac:dyDescent="0.25">
      <c r="A245" t="s">
        <v>5</v>
      </c>
      <c r="B245" t="s">
        <v>976</v>
      </c>
      <c r="C245" t="s">
        <v>267</v>
      </c>
      <c r="D245" t="s">
        <v>3044</v>
      </c>
      <c r="E245">
        <v>62.11</v>
      </c>
      <c r="F245">
        <v>66.430000000000007</v>
      </c>
    </row>
    <row r="246" spans="1:6" x14ac:dyDescent="0.25">
      <c r="A246" t="s">
        <v>129</v>
      </c>
      <c r="B246" t="s">
        <v>709</v>
      </c>
      <c r="C246" t="s">
        <v>264</v>
      </c>
      <c r="D246" t="s">
        <v>3044</v>
      </c>
      <c r="E246">
        <v>30.45</v>
      </c>
      <c r="F246">
        <v>21.47</v>
      </c>
    </row>
    <row r="247" spans="1:6" x14ac:dyDescent="0.25">
      <c r="A247" t="s">
        <v>71</v>
      </c>
      <c r="B247" t="s">
        <v>963</v>
      </c>
      <c r="C247" t="s">
        <v>264</v>
      </c>
      <c r="D247" t="s">
        <v>3044</v>
      </c>
      <c r="E247">
        <v>595.70000000000005</v>
      </c>
      <c r="F247">
        <v>644.82000000000005</v>
      </c>
    </row>
    <row r="248" spans="1:6" x14ac:dyDescent="0.25">
      <c r="A248" t="s">
        <v>637</v>
      </c>
      <c r="B248" t="s">
        <v>1125</v>
      </c>
      <c r="C248" t="s">
        <v>275</v>
      </c>
      <c r="D248" t="s">
        <v>3044</v>
      </c>
      <c r="E248">
        <v>35.5</v>
      </c>
      <c r="F248">
        <v>36.11</v>
      </c>
    </row>
    <row r="249" spans="1:6" x14ac:dyDescent="0.25">
      <c r="A249" t="s">
        <v>301</v>
      </c>
      <c r="B249" t="s">
        <v>719</v>
      </c>
      <c r="C249" t="s">
        <v>259</v>
      </c>
      <c r="D249" t="s">
        <v>3044</v>
      </c>
      <c r="E249">
        <v>44.89</v>
      </c>
      <c r="F249">
        <v>49.49</v>
      </c>
    </row>
    <row r="250" spans="1:6" x14ac:dyDescent="0.25">
      <c r="A250" t="s">
        <v>383</v>
      </c>
      <c r="B250" t="s">
        <v>817</v>
      </c>
      <c r="C250" t="s">
        <v>263</v>
      </c>
      <c r="D250" t="s">
        <v>3044</v>
      </c>
      <c r="E250">
        <v>29.42</v>
      </c>
      <c r="F250">
        <v>31.23</v>
      </c>
    </row>
    <row r="251" spans="1:6" x14ac:dyDescent="0.25">
      <c r="A251" t="s">
        <v>356</v>
      </c>
      <c r="B251" t="s">
        <v>784</v>
      </c>
      <c r="C251" t="s">
        <v>267</v>
      </c>
      <c r="D251" t="s">
        <v>3044</v>
      </c>
      <c r="E251">
        <v>212.75</v>
      </c>
      <c r="F251">
        <v>239.98</v>
      </c>
    </row>
    <row r="252" spans="1:6" x14ac:dyDescent="0.25">
      <c r="A252" t="s">
        <v>592</v>
      </c>
      <c r="B252" t="s">
        <v>1065</v>
      </c>
      <c r="C252" t="s">
        <v>265</v>
      </c>
      <c r="D252" t="s">
        <v>3044</v>
      </c>
      <c r="E252">
        <v>91.46</v>
      </c>
      <c r="F252">
        <v>93.97</v>
      </c>
    </row>
    <row r="253" spans="1:6" x14ac:dyDescent="0.25">
      <c r="A253" t="s">
        <v>540</v>
      </c>
      <c r="B253" t="s">
        <v>1000</v>
      </c>
      <c r="C253" t="s">
        <v>275</v>
      </c>
      <c r="D253" t="s">
        <v>3044</v>
      </c>
      <c r="E253">
        <v>88.02</v>
      </c>
      <c r="F253">
        <v>115.92</v>
      </c>
    </row>
    <row r="254" spans="1:6" x14ac:dyDescent="0.25">
      <c r="A254" t="s">
        <v>101</v>
      </c>
      <c r="B254" t="s">
        <v>1033</v>
      </c>
      <c r="C254" t="s">
        <v>267</v>
      </c>
      <c r="D254" t="s">
        <v>3044</v>
      </c>
      <c r="E254">
        <v>425.78</v>
      </c>
      <c r="F254">
        <v>483.32</v>
      </c>
    </row>
    <row r="255" spans="1:6" x14ac:dyDescent="0.25">
      <c r="A255" t="s">
        <v>24</v>
      </c>
      <c r="B255" t="s">
        <v>785</v>
      </c>
      <c r="C255" t="s">
        <v>264</v>
      </c>
      <c r="D255" t="s">
        <v>3044</v>
      </c>
      <c r="E255">
        <v>432.21</v>
      </c>
      <c r="F255">
        <v>507.35</v>
      </c>
    </row>
    <row r="256" spans="1:6" x14ac:dyDescent="0.25">
      <c r="A256" t="s">
        <v>381</v>
      </c>
      <c r="B256" t="s">
        <v>814</v>
      </c>
      <c r="C256" t="s">
        <v>265</v>
      </c>
      <c r="D256" t="s">
        <v>3044</v>
      </c>
      <c r="E256">
        <v>235.17</v>
      </c>
      <c r="F256">
        <v>254.72</v>
      </c>
    </row>
    <row r="257" spans="1:6" x14ac:dyDescent="0.25">
      <c r="A257" t="s">
        <v>504</v>
      </c>
      <c r="B257" t="s">
        <v>962</v>
      </c>
      <c r="C257" t="s">
        <v>261</v>
      </c>
      <c r="D257" t="s">
        <v>3044</v>
      </c>
      <c r="E257">
        <v>14.56</v>
      </c>
      <c r="F257">
        <v>16.600000000000001</v>
      </c>
    </row>
    <row r="258" spans="1:6" x14ac:dyDescent="0.25">
      <c r="A258" t="s">
        <v>624</v>
      </c>
      <c r="B258" t="s">
        <v>1105</v>
      </c>
      <c r="C258" t="s">
        <v>265</v>
      </c>
      <c r="D258" t="s">
        <v>3044</v>
      </c>
      <c r="E258">
        <v>138.19999999999999</v>
      </c>
      <c r="F258">
        <v>144.94</v>
      </c>
    </row>
    <row r="259" spans="1:6" x14ac:dyDescent="0.25">
      <c r="A259" t="s">
        <v>639</v>
      </c>
      <c r="B259" t="s">
        <v>1127</v>
      </c>
      <c r="C259" t="s">
        <v>265</v>
      </c>
      <c r="D259" t="s">
        <v>3044</v>
      </c>
      <c r="E259">
        <v>157.26</v>
      </c>
      <c r="F259">
        <v>167.99</v>
      </c>
    </row>
    <row r="260" spans="1:6" x14ac:dyDescent="0.25">
      <c r="A260" t="s">
        <v>510</v>
      </c>
      <c r="B260" t="s">
        <v>969</v>
      </c>
      <c r="C260" t="s">
        <v>264</v>
      </c>
      <c r="D260" t="s">
        <v>3044</v>
      </c>
      <c r="E260">
        <v>119.48</v>
      </c>
      <c r="F260">
        <v>106.83</v>
      </c>
    </row>
    <row r="261" spans="1:6" x14ac:dyDescent="0.25">
      <c r="A261" t="s">
        <v>449</v>
      </c>
      <c r="B261" t="s">
        <v>894</v>
      </c>
      <c r="C261" t="s">
        <v>265</v>
      </c>
      <c r="D261" t="s">
        <v>3044</v>
      </c>
      <c r="E261">
        <v>69.430000000000007</v>
      </c>
      <c r="F261">
        <v>72.87</v>
      </c>
    </row>
    <row r="262" spans="1:6" x14ac:dyDescent="0.25">
      <c r="A262" t="s">
        <v>549</v>
      </c>
      <c r="B262" t="s">
        <v>1012</v>
      </c>
      <c r="C262" t="s">
        <v>261</v>
      </c>
      <c r="D262" t="s">
        <v>3044</v>
      </c>
      <c r="E262">
        <v>161.57</v>
      </c>
      <c r="F262">
        <v>175.69</v>
      </c>
    </row>
    <row r="263" spans="1:6" x14ac:dyDescent="0.25">
      <c r="A263" t="s">
        <v>128</v>
      </c>
      <c r="B263" t="s">
        <v>694</v>
      </c>
      <c r="C263" t="s">
        <v>267</v>
      </c>
      <c r="D263" t="s">
        <v>3044</v>
      </c>
      <c r="E263">
        <v>145.54</v>
      </c>
      <c r="F263">
        <v>167.07</v>
      </c>
    </row>
    <row r="264" spans="1:6" x14ac:dyDescent="0.25">
      <c r="A264" t="s">
        <v>585</v>
      </c>
      <c r="B264" t="s">
        <v>1058</v>
      </c>
      <c r="C264" t="s">
        <v>264</v>
      </c>
      <c r="D264" t="s">
        <v>3044</v>
      </c>
      <c r="E264">
        <v>35.46</v>
      </c>
      <c r="F264">
        <v>39.03</v>
      </c>
    </row>
    <row r="265" spans="1:6" x14ac:dyDescent="0.25">
      <c r="A265" t="s">
        <v>110</v>
      </c>
      <c r="B265" t="s">
        <v>681</v>
      </c>
      <c r="C265" t="s">
        <v>261</v>
      </c>
      <c r="D265" t="s">
        <v>3044</v>
      </c>
      <c r="E265">
        <v>193.78</v>
      </c>
      <c r="F265">
        <v>209.25</v>
      </c>
    </row>
    <row r="266" spans="1:6" x14ac:dyDescent="0.25">
      <c r="A266" t="s">
        <v>386</v>
      </c>
      <c r="B266" t="s">
        <v>821</v>
      </c>
      <c r="C266" t="s">
        <v>271</v>
      </c>
      <c r="D266" t="s">
        <v>3044</v>
      </c>
      <c r="E266">
        <v>57.52</v>
      </c>
      <c r="F266">
        <v>80.64</v>
      </c>
    </row>
    <row r="267" spans="1:6" x14ac:dyDescent="0.25">
      <c r="A267" t="s">
        <v>515</v>
      </c>
      <c r="B267" t="s">
        <v>974</v>
      </c>
      <c r="C267" t="s">
        <v>271</v>
      </c>
      <c r="D267" t="s">
        <v>3044</v>
      </c>
      <c r="E267">
        <v>34.04</v>
      </c>
      <c r="F267">
        <v>37.5</v>
      </c>
    </row>
    <row r="268" spans="1:6" x14ac:dyDescent="0.25">
      <c r="A268" t="s">
        <v>495</v>
      </c>
      <c r="B268" t="s">
        <v>952</v>
      </c>
      <c r="C268" t="s">
        <v>261</v>
      </c>
      <c r="D268" t="s">
        <v>3044</v>
      </c>
      <c r="E268">
        <v>13.36</v>
      </c>
      <c r="F268">
        <v>16.57</v>
      </c>
    </row>
    <row r="269" spans="1:6" x14ac:dyDescent="0.25">
      <c r="A269" t="s">
        <v>451</v>
      </c>
      <c r="B269" t="s">
        <v>897</v>
      </c>
      <c r="C269" t="s">
        <v>264</v>
      </c>
      <c r="D269" t="s">
        <v>3044</v>
      </c>
      <c r="E269">
        <v>135.97999999999999</v>
      </c>
      <c r="F269">
        <v>150.49</v>
      </c>
    </row>
    <row r="270" spans="1:6" x14ac:dyDescent="0.25">
      <c r="A270" t="s">
        <v>547</v>
      </c>
      <c r="B270" t="s">
        <v>1008</v>
      </c>
      <c r="C270" t="s">
        <v>271</v>
      </c>
      <c r="D270" t="s">
        <v>3044</v>
      </c>
      <c r="E270">
        <v>32.380000000000003</v>
      </c>
      <c r="F270">
        <v>35.04</v>
      </c>
    </row>
    <row r="271" spans="1:6" x14ac:dyDescent="0.25">
      <c r="A271" t="s">
        <v>389</v>
      </c>
      <c r="B271" t="s">
        <v>824</v>
      </c>
      <c r="C271" t="s">
        <v>275</v>
      </c>
      <c r="D271" t="s">
        <v>3044</v>
      </c>
      <c r="E271">
        <v>18.75</v>
      </c>
      <c r="F271">
        <v>23.58</v>
      </c>
    </row>
    <row r="272" spans="1:6" x14ac:dyDescent="0.25">
      <c r="A272" t="s">
        <v>35</v>
      </c>
      <c r="B272" t="s">
        <v>919</v>
      </c>
      <c r="C272" t="s">
        <v>264</v>
      </c>
      <c r="D272" t="s">
        <v>3044</v>
      </c>
      <c r="E272">
        <v>824.84</v>
      </c>
      <c r="F272">
        <v>739.6</v>
      </c>
    </row>
    <row r="273" spans="1:6" x14ac:dyDescent="0.25">
      <c r="A273" t="s">
        <v>388</v>
      </c>
      <c r="B273" t="s">
        <v>823</v>
      </c>
      <c r="C273" t="s">
        <v>271</v>
      </c>
      <c r="D273" t="s">
        <v>3044</v>
      </c>
      <c r="E273">
        <v>139.49</v>
      </c>
      <c r="F273">
        <v>141.66</v>
      </c>
    </row>
    <row r="274" spans="1:6" x14ac:dyDescent="0.25">
      <c r="A274" t="s">
        <v>296</v>
      </c>
      <c r="B274" t="s">
        <v>714</v>
      </c>
      <c r="C274" t="s">
        <v>270</v>
      </c>
      <c r="D274" t="s">
        <v>3044</v>
      </c>
      <c r="E274">
        <v>19.59</v>
      </c>
      <c r="F274">
        <v>21.56</v>
      </c>
    </row>
    <row r="275" spans="1:6" x14ac:dyDescent="0.25">
      <c r="A275" t="s">
        <v>603</v>
      </c>
      <c r="B275" t="s">
        <v>1078</v>
      </c>
      <c r="C275" t="s">
        <v>280</v>
      </c>
      <c r="D275" t="s">
        <v>3044</v>
      </c>
      <c r="E275">
        <v>69.91</v>
      </c>
      <c r="F275">
        <v>79.39</v>
      </c>
    </row>
    <row r="276" spans="1:6" x14ac:dyDescent="0.25">
      <c r="A276" t="s">
        <v>56</v>
      </c>
      <c r="B276" t="s">
        <v>683</v>
      </c>
      <c r="C276" t="s">
        <v>271</v>
      </c>
      <c r="D276" t="s">
        <v>3044</v>
      </c>
      <c r="E276">
        <v>62.55</v>
      </c>
      <c r="F276">
        <v>71.8</v>
      </c>
    </row>
    <row r="277" spans="1:6" x14ac:dyDescent="0.25">
      <c r="A277" t="s">
        <v>390</v>
      </c>
      <c r="B277" t="s">
        <v>826</v>
      </c>
      <c r="C277" t="s">
        <v>271</v>
      </c>
      <c r="D277" t="s">
        <v>3044</v>
      </c>
      <c r="E277">
        <v>50.38</v>
      </c>
      <c r="F277">
        <v>55.04</v>
      </c>
    </row>
    <row r="278" spans="1:6" x14ac:dyDescent="0.25">
      <c r="A278" t="s">
        <v>664</v>
      </c>
      <c r="B278" t="s">
        <v>1158</v>
      </c>
      <c r="C278" t="s">
        <v>271</v>
      </c>
      <c r="D278" t="s">
        <v>3044</v>
      </c>
      <c r="E278">
        <v>18.07</v>
      </c>
      <c r="F278">
        <v>23.39</v>
      </c>
    </row>
    <row r="279" spans="1:6" x14ac:dyDescent="0.25">
      <c r="A279" t="s">
        <v>394</v>
      </c>
      <c r="B279" t="s">
        <v>831</v>
      </c>
      <c r="C279" t="s">
        <v>261</v>
      </c>
      <c r="D279" t="s">
        <v>3044</v>
      </c>
      <c r="E279">
        <v>73.790000000000006</v>
      </c>
      <c r="F279">
        <v>79.290000000000006</v>
      </c>
    </row>
    <row r="280" spans="1:6" x14ac:dyDescent="0.25">
      <c r="A280" t="s">
        <v>615</v>
      </c>
      <c r="B280" t="s">
        <v>1092</v>
      </c>
      <c r="C280" t="s">
        <v>265</v>
      </c>
      <c r="D280" t="s">
        <v>3044</v>
      </c>
      <c r="E280">
        <v>143.69999999999999</v>
      </c>
      <c r="F280">
        <v>154.34</v>
      </c>
    </row>
    <row r="281" spans="1:6" x14ac:dyDescent="0.25">
      <c r="A281" t="s">
        <v>391</v>
      </c>
      <c r="B281" t="s">
        <v>827</v>
      </c>
      <c r="C281" t="s">
        <v>280</v>
      </c>
      <c r="D281" t="s">
        <v>3044</v>
      </c>
      <c r="E281">
        <v>155.1</v>
      </c>
      <c r="F281">
        <v>189.36</v>
      </c>
    </row>
    <row r="282" spans="1:6" x14ac:dyDescent="0.25">
      <c r="A282" t="s">
        <v>456</v>
      </c>
      <c r="B282" t="s">
        <v>903</v>
      </c>
      <c r="C282" t="s">
        <v>267</v>
      </c>
      <c r="D282" t="s">
        <v>3044</v>
      </c>
      <c r="E282">
        <v>199.88</v>
      </c>
      <c r="F282">
        <v>227.01</v>
      </c>
    </row>
    <row r="283" spans="1:6" x14ac:dyDescent="0.25">
      <c r="A283" t="s">
        <v>370</v>
      </c>
      <c r="B283" t="s">
        <v>801</v>
      </c>
      <c r="C283" t="s">
        <v>265</v>
      </c>
      <c r="D283" t="s">
        <v>3044</v>
      </c>
      <c r="E283">
        <v>217.47</v>
      </c>
      <c r="F283">
        <v>229.71</v>
      </c>
    </row>
    <row r="284" spans="1:6" x14ac:dyDescent="0.25">
      <c r="A284" t="s">
        <v>310</v>
      </c>
      <c r="B284" t="s">
        <v>731</v>
      </c>
      <c r="C284" t="s">
        <v>259</v>
      </c>
      <c r="D284" t="s">
        <v>3044</v>
      </c>
      <c r="E284">
        <v>436.95</v>
      </c>
      <c r="F284">
        <v>471.66</v>
      </c>
    </row>
    <row r="285" spans="1:6" x14ac:dyDescent="0.25">
      <c r="A285" t="s">
        <v>668</v>
      </c>
      <c r="B285" t="s">
        <v>1162</v>
      </c>
      <c r="C285" t="s">
        <v>280</v>
      </c>
      <c r="D285" t="s">
        <v>3044</v>
      </c>
      <c r="E285">
        <v>40.29</v>
      </c>
      <c r="F285">
        <v>40.840000000000003</v>
      </c>
    </row>
    <row r="286" spans="1:6" x14ac:dyDescent="0.25">
      <c r="A286" t="s">
        <v>75</v>
      </c>
      <c r="B286" t="s">
        <v>828</v>
      </c>
      <c r="C286" t="s">
        <v>267</v>
      </c>
      <c r="D286" t="s">
        <v>3044</v>
      </c>
      <c r="E286">
        <v>878.45</v>
      </c>
      <c r="F286">
        <v>906.18</v>
      </c>
    </row>
    <row r="287" spans="1:6" x14ac:dyDescent="0.25">
      <c r="A287" t="s">
        <v>525</v>
      </c>
      <c r="B287" t="s">
        <v>985</v>
      </c>
      <c r="C287" t="s">
        <v>265</v>
      </c>
      <c r="D287" t="s">
        <v>3044</v>
      </c>
      <c r="E287">
        <v>458.34</v>
      </c>
      <c r="F287">
        <v>567.01</v>
      </c>
    </row>
    <row r="288" spans="1:6" x14ac:dyDescent="0.25">
      <c r="A288" t="s">
        <v>344</v>
      </c>
      <c r="B288" t="s">
        <v>771</v>
      </c>
      <c r="C288" t="s">
        <v>286</v>
      </c>
      <c r="D288" t="s">
        <v>3044</v>
      </c>
      <c r="E288">
        <v>49.84</v>
      </c>
      <c r="F288">
        <v>60.31</v>
      </c>
    </row>
    <row r="289" spans="1:6" x14ac:dyDescent="0.25">
      <c r="A289" t="s">
        <v>395</v>
      </c>
      <c r="B289" t="s">
        <v>832</v>
      </c>
      <c r="C289" t="s">
        <v>280</v>
      </c>
      <c r="D289" t="s">
        <v>3044</v>
      </c>
      <c r="E289">
        <v>223.35</v>
      </c>
      <c r="F289">
        <v>256.72000000000003</v>
      </c>
    </row>
    <row r="290" spans="1:6" x14ac:dyDescent="0.25">
      <c r="A290" t="s">
        <v>189</v>
      </c>
      <c r="B290" t="s">
        <v>1128</v>
      </c>
      <c r="C290" t="s">
        <v>264</v>
      </c>
      <c r="D290" t="s">
        <v>3044</v>
      </c>
      <c r="E290">
        <v>1035.98</v>
      </c>
      <c r="F290">
        <v>766.04</v>
      </c>
    </row>
    <row r="291" spans="1:6" x14ac:dyDescent="0.25">
      <c r="A291" t="s">
        <v>283</v>
      </c>
      <c r="B291" t="s">
        <v>695</v>
      </c>
      <c r="C291" t="s">
        <v>280</v>
      </c>
      <c r="D291" t="s">
        <v>3044</v>
      </c>
      <c r="E291">
        <v>306.01</v>
      </c>
      <c r="F291">
        <v>268.41000000000003</v>
      </c>
    </row>
    <row r="292" spans="1:6" x14ac:dyDescent="0.25">
      <c r="A292" t="s">
        <v>439</v>
      </c>
      <c r="B292" t="s">
        <v>882</v>
      </c>
      <c r="C292" t="s">
        <v>265</v>
      </c>
      <c r="D292" t="s">
        <v>3044</v>
      </c>
      <c r="E292">
        <v>28.38</v>
      </c>
      <c r="F292">
        <v>28.44</v>
      </c>
    </row>
    <row r="293" spans="1:6" x14ac:dyDescent="0.25">
      <c r="A293" t="s">
        <v>671</v>
      </c>
      <c r="B293" t="s">
        <v>1166</v>
      </c>
      <c r="C293" t="s">
        <v>280</v>
      </c>
      <c r="D293" t="s">
        <v>3044</v>
      </c>
      <c r="E293">
        <v>43.25</v>
      </c>
      <c r="F293">
        <v>41.4</v>
      </c>
    </row>
    <row r="294" spans="1:6" x14ac:dyDescent="0.25">
      <c r="A294" t="s">
        <v>474</v>
      </c>
      <c r="B294" t="s">
        <v>927</v>
      </c>
      <c r="C294" t="s">
        <v>271</v>
      </c>
      <c r="D294" t="s">
        <v>3044</v>
      </c>
      <c r="E294">
        <v>86.76</v>
      </c>
      <c r="F294">
        <v>65.69</v>
      </c>
    </row>
    <row r="295" spans="1:6" x14ac:dyDescent="0.25">
      <c r="A295" t="s">
        <v>258</v>
      </c>
      <c r="B295" t="s">
        <v>674</v>
      </c>
      <c r="C295" t="s">
        <v>259</v>
      </c>
      <c r="D295" t="s">
        <v>3044</v>
      </c>
      <c r="E295">
        <v>93.54</v>
      </c>
      <c r="F295">
        <v>94.99</v>
      </c>
    </row>
    <row r="296" spans="1:6" x14ac:dyDescent="0.25">
      <c r="A296" t="s">
        <v>608</v>
      </c>
      <c r="B296" t="s">
        <v>1083</v>
      </c>
      <c r="C296" t="s">
        <v>263</v>
      </c>
      <c r="D296" t="s">
        <v>3044</v>
      </c>
      <c r="E296">
        <v>88.75</v>
      </c>
      <c r="F296">
        <v>102.92</v>
      </c>
    </row>
    <row r="297" spans="1:6" x14ac:dyDescent="0.25">
      <c r="A297" t="s">
        <v>112</v>
      </c>
      <c r="B297" t="s">
        <v>1077</v>
      </c>
      <c r="C297" t="s">
        <v>261</v>
      </c>
      <c r="D297" t="s">
        <v>3044</v>
      </c>
      <c r="E297">
        <v>444.63</v>
      </c>
      <c r="F297">
        <v>500.99</v>
      </c>
    </row>
    <row r="298" spans="1:6" x14ac:dyDescent="0.25">
      <c r="A298" t="s">
        <v>620</v>
      </c>
      <c r="B298" t="s">
        <v>1098</v>
      </c>
      <c r="C298" t="s">
        <v>275</v>
      </c>
      <c r="D298" t="s">
        <v>3044</v>
      </c>
      <c r="E298">
        <v>139.32</v>
      </c>
      <c r="F298">
        <v>164</v>
      </c>
    </row>
    <row r="299" spans="1:6" x14ac:dyDescent="0.25">
      <c r="A299" t="s">
        <v>468</v>
      </c>
      <c r="B299" t="s">
        <v>920</v>
      </c>
      <c r="C299" t="s">
        <v>280</v>
      </c>
      <c r="D299" t="s">
        <v>3044</v>
      </c>
      <c r="E299">
        <v>239.45</v>
      </c>
      <c r="F299">
        <v>235.61</v>
      </c>
    </row>
    <row r="300" spans="1:6" x14ac:dyDescent="0.25">
      <c r="A300" t="s">
        <v>399</v>
      </c>
      <c r="B300" t="s">
        <v>836</v>
      </c>
      <c r="C300" t="s">
        <v>265</v>
      </c>
      <c r="D300" t="s">
        <v>3044</v>
      </c>
      <c r="E300">
        <v>69.14</v>
      </c>
      <c r="F300">
        <v>81.25</v>
      </c>
    </row>
    <row r="301" spans="1:6" x14ac:dyDescent="0.25">
      <c r="A301" t="s">
        <v>284</v>
      </c>
      <c r="B301" t="s">
        <v>696</v>
      </c>
      <c r="C301" t="s">
        <v>280</v>
      </c>
      <c r="D301" t="s">
        <v>3044</v>
      </c>
      <c r="E301">
        <v>253.58</v>
      </c>
      <c r="F301">
        <v>293.75</v>
      </c>
    </row>
    <row r="302" spans="1:6" x14ac:dyDescent="0.25">
      <c r="A302" t="s">
        <v>506</v>
      </c>
      <c r="B302" t="s">
        <v>965</v>
      </c>
      <c r="C302" t="s">
        <v>264</v>
      </c>
      <c r="D302" t="s">
        <v>3044</v>
      </c>
      <c r="E302">
        <v>91.35</v>
      </c>
      <c r="F302">
        <v>77</v>
      </c>
    </row>
    <row r="303" spans="1:6" x14ac:dyDescent="0.25">
      <c r="A303" t="s">
        <v>524</v>
      </c>
      <c r="B303" t="s">
        <v>984</v>
      </c>
      <c r="C303" t="s">
        <v>267</v>
      </c>
      <c r="D303" t="s">
        <v>3044</v>
      </c>
      <c r="E303">
        <v>589.95000000000005</v>
      </c>
      <c r="F303">
        <v>513.91</v>
      </c>
    </row>
    <row r="304" spans="1:6" x14ac:dyDescent="0.25">
      <c r="A304" t="s">
        <v>65</v>
      </c>
      <c r="B304" t="s">
        <v>1040</v>
      </c>
      <c r="C304" t="s">
        <v>261</v>
      </c>
      <c r="D304" t="s">
        <v>3044</v>
      </c>
      <c r="E304">
        <v>408.12</v>
      </c>
      <c r="F304">
        <v>482.73</v>
      </c>
    </row>
    <row r="305" spans="1:6" x14ac:dyDescent="0.25">
      <c r="A305" t="s">
        <v>378</v>
      </c>
      <c r="B305" t="s">
        <v>810</v>
      </c>
      <c r="C305" t="s">
        <v>271</v>
      </c>
      <c r="D305" t="s">
        <v>3044</v>
      </c>
      <c r="E305">
        <v>65.849999999999994</v>
      </c>
      <c r="F305">
        <v>75.099999999999994</v>
      </c>
    </row>
    <row r="306" spans="1:6" x14ac:dyDescent="0.25">
      <c r="A306" t="s">
        <v>400</v>
      </c>
      <c r="B306" t="s">
        <v>838</v>
      </c>
      <c r="C306" t="s">
        <v>267</v>
      </c>
      <c r="D306" t="s">
        <v>3044</v>
      </c>
      <c r="E306">
        <v>81.040000000000006</v>
      </c>
      <c r="F306">
        <v>88.63</v>
      </c>
    </row>
    <row r="307" spans="1:6" x14ac:dyDescent="0.25">
      <c r="A307" t="s">
        <v>595</v>
      </c>
      <c r="B307" t="s">
        <v>1068</v>
      </c>
      <c r="C307" t="s">
        <v>261</v>
      </c>
      <c r="D307" t="s">
        <v>3044</v>
      </c>
      <c r="E307">
        <v>68.55</v>
      </c>
      <c r="F307">
        <v>78.28</v>
      </c>
    </row>
    <row r="308" spans="1:6" x14ac:dyDescent="0.25">
      <c r="A308" t="s">
        <v>171</v>
      </c>
      <c r="B308" t="s">
        <v>1134</v>
      </c>
      <c r="C308" t="s">
        <v>263</v>
      </c>
      <c r="D308" t="s">
        <v>3044</v>
      </c>
      <c r="E308">
        <v>504.16</v>
      </c>
      <c r="F308">
        <v>536.31500000000005</v>
      </c>
    </row>
    <row r="309" spans="1:6" x14ac:dyDescent="0.25">
      <c r="A309" t="s">
        <v>635</v>
      </c>
      <c r="B309" t="s">
        <v>1123</v>
      </c>
      <c r="C309" t="s">
        <v>280</v>
      </c>
      <c r="D309" t="s">
        <v>3044</v>
      </c>
      <c r="E309">
        <v>39.85</v>
      </c>
      <c r="F309">
        <v>37.21</v>
      </c>
    </row>
    <row r="310" spans="1:6" x14ac:dyDescent="0.25">
      <c r="A310" t="s">
        <v>640</v>
      </c>
      <c r="B310" t="s">
        <v>1129</v>
      </c>
      <c r="C310" t="s">
        <v>280</v>
      </c>
      <c r="D310" t="s">
        <v>3044</v>
      </c>
      <c r="E310">
        <v>112.02</v>
      </c>
      <c r="F310">
        <v>154.94999999999999</v>
      </c>
    </row>
    <row r="311" spans="1:6" x14ac:dyDescent="0.25">
      <c r="A311" t="s">
        <v>470</v>
      </c>
      <c r="B311" t="s">
        <v>922</v>
      </c>
      <c r="C311" t="s">
        <v>271</v>
      </c>
      <c r="D311" t="s">
        <v>3044</v>
      </c>
      <c r="E311">
        <v>67.790000000000006</v>
      </c>
      <c r="F311">
        <v>84.5</v>
      </c>
    </row>
    <row r="312" spans="1:6" x14ac:dyDescent="0.25">
      <c r="A312" t="s">
        <v>575</v>
      </c>
      <c r="B312" t="s">
        <v>1046</v>
      </c>
      <c r="C312" t="s">
        <v>261</v>
      </c>
      <c r="D312" t="s">
        <v>3044</v>
      </c>
      <c r="E312">
        <v>200.22</v>
      </c>
      <c r="F312">
        <v>258.38</v>
      </c>
    </row>
    <row r="313" spans="1:6" x14ac:dyDescent="0.25">
      <c r="A313" t="s">
        <v>652</v>
      </c>
      <c r="B313" t="s">
        <v>1144</v>
      </c>
      <c r="C313" t="s">
        <v>259</v>
      </c>
      <c r="D313" t="s">
        <v>3044</v>
      </c>
      <c r="E313">
        <v>566.85</v>
      </c>
      <c r="F313">
        <v>534.04</v>
      </c>
    </row>
    <row r="314" spans="1:6" x14ac:dyDescent="0.25">
      <c r="A314" t="s">
        <v>398</v>
      </c>
      <c r="B314" t="s">
        <v>835</v>
      </c>
      <c r="C314" t="s">
        <v>261</v>
      </c>
      <c r="D314" t="s">
        <v>3044</v>
      </c>
      <c r="E314">
        <v>208.88</v>
      </c>
      <c r="F314">
        <v>228.07</v>
      </c>
    </row>
    <row r="315" spans="1:6" x14ac:dyDescent="0.25">
      <c r="A315" t="s">
        <v>285</v>
      </c>
      <c r="B315" t="s">
        <v>698</v>
      </c>
      <c r="C315" t="s">
        <v>265</v>
      </c>
      <c r="D315" t="s">
        <v>3044</v>
      </c>
      <c r="E315">
        <v>100.9</v>
      </c>
      <c r="F315">
        <v>133.57</v>
      </c>
    </row>
    <row r="316" spans="1:6" x14ac:dyDescent="0.25">
      <c r="A316" t="s">
        <v>120</v>
      </c>
      <c r="B316" t="s">
        <v>1087</v>
      </c>
      <c r="C316" t="s">
        <v>271</v>
      </c>
      <c r="D316" t="s">
        <v>3044</v>
      </c>
      <c r="E316">
        <v>48.03</v>
      </c>
      <c r="F316">
        <v>51.07</v>
      </c>
    </row>
    <row r="317" spans="1:6" x14ac:dyDescent="0.25">
      <c r="A317" t="s">
        <v>299</v>
      </c>
      <c r="B317" t="s">
        <v>717</v>
      </c>
      <c r="C317" t="s">
        <v>271</v>
      </c>
      <c r="D317" t="s">
        <v>3044</v>
      </c>
      <c r="E317">
        <v>44.32</v>
      </c>
      <c r="F317">
        <v>50.5</v>
      </c>
    </row>
    <row r="318" spans="1:6" x14ac:dyDescent="0.25">
      <c r="A318" t="s">
        <v>672</v>
      </c>
      <c r="B318" t="s">
        <v>1167</v>
      </c>
      <c r="C318" t="s">
        <v>267</v>
      </c>
      <c r="D318" t="s">
        <v>3044</v>
      </c>
      <c r="E318">
        <v>307.04000000000002</v>
      </c>
      <c r="F318">
        <v>353.05</v>
      </c>
    </row>
    <row r="319" spans="1:6" x14ac:dyDescent="0.25">
      <c r="A319" t="s">
        <v>612</v>
      </c>
      <c r="B319" t="s">
        <v>1088</v>
      </c>
      <c r="C319" t="s">
        <v>259</v>
      </c>
      <c r="D319" t="s">
        <v>3044</v>
      </c>
      <c r="E319">
        <v>27.16</v>
      </c>
      <c r="F319">
        <v>25.65</v>
      </c>
    </row>
    <row r="320" spans="1:6" x14ac:dyDescent="0.25">
      <c r="A320" t="s">
        <v>621</v>
      </c>
      <c r="B320" t="s">
        <v>1100</v>
      </c>
      <c r="C320" t="s">
        <v>270</v>
      </c>
      <c r="D320" t="s">
        <v>3044</v>
      </c>
      <c r="E320">
        <v>170.07</v>
      </c>
      <c r="F320">
        <v>163.87</v>
      </c>
    </row>
    <row r="321" spans="1:6" x14ac:dyDescent="0.25">
      <c r="A321" t="s">
        <v>281</v>
      </c>
      <c r="B321" t="s">
        <v>692</v>
      </c>
      <c r="C321" t="s">
        <v>264</v>
      </c>
      <c r="D321" t="s">
        <v>3044</v>
      </c>
      <c r="E321">
        <v>806.57</v>
      </c>
      <c r="F321">
        <v>867.31</v>
      </c>
    </row>
    <row r="322" spans="1:6" x14ac:dyDescent="0.25">
      <c r="A322" t="s">
        <v>196</v>
      </c>
      <c r="B322" t="s">
        <v>697</v>
      </c>
      <c r="C322" t="s">
        <v>267</v>
      </c>
      <c r="D322" t="s">
        <v>3044</v>
      </c>
      <c r="E322">
        <v>129.47999999999999</v>
      </c>
      <c r="F322">
        <v>118.29</v>
      </c>
    </row>
    <row r="323" spans="1:6" x14ac:dyDescent="0.25">
      <c r="A323" t="s">
        <v>126</v>
      </c>
      <c r="B323" t="s">
        <v>1110</v>
      </c>
      <c r="C323" t="s">
        <v>267</v>
      </c>
      <c r="D323" t="s">
        <v>3044</v>
      </c>
      <c r="E323">
        <v>140.03</v>
      </c>
      <c r="F323">
        <v>71.989999999999995</v>
      </c>
    </row>
    <row r="324" spans="1:6" x14ac:dyDescent="0.25">
      <c r="A324" t="s">
        <v>453</v>
      </c>
      <c r="B324" t="s">
        <v>900</v>
      </c>
      <c r="C324" t="s">
        <v>270</v>
      </c>
      <c r="D324" t="s">
        <v>3044</v>
      </c>
      <c r="E324">
        <v>27.3</v>
      </c>
      <c r="F324">
        <v>27.36</v>
      </c>
    </row>
    <row r="325" spans="1:6" x14ac:dyDescent="0.25">
      <c r="A325" t="s">
        <v>505</v>
      </c>
      <c r="B325" t="s">
        <v>964</v>
      </c>
      <c r="C325" t="s">
        <v>261</v>
      </c>
      <c r="D325" t="s">
        <v>3044</v>
      </c>
      <c r="E325">
        <v>95.5</v>
      </c>
      <c r="F325">
        <v>99.84</v>
      </c>
    </row>
    <row r="326" spans="1:6" x14ac:dyDescent="0.25">
      <c r="A326" t="s">
        <v>313</v>
      </c>
      <c r="B326" t="s">
        <v>734</v>
      </c>
      <c r="C326" t="s">
        <v>261</v>
      </c>
      <c r="D326" t="s">
        <v>3044</v>
      </c>
      <c r="E326">
        <v>480.53</v>
      </c>
      <c r="F326">
        <v>556.38</v>
      </c>
    </row>
    <row r="327" spans="1:6" x14ac:dyDescent="0.25">
      <c r="A327" t="s">
        <v>32</v>
      </c>
      <c r="B327" t="s">
        <v>711</v>
      </c>
      <c r="C327" t="s">
        <v>264</v>
      </c>
      <c r="D327" t="s">
        <v>3044</v>
      </c>
      <c r="E327">
        <v>442.57</v>
      </c>
      <c r="F327">
        <v>435.15</v>
      </c>
    </row>
    <row r="328" spans="1:6" x14ac:dyDescent="0.25">
      <c r="A328" t="s">
        <v>404</v>
      </c>
      <c r="B328" t="s">
        <v>843</v>
      </c>
      <c r="C328" t="s">
        <v>264</v>
      </c>
      <c r="D328" t="s">
        <v>3044</v>
      </c>
      <c r="E328">
        <v>375.41</v>
      </c>
      <c r="F328">
        <v>438.91</v>
      </c>
    </row>
    <row r="329" spans="1:6" x14ac:dyDescent="0.25">
      <c r="A329" t="s">
        <v>482</v>
      </c>
      <c r="B329" t="s">
        <v>937</v>
      </c>
      <c r="C329" t="s">
        <v>261</v>
      </c>
      <c r="D329" t="s">
        <v>3044</v>
      </c>
      <c r="E329">
        <v>142.18</v>
      </c>
      <c r="F329">
        <v>173.82</v>
      </c>
    </row>
    <row r="330" spans="1:6" x14ac:dyDescent="0.25">
      <c r="A330" t="s">
        <v>533</v>
      </c>
      <c r="B330" t="s">
        <v>993</v>
      </c>
      <c r="C330" t="s">
        <v>263</v>
      </c>
      <c r="D330" t="s">
        <v>3044</v>
      </c>
      <c r="E330">
        <v>31.55</v>
      </c>
      <c r="F330">
        <v>35.94</v>
      </c>
    </row>
    <row r="331" spans="1:6" x14ac:dyDescent="0.25">
      <c r="A331" t="s">
        <v>623</v>
      </c>
      <c r="B331" t="s">
        <v>1104</v>
      </c>
      <c r="C331" t="s">
        <v>267</v>
      </c>
      <c r="D331" t="s">
        <v>3044</v>
      </c>
      <c r="E331">
        <v>1454.74</v>
      </c>
      <c r="F331">
        <v>1383.47</v>
      </c>
    </row>
    <row r="332" spans="1:6" x14ac:dyDescent="0.25">
      <c r="A332" t="s">
        <v>138</v>
      </c>
      <c r="B332" t="s">
        <v>842</v>
      </c>
      <c r="C332" t="s">
        <v>264</v>
      </c>
      <c r="D332" t="s">
        <v>3044</v>
      </c>
      <c r="E332">
        <v>141.36000000000001</v>
      </c>
      <c r="F332">
        <v>88.73</v>
      </c>
    </row>
    <row r="333" spans="1:6" x14ac:dyDescent="0.25">
      <c r="A333" t="s">
        <v>499</v>
      </c>
      <c r="B333" t="s">
        <v>955</v>
      </c>
      <c r="C333" t="s">
        <v>280</v>
      </c>
      <c r="D333" t="s">
        <v>3044</v>
      </c>
      <c r="E333">
        <v>16.559999999999999</v>
      </c>
      <c r="F333">
        <v>19.760000000000002</v>
      </c>
    </row>
    <row r="334" spans="1:6" x14ac:dyDescent="0.25">
      <c r="A334" t="s">
        <v>588</v>
      </c>
      <c r="B334" t="s">
        <v>1061</v>
      </c>
      <c r="C334" t="s">
        <v>261</v>
      </c>
      <c r="D334" t="s">
        <v>3044</v>
      </c>
      <c r="E334">
        <v>58.6</v>
      </c>
      <c r="F334">
        <v>72.7</v>
      </c>
    </row>
    <row r="335" spans="1:6" x14ac:dyDescent="0.25">
      <c r="A335" t="s">
        <v>529</v>
      </c>
      <c r="B335" t="s">
        <v>989</v>
      </c>
      <c r="C335" t="s">
        <v>265</v>
      </c>
      <c r="D335" t="s">
        <v>3044</v>
      </c>
      <c r="E335">
        <v>228.72</v>
      </c>
      <c r="F335">
        <v>255.18</v>
      </c>
    </row>
    <row r="336" spans="1:6" x14ac:dyDescent="0.25">
      <c r="A336" t="s">
        <v>256</v>
      </c>
      <c r="B336" t="s">
        <v>790</v>
      </c>
      <c r="C336" t="s">
        <v>286</v>
      </c>
      <c r="D336" t="s">
        <v>3044</v>
      </c>
      <c r="E336">
        <v>73.06</v>
      </c>
      <c r="F336">
        <v>84.97</v>
      </c>
    </row>
    <row r="337" spans="1:6" x14ac:dyDescent="0.25">
      <c r="A337" t="s">
        <v>172</v>
      </c>
      <c r="B337" t="s">
        <v>845</v>
      </c>
      <c r="C337" t="s">
        <v>259</v>
      </c>
      <c r="D337" t="s">
        <v>3044</v>
      </c>
      <c r="E337">
        <v>40.82</v>
      </c>
      <c r="F337">
        <v>53.11</v>
      </c>
    </row>
    <row r="338" spans="1:6" x14ac:dyDescent="0.25">
      <c r="A338" t="s">
        <v>44</v>
      </c>
      <c r="B338" t="s">
        <v>1051</v>
      </c>
      <c r="C338" t="s">
        <v>263</v>
      </c>
      <c r="D338" t="s">
        <v>3044</v>
      </c>
      <c r="E338">
        <v>669.38</v>
      </c>
      <c r="F338">
        <v>706.91</v>
      </c>
    </row>
    <row r="339" spans="1:6" x14ac:dyDescent="0.25">
      <c r="A339" t="s">
        <v>405</v>
      </c>
      <c r="B339" t="s">
        <v>847</v>
      </c>
      <c r="C339" t="s">
        <v>286</v>
      </c>
      <c r="D339" t="s">
        <v>3044</v>
      </c>
      <c r="E339">
        <v>28.17</v>
      </c>
      <c r="F339">
        <v>34.18</v>
      </c>
    </row>
    <row r="340" spans="1:6" x14ac:dyDescent="0.25">
      <c r="A340" t="s">
        <v>198</v>
      </c>
      <c r="B340" t="s">
        <v>846</v>
      </c>
      <c r="C340" t="s">
        <v>280</v>
      </c>
      <c r="D340" t="s">
        <v>3044</v>
      </c>
      <c r="E340">
        <v>93.39</v>
      </c>
      <c r="F340">
        <v>80.64</v>
      </c>
    </row>
    <row r="341" spans="1:6" x14ac:dyDescent="0.25">
      <c r="A341" t="s">
        <v>409</v>
      </c>
      <c r="B341" t="s">
        <v>851</v>
      </c>
      <c r="C341" t="s">
        <v>265</v>
      </c>
      <c r="D341" t="s">
        <v>3044</v>
      </c>
      <c r="E341">
        <v>424.09</v>
      </c>
      <c r="F341">
        <v>520.75</v>
      </c>
    </row>
    <row r="342" spans="1:6" x14ac:dyDescent="0.25">
      <c r="A342" t="s">
        <v>633</v>
      </c>
      <c r="B342" t="s">
        <v>1120</v>
      </c>
      <c r="C342" t="s">
        <v>264</v>
      </c>
      <c r="D342" t="s">
        <v>3044</v>
      </c>
      <c r="E342">
        <v>728.58</v>
      </c>
      <c r="F342">
        <v>885.83</v>
      </c>
    </row>
    <row r="343" spans="1:6" x14ac:dyDescent="0.25">
      <c r="A343" t="s">
        <v>610</v>
      </c>
      <c r="B343" t="s">
        <v>1085</v>
      </c>
      <c r="C343" t="s">
        <v>286</v>
      </c>
      <c r="D343" t="s">
        <v>3044</v>
      </c>
      <c r="E343">
        <v>78.64</v>
      </c>
      <c r="F343">
        <v>81.319999999999993</v>
      </c>
    </row>
    <row r="344" spans="1:6" x14ac:dyDescent="0.25">
      <c r="A344" t="s">
        <v>406</v>
      </c>
      <c r="B344" t="s">
        <v>848</v>
      </c>
      <c r="C344" t="s">
        <v>265</v>
      </c>
      <c r="D344" t="s">
        <v>3044</v>
      </c>
      <c r="E344">
        <v>219.9</v>
      </c>
      <c r="F344">
        <v>246.24</v>
      </c>
    </row>
    <row r="345" spans="1:6" x14ac:dyDescent="0.25">
      <c r="A345" t="s">
        <v>536</v>
      </c>
      <c r="B345" t="s">
        <v>996</v>
      </c>
      <c r="C345" t="s">
        <v>264</v>
      </c>
      <c r="D345" t="s">
        <v>3044</v>
      </c>
      <c r="E345">
        <v>126.17</v>
      </c>
      <c r="F345">
        <v>119.04</v>
      </c>
    </row>
    <row r="346" spans="1:6" x14ac:dyDescent="0.25">
      <c r="A346" t="s">
        <v>490</v>
      </c>
      <c r="B346" t="s">
        <v>945</v>
      </c>
      <c r="C346" t="s">
        <v>261</v>
      </c>
      <c r="D346" t="s">
        <v>3044</v>
      </c>
      <c r="E346">
        <v>81.650000000000006</v>
      </c>
      <c r="F346">
        <v>90.65</v>
      </c>
    </row>
    <row r="347" spans="1:6" x14ac:dyDescent="0.25">
      <c r="A347" t="s">
        <v>410</v>
      </c>
      <c r="B347" t="s">
        <v>853</v>
      </c>
      <c r="C347" t="s">
        <v>259</v>
      </c>
      <c r="D347" t="s">
        <v>3044</v>
      </c>
      <c r="E347">
        <v>154.69</v>
      </c>
      <c r="F347">
        <v>142.18</v>
      </c>
    </row>
    <row r="348" spans="1:6" x14ac:dyDescent="0.25">
      <c r="A348" t="s">
        <v>49</v>
      </c>
      <c r="B348" t="s">
        <v>1031</v>
      </c>
      <c r="C348" t="s">
        <v>264</v>
      </c>
      <c r="D348" t="s">
        <v>3044</v>
      </c>
      <c r="E348">
        <v>131.88</v>
      </c>
      <c r="F348">
        <v>115.59</v>
      </c>
    </row>
    <row r="349" spans="1:6" x14ac:dyDescent="0.25">
      <c r="A349" t="s">
        <v>535</v>
      </c>
      <c r="B349" t="s">
        <v>995</v>
      </c>
      <c r="C349" t="s">
        <v>280</v>
      </c>
      <c r="D349" t="s">
        <v>3044</v>
      </c>
      <c r="E349">
        <v>7602.33</v>
      </c>
      <c r="F349">
        <v>9485.57</v>
      </c>
    </row>
    <row r="350" spans="1:6" x14ac:dyDescent="0.25">
      <c r="A350" t="s">
        <v>650</v>
      </c>
      <c r="B350" t="s">
        <v>1142</v>
      </c>
      <c r="C350" t="s">
        <v>263</v>
      </c>
      <c r="D350" t="s">
        <v>3044</v>
      </c>
      <c r="E350">
        <v>27.67</v>
      </c>
      <c r="F350">
        <v>27.65</v>
      </c>
    </row>
    <row r="351" spans="1:6" x14ac:dyDescent="0.25">
      <c r="A351" t="s">
        <v>659</v>
      </c>
      <c r="B351" t="s">
        <v>1142</v>
      </c>
      <c r="C351" t="s">
        <v>263</v>
      </c>
      <c r="D351" t="s">
        <v>3044</v>
      </c>
      <c r="E351">
        <v>27.08</v>
      </c>
      <c r="F351">
        <v>26.34</v>
      </c>
    </row>
    <row r="352" spans="1:6" x14ac:dyDescent="0.25">
      <c r="A352" t="s">
        <v>145</v>
      </c>
      <c r="B352" t="s">
        <v>820</v>
      </c>
      <c r="C352" t="s">
        <v>264</v>
      </c>
      <c r="D352" t="s">
        <v>3044</v>
      </c>
      <c r="E352">
        <v>268.85000000000002</v>
      </c>
      <c r="F352">
        <v>232.57</v>
      </c>
    </row>
    <row r="353" spans="1:6" x14ac:dyDescent="0.25">
      <c r="A353" t="s">
        <v>628</v>
      </c>
      <c r="B353" t="s">
        <v>1113</v>
      </c>
      <c r="C353" t="s">
        <v>275</v>
      </c>
      <c r="D353" t="s">
        <v>3044</v>
      </c>
      <c r="E353">
        <v>53.37</v>
      </c>
      <c r="F353">
        <v>62.49</v>
      </c>
    </row>
    <row r="354" spans="1:6" x14ac:dyDescent="0.25">
      <c r="A354" t="s">
        <v>537</v>
      </c>
      <c r="B354" t="s">
        <v>997</v>
      </c>
      <c r="C354" t="s">
        <v>265</v>
      </c>
      <c r="D354" t="s">
        <v>3044</v>
      </c>
      <c r="E354">
        <v>172.74</v>
      </c>
      <c r="F354">
        <v>194.66</v>
      </c>
    </row>
    <row r="355" spans="1:6" x14ac:dyDescent="0.25">
      <c r="A355" t="s">
        <v>413</v>
      </c>
      <c r="B355" t="s">
        <v>856</v>
      </c>
      <c r="C355" t="s">
        <v>270</v>
      </c>
      <c r="D355" t="s">
        <v>3044</v>
      </c>
      <c r="E355">
        <v>78.099999999999994</v>
      </c>
      <c r="F355">
        <v>94.66</v>
      </c>
    </row>
    <row r="356" spans="1:6" x14ac:dyDescent="0.25">
      <c r="A356" t="s">
        <v>412</v>
      </c>
      <c r="B356" t="s">
        <v>855</v>
      </c>
      <c r="C356" t="s">
        <v>263</v>
      </c>
      <c r="D356" t="s">
        <v>3044</v>
      </c>
      <c r="E356">
        <v>88.41</v>
      </c>
      <c r="F356">
        <v>101.73</v>
      </c>
    </row>
    <row r="357" spans="1:6" x14ac:dyDescent="0.25">
      <c r="A357" t="s">
        <v>570</v>
      </c>
      <c r="B357" t="s">
        <v>1041</v>
      </c>
      <c r="C357" t="s">
        <v>264</v>
      </c>
      <c r="D357" t="s">
        <v>3044</v>
      </c>
      <c r="E357">
        <v>71.97</v>
      </c>
      <c r="F357">
        <v>71.42</v>
      </c>
    </row>
    <row r="358" spans="1:6" x14ac:dyDescent="0.25">
      <c r="A358" t="s">
        <v>124</v>
      </c>
      <c r="B358" t="s">
        <v>825</v>
      </c>
      <c r="C358" t="s">
        <v>264</v>
      </c>
      <c r="D358" t="s">
        <v>3044</v>
      </c>
      <c r="E358">
        <v>138.13</v>
      </c>
      <c r="F358">
        <v>167.47</v>
      </c>
    </row>
    <row r="359" spans="1:6" x14ac:dyDescent="0.25">
      <c r="A359" t="s">
        <v>511</v>
      </c>
      <c r="B359" t="s">
        <v>970</v>
      </c>
      <c r="C359" t="s">
        <v>280</v>
      </c>
      <c r="D359" t="s">
        <v>3044</v>
      </c>
      <c r="E359">
        <v>1007.31</v>
      </c>
      <c r="F359">
        <v>1127.92</v>
      </c>
    </row>
    <row r="360" spans="1:6" x14ac:dyDescent="0.25">
      <c r="A360" t="s">
        <v>319</v>
      </c>
      <c r="B360" t="s">
        <v>740</v>
      </c>
      <c r="C360" t="s">
        <v>265</v>
      </c>
      <c r="D360" t="s">
        <v>3044</v>
      </c>
      <c r="E360">
        <v>97.13</v>
      </c>
      <c r="F360">
        <v>96.09</v>
      </c>
    </row>
    <row r="361" spans="1:6" x14ac:dyDescent="0.25">
      <c r="A361" t="s">
        <v>411</v>
      </c>
      <c r="B361" t="s">
        <v>854</v>
      </c>
      <c r="C361" t="s">
        <v>270</v>
      </c>
      <c r="D361" t="s">
        <v>3044</v>
      </c>
      <c r="E361">
        <v>59.84</v>
      </c>
      <c r="F361">
        <v>52.06</v>
      </c>
    </row>
    <row r="362" spans="1:6" x14ac:dyDescent="0.25">
      <c r="A362" t="s">
        <v>632</v>
      </c>
      <c r="B362" t="s">
        <v>1119</v>
      </c>
      <c r="C362" t="s">
        <v>264</v>
      </c>
      <c r="D362" t="s">
        <v>3044</v>
      </c>
      <c r="E362">
        <v>317.31</v>
      </c>
      <c r="F362">
        <v>337.93</v>
      </c>
    </row>
    <row r="363" spans="1:6" x14ac:dyDescent="0.25">
      <c r="A363" t="s">
        <v>478</v>
      </c>
      <c r="B363" t="s">
        <v>932</v>
      </c>
      <c r="C363" t="s">
        <v>263</v>
      </c>
      <c r="D363" t="s">
        <v>3044</v>
      </c>
      <c r="E363">
        <v>10.17</v>
      </c>
      <c r="F363">
        <v>10.44</v>
      </c>
    </row>
    <row r="364" spans="1:6" x14ac:dyDescent="0.25">
      <c r="A364" t="s">
        <v>330</v>
      </c>
      <c r="B364" t="s">
        <v>756</v>
      </c>
      <c r="C364" t="s">
        <v>265</v>
      </c>
      <c r="D364" t="s">
        <v>3044</v>
      </c>
      <c r="E364">
        <v>142.78</v>
      </c>
      <c r="F364">
        <v>169.04</v>
      </c>
    </row>
    <row r="365" spans="1:6" x14ac:dyDescent="0.25">
      <c r="A365" t="s">
        <v>492</v>
      </c>
      <c r="B365" t="s">
        <v>947</v>
      </c>
      <c r="C365" t="s">
        <v>265</v>
      </c>
      <c r="D365" t="s">
        <v>3044</v>
      </c>
      <c r="E365">
        <v>121.99</v>
      </c>
      <c r="F365">
        <v>134.93</v>
      </c>
    </row>
    <row r="366" spans="1:6" x14ac:dyDescent="0.25">
      <c r="A366" t="s">
        <v>471</v>
      </c>
      <c r="B366" t="s">
        <v>923</v>
      </c>
      <c r="C366" t="s">
        <v>265</v>
      </c>
      <c r="D366" t="s">
        <v>3044</v>
      </c>
      <c r="E366">
        <v>106.72</v>
      </c>
      <c r="F366">
        <v>97.99</v>
      </c>
    </row>
    <row r="367" spans="1:6" x14ac:dyDescent="0.25">
      <c r="A367" t="s">
        <v>415</v>
      </c>
      <c r="B367" t="s">
        <v>858</v>
      </c>
      <c r="C367" t="s">
        <v>286</v>
      </c>
      <c r="D367" t="s">
        <v>3044</v>
      </c>
      <c r="E367">
        <v>18.25</v>
      </c>
      <c r="F367">
        <v>19.86</v>
      </c>
    </row>
    <row r="368" spans="1:6" x14ac:dyDescent="0.25">
      <c r="A368" t="s">
        <v>426</v>
      </c>
      <c r="B368" t="s">
        <v>869</v>
      </c>
      <c r="C368" t="s">
        <v>286</v>
      </c>
      <c r="D368" t="s">
        <v>3044</v>
      </c>
      <c r="E368">
        <v>72.64</v>
      </c>
      <c r="F368">
        <v>84.73</v>
      </c>
    </row>
    <row r="369" spans="1:6" x14ac:dyDescent="0.25">
      <c r="A369" t="s">
        <v>125</v>
      </c>
      <c r="B369" t="s">
        <v>1117</v>
      </c>
      <c r="C369" t="s">
        <v>271</v>
      </c>
      <c r="D369" t="s">
        <v>3044</v>
      </c>
      <c r="E369">
        <v>163.81</v>
      </c>
      <c r="F369">
        <v>176.87</v>
      </c>
    </row>
    <row r="370" spans="1:6" x14ac:dyDescent="0.25">
      <c r="A370" t="s">
        <v>288</v>
      </c>
      <c r="B370" t="s">
        <v>701</v>
      </c>
      <c r="C370" t="s">
        <v>267</v>
      </c>
      <c r="D370" t="s">
        <v>3044</v>
      </c>
      <c r="E370">
        <v>27.53</v>
      </c>
      <c r="F370">
        <v>29.83</v>
      </c>
    </row>
    <row r="371" spans="1:6" x14ac:dyDescent="0.25">
      <c r="A371" t="s">
        <v>407</v>
      </c>
      <c r="B371" t="s">
        <v>849</v>
      </c>
      <c r="C371" t="s">
        <v>261</v>
      </c>
      <c r="D371" t="s">
        <v>3044</v>
      </c>
      <c r="E371">
        <v>76.66</v>
      </c>
      <c r="F371">
        <v>83.82</v>
      </c>
    </row>
    <row r="372" spans="1:6" x14ac:dyDescent="0.25">
      <c r="A372" t="s">
        <v>46</v>
      </c>
      <c r="B372" t="s">
        <v>702</v>
      </c>
      <c r="C372" t="s">
        <v>271</v>
      </c>
      <c r="D372" t="s">
        <v>3044</v>
      </c>
      <c r="E372">
        <v>166.79</v>
      </c>
      <c r="F372">
        <v>175.88</v>
      </c>
    </row>
    <row r="373" spans="1:6" x14ac:dyDescent="0.25">
      <c r="A373" t="s">
        <v>424</v>
      </c>
      <c r="B373" t="s">
        <v>867</v>
      </c>
      <c r="C373" t="s">
        <v>261</v>
      </c>
      <c r="D373" t="s">
        <v>3044</v>
      </c>
      <c r="E373">
        <v>203.92</v>
      </c>
      <c r="F373">
        <v>256.91000000000003</v>
      </c>
    </row>
    <row r="374" spans="1:6" x14ac:dyDescent="0.25">
      <c r="A374" t="s">
        <v>416</v>
      </c>
      <c r="B374" t="s">
        <v>859</v>
      </c>
      <c r="C374" t="s">
        <v>265</v>
      </c>
      <c r="D374" t="s">
        <v>3044</v>
      </c>
      <c r="E374">
        <v>503.3</v>
      </c>
      <c r="F374">
        <v>605.16999999999996</v>
      </c>
    </row>
    <row r="375" spans="1:6" x14ac:dyDescent="0.25">
      <c r="A375" t="s">
        <v>420</v>
      </c>
      <c r="B375" t="s">
        <v>863</v>
      </c>
      <c r="C375" t="s">
        <v>280</v>
      </c>
      <c r="D375" t="s">
        <v>3044</v>
      </c>
      <c r="E375">
        <v>114.09</v>
      </c>
      <c r="F375">
        <v>140.46</v>
      </c>
    </row>
    <row r="376" spans="1:6" x14ac:dyDescent="0.25">
      <c r="A376" t="s">
        <v>491</v>
      </c>
      <c r="B376" t="s">
        <v>946</v>
      </c>
      <c r="C376" t="s">
        <v>259</v>
      </c>
      <c r="D376" t="s">
        <v>3044</v>
      </c>
      <c r="E376">
        <v>182.68</v>
      </c>
      <c r="F376">
        <v>213.2</v>
      </c>
    </row>
    <row r="377" spans="1:6" x14ac:dyDescent="0.25">
      <c r="A377" t="s">
        <v>556</v>
      </c>
      <c r="B377" t="s">
        <v>1023</v>
      </c>
      <c r="C377" t="s">
        <v>275</v>
      </c>
      <c r="D377" t="s">
        <v>3044</v>
      </c>
      <c r="E377">
        <v>112.29</v>
      </c>
      <c r="F377">
        <v>128.87</v>
      </c>
    </row>
    <row r="378" spans="1:6" x14ac:dyDescent="0.25">
      <c r="A378" t="s">
        <v>590</v>
      </c>
      <c r="B378" t="s">
        <v>1063</v>
      </c>
      <c r="C378" t="s">
        <v>271</v>
      </c>
      <c r="D378" t="s">
        <v>3044</v>
      </c>
      <c r="E378">
        <v>102.2</v>
      </c>
      <c r="F378">
        <v>123.23</v>
      </c>
    </row>
    <row r="379" spans="1:6" x14ac:dyDescent="0.25">
      <c r="A379" t="s">
        <v>422</v>
      </c>
      <c r="B379" t="s">
        <v>865</v>
      </c>
      <c r="C379" t="s">
        <v>261</v>
      </c>
      <c r="D379" t="s">
        <v>3044</v>
      </c>
      <c r="E379">
        <v>151.09</v>
      </c>
      <c r="F379">
        <v>181.49</v>
      </c>
    </row>
    <row r="380" spans="1:6" x14ac:dyDescent="0.25">
      <c r="A380" t="s">
        <v>183</v>
      </c>
      <c r="B380" t="s">
        <v>1130</v>
      </c>
      <c r="C380" t="s">
        <v>265</v>
      </c>
      <c r="D380" t="s">
        <v>3044</v>
      </c>
      <c r="E380">
        <v>77.33</v>
      </c>
      <c r="F380">
        <v>93.91</v>
      </c>
    </row>
    <row r="381" spans="1:6" x14ac:dyDescent="0.25">
      <c r="A381" t="s">
        <v>421</v>
      </c>
      <c r="B381" t="s">
        <v>864</v>
      </c>
      <c r="C381" t="s">
        <v>286</v>
      </c>
      <c r="D381" t="s">
        <v>3044</v>
      </c>
      <c r="E381">
        <v>76.489999999999995</v>
      </c>
      <c r="F381">
        <v>89.97</v>
      </c>
    </row>
    <row r="382" spans="1:6" x14ac:dyDescent="0.25">
      <c r="A382" t="s">
        <v>372</v>
      </c>
      <c r="B382" t="s">
        <v>803</v>
      </c>
      <c r="C382" t="s">
        <v>267</v>
      </c>
      <c r="D382" t="s">
        <v>3044</v>
      </c>
      <c r="E382">
        <v>200.45</v>
      </c>
      <c r="F382">
        <v>235.54</v>
      </c>
    </row>
    <row r="383" spans="1:6" x14ac:dyDescent="0.25">
      <c r="A383" t="s">
        <v>630</v>
      </c>
      <c r="B383" t="s">
        <v>1115</v>
      </c>
      <c r="C383" t="s">
        <v>280</v>
      </c>
      <c r="D383" t="s">
        <v>3044</v>
      </c>
      <c r="E383">
        <v>341.31</v>
      </c>
      <c r="F383">
        <v>371.86</v>
      </c>
    </row>
    <row r="384" spans="1:6" x14ac:dyDescent="0.25">
      <c r="A384" t="s">
        <v>423</v>
      </c>
      <c r="B384" t="s">
        <v>866</v>
      </c>
      <c r="C384" t="s">
        <v>259</v>
      </c>
      <c r="D384" t="s">
        <v>3044</v>
      </c>
      <c r="E384">
        <v>127.32</v>
      </c>
      <c r="F384">
        <v>127.46</v>
      </c>
    </row>
    <row r="385" spans="1:6" x14ac:dyDescent="0.25">
      <c r="A385" t="s">
        <v>418</v>
      </c>
      <c r="B385" t="s">
        <v>861</v>
      </c>
      <c r="C385" t="s">
        <v>286</v>
      </c>
      <c r="D385" t="s">
        <v>3044</v>
      </c>
      <c r="E385">
        <v>28.08</v>
      </c>
      <c r="F385">
        <v>32.4</v>
      </c>
    </row>
    <row r="386" spans="1:6" x14ac:dyDescent="0.25">
      <c r="A386" t="s">
        <v>520</v>
      </c>
      <c r="B386" t="s">
        <v>980</v>
      </c>
      <c r="C386" t="s">
        <v>261</v>
      </c>
      <c r="D386" t="s">
        <v>3044</v>
      </c>
      <c r="E386">
        <v>113.11</v>
      </c>
      <c r="F386">
        <v>118.68</v>
      </c>
    </row>
    <row r="387" spans="1:6" x14ac:dyDescent="0.25">
      <c r="A387" t="s">
        <v>442</v>
      </c>
      <c r="B387" t="s">
        <v>885</v>
      </c>
      <c r="C387" t="s">
        <v>275</v>
      </c>
      <c r="D387" t="s">
        <v>3044</v>
      </c>
      <c r="E387">
        <v>283.25</v>
      </c>
      <c r="F387">
        <v>357.57</v>
      </c>
    </row>
    <row r="388" spans="1:6" x14ac:dyDescent="0.25">
      <c r="A388" t="s">
        <v>277</v>
      </c>
      <c r="B388" t="s">
        <v>689</v>
      </c>
      <c r="C388" t="s">
        <v>270</v>
      </c>
      <c r="D388" t="s">
        <v>3044</v>
      </c>
      <c r="E388">
        <v>136.76</v>
      </c>
      <c r="F388">
        <v>128.30000000000001</v>
      </c>
    </row>
    <row r="389" spans="1:6" x14ac:dyDescent="0.25">
      <c r="A389" t="s">
        <v>638</v>
      </c>
      <c r="B389" t="s">
        <v>1126</v>
      </c>
      <c r="C389" t="s">
        <v>264</v>
      </c>
      <c r="D389" t="s">
        <v>3044</v>
      </c>
      <c r="E389">
        <v>173.5</v>
      </c>
      <c r="F389">
        <v>175.7</v>
      </c>
    </row>
    <row r="390" spans="1:6" x14ac:dyDescent="0.25">
      <c r="A390" t="s">
        <v>176</v>
      </c>
      <c r="B390" t="s">
        <v>1026</v>
      </c>
      <c r="C390" t="s">
        <v>265</v>
      </c>
      <c r="D390" t="s">
        <v>3044</v>
      </c>
      <c r="E390">
        <v>273.29000000000002</v>
      </c>
      <c r="F390">
        <v>273.92</v>
      </c>
    </row>
    <row r="391" spans="1:6" x14ac:dyDescent="0.25">
      <c r="A391" t="s">
        <v>34</v>
      </c>
      <c r="B391" t="s">
        <v>1146</v>
      </c>
      <c r="C391" t="s">
        <v>261</v>
      </c>
      <c r="D391" t="s">
        <v>3044</v>
      </c>
      <c r="E391">
        <v>60.634999999999998</v>
      </c>
      <c r="F391">
        <v>71.77</v>
      </c>
    </row>
    <row r="392" spans="1:6" x14ac:dyDescent="0.25">
      <c r="A392" t="s">
        <v>41</v>
      </c>
      <c r="B392" t="s">
        <v>948</v>
      </c>
      <c r="C392" t="s">
        <v>264</v>
      </c>
      <c r="D392" t="s">
        <v>3044</v>
      </c>
      <c r="E392">
        <v>215.33</v>
      </c>
      <c r="F392">
        <v>168.7</v>
      </c>
    </row>
    <row r="393" spans="1:6" x14ac:dyDescent="0.25">
      <c r="A393" t="s">
        <v>326</v>
      </c>
      <c r="B393" t="s">
        <v>752</v>
      </c>
      <c r="C393" t="s">
        <v>264</v>
      </c>
      <c r="D393" t="s">
        <v>3044</v>
      </c>
      <c r="E393">
        <v>112.38</v>
      </c>
      <c r="F393">
        <v>100</v>
      </c>
    </row>
    <row r="394" spans="1:6" x14ac:dyDescent="0.25">
      <c r="A394" t="s">
        <v>306</v>
      </c>
      <c r="B394" t="s">
        <v>725</v>
      </c>
      <c r="C394" t="s">
        <v>280</v>
      </c>
      <c r="D394" t="s">
        <v>3044</v>
      </c>
      <c r="E394">
        <v>148.5</v>
      </c>
      <c r="F394">
        <v>168.4</v>
      </c>
    </row>
    <row r="395" spans="1:6" x14ac:dyDescent="0.25">
      <c r="A395" t="s">
        <v>347</v>
      </c>
      <c r="B395" t="s">
        <v>774</v>
      </c>
      <c r="C395" t="s">
        <v>275</v>
      </c>
      <c r="D395" t="s">
        <v>3044</v>
      </c>
      <c r="E395">
        <v>61.77</v>
      </c>
      <c r="F395">
        <v>73.680000000000007</v>
      </c>
    </row>
    <row r="396" spans="1:6" x14ac:dyDescent="0.25">
      <c r="A396" t="s">
        <v>73</v>
      </c>
      <c r="B396" t="s">
        <v>1010</v>
      </c>
      <c r="C396" t="s">
        <v>267</v>
      </c>
      <c r="D396" t="s">
        <v>3044</v>
      </c>
      <c r="E396">
        <v>1036.52</v>
      </c>
      <c r="F396">
        <v>1146.75</v>
      </c>
    </row>
    <row r="397" spans="1:6" x14ac:dyDescent="0.25">
      <c r="A397" t="s">
        <v>611</v>
      </c>
      <c r="B397" t="s">
        <v>1086</v>
      </c>
      <c r="C397" t="s">
        <v>261</v>
      </c>
      <c r="D397" t="s">
        <v>3044</v>
      </c>
      <c r="E397">
        <v>18.649999999999999</v>
      </c>
      <c r="F397">
        <v>22.53</v>
      </c>
    </row>
    <row r="398" spans="1:6" x14ac:dyDescent="0.25">
      <c r="A398" t="s">
        <v>3080</v>
      </c>
      <c r="B398" t="s">
        <v>3081</v>
      </c>
      <c r="C398" t="s">
        <v>265</v>
      </c>
      <c r="D398" t="s">
        <v>3044</v>
      </c>
      <c r="E398">
        <v>64.83</v>
      </c>
      <c r="F398">
        <v>63.86</v>
      </c>
    </row>
    <row r="399" spans="1:6" x14ac:dyDescent="0.25">
      <c r="A399" t="s">
        <v>414</v>
      </c>
      <c r="B399" t="s">
        <v>857</v>
      </c>
      <c r="C399" t="s">
        <v>261</v>
      </c>
      <c r="D399" t="s">
        <v>3044</v>
      </c>
      <c r="E399">
        <v>115.67</v>
      </c>
      <c r="F399">
        <v>120.68</v>
      </c>
    </row>
    <row r="400" spans="1:6" x14ac:dyDescent="0.25">
      <c r="A400" t="s">
        <v>550</v>
      </c>
      <c r="B400" t="s">
        <v>1013</v>
      </c>
      <c r="C400" t="s">
        <v>280</v>
      </c>
      <c r="D400" t="s">
        <v>3044</v>
      </c>
      <c r="E400">
        <v>179.68</v>
      </c>
      <c r="F400">
        <v>184.21</v>
      </c>
    </row>
    <row r="401" spans="1:6" x14ac:dyDescent="0.25">
      <c r="A401" t="s">
        <v>177</v>
      </c>
      <c r="B401" t="s">
        <v>1103</v>
      </c>
      <c r="C401" t="s">
        <v>267</v>
      </c>
      <c r="D401" t="s">
        <v>3044</v>
      </c>
      <c r="E401">
        <v>211.73</v>
      </c>
      <c r="F401">
        <v>250.88</v>
      </c>
    </row>
    <row r="402" spans="1:6" x14ac:dyDescent="0.25">
      <c r="A402" t="s">
        <v>546</v>
      </c>
      <c r="B402" t="s">
        <v>1007</v>
      </c>
      <c r="C402" t="s">
        <v>265</v>
      </c>
      <c r="D402" t="s">
        <v>3044</v>
      </c>
      <c r="E402">
        <v>254.39</v>
      </c>
      <c r="F402">
        <v>263.2</v>
      </c>
    </row>
    <row r="403" spans="1:6" x14ac:dyDescent="0.25">
      <c r="A403" t="s">
        <v>417</v>
      </c>
      <c r="B403" t="s">
        <v>860</v>
      </c>
      <c r="C403" t="s">
        <v>265</v>
      </c>
      <c r="D403" t="s">
        <v>3044</v>
      </c>
      <c r="E403">
        <v>48.5</v>
      </c>
      <c r="F403">
        <v>51.4</v>
      </c>
    </row>
    <row r="404" spans="1:6" x14ac:dyDescent="0.25">
      <c r="A404" t="s">
        <v>594</v>
      </c>
      <c r="B404" t="s">
        <v>1067</v>
      </c>
      <c r="C404" t="s">
        <v>264</v>
      </c>
      <c r="D404" t="s">
        <v>3044</v>
      </c>
      <c r="E404">
        <v>549.45000000000005</v>
      </c>
      <c r="F404">
        <v>551.83000000000004</v>
      </c>
    </row>
    <row r="405" spans="1:6" x14ac:dyDescent="0.25">
      <c r="A405" t="s">
        <v>493</v>
      </c>
      <c r="B405" t="s">
        <v>949</v>
      </c>
      <c r="C405" t="s">
        <v>280</v>
      </c>
      <c r="D405" t="s">
        <v>3044</v>
      </c>
      <c r="E405">
        <v>145.93</v>
      </c>
      <c r="F405">
        <v>150.32</v>
      </c>
    </row>
    <row r="406" spans="1:6" x14ac:dyDescent="0.25">
      <c r="A406" t="s">
        <v>565</v>
      </c>
      <c r="B406" t="s">
        <v>1035</v>
      </c>
      <c r="C406" t="s">
        <v>265</v>
      </c>
      <c r="D406" t="s">
        <v>3044</v>
      </c>
      <c r="E406">
        <v>188.64</v>
      </c>
      <c r="F406">
        <v>201.75</v>
      </c>
    </row>
    <row r="407" spans="1:6" x14ac:dyDescent="0.25">
      <c r="A407" t="s">
        <v>291</v>
      </c>
      <c r="B407" t="s">
        <v>705</v>
      </c>
      <c r="C407" t="s">
        <v>265</v>
      </c>
      <c r="D407" t="s">
        <v>3044</v>
      </c>
      <c r="E407">
        <v>104.23</v>
      </c>
      <c r="F407">
        <v>118.73</v>
      </c>
    </row>
    <row r="408" spans="1:6" x14ac:dyDescent="0.25">
      <c r="A408" t="s">
        <v>349</v>
      </c>
      <c r="B408" t="s">
        <v>777</v>
      </c>
      <c r="C408" t="s">
        <v>267</v>
      </c>
      <c r="D408" t="s">
        <v>3044</v>
      </c>
      <c r="E408">
        <v>108.65</v>
      </c>
      <c r="F408">
        <v>122.71</v>
      </c>
    </row>
    <row r="409" spans="1:6" x14ac:dyDescent="0.25">
      <c r="A409" t="s">
        <v>568</v>
      </c>
      <c r="B409" t="s">
        <v>1038</v>
      </c>
      <c r="C409" t="s">
        <v>275</v>
      </c>
      <c r="D409" t="s">
        <v>3044</v>
      </c>
      <c r="E409">
        <v>195.96</v>
      </c>
      <c r="F409">
        <v>245</v>
      </c>
    </row>
    <row r="410" spans="1:6" x14ac:dyDescent="0.25">
      <c r="A410" t="s">
        <v>494</v>
      </c>
      <c r="B410" t="s">
        <v>951</v>
      </c>
      <c r="C410" t="s">
        <v>280</v>
      </c>
      <c r="D410" t="s">
        <v>3044</v>
      </c>
      <c r="E410">
        <v>79.650000000000006</v>
      </c>
      <c r="F410">
        <v>96.44</v>
      </c>
    </row>
    <row r="411" spans="1:6" x14ac:dyDescent="0.25">
      <c r="A411" t="s">
        <v>430</v>
      </c>
      <c r="B411" t="s">
        <v>873</v>
      </c>
      <c r="C411" t="s">
        <v>261</v>
      </c>
      <c r="D411" t="s">
        <v>3044</v>
      </c>
      <c r="E411">
        <v>73.25</v>
      </c>
      <c r="F411">
        <v>63.84</v>
      </c>
    </row>
    <row r="412" spans="1:6" x14ac:dyDescent="0.25">
      <c r="A412" t="s">
        <v>431</v>
      </c>
      <c r="B412" t="s">
        <v>874</v>
      </c>
      <c r="C412" t="s">
        <v>259</v>
      </c>
      <c r="D412" t="s">
        <v>3044</v>
      </c>
      <c r="E412">
        <v>296.99</v>
      </c>
      <c r="F412">
        <v>378</v>
      </c>
    </row>
    <row r="413" spans="1:6" x14ac:dyDescent="0.25">
      <c r="A413" t="s">
        <v>433</v>
      </c>
      <c r="B413" t="s">
        <v>876</v>
      </c>
      <c r="C413" t="s">
        <v>271</v>
      </c>
      <c r="D413" t="s">
        <v>3044</v>
      </c>
      <c r="E413">
        <v>111.58</v>
      </c>
      <c r="F413">
        <v>119.71</v>
      </c>
    </row>
    <row r="414" spans="1:6" x14ac:dyDescent="0.25">
      <c r="A414" t="s">
        <v>429</v>
      </c>
      <c r="B414" t="s">
        <v>872</v>
      </c>
      <c r="C414" t="s">
        <v>270</v>
      </c>
      <c r="D414" t="s">
        <v>3044</v>
      </c>
      <c r="E414">
        <v>43</v>
      </c>
      <c r="F414">
        <v>41.5</v>
      </c>
    </row>
    <row r="415" spans="1:6" x14ac:dyDescent="0.25">
      <c r="A415" t="s">
        <v>305</v>
      </c>
      <c r="B415" t="s">
        <v>724</v>
      </c>
      <c r="C415" t="s">
        <v>264</v>
      </c>
      <c r="D415" t="s">
        <v>3044</v>
      </c>
      <c r="E415">
        <v>844.54</v>
      </c>
      <c r="F415">
        <v>439.38</v>
      </c>
    </row>
    <row r="416" spans="1:6" x14ac:dyDescent="0.25">
      <c r="A416" t="s">
        <v>434</v>
      </c>
      <c r="B416" t="s">
        <v>877</v>
      </c>
      <c r="C416" t="s">
        <v>265</v>
      </c>
      <c r="D416" t="s">
        <v>3044</v>
      </c>
      <c r="E416">
        <v>262.24</v>
      </c>
      <c r="F416">
        <v>280.08</v>
      </c>
    </row>
    <row r="417" spans="1:6" x14ac:dyDescent="0.25">
      <c r="A417" t="s">
        <v>102</v>
      </c>
      <c r="B417" t="s">
        <v>1017</v>
      </c>
      <c r="C417" t="s">
        <v>264</v>
      </c>
      <c r="D417" t="s">
        <v>3044</v>
      </c>
      <c r="E417">
        <v>590.21</v>
      </c>
      <c r="F417">
        <v>502.25</v>
      </c>
    </row>
    <row r="418" spans="1:6" x14ac:dyDescent="0.25">
      <c r="A418" t="s">
        <v>437</v>
      </c>
      <c r="B418" t="s">
        <v>880</v>
      </c>
      <c r="C418" t="s">
        <v>286</v>
      </c>
      <c r="D418" t="s">
        <v>3044</v>
      </c>
      <c r="E418">
        <v>78.650000000000006</v>
      </c>
      <c r="F418">
        <v>89.65</v>
      </c>
    </row>
    <row r="419" spans="1:6" x14ac:dyDescent="0.25">
      <c r="A419" t="s">
        <v>266</v>
      </c>
      <c r="B419" t="s">
        <v>679</v>
      </c>
      <c r="C419" t="s">
        <v>267</v>
      </c>
      <c r="D419" t="s">
        <v>3044</v>
      </c>
      <c r="E419">
        <v>54.56</v>
      </c>
      <c r="F419">
        <v>72.33</v>
      </c>
    </row>
    <row r="420" spans="1:6" x14ac:dyDescent="0.25">
      <c r="A420" t="s">
        <v>517</v>
      </c>
      <c r="B420" t="s">
        <v>977</v>
      </c>
      <c r="C420" t="s">
        <v>275</v>
      </c>
      <c r="D420" t="s">
        <v>3044</v>
      </c>
      <c r="E420">
        <v>148.83000000000001</v>
      </c>
      <c r="F420">
        <v>164.35</v>
      </c>
    </row>
    <row r="421" spans="1:6" x14ac:dyDescent="0.25">
      <c r="A421" t="s">
        <v>193</v>
      </c>
      <c r="B421" t="s">
        <v>837</v>
      </c>
      <c r="C421" t="s">
        <v>261</v>
      </c>
      <c r="D421" t="s">
        <v>3044</v>
      </c>
      <c r="E421">
        <v>434.4</v>
      </c>
      <c r="F421">
        <v>522.38</v>
      </c>
    </row>
    <row r="422" spans="1:6" x14ac:dyDescent="0.25">
      <c r="A422" t="s">
        <v>569</v>
      </c>
      <c r="B422" t="s">
        <v>1039</v>
      </c>
      <c r="C422" t="s">
        <v>286</v>
      </c>
      <c r="D422" t="s">
        <v>3044</v>
      </c>
      <c r="E422">
        <v>75.97</v>
      </c>
      <c r="F422">
        <v>83.95</v>
      </c>
    </row>
    <row r="423" spans="1:6" x14ac:dyDescent="0.25">
      <c r="A423" t="s">
        <v>523</v>
      </c>
      <c r="B423" t="s">
        <v>983</v>
      </c>
      <c r="C423" t="s">
        <v>267</v>
      </c>
      <c r="D423" t="s">
        <v>3044</v>
      </c>
      <c r="E423">
        <v>218.29</v>
      </c>
      <c r="F423">
        <v>241.68</v>
      </c>
    </row>
    <row r="424" spans="1:6" x14ac:dyDescent="0.25">
      <c r="A424" t="s">
        <v>345</v>
      </c>
      <c r="B424" t="s">
        <v>772</v>
      </c>
      <c r="C424" t="s">
        <v>259</v>
      </c>
      <c r="D424" t="s">
        <v>3044</v>
      </c>
      <c r="E424">
        <v>120.69</v>
      </c>
      <c r="F424">
        <v>114.49</v>
      </c>
    </row>
    <row r="425" spans="1:6" x14ac:dyDescent="0.25">
      <c r="A425" t="s">
        <v>498</v>
      </c>
      <c r="B425" t="s">
        <v>954</v>
      </c>
      <c r="C425" t="s">
        <v>261</v>
      </c>
      <c r="D425" t="s">
        <v>3044</v>
      </c>
      <c r="E425">
        <v>70.91</v>
      </c>
      <c r="F425">
        <v>86.69</v>
      </c>
    </row>
    <row r="426" spans="1:6" x14ac:dyDescent="0.25">
      <c r="A426" t="s">
        <v>648</v>
      </c>
      <c r="B426" t="s">
        <v>1140</v>
      </c>
      <c r="C426" t="s">
        <v>264</v>
      </c>
      <c r="D426" t="s">
        <v>3044</v>
      </c>
      <c r="E426">
        <v>103.86</v>
      </c>
      <c r="F426">
        <v>102.07</v>
      </c>
    </row>
    <row r="427" spans="1:6" x14ac:dyDescent="0.25">
      <c r="A427" t="s">
        <v>503</v>
      </c>
      <c r="B427" t="s">
        <v>961</v>
      </c>
      <c r="C427" t="s">
        <v>271</v>
      </c>
      <c r="D427" t="s">
        <v>3044</v>
      </c>
      <c r="E427">
        <v>253.5</v>
      </c>
      <c r="F427">
        <v>252.86</v>
      </c>
    </row>
    <row r="428" spans="1:6" x14ac:dyDescent="0.25">
      <c r="A428" t="s">
        <v>441</v>
      </c>
      <c r="B428" t="s">
        <v>884</v>
      </c>
      <c r="C428" t="s">
        <v>265</v>
      </c>
      <c r="D428" t="s">
        <v>3044</v>
      </c>
      <c r="E428">
        <v>83.55</v>
      </c>
      <c r="F428">
        <v>103</v>
      </c>
    </row>
    <row r="429" spans="1:6" x14ac:dyDescent="0.25">
      <c r="A429" t="s">
        <v>544</v>
      </c>
      <c r="B429" t="s">
        <v>1005</v>
      </c>
      <c r="C429" t="s">
        <v>264</v>
      </c>
      <c r="D429" t="s">
        <v>3044</v>
      </c>
      <c r="E429">
        <v>104.37</v>
      </c>
      <c r="F429">
        <v>96.75</v>
      </c>
    </row>
    <row r="430" spans="1:6" x14ac:dyDescent="0.25">
      <c r="A430" t="s">
        <v>375</v>
      </c>
      <c r="B430" t="s">
        <v>807</v>
      </c>
      <c r="C430" t="s">
        <v>261</v>
      </c>
      <c r="D430" t="s">
        <v>3044</v>
      </c>
      <c r="E430">
        <v>41.69</v>
      </c>
      <c r="F430">
        <v>49.19</v>
      </c>
    </row>
    <row r="431" spans="1:6" x14ac:dyDescent="0.25">
      <c r="A431" t="s">
        <v>472</v>
      </c>
      <c r="B431" t="s">
        <v>925</v>
      </c>
      <c r="C431" t="s">
        <v>267</v>
      </c>
      <c r="D431" t="s">
        <v>3044</v>
      </c>
      <c r="E431">
        <v>344.98</v>
      </c>
      <c r="F431">
        <v>363.95</v>
      </c>
    </row>
    <row r="432" spans="1:6" x14ac:dyDescent="0.25">
      <c r="A432" t="s">
        <v>443</v>
      </c>
      <c r="B432" t="s">
        <v>887</v>
      </c>
      <c r="C432" t="s">
        <v>271</v>
      </c>
      <c r="D432" t="s">
        <v>3044</v>
      </c>
      <c r="E432">
        <v>70.69</v>
      </c>
      <c r="F432">
        <v>77.78</v>
      </c>
    </row>
    <row r="433" spans="1:6" x14ac:dyDescent="0.25">
      <c r="A433" t="s">
        <v>289</v>
      </c>
      <c r="B433" t="s">
        <v>703</v>
      </c>
      <c r="C433" t="s">
        <v>263</v>
      </c>
      <c r="D433" t="s">
        <v>3044</v>
      </c>
      <c r="E433">
        <v>17.64</v>
      </c>
      <c r="F433">
        <v>21.78</v>
      </c>
    </row>
    <row r="434" spans="1:6" x14ac:dyDescent="0.25">
      <c r="A434" t="s">
        <v>467</v>
      </c>
      <c r="B434" t="s">
        <v>918</v>
      </c>
      <c r="C434" t="s">
        <v>271</v>
      </c>
      <c r="D434" t="s">
        <v>3044</v>
      </c>
      <c r="E434">
        <v>49.53</v>
      </c>
      <c r="F434">
        <v>56.08</v>
      </c>
    </row>
    <row r="435" spans="1:6" x14ac:dyDescent="0.25">
      <c r="A435" t="s">
        <v>190</v>
      </c>
      <c r="B435" t="s">
        <v>1021</v>
      </c>
      <c r="C435" t="s">
        <v>265</v>
      </c>
      <c r="D435" t="s">
        <v>3044</v>
      </c>
      <c r="E435">
        <v>1294.76</v>
      </c>
      <c r="F435">
        <v>1375.45</v>
      </c>
    </row>
    <row r="436" spans="1:6" x14ac:dyDescent="0.25">
      <c r="A436" t="s">
        <v>657</v>
      </c>
      <c r="B436" t="s">
        <v>1151</v>
      </c>
      <c r="C436" t="s">
        <v>264</v>
      </c>
      <c r="D436" t="s">
        <v>3044</v>
      </c>
      <c r="E436">
        <v>389.6</v>
      </c>
      <c r="F436">
        <v>428.89</v>
      </c>
    </row>
    <row r="437" spans="1:6" x14ac:dyDescent="0.25">
      <c r="A437" t="s">
        <v>577</v>
      </c>
      <c r="B437" t="s">
        <v>1048</v>
      </c>
      <c r="C437" t="s">
        <v>267</v>
      </c>
      <c r="D437" t="s">
        <v>3044</v>
      </c>
      <c r="E437">
        <v>75.87</v>
      </c>
      <c r="F437">
        <v>75.28</v>
      </c>
    </row>
    <row r="438" spans="1:6" x14ac:dyDescent="0.25">
      <c r="A438" t="s">
        <v>618</v>
      </c>
      <c r="B438" t="s">
        <v>1095</v>
      </c>
      <c r="C438" t="s">
        <v>264</v>
      </c>
      <c r="D438" t="s">
        <v>3044</v>
      </c>
      <c r="E438">
        <v>147.35</v>
      </c>
      <c r="F438">
        <v>147.78</v>
      </c>
    </row>
    <row r="439" spans="1:6" x14ac:dyDescent="0.25">
      <c r="A439" t="s">
        <v>653</v>
      </c>
      <c r="B439" t="s">
        <v>1145</v>
      </c>
      <c r="C439" t="s">
        <v>264</v>
      </c>
      <c r="D439" t="s">
        <v>3044</v>
      </c>
      <c r="E439">
        <v>145.06</v>
      </c>
      <c r="F439">
        <v>129.71</v>
      </c>
    </row>
    <row r="440" spans="1:6" x14ac:dyDescent="0.25">
      <c r="A440" t="s">
        <v>438</v>
      </c>
      <c r="B440" t="s">
        <v>881</v>
      </c>
      <c r="C440" t="s">
        <v>261</v>
      </c>
      <c r="D440" t="s">
        <v>3044</v>
      </c>
      <c r="E440">
        <v>35.409999999999997</v>
      </c>
      <c r="F440">
        <v>41.88</v>
      </c>
    </row>
    <row r="441" spans="1:6" x14ac:dyDescent="0.25">
      <c r="A441" t="s">
        <v>579</v>
      </c>
      <c r="B441" t="s">
        <v>1050</v>
      </c>
      <c r="C441" t="s">
        <v>267</v>
      </c>
      <c r="D441" t="s">
        <v>3044</v>
      </c>
      <c r="E441">
        <v>208.29</v>
      </c>
      <c r="F441">
        <v>241.44</v>
      </c>
    </row>
    <row r="442" spans="1:6" x14ac:dyDescent="0.25">
      <c r="A442" t="s">
        <v>340</v>
      </c>
      <c r="B442" t="s">
        <v>767</v>
      </c>
      <c r="C442" t="s">
        <v>271</v>
      </c>
      <c r="D442" t="s">
        <v>3044</v>
      </c>
      <c r="E442">
        <v>141.16</v>
      </c>
      <c r="F442">
        <v>151.96</v>
      </c>
    </row>
    <row r="443" spans="1:6" x14ac:dyDescent="0.25">
      <c r="A443" t="s">
        <v>447</v>
      </c>
      <c r="B443" t="s">
        <v>892</v>
      </c>
      <c r="C443" t="s">
        <v>280</v>
      </c>
      <c r="D443" t="s">
        <v>3044</v>
      </c>
      <c r="E443">
        <v>108.5</v>
      </c>
      <c r="F443">
        <v>117.84</v>
      </c>
    </row>
    <row r="444" spans="1:6" x14ac:dyDescent="0.25">
      <c r="A444" t="s">
        <v>156</v>
      </c>
      <c r="B444" t="s">
        <v>891</v>
      </c>
      <c r="C444" t="s">
        <v>267</v>
      </c>
      <c r="D444" t="s">
        <v>3044</v>
      </c>
      <c r="E444">
        <v>572.04999999999995</v>
      </c>
      <c r="F444">
        <v>610.49</v>
      </c>
    </row>
    <row r="445" spans="1:6" x14ac:dyDescent="0.25">
      <c r="A445" t="s">
        <v>643</v>
      </c>
      <c r="B445" t="s">
        <v>1135</v>
      </c>
      <c r="C445" t="s">
        <v>263</v>
      </c>
      <c r="D445" t="s">
        <v>3044</v>
      </c>
      <c r="E445">
        <v>175.99</v>
      </c>
      <c r="F445">
        <v>202.7</v>
      </c>
    </row>
    <row r="446" spans="1:6" x14ac:dyDescent="0.25">
      <c r="A446" t="s">
        <v>596</v>
      </c>
      <c r="B446" t="s">
        <v>1069</v>
      </c>
      <c r="C446" t="s">
        <v>280</v>
      </c>
      <c r="D446" t="s">
        <v>3044</v>
      </c>
      <c r="E446">
        <v>41.81</v>
      </c>
      <c r="F446">
        <v>43.28</v>
      </c>
    </row>
    <row r="447" spans="1:6" x14ac:dyDescent="0.25">
      <c r="A447" t="s">
        <v>665</v>
      </c>
      <c r="B447" t="s">
        <v>1159</v>
      </c>
      <c r="C447" t="s">
        <v>270</v>
      </c>
      <c r="D447" t="s">
        <v>3044</v>
      </c>
      <c r="E447">
        <v>119</v>
      </c>
      <c r="F447">
        <v>152.02000000000001</v>
      </c>
    </row>
    <row r="448" spans="1:6" x14ac:dyDescent="0.25">
      <c r="A448" t="s">
        <v>31</v>
      </c>
      <c r="B448" t="s">
        <v>1056</v>
      </c>
      <c r="C448" t="s">
        <v>264</v>
      </c>
      <c r="D448" t="s">
        <v>3044</v>
      </c>
      <c r="E448">
        <v>54.81</v>
      </c>
      <c r="F448">
        <v>58.31</v>
      </c>
    </row>
    <row r="449" spans="1:6" x14ac:dyDescent="0.25">
      <c r="A449" t="s">
        <v>98</v>
      </c>
      <c r="B449" t="s">
        <v>959</v>
      </c>
      <c r="C449" t="s">
        <v>261</v>
      </c>
      <c r="D449" t="s">
        <v>3044</v>
      </c>
      <c r="E449">
        <v>114.9</v>
      </c>
      <c r="F449">
        <v>107.92</v>
      </c>
    </row>
    <row r="450" spans="1:6" x14ac:dyDescent="0.25">
      <c r="A450" t="s">
        <v>290</v>
      </c>
      <c r="B450" t="s">
        <v>704</v>
      </c>
      <c r="C450" t="s">
        <v>261</v>
      </c>
      <c r="D450" t="s">
        <v>3044</v>
      </c>
      <c r="E450">
        <v>205.85</v>
      </c>
      <c r="F450">
        <v>241.54</v>
      </c>
    </row>
    <row r="451" spans="1:6" x14ac:dyDescent="0.25">
      <c r="A451" t="s">
        <v>622</v>
      </c>
      <c r="B451" t="s">
        <v>1102</v>
      </c>
      <c r="C451" t="s">
        <v>280</v>
      </c>
      <c r="D451" t="s">
        <v>3044</v>
      </c>
      <c r="E451">
        <v>280.25</v>
      </c>
      <c r="F451">
        <v>276.75</v>
      </c>
    </row>
    <row r="452" spans="1:6" x14ac:dyDescent="0.25">
      <c r="A452" t="s">
        <v>13</v>
      </c>
      <c r="B452" t="s">
        <v>1147</v>
      </c>
      <c r="C452" t="s">
        <v>280</v>
      </c>
      <c r="D452" t="s">
        <v>3044</v>
      </c>
      <c r="E452">
        <v>178.01</v>
      </c>
      <c r="F452">
        <v>227.87</v>
      </c>
    </row>
    <row r="453" spans="1:6" x14ac:dyDescent="0.25">
      <c r="A453" t="s">
        <v>473</v>
      </c>
      <c r="B453" t="s">
        <v>926</v>
      </c>
      <c r="C453" t="s">
        <v>271</v>
      </c>
      <c r="D453" t="s">
        <v>3044</v>
      </c>
      <c r="E453">
        <v>53.97</v>
      </c>
      <c r="F453">
        <v>61.8</v>
      </c>
    </row>
    <row r="454" spans="1:6" x14ac:dyDescent="0.25">
      <c r="A454" t="s">
        <v>10</v>
      </c>
      <c r="B454" t="s">
        <v>816</v>
      </c>
      <c r="C454" t="s">
        <v>265</v>
      </c>
      <c r="D454" t="s">
        <v>3044</v>
      </c>
      <c r="E454">
        <v>329.64</v>
      </c>
      <c r="F454">
        <v>374.6</v>
      </c>
    </row>
    <row r="455" spans="1:6" x14ac:dyDescent="0.25">
      <c r="A455" t="s">
        <v>564</v>
      </c>
      <c r="B455" t="s">
        <v>1034</v>
      </c>
      <c r="C455" t="s">
        <v>263</v>
      </c>
      <c r="D455" t="s">
        <v>3044</v>
      </c>
      <c r="E455">
        <v>158.96</v>
      </c>
      <c r="F455">
        <v>152.71</v>
      </c>
    </row>
    <row r="456" spans="1:6" x14ac:dyDescent="0.25">
      <c r="A456" t="s">
        <v>445</v>
      </c>
      <c r="B456" t="s">
        <v>889</v>
      </c>
      <c r="C456" t="s">
        <v>264</v>
      </c>
      <c r="D456" t="s">
        <v>3044</v>
      </c>
      <c r="E456">
        <v>193.9</v>
      </c>
      <c r="F456">
        <v>201.39</v>
      </c>
    </row>
    <row r="457" spans="1:6" x14ac:dyDescent="0.25">
      <c r="A457" t="s">
        <v>446</v>
      </c>
      <c r="B457" t="s">
        <v>890</v>
      </c>
      <c r="C457" t="s">
        <v>265</v>
      </c>
      <c r="D457" t="s">
        <v>3044</v>
      </c>
      <c r="E457">
        <v>85.25</v>
      </c>
      <c r="F457">
        <v>88.69</v>
      </c>
    </row>
    <row r="458" spans="1:6" x14ac:dyDescent="0.25">
      <c r="A458" t="s">
        <v>542</v>
      </c>
      <c r="B458" t="s">
        <v>1003</v>
      </c>
      <c r="C458" t="s">
        <v>264</v>
      </c>
      <c r="D458" t="s">
        <v>3044</v>
      </c>
      <c r="E458">
        <v>471.79</v>
      </c>
      <c r="F458">
        <v>579.39</v>
      </c>
    </row>
    <row r="459" spans="1:6" x14ac:dyDescent="0.25">
      <c r="A459" t="s">
        <v>649</v>
      </c>
      <c r="B459" t="s">
        <v>1141</v>
      </c>
      <c r="C459" t="s">
        <v>265</v>
      </c>
      <c r="D459" t="s">
        <v>3044</v>
      </c>
      <c r="E459">
        <v>49.69</v>
      </c>
      <c r="F459">
        <v>52.64</v>
      </c>
    </row>
    <row r="460" spans="1:6" x14ac:dyDescent="0.25">
      <c r="A460" t="s">
        <v>436</v>
      </c>
      <c r="B460" t="s">
        <v>879</v>
      </c>
      <c r="C460" t="s">
        <v>265</v>
      </c>
      <c r="D460" t="s">
        <v>3044</v>
      </c>
      <c r="E460">
        <v>70.06</v>
      </c>
      <c r="F460">
        <v>72.78</v>
      </c>
    </row>
    <row r="461" spans="1:6" x14ac:dyDescent="0.25">
      <c r="A461" t="s">
        <v>328</v>
      </c>
      <c r="B461" t="s">
        <v>754</v>
      </c>
      <c r="C461" t="s">
        <v>275</v>
      </c>
      <c r="D461" t="s">
        <v>3044</v>
      </c>
      <c r="E461">
        <v>40.28</v>
      </c>
      <c r="F461">
        <v>46.37</v>
      </c>
    </row>
    <row r="462" spans="1:6" x14ac:dyDescent="0.25">
      <c r="A462" t="s">
        <v>543</v>
      </c>
      <c r="B462" t="s">
        <v>1004</v>
      </c>
      <c r="C462" t="s">
        <v>267</v>
      </c>
      <c r="D462" t="s">
        <v>3044</v>
      </c>
      <c r="E462">
        <v>187.85</v>
      </c>
      <c r="F462">
        <v>232.28</v>
      </c>
    </row>
    <row r="463" spans="1:6" x14ac:dyDescent="0.25">
      <c r="A463" t="s">
        <v>450</v>
      </c>
      <c r="B463" t="s">
        <v>895</v>
      </c>
      <c r="C463" t="s">
        <v>280</v>
      </c>
      <c r="D463" t="s">
        <v>3044</v>
      </c>
      <c r="E463">
        <v>390.82</v>
      </c>
      <c r="F463">
        <v>397</v>
      </c>
    </row>
    <row r="464" spans="1:6" x14ac:dyDescent="0.25">
      <c r="A464" t="s">
        <v>192</v>
      </c>
      <c r="B464" t="s">
        <v>898</v>
      </c>
      <c r="C464" t="s">
        <v>267</v>
      </c>
      <c r="D464" t="s">
        <v>3044</v>
      </c>
      <c r="E464">
        <v>497.12</v>
      </c>
      <c r="F464">
        <v>577.96</v>
      </c>
    </row>
    <row r="465" spans="1:6" x14ac:dyDescent="0.25">
      <c r="A465" t="s">
        <v>158</v>
      </c>
      <c r="B465" t="s">
        <v>896</v>
      </c>
      <c r="C465" t="s">
        <v>265</v>
      </c>
      <c r="D465" t="s">
        <v>3044</v>
      </c>
      <c r="E465">
        <v>222.1</v>
      </c>
      <c r="F465">
        <v>253.55</v>
      </c>
    </row>
    <row r="466" spans="1:6" x14ac:dyDescent="0.25">
      <c r="A466" t="s">
        <v>521</v>
      </c>
      <c r="B466" t="s">
        <v>981</v>
      </c>
      <c r="C466" t="s">
        <v>265</v>
      </c>
      <c r="D466" t="s">
        <v>3044</v>
      </c>
      <c r="E466">
        <v>135.65</v>
      </c>
      <c r="F466">
        <v>130.65</v>
      </c>
    </row>
    <row r="467" spans="1:6" x14ac:dyDescent="0.25">
      <c r="A467" t="s">
        <v>644</v>
      </c>
      <c r="B467" t="s">
        <v>1136</v>
      </c>
      <c r="C467" t="s">
        <v>265</v>
      </c>
      <c r="D467" t="s">
        <v>3044</v>
      </c>
      <c r="E467">
        <v>616.21</v>
      </c>
      <c r="F467">
        <v>771.26</v>
      </c>
    </row>
    <row r="468" spans="1:6" x14ac:dyDescent="0.25">
      <c r="A468" t="s">
        <v>500</v>
      </c>
      <c r="B468" t="s">
        <v>956</v>
      </c>
      <c r="C468" t="s">
        <v>261</v>
      </c>
      <c r="D468" t="s">
        <v>3044</v>
      </c>
      <c r="E468">
        <v>38.83</v>
      </c>
      <c r="F468">
        <v>44.68</v>
      </c>
    </row>
    <row r="469" spans="1:6" x14ac:dyDescent="0.25">
      <c r="A469" t="s">
        <v>48</v>
      </c>
      <c r="B469" t="s">
        <v>1097</v>
      </c>
      <c r="C469" t="s">
        <v>261</v>
      </c>
      <c r="D469" t="s">
        <v>3044</v>
      </c>
      <c r="E469">
        <v>270.66000000000003</v>
      </c>
      <c r="F469">
        <v>291.56</v>
      </c>
    </row>
    <row r="470" spans="1:6" x14ac:dyDescent="0.25">
      <c r="A470" t="s">
        <v>625</v>
      </c>
      <c r="B470" t="s">
        <v>1107</v>
      </c>
      <c r="C470" t="s">
        <v>275</v>
      </c>
      <c r="D470" t="s">
        <v>3044</v>
      </c>
      <c r="E470">
        <v>28.29</v>
      </c>
      <c r="F470">
        <v>33.71</v>
      </c>
    </row>
    <row r="471" spans="1:6" x14ac:dyDescent="0.25">
      <c r="A471" t="s">
        <v>554</v>
      </c>
      <c r="B471" t="s">
        <v>1016</v>
      </c>
      <c r="C471" t="s">
        <v>270</v>
      </c>
      <c r="D471" t="s">
        <v>3044</v>
      </c>
      <c r="E471">
        <v>150.07</v>
      </c>
      <c r="F471">
        <v>135.80000000000001</v>
      </c>
    </row>
    <row r="472" spans="1:6" x14ac:dyDescent="0.25">
      <c r="A472" t="s">
        <v>425</v>
      </c>
      <c r="B472" t="s">
        <v>868</v>
      </c>
      <c r="C472" t="s">
        <v>265</v>
      </c>
      <c r="D472" t="s">
        <v>3044</v>
      </c>
      <c r="E472">
        <v>100.75</v>
      </c>
      <c r="F472">
        <v>108.94</v>
      </c>
    </row>
    <row r="473" spans="1:6" x14ac:dyDescent="0.25">
      <c r="A473" t="s">
        <v>457</v>
      </c>
      <c r="B473" t="s">
        <v>904</v>
      </c>
      <c r="C473" t="s">
        <v>259</v>
      </c>
      <c r="D473" t="s">
        <v>3044</v>
      </c>
      <c r="E473">
        <v>252.64</v>
      </c>
      <c r="F473">
        <v>245.12</v>
      </c>
    </row>
    <row r="474" spans="1:6" x14ac:dyDescent="0.25">
      <c r="A474" t="s">
        <v>309</v>
      </c>
      <c r="B474" t="s">
        <v>729</v>
      </c>
      <c r="C474" t="s">
        <v>265</v>
      </c>
      <c r="D474" t="s">
        <v>3044</v>
      </c>
      <c r="E474">
        <v>264.37</v>
      </c>
      <c r="F474">
        <v>267.02</v>
      </c>
    </row>
    <row r="475" spans="1:6" x14ac:dyDescent="0.25">
      <c r="A475" t="s">
        <v>558</v>
      </c>
      <c r="B475" t="s">
        <v>1025</v>
      </c>
      <c r="C475" t="s">
        <v>264</v>
      </c>
      <c r="D475" t="s">
        <v>3044</v>
      </c>
      <c r="E475">
        <v>180.31</v>
      </c>
      <c r="F475">
        <v>182.86</v>
      </c>
    </row>
    <row r="476" spans="1:6" x14ac:dyDescent="0.25">
      <c r="A476" t="s">
        <v>8</v>
      </c>
      <c r="B476" t="s">
        <v>1132</v>
      </c>
      <c r="C476" t="s">
        <v>267</v>
      </c>
      <c r="D476" t="s">
        <v>3044</v>
      </c>
      <c r="E476">
        <v>480.73</v>
      </c>
      <c r="F476">
        <v>481.26</v>
      </c>
    </row>
    <row r="477" spans="1:6" x14ac:dyDescent="0.25">
      <c r="A477" t="s">
        <v>461</v>
      </c>
      <c r="B477" t="s">
        <v>910</v>
      </c>
      <c r="C477" t="s">
        <v>286</v>
      </c>
      <c r="D477" t="s">
        <v>3044</v>
      </c>
      <c r="E477">
        <v>87.59</v>
      </c>
      <c r="F477">
        <v>91.15</v>
      </c>
    </row>
    <row r="478" spans="1:6" x14ac:dyDescent="0.25">
      <c r="A478" t="s">
        <v>455</v>
      </c>
      <c r="B478" t="s">
        <v>902</v>
      </c>
      <c r="C478" t="s">
        <v>275</v>
      </c>
      <c r="D478" t="s">
        <v>3044</v>
      </c>
      <c r="E478">
        <v>50.1</v>
      </c>
      <c r="F478">
        <v>64.430000000000007</v>
      </c>
    </row>
    <row r="479" spans="1:6" x14ac:dyDescent="0.25">
      <c r="A479" t="s">
        <v>401</v>
      </c>
      <c r="B479" t="s">
        <v>839</v>
      </c>
      <c r="C479" t="s">
        <v>267</v>
      </c>
      <c r="D479" t="s">
        <v>3044</v>
      </c>
      <c r="E479">
        <v>10.17</v>
      </c>
      <c r="F479">
        <v>11.82</v>
      </c>
    </row>
    <row r="480" spans="1:6" x14ac:dyDescent="0.25">
      <c r="A480" t="s">
        <v>262</v>
      </c>
      <c r="B480" t="s">
        <v>676</v>
      </c>
      <c r="C480" t="s">
        <v>263</v>
      </c>
      <c r="D480" t="s">
        <v>3044</v>
      </c>
      <c r="E480">
        <v>39.67</v>
      </c>
      <c r="F480">
        <v>44.08</v>
      </c>
    </row>
    <row r="481" spans="1:6" x14ac:dyDescent="0.25">
      <c r="A481" t="s">
        <v>629</v>
      </c>
      <c r="B481" t="s">
        <v>1114</v>
      </c>
      <c r="C481" t="s">
        <v>265</v>
      </c>
      <c r="D481" t="s">
        <v>3044</v>
      </c>
      <c r="E481">
        <v>160.32</v>
      </c>
      <c r="F481">
        <v>174.13</v>
      </c>
    </row>
    <row r="482" spans="1:6" x14ac:dyDescent="0.25">
      <c r="A482" t="s">
        <v>528</v>
      </c>
      <c r="B482" t="s">
        <v>988</v>
      </c>
      <c r="C482" t="s">
        <v>267</v>
      </c>
      <c r="D482" t="s">
        <v>3044</v>
      </c>
      <c r="E482">
        <v>294.94</v>
      </c>
      <c r="F482">
        <v>328.97</v>
      </c>
    </row>
    <row r="483" spans="1:6" x14ac:dyDescent="0.25">
      <c r="A483" t="s">
        <v>522</v>
      </c>
      <c r="B483" t="s">
        <v>982</v>
      </c>
      <c r="C483" t="s">
        <v>271</v>
      </c>
      <c r="D483" t="s">
        <v>3044</v>
      </c>
      <c r="E483">
        <v>15.55</v>
      </c>
      <c r="F483">
        <v>9.06</v>
      </c>
    </row>
    <row r="484" spans="1:6" x14ac:dyDescent="0.25">
      <c r="A484" t="s">
        <v>582</v>
      </c>
      <c r="B484" t="s">
        <v>1054</v>
      </c>
      <c r="C484" t="s">
        <v>263</v>
      </c>
      <c r="D484" t="s">
        <v>3044</v>
      </c>
      <c r="E484">
        <v>7.24</v>
      </c>
      <c r="F484">
        <v>8.4499999999999993</v>
      </c>
    </row>
    <row r="485" spans="1:6" x14ac:dyDescent="0.25">
      <c r="A485" t="s">
        <v>631</v>
      </c>
      <c r="B485" t="s">
        <v>1116</v>
      </c>
      <c r="C485" t="s">
        <v>264</v>
      </c>
      <c r="D485" t="s">
        <v>3044</v>
      </c>
      <c r="E485">
        <v>78.12</v>
      </c>
      <c r="F485">
        <v>65.89</v>
      </c>
    </row>
    <row r="486" spans="1:6" x14ac:dyDescent="0.25">
      <c r="A486" t="s">
        <v>460</v>
      </c>
      <c r="B486" t="s">
        <v>908</v>
      </c>
      <c r="C486" t="s">
        <v>286</v>
      </c>
      <c r="D486" t="s">
        <v>3044</v>
      </c>
      <c r="E486">
        <v>78.86</v>
      </c>
      <c r="F486">
        <v>95.74</v>
      </c>
    </row>
    <row r="487" spans="1:6" x14ac:dyDescent="0.25">
      <c r="A487" t="s">
        <v>488</v>
      </c>
      <c r="B487" t="s">
        <v>943</v>
      </c>
      <c r="C487" t="s">
        <v>275</v>
      </c>
      <c r="D487" t="s">
        <v>3044</v>
      </c>
      <c r="E487">
        <v>104.04</v>
      </c>
      <c r="F487">
        <v>127.46</v>
      </c>
    </row>
    <row r="488" spans="1:6" x14ac:dyDescent="0.25">
      <c r="A488" t="s">
        <v>202</v>
      </c>
      <c r="B488" t="s">
        <v>852</v>
      </c>
      <c r="C488" t="s">
        <v>261</v>
      </c>
      <c r="D488" t="s">
        <v>3044</v>
      </c>
      <c r="E488">
        <v>57.4</v>
      </c>
      <c r="F488">
        <v>54.51</v>
      </c>
    </row>
    <row r="489" spans="1:6" x14ac:dyDescent="0.25">
      <c r="A489" t="s">
        <v>134</v>
      </c>
      <c r="B489" t="s">
        <v>960</v>
      </c>
      <c r="C489" t="s">
        <v>265</v>
      </c>
      <c r="D489" t="s">
        <v>3044</v>
      </c>
      <c r="E489">
        <v>203.64</v>
      </c>
      <c r="F489">
        <v>203.12</v>
      </c>
    </row>
    <row r="490" spans="1:6" x14ac:dyDescent="0.25">
      <c r="A490" t="s">
        <v>459</v>
      </c>
      <c r="B490" t="s">
        <v>906</v>
      </c>
      <c r="C490" t="s">
        <v>270</v>
      </c>
      <c r="D490" t="s">
        <v>3044</v>
      </c>
      <c r="E490">
        <v>41.17</v>
      </c>
      <c r="F490">
        <v>45.53</v>
      </c>
    </row>
    <row r="491" spans="1:6" x14ac:dyDescent="0.25">
      <c r="A491" t="s">
        <v>292</v>
      </c>
      <c r="B491" t="s">
        <v>707</v>
      </c>
      <c r="C491" t="s">
        <v>271</v>
      </c>
      <c r="D491" t="s">
        <v>3044</v>
      </c>
      <c r="E491">
        <v>67.02</v>
      </c>
      <c r="F491">
        <v>78.599999999999994</v>
      </c>
    </row>
    <row r="492" spans="1:6" x14ac:dyDescent="0.25">
      <c r="A492" t="s">
        <v>440</v>
      </c>
      <c r="B492" t="s">
        <v>883</v>
      </c>
      <c r="C492" t="s">
        <v>261</v>
      </c>
      <c r="D492" t="s">
        <v>3044</v>
      </c>
      <c r="E492">
        <v>52.1</v>
      </c>
      <c r="F492">
        <v>58.13</v>
      </c>
    </row>
    <row r="493" spans="1:6" x14ac:dyDescent="0.25">
      <c r="A493" t="s">
        <v>3082</v>
      </c>
      <c r="B493" t="s">
        <v>3083</v>
      </c>
      <c r="C493" t="s">
        <v>259</v>
      </c>
      <c r="D493" t="s">
        <v>3044</v>
      </c>
      <c r="E493">
        <v>49.66</v>
      </c>
      <c r="F493" t="e">
        <v>#N/A</v>
      </c>
    </row>
    <row r="494" spans="1:6" x14ac:dyDescent="0.25">
      <c r="A494" t="s">
        <v>432</v>
      </c>
      <c r="B494" t="s">
        <v>875</v>
      </c>
      <c r="C494" t="s">
        <v>267</v>
      </c>
      <c r="D494" t="s">
        <v>3044</v>
      </c>
      <c r="E494">
        <v>333.25</v>
      </c>
      <c r="F494">
        <v>295.86</v>
      </c>
    </row>
    <row r="495" spans="1:6" x14ac:dyDescent="0.25">
      <c r="A495" t="s">
        <v>380</v>
      </c>
      <c r="B495" t="s">
        <v>813</v>
      </c>
      <c r="C495" t="s">
        <v>261</v>
      </c>
      <c r="D495" t="s">
        <v>3044</v>
      </c>
      <c r="E495">
        <v>255.28</v>
      </c>
      <c r="F495">
        <v>292.94</v>
      </c>
    </row>
    <row r="496" spans="1:6" x14ac:dyDescent="0.25">
      <c r="A496" t="s">
        <v>458</v>
      </c>
      <c r="B496" t="s">
        <v>905</v>
      </c>
      <c r="C496" t="s">
        <v>275</v>
      </c>
      <c r="D496" t="s">
        <v>3044</v>
      </c>
      <c r="E496">
        <v>29</v>
      </c>
      <c r="F496">
        <v>33.25</v>
      </c>
    </row>
    <row r="497" spans="1:6" x14ac:dyDescent="0.25">
      <c r="A497" t="s">
        <v>607</v>
      </c>
      <c r="B497" t="s">
        <v>1082</v>
      </c>
      <c r="C497" t="s">
        <v>280</v>
      </c>
      <c r="D497" t="s">
        <v>3044</v>
      </c>
      <c r="E497">
        <v>88.8</v>
      </c>
      <c r="F497">
        <v>80</v>
      </c>
    </row>
    <row r="498" spans="1:6" x14ac:dyDescent="0.25">
      <c r="A498" t="s">
        <v>483</v>
      </c>
      <c r="B498" t="s">
        <v>938</v>
      </c>
      <c r="C498" t="s">
        <v>286</v>
      </c>
      <c r="D498" t="s">
        <v>3044</v>
      </c>
      <c r="E498">
        <v>53.77</v>
      </c>
      <c r="F498">
        <v>64.5</v>
      </c>
    </row>
    <row r="499" spans="1:6" x14ac:dyDescent="0.25">
      <c r="A499" t="s">
        <v>276</v>
      </c>
      <c r="B499" t="s">
        <v>688</v>
      </c>
      <c r="C499" t="s">
        <v>270</v>
      </c>
      <c r="D499" t="s">
        <v>3044</v>
      </c>
      <c r="E499">
        <v>109.11</v>
      </c>
      <c r="F499">
        <v>114.18</v>
      </c>
    </row>
    <row r="500" spans="1:6" x14ac:dyDescent="0.25">
      <c r="A500" t="s">
        <v>164</v>
      </c>
      <c r="B500" t="s">
        <v>1099</v>
      </c>
      <c r="C500" t="s">
        <v>265</v>
      </c>
      <c r="D500" t="s">
        <v>3044</v>
      </c>
      <c r="E500">
        <v>138.02000000000001</v>
      </c>
      <c r="F500">
        <v>133.13999999999999</v>
      </c>
    </row>
    <row r="501" spans="1:6" x14ac:dyDescent="0.25">
      <c r="A501" t="s">
        <v>180</v>
      </c>
      <c r="B501" t="s">
        <v>1022</v>
      </c>
      <c r="C501" t="s">
        <v>280</v>
      </c>
      <c r="D501" t="s">
        <v>3044</v>
      </c>
      <c r="E501">
        <v>136.79</v>
      </c>
      <c r="F501">
        <v>132.35</v>
      </c>
    </row>
    <row r="502" spans="1:6" x14ac:dyDescent="0.25">
      <c r="A502" t="s">
        <v>600</v>
      </c>
      <c r="B502" t="s">
        <v>1074</v>
      </c>
      <c r="C502" t="s">
        <v>267</v>
      </c>
      <c r="D502" t="s">
        <v>3044</v>
      </c>
      <c r="E502">
        <v>107.19</v>
      </c>
      <c r="F502">
        <v>106.24</v>
      </c>
    </row>
    <row r="503" spans="1:6" x14ac:dyDescent="0.25">
      <c r="A503" t="s">
        <v>599</v>
      </c>
      <c r="B503" t="s">
        <v>1073</v>
      </c>
      <c r="C503" t="s">
        <v>264</v>
      </c>
      <c r="D503" t="s">
        <v>3044</v>
      </c>
      <c r="E503">
        <v>301.37</v>
      </c>
      <c r="F503">
        <v>354.52</v>
      </c>
    </row>
    <row r="504" spans="1:6" x14ac:dyDescent="0.25">
      <c r="A504" t="s">
        <v>669</v>
      </c>
      <c r="B504" t="s">
        <v>1163</v>
      </c>
      <c r="C504" t="s">
        <v>267</v>
      </c>
      <c r="D504" t="s">
        <v>3044</v>
      </c>
      <c r="E504">
        <v>170.55</v>
      </c>
      <c r="F504">
        <v>195.71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25F7F-45D1-4A6B-80EF-72E713D3DC10}">
  <sheetPr>
    <tabColor theme="4"/>
  </sheetPr>
  <dimension ref="A1:F601"/>
  <sheetViews>
    <sheetView workbookViewId="0">
      <selection activeCell="L11" sqref="L11"/>
    </sheetView>
  </sheetViews>
  <sheetFormatPr defaultRowHeight="15" x14ac:dyDescent="0.25"/>
  <sheetData>
    <row r="1" spans="1:6" x14ac:dyDescent="0.25">
      <c r="A1" t="str">
        <f>_xll.BQL("members(['SXXP Index'], dates="&amp;TEXT(Rebalancing!B2,"jjjj-MM-tt")&amp;")","name, gics_sector_name, cntry_issue_iso, px_last(currency=EUR, dates="&amp;TEXT(Rebalancing!B2,"jjjj-MM-tt")&amp;").value as #px_close, px_last(currency=EUR).value as #px_last","cols=6;rows=601")</f>
        <v>ID</v>
      </c>
      <c r="B1" t="s">
        <v>673</v>
      </c>
      <c r="C1" t="s">
        <v>257</v>
      </c>
      <c r="D1" t="s">
        <v>3053</v>
      </c>
      <c r="E1" t="s">
        <v>3054</v>
      </c>
      <c r="F1" t="s">
        <v>3055</v>
      </c>
    </row>
    <row r="2" spans="1:6" x14ac:dyDescent="0.25">
      <c r="A2" t="s">
        <v>1905</v>
      </c>
      <c r="B2" t="s">
        <v>1906</v>
      </c>
      <c r="C2" t="s">
        <v>259</v>
      </c>
      <c r="D2" t="s">
        <v>3056</v>
      </c>
      <c r="E2">
        <v>54.8</v>
      </c>
      <c r="F2">
        <v>55.479999542236328</v>
      </c>
    </row>
    <row r="3" spans="1:6" x14ac:dyDescent="0.25">
      <c r="A3" t="s">
        <v>92</v>
      </c>
      <c r="B3" t="s">
        <v>1415</v>
      </c>
      <c r="C3" t="s">
        <v>286</v>
      </c>
      <c r="D3" t="s">
        <v>3057</v>
      </c>
      <c r="E3">
        <v>1.9005000000000001</v>
      </c>
      <c r="F3">
        <v>2.0899999141693115</v>
      </c>
    </row>
    <row r="4" spans="1:6" x14ac:dyDescent="0.25">
      <c r="A4" t="s">
        <v>1522</v>
      </c>
      <c r="B4" t="s">
        <v>1523</v>
      </c>
      <c r="C4" t="s">
        <v>271</v>
      </c>
      <c r="D4" t="s">
        <v>3058</v>
      </c>
      <c r="E4">
        <v>26.846137764993394</v>
      </c>
      <c r="F4">
        <v>28.203710185889133</v>
      </c>
    </row>
    <row r="5" spans="1:6" x14ac:dyDescent="0.25">
      <c r="A5" t="s">
        <v>197</v>
      </c>
      <c r="B5" t="s">
        <v>1193</v>
      </c>
      <c r="C5" t="s">
        <v>259</v>
      </c>
      <c r="D5" t="s">
        <v>3059</v>
      </c>
      <c r="E5">
        <v>28.442931811907609</v>
      </c>
      <c r="F5">
        <v>25.030528688385097</v>
      </c>
    </row>
    <row r="6" spans="1:6" x14ac:dyDescent="0.25">
      <c r="A6" t="s">
        <v>2066</v>
      </c>
      <c r="B6" t="s">
        <v>2067</v>
      </c>
      <c r="C6" t="s">
        <v>265</v>
      </c>
      <c r="D6" t="s">
        <v>3060</v>
      </c>
      <c r="E6">
        <v>39</v>
      </c>
      <c r="F6">
        <v>33.959999084472656</v>
      </c>
    </row>
    <row r="7" spans="1:6" x14ac:dyDescent="0.25">
      <c r="A7" t="s">
        <v>40</v>
      </c>
      <c r="B7" t="s">
        <v>2115</v>
      </c>
      <c r="C7" t="s">
        <v>265</v>
      </c>
      <c r="D7" t="s">
        <v>3061</v>
      </c>
      <c r="E7">
        <v>52.272204293439238</v>
      </c>
      <c r="F7">
        <v>50.700122427379178</v>
      </c>
    </row>
    <row r="8" spans="1:6" x14ac:dyDescent="0.25">
      <c r="A8" t="s">
        <v>1832</v>
      </c>
      <c r="B8" t="s">
        <v>1833</v>
      </c>
      <c r="C8" t="s">
        <v>261</v>
      </c>
      <c r="D8" t="s">
        <v>3059</v>
      </c>
      <c r="E8">
        <v>2.0025297230146313</v>
      </c>
      <c r="F8">
        <v>1.79238260066148</v>
      </c>
    </row>
    <row r="9" spans="1:6" x14ac:dyDescent="0.25">
      <c r="A9" t="s">
        <v>1740</v>
      </c>
      <c r="B9" t="s">
        <v>1741</v>
      </c>
      <c r="C9" t="s">
        <v>271</v>
      </c>
      <c r="D9" t="s">
        <v>3059</v>
      </c>
      <c r="E9">
        <v>29.298358332566483</v>
      </c>
      <c r="F9">
        <v>26.482690546934553</v>
      </c>
    </row>
    <row r="10" spans="1:6" x14ac:dyDescent="0.25">
      <c r="A10" t="s">
        <v>1398</v>
      </c>
      <c r="B10" t="s">
        <v>1399</v>
      </c>
      <c r="C10" t="s">
        <v>271</v>
      </c>
      <c r="D10" t="s">
        <v>3062</v>
      </c>
      <c r="E10">
        <v>56.2</v>
      </c>
      <c r="F10">
        <v>58.060001373291016</v>
      </c>
    </row>
    <row r="11" spans="1:6" x14ac:dyDescent="0.25">
      <c r="A11" t="s">
        <v>1375</v>
      </c>
      <c r="B11" t="s">
        <v>1376</v>
      </c>
      <c r="C11" t="s">
        <v>261</v>
      </c>
      <c r="D11" t="s">
        <v>3060</v>
      </c>
      <c r="E11">
        <v>15.994999999999999</v>
      </c>
      <c r="F11">
        <v>16.469999313354492</v>
      </c>
    </row>
    <row r="12" spans="1:6" x14ac:dyDescent="0.25">
      <c r="A12" t="s">
        <v>1653</v>
      </c>
      <c r="B12" t="s">
        <v>1654</v>
      </c>
      <c r="C12" t="s">
        <v>280</v>
      </c>
      <c r="D12" t="s">
        <v>3063</v>
      </c>
      <c r="E12">
        <v>39.31</v>
      </c>
      <c r="F12">
        <v>38.680000305175781</v>
      </c>
    </row>
    <row r="13" spans="1:6" x14ac:dyDescent="0.25">
      <c r="A13" t="s">
        <v>1852</v>
      </c>
      <c r="B13" t="s">
        <v>1853</v>
      </c>
      <c r="C13" t="s">
        <v>261</v>
      </c>
      <c r="D13" t="s">
        <v>3063</v>
      </c>
      <c r="E13">
        <v>13.505000000000001</v>
      </c>
      <c r="F13">
        <v>14.409999847412109</v>
      </c>
    </row>
    <row r="14" spans="1:6" x14ac:dyDescent="0.25">
      <c r="A14" t="s">
        <v>1203</v>
      </c>
      <c r="B14" t="s">
        <v>1204</v>
      </c>
      <c r="C14" t="s">
        <v>265</v>
      </c>
      <c r="D14" t="s">
        <v>3062</v>
      </c>
      <c r="E14">
        <v>168.5</v>
      </c>
      <c r="F14">
        <v>189.19999694824219</v>
      </c>
    </row>
    <row r="15" spans="1:6" x14ac:dyDescent="0.25">
      <c r="A15" t="s">
        <v>1316</v>
      </c>
      <c r="B15" t="s">
        <v>1317</v>
      </c>
      <c r="C15" t="s">
        <v>265</v>
      </c>
      <c r="D15" t="s">
        <v>3061</v>
      </c>
      <c r="E15">
        <v>39.101255180131716</v>
      </c>
      <c r="F15">
        <v>45.646070510943076</v>
      </c>
    </row>
    <row r="16" spans="1:6" x14ac:dyDescent="0.25">
      <c r="A16" t="s">
        <v>1348</v>
      </c>
      <c r="B16" t="s">
        <v>1349</v>
      </c>
      <c r="C16" t="s">
        <v>265</v>
      </c>
      <c r="D16" t="s">
        <v>3064</v>
      </c>
      <c r="E16">
        <v>39.200000000000003</v>
      </c>
      <c r="F16">
        <v>41.720001220703125</v>
      </c>
    </row>
    <row r="17" spans="1:6" x14ac:dyDescent="0.25">
      <c r="A17" t="s">
        <v>94</v>
      </c>
      <c r="B17" t="s">
        <v>1286</v>
      </c>
      <c r="C17" t="s">
        <v>271</v>
      </c>
      <c r="D17" t="s">
        <v>3060</v>
      </c>
      <c r="E17">
        <v>28.85</v>
      </c>
      <c r="F17">
        <v>31.25</v>
      </c>
    </row>
    <row r="18" spans="1:6" x14ac:dyDescent="0.25">
      <c r="A18" t="s">
        <v>1490</v>
      </c>
      <c r="B18" t="s">
        <v>1491</v>
      </c>
      <c r="C18" t="s">
        <v>265</v>
      </c>
      <c r="D18" t="s">
        <v>3058</v>
      </c>
      <c r="E18">
        <v>24.951116275699739</v>
      </c>
      <c r="F18">
        <v>27.215964564519396</v>
      </c>
    </row>
    <row r="19" spans="1:6" x14ac:dyDescent="0.25">
      <c r="A19" t="s">
        <v>2118</v>
      </c>
      <c r="B19" t="s">
        <v>2119</v>
      </c>
      <c r="C19" t="s">
        <v>265</v>
      </c>
      <c r="D19" t="s">
        <v>3061</v>
      </c>
      <c r="E19">
        <v>30.972310024262224</v>
      </c>
      <c r="F19">
        <v>29.409261449588453</v>
      </c>
    </row>
    <row r="20" spans="1:6" x14ac:dyDescent="0.25">
      <c r="A20" t="s">
        <v>1723</v>
      </c>
      <c r="B20" t="s">
        <v>1724</v>
      </c>
      <c r="C20" t="s">
        <v>261</v>
      </c>
      <c r="D20" t="s">
        <v>3059</v>
      </c>
      <c r="E20">
        <v>30.866640287107757</v>
      </c>
      <c r="F20">
        <v>34.033932211391715</v>
      </c>
    </row>
    <row r="21" spans="1:6" x14ac:dyDescent="0.25">
      <c r="A21" t="s">
        <v>1379</v>
      </c>
      <c r="B21" t="s">
        <v>1380</v>
      </c>
      <c r="C21" t="s">
        <v>265</v>
      </c>
      <c r="D21" t="s">
        <v>3063</v>
      </c>
      <c r="E21">
        <v>115.8</v>
      </c>
      <c r="F21">
        <v>118.80000305175781</v>
      </c>
    </row>
    <row r="22" spans="1:6" x14ac:dyDescent="0.25">
      <c r="A22" t="s">
        <v>36</v>
      </c>
      <c r="B22" t="s">
        <v>1600</v>
      </c>
      <c r="C22" t="s">
        <v>280</v>
      </c>
      <c r="D22" t="s">
        <v>3056</v>
      </c>
      <c r="E22">
        <v>225.8</v>
      </c>
      <c r="F22">
        <v>220.30000305175781</v>
      </c>
    </row>
    <row r="23" spans="1:6" x14ac:dyDescent="0.25">
      <c r="A23" t="s">
        <v>23</v>
      </c>
      <c r="B23" t="s">
        <v>1472</v>
      </c>
      <c r="C23" t="s">
        <v>261</v>
      </c>
      <c r="D23" t="s">
        <v>3060</v>
      </c>
      <c r="E23">
        <v>1128.2</v>
      </c>
      <c r="F23">
        <v>1337.5999755859375</v>
      </c>
    </row>
    <row r="24" spans="1:6" x14ac:dyDescent="0.25">
      <c r="A24" t="s">
        <v>1350</v>
      </c>
      <c r="B24" t="s">
        <v>1351</v>
      </c>
      <c r="C24" t="s">
        <v>275</v>
      </c>
      <c r="D24" t="s">
        <v>3062</v>
      </c>
      <c r="E24">
        <v>59.5</v>
      </c>
      <c r="F24">
        <v>63.25</v>
      </c>
    </row>
    <row r="25" spans="1:6" x14ac:dyDescent="0.25">
      <c r="A25" t="s">
        <v>1961</v>
      </c>
      <c r="B25" t="s">
        <v>1962</v>
      </c>
      <c r="C25" t="s">
        <v>265</v>
      </c>
      <c r="D25" t="s">
        <v>3064</v>
      </c>
      <c r="E25">
        <v>192.9</v>
      </c>
      <c r="F25">
        <v>193.80000305175781</v>
      </c>
    </row>
    <row r="26" spans="1:6" x14ac:dyDescent="0.25">
      <c r="A26" t="s">
        <v>131</v>
      </c>
      <c r="B26" t="s">
        <v>1200</v>
      </c>
      <c r="C26" t="s">
        <v>267</v>
      </c>
      <c r="D26" t="s">
        <v>3056</v>
      </c>
      <c r="E26">
        <v>64.95</v>
      </c>
      <c r="F26">
        <v>58.900001525878906</v>
      </c>
    </row>
    <row r="27" spans="1:6" x14ac:dyDescent="0.25">
      <c r="A27" t="s">
        <v>1191</v>
      </c>
      <c r="B27" t="s">
        <v>1192</v>
      </c>
      <c r="C27" t="s">
        <v>261</v>
      </c>
      <c r="D27" t="s">
        <v>3060</v>
      </c>
      <c r="E27">
        <v>5.9059999999999997</v>
      </c>
      <c r="F27">
        <v>5.4460000991821289</v>
      </c>
    </row>
    <row r="28" spans="1:6" x14ac:dyDescent="0.25">
      <c r="A28" t="s">
        <v>1327</v>
      </c>
      <c r="B28" t="s">
        <v>1328</v>
      </c>
      <c r="C28" t="s">
        <v>261</v>
      </c>
      <c r="D28" t="s">
        <v>3062</v>
      </c>
      <c r="E28">
        <v>44.16</v>
      </c>
      <c r="F28">
        <v>47.639999389648438</v>
      </c>
    </row>
    <row r="29" spans="1:6" x14ac:dyDescent="0.25">
      <c r="A29" t="s">
        <v>1738</v>
      </c>
      <c r="B29" t="s">
        <v>1739</v>
      </c>
      <c r="C29" t="s">
        <v>265</v>
      </c>
      <c r="D29" t="s">
        <v>3059</v>
      </c>
      <c r="E29">
        <v>61.424376552866462</v>
      </c>
      <c r="F29">
        <v>65.056851263015574</v>
      </c>
    </row>
    <row r="30" spans="1:6" x14ac:dyDescent="0.25">
      <c r="A30" t="s">
        <v>1229</v>
      </c>
      <c r="B30" t="s">
        <v>1230</v>
      </c>
      <c r="C30" t="s">
        <v>259</v>
      </c>
      <c r="D30" t="s">
        <v>3063</v>
      </c>
      <c r="E30">
        <v>163.44</v>
      </c>
      <c r="F30">
        <v>170</v>
      </c>
    </row>
    <row r="31" spans="1:6" x14ac:dyDescent="0.25">
      <c r="A31" t="s">
        <v>1470</v>
      </c>
      <c r="B31" t="s">
        <v>1471</v>
      </c>
      <c r="C31" t="s">
        <v>261</v>
      </c>
      <c r="D31" t="s">
        <v>3065</v>
      </c>
      <c r="E31">
        <v>5.19</v>
      </c>
      <c r="F31">
        <v>5.429999828338623</v>
      </c>
    </row>
    <row r="32" spans="1:6" x14ac:dyDescent="0.25">
      <c r="A32" t="s">
        <v>2149</v>
      </c>
      <c r="B32" t="s">
        <v>2150</v>
      </c>
      <c r="C32" t="s">
        <v>265</v>
      </c>
      <c r="D32" t="s">
        <v>3063</v>
      </c>
      <c r="E32">
        <v>131.96</v>
      </c>
      <c r="F32">
        <v>129.97999572753906</v>
      </c>
    </row>
    <row r="33" spans="1:6" x14ac:dyDescent="0.25">
      <c r="A33" t="s">
        <v>2044</v>
      </c>
      <c r="B33" t="s">
        <v>2045</v>
      </c>
      <c r="C33" t="s">
        <v>264</v>
      </c>
      <c r="D33" t="s">
        <v>3056</v>
      </c>
      <c r="E33">
        <v>21.7</v>
      </c>
      <c r="F33">
        <v>15.710000038146973</v>
      </c>
    </row>
    <row r="34" spans="1:6" x14ac:dyDescent="0.25">
      <c r="A34" t="s">
        <v>2202</v>
      </c>
      <c r="B34" t="s">
        <v>2203</v>
      </c>
      <c r="C34" t="s">
        <v>259</v>
      </c>
      <c r="D34" t="s">
        <v>3063</v>
      </c>
      <c r="E34">
        <v>82.7</v>
      </c>
      <c r="F34">
        <v>80.900001525878906</v>
      </c>
    </row>
    <row r="35" spans="1:6" x14ac:dyDescent="0.25">
      <c r="A35" t="s">
        <v>1466</v>
      </c>
      <c r="B35" t="s">
        <v>1467</v>
      </c>
      <c r="C35" t="s">
        <v>270</v>
      </c>
      <c r="D35" t="s">
        <v>3066</v>
      </c>
      <c r="E35">
        <v>22.293571590086692</v>
      </c>
      <c r="F35">
        <v>19.229976577579752</v>
      </c>
    </row>
    <row r="36" spans="1:6" x14ac:dyDescent="0.25">
      <c r="A36" t="s">
        <v>2080</v>
      </c>
      <c r="B36" t="s">
        <v>2081</v>
      </c>
      <c r="C36" t="s">
        <v>259</v>
      </c>
      <c r="D36" t="s">
        <v>3060</v>
      </c>
      <c r="E36">
        <v>57.2</v>
      </c>
      <c r="F36">
        <v>58.380001068115234</v>
      </c>
    </row>
    <row r="37" spans="1:6" x14ac:dyDescent="0.25">
      <c r="A37" t="s">
        <v>1647</v>
      </c>
      <c r="B37" t="s">
        <v>1648</v>
      </c>
      <c r="C37" t="s">
        <v>267</v>
      </c>
      <c r="D37" t="s">
        <v>3061</v>
      </c>
      <c r="E37">
        <v>83.141616277753741</v>
      </c>
      <c r="F37">
        <v>87.908585940488052</v>
      </c>
    </row>
    <row r="38" spans="1:6" x14ac:dyDescent="0.25">
      <c r="A38" t="s">
        <v>1514</v>
      </c>
      <c r="B38" t="s">
        <v>1515</v>
      </c>
      <c r="C38" t="s">
        <v>280</v>
      </c>
      <c r="D38" t="s">
        <v>3067</v>
      </c>
      <c r="E38">
        <v>8.5958479990034107</v>
      </c>
      <c r="F38">
        <v>9.0435308359211568</v>
      </c>
    </row>
    <row r="39" spans="1:6" x14ac:dyDescent="0.25">
      <c r="A39" t="s">
        <v>2013</v>
      </c>
      <c r="B39" t="s">
        <v>2014</v>
      </c>
      <c r="C39" t="s">
        <v>265</v>
      </c>
      <c r="D39" t="s">
        <v>3058</v>
      </c>
      <c r="E39">
        <v>39.760358284624203</v>
      </c>
      <c r="F39">
        <v>40.947413367326789</v>
      </c>
    </row>
    <row r="40" spans="1:6" x14ac:dyDescent="0.25">
      <c r="A40" t="s">
        <v>2254</v>
      </c>
      <c r="B40" t="s">
        <v>2255</v>
      </c>
      <c r="C40" t="s">
        <v>267</v>
      </c>
      <c r="D40" t="s">
        <v>3068</v>
      </c>
      <c r="E40">
        <v>20.720601039284499</v>
      </c>
      <c r="F40">
        <v>23.773843311876469</v>
      </c>
    </row>
    <row r="41" spans="1:6" x14ac:dyDescent="0.25">
      <c r="A41" t="s">
        <v>1473</v>
      </c>
      <c r="B41" t="s">
        <v>1474</v>
      </c>
      <c r="C41" t="s">
        <v>261</v>
      </c>
      <c r="D41" t="s">
        <v>3060</v>
      </c>
      <c r="E41">
        <v>5.27</v>
      </c>
      <c r="F41">
        <v>5.3299999237060547</v>
      </c>
    </row>
    <row r="42" spans="1:6" x14ac:dyDescent="0.25">
      <c r="A42" t="s">
        <v>1226</v>
      </c>
      <c r="B42" t="s">
        <v>1227</v>
      </c>
      <c r="C42" t="s">
        <v>275</v>
      </c>
      <c r="D42" t="s">
        <v>3061</v>
      </c>
      <c r="E42">
        <v>160.72673839833087</v>
      </c>
      <c r="F42">
        <v>167.47531385253819</v>
      </c>
    </row>
    <row r="43" spans="1:6" x14ac:dyDescent="0.25">
      <c r="A43" t="s">
        <v>2082</v>
      </c>
      <c r="B43" t="s">
        <v>2083</v>
      </c>
      <c r="C43" t="s">
        <v>265</v>
      </c>
      <c r="D43" t="s">
        <v>3063</v>
      </c>
      <c r="E43">
        <v>17.32</v>
      </c>
      <c r="F43">
        <v>17.274999618530273</v>
      </c>
    </row>
    <row r="44" spans="1:6" x14ac:dyDescent="0.25">
      <c r="A44" t="s">
        <v>1567</v>
      </c>
      <c r="B44" t="s">
        <v>1568</v>
      </c>
      <c r="C44" t="s">
        <v>261</v>
      </c>
      <c r="D44" t="s">
        <v>3056</v>
      </c>
      <c r="E44">
        <v>264.10000000000002</v>
      </c>
      <c r="F44">
        <v>290.10000610351563</v>
      </c>
    </row>
    <row r="45" spans="1:6" x14ac:dyDescent="0.25">
      <c r="A45" t="s">
        <v>1561</v>
      </c>
      <c r="B45" t="s">
        <v>1562</v>
      </c>
      <c r="C45" t="s">
        <v>265</v>
      </c>
      <c r="D45" t="s">
        <v>3063</v>
      </c>
      <c r="E45">
        <v>170.1</v>
      </c>
      <c r="F45">
        <v>187.39999389648438</v>
      </c>
    </row>
    <row r="46" spans="1:6" x14ac:dyDescent="0.25">
      <c r="A46" t="s">
        <v>1573</v>
      </c>
      <c r="B46" t="s">
        <v>1574</v>
      </c>
      <c r="C46" t="s">
        <v>267</v>
      </c>
      <c r="D46" t="s">
        <v>3068</v>
      </c>
      <c r="E46">
        <v>18.522555392167643</v>
      </c>
      <c r="F46">
        <v>17.729874018758917</v>
      </c>
    </row>
    <row r="47" spans="1:6" x14ac:dyDescent="0.25">
      <c r="A47" t="s">
        <v>2220</v>
      </c>
      <c r="B47" t="s">
        <v>2221</v>
      </c>
      <c r="C47" t="s">
        <v>267</v>
      </c>
      <c r="D47" t="s">
        <v>3057</v>
      </c>
      <c r="E47">
        <v>30.64</v>
      </c>
      <c r="F47">
        <v>27.399999618530273</v>
      </c>
    </row>
    <row r="48" spans="1:6" x14ac:dyDescent="0.25">
      <c r="A48" t="s">
        <v>1948</v>
      </c>
      <c r="B48" t="s">
        <v>1949</v>
      </c>
      <c r="C48" t="s">
        <v>280</v>
      </c>
      <c r="D48" t="s">
        <v>3064</v>
      </c>
      <c r="E48">
        <v>62.16</v>
      </c>
      <c r="F48">
        <v>65.180000305175781</v>
      </c>
    </row>
    <row r="49" spans="1:6" x14ac:dyDescent="0.25">
      <c r="A49" t="s">
        <v>1194</v>
      </c>
      <c r="B49" t="s">
        <v>1195</v>
      </c>
      <c r="C49" t="s">
        <v>261</v>
      </c>
      <c r="D49" t="s">
        <v>3063</v>
      </c>
      <c r="E49">
        <v>66.650000000000006</v>
      </c>
      <c r="F49">
        <v>67.650001525878906</v>
      </c>
    </row>
    <row r="50" spans="1:6" x14ac:dyDescent="0.25">
      <c r="A50" t="s">
        <v>1335</v>
      </c>
      <c r="B50" t="s">
        <v>1336</v>
      </c>
      <c r="C50" t="s">
        <v>286</v>
      </c>
      <c r="D50" t="s">
        <v>3064</v>
      </c>
      <c r="E50">
        <v>114</v>
      </c>
      <c r="F50">
        <v>131.19999694824219</v>
      </c>
    </row>
    <row r="51" spans="1:6" x14ac:dyDescent="0.25">
      <c r="A51" t="s">
        <v>1933</v>
      </c>
      <c r="B51" t="s">
        <v>1934</v>
      </c>
      <c r="C51" t="s">
        <v>265</v>
      </c>
      <c r="D51" t="s">
        <v>3069</v>
      </c>
      <c r="E51">
        <v>56.25</v>
      </c>
      <c r="F51">
        <v>62.200000762939453</v>
      </c>
    </row>
    <row r="52" spans="1:6" x14ac:dyDescent="0.25">
      <c r="A52" t="s">
        <v>1888</v>
      </c>
      <c r="B52" t="s">
        <v>1889</v>
      </c>
      <c r="C52" t="s">
        <v>259</v>
      </c>
      <c r="D52" t="s">
        <v>3059</v>
      </c>
      <c r="E52">
        <v>25.924175945523142</v>
      </c>
      <c r="F52">
        <v>20.869640424296453</v>
      </c>
    </row>
    <row r="53" spans="1:6" x14ac:dyDescent="0.25">
      <c r="A53" t="s">
        <v>1679</v>
      </c>
      <c r="B53" t="s">
        <v>1680</v>
      </c>
      <c r="C53" t="s">
        <v>265</v>
      </c>
      <c r="D53" t="s">
        <v>3060</v>
      </c>
      <c r="E53">
        <v>61.4</v>
      </c>
      <c r="F53">
        <v>63.75</v>
      </c>
    </row>
    <row r="54" spans="1:6" x14ac:dyDescent="0.25">
      <c r="A54" t="s">
        <v>2034</v>
      </c>
      <c r="B54" t="s">
        <v>2035</v>
      </c>
      <c r="C54" t="s">
        <v>267</v>
      </c>
      <c r="D54" t="s">
        <v>3062</v>
      </c>
      <c r="E54">
        <v>429.9</v>
      </c>
      <c r="F54">
        <v>474.70001220703125</v>
      </c>
    </row>
    <row r="55" spans="1:6" x14ac:dyDescent="0.25">
      <c r="A55" t="s">
        <v>144</v>
      </c>
      <c r="B55" t="s">
        <v>2019</v>
      </c>
      <c r="C55" t="s">
        <v>264</v>
      </c>
      <c r="D55" t="s">
        <v>3060</v>
      </c>
      <c r="E55">
        <v>728</v>
      </c>
      <c r="F55">
        <v>563.5999755859375</v>
      </c>
    </row>
    <row r="56" spans="1:6" x14ac:dyDescent="0.25">
      <c r="A56" t="s">
        <v>3</v>
      </c>
      <c r="B56" t="s">
        <v>1918</v>
      </c>
      <c r="C56" t="s">
        <v>264</v>
      </c>
      <c r="D56" t="s">
        <v>3060</v>
      </c>
      <c r="E56">
        <v>989.1</v>
      </c>
      <c r="F56">
        <v>719.29998779296875</v>
      </c>
    </row>
    <row r="57" spans="1:6" x14ac:dyDescent="0.25">
      <c r="A57" t="s">
        <v>2068</v>
      </c>
      <c r="B57" t="s">
        <v>2069</v>
      </c>
      <c r="C57" t="s">
        <v>261</v>
      </c>
      <c r="D57" t="s">
        <v>3060</v>
      </c>
      <c r="E57">
        <v>45.12</v>
      </c>
      <c r="F57">
        <v>42.900001525878906</v>
      </c>
    </row>
    <row r="58" spans="1:6" x14ac:dyDescent="0.25">
      <c r="A58" t="s">
        <v>2108</v>
      </c>
      <c r="B58" t="s">
        <v>2109</v>
      </c>
      <c r="C58" t="s">
        <v>265</v>
      </c>
      <c r="D58" t="s">
        <v>3058</v>
      </c>
      <c r="E58">
        <v>26.670672812281015</v>
      </c>
      <c r="F58">
        <v>29.297289636237874</v>
      </c>
    </row>
    <row r="59" spans="1:6" x14ac:dyDescent="0.25">
      <c r="A59" t="s">
        <v>1901</v>
      </c>
      <c r="B59" t="s">
        <v>1902</v>
      </c>
      <c r="C59" t="s">
        <v>265</v>
      </c>
      <c r="D59" t="s">
        <v>3058</v>
      </c>
      <c r="E59">
        <v>17.055193403642861</v>
      </c>
      <c r="F59">
        <v>15.905376792758981</v>
      </c>
    </row>
    <row r="60" spans="1:6" x14ac:dyDescent="0.25">
      <c r="A60" t="s">
        <v>1219</v>
      </c>
      <c r="B60" t="s">
        <v>1220</v>
      </c>
      <c r="C60" t="s">
        <v>264</v>
      </c>
      <c r="D60" t="s">
        <v>3063</v>
      </c>
      <c r="E60">
        <v>107.5</v>
      </c>
      <c r="F60">
        <v>97.150001525878906</v>
      </c>
    </row>
    <row r="61" spans="1:6" x14ac:dyDescent="0.25">
      <c r="A61" t="s">
        <v>1294</v>
      </c>
      <c r="B61" t="s">
        <v>1295</v>
      </c>
      <c r="C61" t="s">
        <v>263</v>
      </c>
      <c r="D61" t="s">
        <v>3059</v>
      </c>
      <c r="E61">
        <v>9.6734482377841182</v>
      </c>
      <c r="F61">
        <v>10.429485595307961</v>
      </c>
    </row>
    <row r="62" spans="1:6" x14ac:dyDescent="0.25">
      <c r="A62" t="s">
        <v>1882</v>
      </c>
      <c r="B62" t="s">
        <v>1883</v>
      </c>
      <c r="C62" t="s">
        <v>261</v>
      </c>
      <c r="D62" t="s">
        <v>3059</v>
      </c>
      <c r="E62">
        <v>5.8382860034968243</v>
      </c>
      <c r="F62">
        <v>5.8608066449270035</v>
      </c>
    </row>
    <row r="63" spans="1:6" x14ac:dyDescent="0.25">
      <c r="A63" t="s">
        <v>2113</v>
      </c>
      <c r="B63" t="s">
        <v>2114</v>
      </c>
      <c r="C63" t="s">
        <v>280</v>
      </c>
      <c r="D63" t="s">
        <v>3061</v>
      </c>
      <c r="E63">
        <v>37.5166253649369</v>
      </c>
      <c r="F63">
        <v>35.857169145227786</v>
      </c>
    </row>
    <row r="64" spans="1:6" x14ac:dyDescent="0.25">
      <c r="A64" t="s">
        <v>1505</v>
      </c>
      <c r="B64" t="s">
        <v>1506</v>
      </c>
      <c r="C64" t="s">
        <v>271</v>
      </c>
      <c r="D64" t="s">
        <v>3058</v>
      </c>
      <c r="E64">
        <v>25.258179942946395</v>
      </c>
      <c r="F64">
        <v>24.658404756480003</v>
      </c>
    </row>
    <row r="65" spans="1:6" x14ac:dyDescent="0.25">
      <c r="A65" t="s">
        <v>1973</v>
      </c>
      <c r="B65" t="s">
        <v>1974</v>
      </c>
      <c r="C65" t="s">
        <v>261</v>
      </c>
      <c r="D65" t="s">
        <v>3058</v>
      </c>
      <c r="E65">
        <v>23.380704948923984</v>
      </c>
      <c r="F65">
        <v>20.85734119314883</v>
      </c>
    </row>
    <row r="66" spans="1:6" x14ac:dyDescent="0.25">
      <c r="A66" t="s">
        <v>1254</v>
      </c>
      <c r="B66" t="s">
        <v>1255</v>
      </c>
      <c r="C66" t="s">
        <v>265</v>
      </c>
      <c r="D66" t="s">
        <v>3062</v>
      </c>
      <c r="E66">
        <v>17.47</v>
      </c>
      <c r="F66">
        <v>19.719999313354492</v>
      </c>
    </row>
    <row r="67" spans="1:6" x14ac:dyDescent="0.25">
      <c r="A67" t="s">
        <v>1394</v>
      </c>
      <c r="B67" t="s">
        <v>1395</v>
      </c>
      <c r="C67" t="s">
        <v>261</v>
      </c>
      <c r="D67" t="s">
        <v>3057</v>
      </c>
      <c r="E67">
        <v>23.39</v>
      </c>
      <c r="F67">
        <v>22.260000228881836</v>
      </c>
    </row>
    <row r="68" spans="1:6" x14ac:dyDescent="0.25">
      <c r="A68" t="s">
        <v>64</v>
      </c>
      <c r="B68" t="s">
        <v>1737</v>
      </c>
      <c r="C68" t="s">
        <v>267</v>
      </c>
      <c r="D68" t="s">
        <v>3059</v>
      </c>
      <c r="E68">
        <v>143.75917916628322</v>
      </c>
      <c r="F68">
        <v>141.20940456360088</v>
      </c>
    </row>
    <row r="69" spans="1:6" x14ac:dyDescent="0.25">
      <c r="A69" t="s">
        <v>2094</v>
      </c>
      <c r="B69" t="s">
        <v>2095</v>
      </c>
      <c r="C69" t="s">
        <v>265</v>
      </c>
      <c r="D69" t="s">
        <v>3059</v>
      </c>
      <c r="E69">
        <v>15.207582589491119</v>
      </c>
      <c r="F69">
        <v>15.173609624026961</v>
      </c>
    </row>
    <row r="70" spans="1:6" x14ac:dyDescent="0.25">
      <c r="A70" t="s">
        <v>2121</v>
      </c>
      <c r="B70" t="s">
        <v>2122</v>
      </c>
      <c r="C70" t="s">
        <v>261</v>
      </c>
      <c r="D70" t="s">
        <v>3061</v>
      </c>
      <c r="E70">
        <v>54.062630188529475</v>
      </c>
      <c r="F70">
        <v>52.274858116382134</v>
      </c>
    </row>
    <row r="71" spans="1:6" x14ac:dyDescent="0.25">
      <c r="A71" t="s">
        <v>1492</v>
      </c>
      <c r="B71" t="s">
        <v>1493</v>
      </c>
      <c r="C71" t="s">
        <v>271</v>
      </c>
      <c r="D71" t="s">
        <v>3066</v>
      </c>
      <c r="E71">
        <v>46.097989772339446</v>
      </c>
      <c r="F71">
        <v>49.664021937359493</v>
      </c>
    </row>
    <row r="72" spans="1:6" x14ac:dyDescent="0.25">
      <c r="A72" t="s">
        <v>1919</v>
      </c>
      <c r="B72" t="s">
        <v>1920</v>
      </c>
      <c r="C72" t="s">
        <v>275</v>
      </c>
      <c r="D72" t="s">
        <v>3058</v>
      </c>
      <c r="E72">
        <v>7.3151338785789184</v>
      </c>
      <c r="F72">
        <v>7.3675361622457487</v>
      </c>
    </row>
    <row r="73" spans="1:6" x14ac:dyDescent="0.25">
      <c r="A73" t="s">
        <v>2127</v>
      </c>
      <c r="B73" t="s">
        <v>2128</v>
      </c>
      <c r="C73" t="s">
        <v>261</v>
      </c>
      <c r="D73" t="s">
        <v>3061</v>
      </c>
      <c r="E73">
        <v>165.56294627587349</v>
      </c>
      <c r="F73">
        <v>180.88185806192337</v>
      </c>
    </row>
    <row r="74" spans="1:6" x14ac:dyDescent="0.25">
      <c r="A74" t="s">
        <v>154</v>
      </c>
      <c r="B74" t="s">
        <v>1858</v>
      </c>
      <c r="C74" t="s">
        <v>261</v>
      </c>
      <c r="D74" t="s">
        <v>3057</v>
      </c>
      <c r="E74">
        <v>6.218</v>
      </c>
      <c r="F74">
        <v>6.0739998817443848</v>
      </c>
    </row>
    <row r="75" spans="1:6" x14ac:dyDescent="0.25">
      <c r="A75" t="s">
        <v>2212</v>
      </c>
      <c r="B75" t="s">
        <v>2213</v>
      </c>
      <c r="C75" t="s">
        <v>267</v>
      </c>
      <c r="D75" t="s">
        <v>3061</v>
      </c>
      <c r="E75">
        <v>89.829988874355223</v>
      </c>
      <c r="F75">
        <v>78.949607742276996</v>
      </c>
    </row>
    <row r="76" spans="1:6" x14ac:dyDescent="0.25">
      <c r="A76" t="s">
        <v>1791</v>
      </c>
      <c r="B76" t="s">
        <v>1792</v>
      </c>
      <c r="C76" t="s">
        <v>261</v>
      </c>
      <c r="D76" t="s">
        <v>3059</v>
      </c>
      <c r="E76">
        <v>2.6446936597036896</v>
      </c>
      <c r="F76">
        <v>2.6547889289020747</v>
      </c>
    </row>
    <row r="77" spans="1:6" x14ac:dyDescent="0.25">
      <c r="A77" t="s">
        <v>1545</v>
      </c>
      <c r="B77" t="s">
        <v>1546</v>
      </c>
      <c r="C77" t="s">
        <v>271</v>
      </c>
      <c r="D77" t="s">
        <v>3061</v>
      </c>
      <c r="E77">
        <v>1448.8044024638275</v>
      </c>
      <c r="F77">
        <v>1665.1771050994707</v>
      </c>
    </row>
    <row r="78" spans="1:6" x14ac:dyDescent="0.25">
      <c r="A78" t="s">
        <v>1577</v>
      </c>
      <c r="B78" t="s">
        <v>1578</v>
      </c>
      <c r="C78" t="s">
        <v>259</v>
      </c>
      <c r="D78" t="s">
        <v>3056</v>
      </c>
      <c r="E78">
        <v>44.115000000000002</v>
      </c>
      <c r="F78">
        <v>44.034999847412109</v>
      </c>
    </row>
    <row r="79" spans="1:6" x14ac:dyDescent="0.25">
      <c r="A79" t="s">
        <v>1549</v>
      </c>
      <c r="B79" t="s">
        <v>1550</v>
      </c>
      <c r="C79" t="s">
        <v>271</v>
      </c>
      <c r="D79" t="s">
        <v>3059</v>
      </c>
      <c r="E79">
        <v>29.488453114935126</v>
      </c>
      <c r="F79">
        <v>34.199893566654517</v>
      </c>
    </row>
    <row r="80" spans="1:6" x14ac:dyDescent="0.25">
      <c r="A80" t="s">
        <v>163</v>
      </c>
      <c r="B80" t="s">
        <v>1571</v>
      </c>
      <c r="C80" t="s">
        <v>267</v>
      </c>
      <c r="D80" t="s">
        <v>3056</v>
      </c>
      <c r="E80">
        <v>26.64</v>
      </c>
      <c r="F80">
        <v>27.549999237060547</v>
      </c>
    </row>
    <row r="81" spans="1:6" x14ac:dyDescent="0.25">
      <c r="A81" t="s">
        <v>1543</v>
      </c>
      <c r="B81" t="s">
        <v>1544</v>
      </c>
      <c r="C81" t="s">
        <v>275</v>
      </c>
      <c r="D81" t="s">
        <v>3059</v>
      </c>
      <c r="E81">
        <v>1.9128287475844299</v>
      </c>
      <c r="F81">
        <v>1.9536022752701754</v>
      </c>
    </row>
    <row r="82" spans="1:6" x14ac:dyDescent="0.25">
      <c r="A82" t="s">
        <v>3070</v>
      </c>
      <c r="B82" t="s">
        <v>1842</v>
      </c>
      <c r="C82" t="s">
        <v>261</v>
      </c>
      <c r="D82" t="s">
        <v>3064</v>
      </c>
      <c r="E82">
        <v>9.7100000000000009</v>
      </c>
      <c r="F82">
        <v>9.425999641418457</v>
      </c>
    </row>
    <row r="83" spans="1:6" x14ac:dyDescent="0.25">
      <c r="A83" t="s">
        <v>1746</v>
      </c>
      <c r="B83" t="s">
        <v>1747</v>
      </c>
      <c r="C83" t="s">
        <v>265</v>
      </c>
      <c r="D83" t="s">
        <v>3059</v>
      </c>
      <c r="E83">
        <v>4.7832599613508791</v>
      </c>
      <c r="F83">
        <v>5.0428542511318009</v>
      </c>
    </row>
    <row r="84" spans="1:6" x14ac:dyDescent="0.25">
      <c r="A84" t="s">
        <v>1189</v>
      </c>
      <c r="B84" t="s">
        <v>1190</v>
      </c>
      <c r="C84" t="s">
        <v>280</v>
      </c>
      <c r="D84" t="s">
        <v>3057</v>
      </c>
      <c r="E84">
        <v>93.65</v>
      </c>
      <c r="F84">
        <v>84.300003051757813</v>
      </c>
    </row>
    <row r="85" spans="1:6" x14ac:dyDescent="0.25">
      <c r="A85" t="s">
        <v>168</v>
      </c>
      <c r="B85" t="s">
        <v>1231</v>
      </c>
      <c r="C85" t="s">
        <v>264</v>
      </c>
      <c r="D85" t="s">
        <v>3056</v>
      </c>
      <c r="E85">
        <v>41.74</v>
      </c>
      <c r="F85">
        <v>37.299999237060547</v>
      </c>
    </row>
    <row r="86" spans="1:6" x14ac:dyDescent="0.25">
      <c r="A86" t="s">
        <v>1789</v>
      </c>
      <c r="B86" t="s">
        <v>1790</v>
      </c>
      <c r="C86" t="s">
        <v>261</v>
      </c>
      <c r="D86" t="s">
        <v>3071</v>
      </c>
      <c r="E86">
        <v>0.37709999999999999</v>
      </c>
      <c r="F86">
        <v>0.41749998927116394</v>
      </c>
    </row>
    <row r="87" spans="1:6" x14ac:dyDescent="0.25">
      <c r="A87" t="s">
        <v>2111</v>
      </c>
      <c r="B87" t="s">
        <v>2112</v>
      </c>
      <c r="C87" t="s">
        <v>261</v>
      </c>
      <c r="D87" t="s">
        <v>3061</v>
      </c>
      <c r="E87">
        <v>99.759649729309714</v>
      </c>
      <c r="F87">
        <v>95.069374951935529</v>
      </c>
    </row>
    <row r="88" spans="1:6" x14ac:dyDescent="0.25">
      <c r="A88" t="s">
        <v>1622</v>
      </c>
      <c r="B88" t="s">
        <v>1623</v>
      </c>
      <c r="C88" t="s">
        <v>280</v>
      </c>
      <c r="D88" t="s">
        <v>3059</v>
      </c>
      <c r="E88">
        <v>5.8822454219195732</v>
      </c>
      <c r="F88">
        <v>6.0243973407462708</v>
      </c>
    </row>
    <row r="89" spans="1:6" x14ac:dyDescent="0.25">
      <c r="A89" t="s">
        <v>1483</v>
      </c>
      <c r="B89" t="s">
        <v>1484</v>
      </c>
      <c r="C89" t="s">
        <v>265</v>
      </c>
      <c r="D89" t="s">
        <v>3061</v>
      </c>
      <c r="E89">
        <v>469.21506216158053</v>
      </c>
      <c r="F89">
        <v>616.59433380520352</v>
      </c>
    </row>
    <row r="90" spans="1:6" x14ac:dyDescent="0.25">
      <c r="A90" t="s">
        <v>1587</v>
      </c>
      <c r="B90" t="s">
        <v>1588</v>
      </c>
      <c r="C90" t="s">
        <v>271</v>
      </c>
      <c r="D90" t="s">
        <v>3056</v>
      </c>
      <c r="E90">
        <v>137.65</v>
      </c>
      <c r="F90">
        <v>125.94999694824219</v>
      </c>
    </row>
    <row r="91" spans="1:6" x14ac:dyDescent="0.25">
      <c r="A91" t="s">
        <v>2151</v>
      </c>
      <c r="B91" t="s">
        <v>2152</v>
      </c>
      <c r="C91" t="s">
        <v>265</v>
      </c>
      <c r="D91" t="s">
        <v>3058</v>
      </c>
      <c r="E91">
        <v>15.590061048494528</v>
      </c>
      <c r="F91">
        <v>14.675101256815466</v>
      </c>
    </row>
    <row r="92" spans="1:6" x14ac:dyDescent="0.25">
      <c r="A92" t="s">
        <v>2052</v>
      </c>
      <c r="B92" t="s">
        <v>2053</v>
      </c>
      <c r="C92" t="s">
        <v>264</v>
      </c>
      <c r="D92" t="s">
        <v>3060</v>
      </c>
      <c r="E92">
        <v>166.7</v>
      </c>
      <c r="F92">
        <v>111.69999694824219</v>
      </c>
    </row>
    <row r="93" spans="1:6" x14ac:dyDescent="0.25">
      <c r="A93" t="s">
        <v>1365</v>
      </c>
      <c r="B93" t="s">
        <v>1366</v>
      </c>
      <c r="C93" t="s">
        <v>261</v>
      </c>
      <c r="D93" t="s">
        <v>3059</v>
      </c>
      <c r="E93">
        <v>8.0790282506671574</v>
      </c>
      <c r="F93">
        <v>9.0923113918974039</v>
      </c>
    </row>
    <row r="94" spans="1:6" x14ac:dyDescent="0.25">
      <c r="A94" t="s">
        <v>1626</v>
      </c>
      <c r="B94" t="s">
        <v>1627</v>
      </c>
      <c r="C94" t="s">
        <v>261</v>
      </c>
      <c r="D94" t="s">
        <v>3069</v>
      </c>
      <c r="E94">
        <v>66.099999999999994</v>
      </c>
      <c r="F94">
        <v>69.550003051757813</v>
      </c>
    </row>
    <row r="95" spans="1:6" x14ac:dyDescent="0.25">
      <c r="A95" t="s">
        <v>1450</v>
      </c>
      <c r="B95" t="s">
        <v>1451</v>
      </c>
      <c r="C95" t="s">
        <v>267</v>
      </c>
      <c r="D95" t="s">
        <v>3063</v>
      </c>
      <c r="E95">
        <v>94.7</v>
      </c>
      <c r="F95">
        <v>107.09999847412109</v>
      </c>
    </row>
    <row r="96" spans="1:6" x14ac:dyDescent="0.25">
      <c r="A96" t="s">
        <v>1462</v>
      </c>
      <c r="B96" t="s">
        <v>1463</v>
      </c>
      <c r="C96" t="s">
        <v>261</v>
      </c>
      <c r="D96" t="s">
        <v>3065</v>
      </c>
      <c r="E96">
        <v>10.195</v>
      </c>
      <c r="F96">
        <v>10.024999618530273</v>
      </c>
    </row>
    <row r="97" spans="1:6" x14ac:dyDescent="0.25">
      <c r="A97" t="s">
        <v>1624</v>
      </c>
      <c r="B97" t="s">
        <v>1625</v>
      </c>
      <c r="C97" t="s">
        <v>280</v>
      </c>
      <c r="D97" t="s">
        <v>3059</v>
      </c>
      <c r="E97">
        <v>59.39846293309634</v>
      </c>
      <c r="F97">
        <v>58.003493664346806</v>
      </c>
    </row>
    <row r="98" spans="1:6" x14ac:dyDescent="0.25">
      <c r="A98" t="s">
        <v>1812</v>
      </c>
      <c r="B98" t="s">
        <v>1813</v>
      </c>
      <c r="C98" t="s">
        <v>261</v>
      </c>
      <c r="D98" t="s">
        <v>3064</v>
      </c>
      <c r="E98">
        <v>7.5140000000000002</v>
      </c>
      <c r="F98">
        <v>7.8940000534057617</v>
      </c>
    </row>
    <row r="99" spans="1:6" x14ac:dyDescent="0.25">
      <c r="A99" t="s">
        <v>1502</v>
      </c>
      <c r="B99" t="s">
        <v>1503</v>
      </c>
      <c r="C99" t="s">
        <v>286</v>
      </c>
      <c r="D99" t="s">
        <v>3061</v>
      </c>
      <c r="E99">
        <v>156.19922464063143</v>
      </c>
      <c r="F99">
        <v>161.83606891313994</v>
      </c>
    </row>
    <row r="100" spans="1:6" x14ac:dyDescent="0.25">
      <c r="A100" t="s">
        <v>1998</v>
      </c>
      <c r="B100" t="s">
        <v>1999</v>
      </c>
      <c r="C100" t="s">
        <v>275</v>
      </c>
      <c r="D100" t="s">
        <v>3059</v>
      </c>
      <c r="E100">
        <v>4.9781071132787336</v>
      </c>
      <c r="F100">
        <v>5.4672413623640308</v>
      </c>
    </row>
    <row r="101" spans="1:6" x14ac:dyDescent="0.25">
      <c r="A101" t="s">
        <v>1256</v>
      </c>
      <c r="B101" t="s">
        <v>1257</v>
      </c>
      <c r="C101" t="s">
        <v>280</v>
      </c>
      <c r="D101" t="s">
        <v>3059</v>
      </c>
      <c r="E101">
        <v>5.2905754117971835</v>
      </c>
      <c r="F101">
        <v>5.0499669529964715</v>
      </c>
    </row>
    <row r="102" spans="1:6" x14ac:dyDescent="0.25">
      <c r="A102" t="s">
        <v>1404</v>
      </c>
      <c r="B102" t="s">
        <v>1405</v>
      </c>
      <c r="C102" t="s">
        <v>261</v>
      </c>
      <c r="D102" t="s">
        <v>3057</v>
      </c>
      <c r="E102">
        <v>4.9450000000000003</v>
      </c>
      <c r="F102">
        <v>4.9039998054504395</v>
      </c>
    </row>
    <row r="103" spans="1:6" x14ac:dyDescent="0.25">
      <c r="A103" t="s">
        <v>174</v>
      </c>
      <c r="B103" t="s">
        <v>1572</v>
      </c>
      <c r="C103" t="s">
        <v>280</v>
      </c>
      <c r="D103" t="s">
        <v>3056</v>
      </c>
      <c r="E103">
        <v>91</v>
      </c>
      <c r="F103">
        <v>73.220001220703125</v>
      </c>
    </row>
    <row r="104" spans="1:6" x14ac:dyDescent="0.25">
      <c r="A104" t="s">
        <v>116</v>
      </c>
      <c r="B104" t="s">
        <v>1234</v>
      </c>
      <c r="C104" t="s">
        <v>271</v>
      </c>
      <c r="D104" t="s">
        <v>3063</v>
      </c>
      <c r="E104">
        <v>58.6</v>
      </c>
      <c r="F104">
        <v>65.019996643066406</v>
      </c>
    </row>
    <row r="105" spans="1:6" x14ac:dyDescent="0.25">
      <c r="A105" t="s">
        <v>55</v>
      </c>
      <c r="B105" t="s">
        <v>1233</v>
      </c>
      <c r="C105" t="s">
        <v>261</v>
      </c>
      <c r="D105" t="s">
        <v>3063</v>
      </c>
      <c r="E105">
        <v>62.02</v>
      </c>
      <c r="F105">
        <v>64.319999694824219</v>
      </c>
    </row>
    <row r="106" spans="1:6" x14ac:dyDescent="0.25">
      <c r="A106" t="s">
        <v>1432</v>
      </c>
      <c r="B106" t="s">
        <v>1433</v>
      </c>
      <c r="C106" t="s">
        <v>265</v>
      </c>
      <c r="D106" t="s">
        <v>3056</v>
      </c>
      <c r="E106">
        <v>63.34</v>
      </c>
      <c r="F106">
        <v>64.379997253417969</v>
      </c>
    </row>
    <row r="107" spans="1:6" x14ac:dyDescent="0.25">
      <c r="A107" t="s">
        <v>1749</v>
      </c>
      <c r="B107" t="s">
        <v>1750</v>
      </c>
      <c r="C107" t="s">
        <v>265</v>
      </c>
      <c r="D107" t="s">
        <v>3059</v>
      </c>
      <c r="E107">
        <v>37.876385386951313</v>
      </c>
      <c r="F107">
        <v>43.979759144640639</v>
      </c>
    </row>
    <row r="108" spans="1:6" x14ac:dyDescent="0.25">
      <c r="A108" t="s">
        <v>1367</v>
      </c>
      <c r="B108" t="s">
        <v>1368</v>
      </c>
      <c r="C108" t="s">
        <v>263</v>
      </c>
      <c r="D108" t="s">
        <v>3063</v>
      </c>
      <c r="E108">
        <v>5.81</v>
      </c>
      <c r="F108">
        <v>5.880000114440918</v>
      </c>
    </row>
    <row r="109" spans="1:6" x14ac:dyDescent="0.25">
      <c r="A109" t="s">
        <v>103</v>
      </c>
      <c r="B109" t="s">
        <v>1172</v>
      </c>
      <c r="C109" t="s">
        <v>259</v>
      </c>
      <c r="D109" t="s">
        <v>3058</v>
      </c>
      <c r="E109">
        <v>31.118709363539725</v>
      </c>
      <c r="F109">
        <v>25.972460809227613</v>
      </c>
    </row>
    <row r="110" spans="1:6" x14ac:dyDescent="0.25">
      <c r="A110" t="s">
        <v>1396</v>
      </c>
      <c r="B110" t="s">
        <v>1397</v>
      </c>
      <c r="C110" t="s">
        <v>280</v>
      </c>
      <c r="D110" t="s">
        <v>3056</v>
      </c>
      <c r="E110">
        <v>40.36</v>
      </c>
      <c r="F110">
        <v>36.189998626708984</v>
      </c>
    </row>
    <row r="111" spans="1:6" x14ac:dyDescent="0.25">
      <c r="A111" t="s">
        <v>1869</v>
      </c>
      <c r="B111" t="s">
        <v>1870</v>
      </c>
      <c r="C111" t="s">
        <v>270</v>
      </c>
      <c r="D111" t="s">
        <v>3059</v>
      </c>
      <c r="E111">
        <v>5.3678014171344444</v>
      </c>
      <c r="F111">
        <v>4.8780784064742919</v>
      </c>
    </row>
    <row r="112" spans="1:6" x14ac:dyDescent="0.25">
      <c r="A112" t="s">
        <v>1422</v>
      </c>
      <c r="B112" t="s">
        <v>1423</v>
      </c>
      <c r="C112" t="s">
        <v>261</v>
      </c>
      <c r="D112" t="s">
        <v>3057</v>
      </c>
      <c r="E112">
        <v>5.2</v>
      </c>
      <c r="F112">
        <v>4.8899998664855957</v>
      </c>
    </row>
    <row r="113" spans="1:6" x14ac:dyDescent="0.25">
      <c r="A113" t="s">
        <v>1628</v>
      </c>
      <c r="B113" t="s">
        <v>1629</v>
      </c>
      <c r="C113" t="s">
        <v>261</v>
      </c>
      <c r="D113" t="s">
        <v>3057</v>
      </c>
      <c r="E113">
        <v>7.05</v>
      </c>
      <c r="F113">
        <v>6.8449997901916504</v>
      </c>
    </row>
    <row r="114" spans="1:6" x14ac:dyDescent="0.25">
      <c r="A114" t="s">
        <v>1725</v>
      </c>
      <c r="B114" t="s">
        <v>1726</v>
      </c>
      <c r="C114" t="s">
        <v>280</v>
      </c>
      <c r="D114" t="s">
        <v>3059</v>
      </c>
      <c r="E114">
        <v>10.402936965123768</v>
      </c>
      <c r="F114">
        <v>7.0580996410899255</v>
      </c>
    </row>
    <row r="115" spans="1:6" x14ac:dyDescent="0.25">
      <c r="A115" t="s">
        <v>1872</v>
      </c>
      <c r="B115" t="s">
        <v>1873</v>
      </c>
      <c r="C115" t="s">
        <v>263</v>
      </c>
      <c r="D115" t="s">
        <v>3059</v>
      </c>
      <c r="E115">
        <v>1.6716459924542189</v>
      </c>
      <c r="F115">
        <v>1.7603758040375026</v>
      </c>
    </row>
    <row r="116" spans="1:6" x14ac:dyDescent="0.25">
      <c r="A116" t="s">
        <v>1911</v>
      </c>
      <c r="B116" t="s">
        <v>1912</v>
      </c>
      <c r="C116" t="s">
        <v>265</v>
      </c>
      <c r="D116" t="s">
        <v>3061</v>
      </c>
      <c r="E116">
        <v>371.97641441098983</v>
      </c>
      <c r="F116">
        <v>380.38390739492701</v>
      </c>
    </row>
    <row r="117" spans="1:6" x14ac:dyDescent="0.25">
      <c r="A117" t="s">
        <v>2017</v>
      </c>
      <c r="B117" t="s">
        <v>2018</v>
      </c>
      <c r="C117" t="s">
        <v>265</v>
      </c>
      <c r="D117" t="s">
        <v>3063</v>
      </c>
      <c r="E117">
        <v>26.32</v>
      </c>
      <c r="F117">
        <v>30.100000381469727</v>
      </c>
    </row>
    <row r="118" spans="1:6" x14ac:dyDescent="0.25">
      <c r="A118" t="s">
        <v>1557</v>
      </c>
      <c r="B118" t="s">
        <v>1558</v>
      </c>
      <c r="C118" t="s">
        <v>271</v>
      </c>
      <c r="D118" t="s">
        <v>3059</v>
      </c>
      <c r="E118">
        <v>15.00560688322444</v>
      </c>
      <c r="F118">
        <v>15.10248332891433</v>
      </c>
    </row>
    <row r="119" spans="1:6" x14ac:dyDescent="0.25">
      <c r="A119" t="s">
        <v>1757</v>
      </c>
      <c r="B119" t="s">
        <v>1758</v>
      </c>
      <c r="C119" t="s">
        <v>280</v>
      </c>
      <c r="D119" t="s">
        <v>3059</v>
      </c>
      <c r="E119">
        <v>31.41316278641759</v>
      </c>
      <c r="F119">
        <v>37.033090988640794</v>
      </c>
    </row>
    <row r="120" spans="1:6" x14ac:dyDescent="0.25">
      <c r="A120" t="s">
        <v>1850</v>
      </c>
      <c r="B120" t="s">
        <v>1851</v>
      </c>
      <c r="C120" t="s">
        <v>275</v>
      </c>
      <c r="D120" t="s">
        <v>3059</v>
      </c>
      <c r="E120">
        <v>14.399679764424404</v>
      </c>
      <c r="F120">
        <v>15.339570979289752</v>
      </c>
    </row>
    <row r="121" spans="1:6" x14ac:dyDescent="0.25">
      <c r="A121" t="s">
        <v>1844</v>
      </c>
      <c r="B121" t="s">
        <v>1845</v>
      </c>
      <c r="C121" t="s">
        <v>259</v>
      </c>
      <c r="D121" t="s">
        <v>3057</v>
      </c>
      <c r="E121">
        <v>37.5</v>
      </c>
      <c r="F121">
        <v>34.819999694824219</v>
      </c>
    </row>
    <row r="122" spans="1:6" x14ac:dyDescent="0.25">
      <c r="A122" t="s">
        <v>1240</v>
      </c>
      <c r="B122" t="s">
        <v>1241</v>
      </c>
      <c r="C122" t="s">
        <v>271</v>
      </c>
      <c r="D122" t="s">
        <v>3063</v>
      </c>
      <c r="E122">
        <v>14.265000000000001</v>
      </c>
      <c r="F122">
        <v>15.569999694824219</v>
      </c>
    </row>
    <row r="123" spans="1:6" x14ac:dyDescent="0.25">
      <c r="A123" t="s">
        <v>1456</v>
      </c>
      <c r="B123" t="s">
        <v>1457</v>
      </c>
      <c r="C123" t="s">
        <v>261</v>
      </c>
      <c r="D123" t="s">
        <v>3064</v>
      </c>
      <c r="E123">
        <v>5.1760000000000002</v>
      </c>
      <c r="F123">
        <v>5.3779997825622559</v>
      </c>
    </row>
    <row r="124" spans="1:6" x14ac:dyDescent="0.25">
      <c r="A124" t="s">
        <v>89</v>
      </c>
      <c r="B124" t="s">
        <v>1237</v>
      </c>
      <c r="C124" t="s">
        <v>264</v>
      </c>
      <c r="D124" t="s">
        <v>3063</v>
      </c>
      <c r="E124">
        <v>187.85</v>
      </c>
      <c r="F124">
        <v>192.10000610351563</v>
      </c>
    </row>
    <row r="125" spans="1:6" x14ac:dyDescent="0.25">
      <c r="A125" t="s">
        <v>1182</v>
      </c>
      <c r="B125" t="s">
        <v>1183</v>
      </c>
      <c r="C125" t="s">
        <v>271</v>
      </c>
      <c r="D125" t="s">
        <v>3068</v>
      </c>
      <c r="E125">
        <v>117.67585842491457</v>
      </c>
      <c r="F125">
        <v>105.86999358828395</v>
      </c>
    </row>
    <row r="126" spans="1:6" x14ac:dyDescent="0.25">
      <c r="A126" t="s">
        <v>2038</v>
      </c>
      <c r="B126" t="s">
        <v>2039</v>
      </c>
      <c r="C126" t="s">
        <v>275</v>
      </c>
      <c r="D126" t="s">
        <v>3058</v>
      </c>
      <c r="E126">
        <v>12.234293827870353</v>
      </c>
      <c r="F126">
        <v>12.607005750144065</v>
      </c>
    </row>
    <row r="127" spans="1:6" x14ac:dyDescent="0.25">
      <c r="A127" t="s">
        <v>149</v>
      </c>
      <c r="B127" t="s">
        <v>1575</v>
      </c>
      <c r="C127" t="s">
        <v>261</v>
      </c>
      <c r="D127" t="s">
        <v>3056</v>
      </c>
      <c r="E127">
        <v>14.565</v>
      </c>
      <c r="F127">
        <v>15.659999847412109</v>
      </c>
    </row>
    <row r="128" spans="1:6" x14ac:dyDescent="0.25">
      <c r="A128" t="s">
        <v>1909</v>
      </c>
      <c r="B128" t="s">
        <v>1910</v>
      </c>
      <c r="C128" t="s">
        <v>264</v>
      </c>
      <c r="D128" t="s">
        <v>3059</v>
      </c>
      <c r="E128">
        <v>33.646776479249105</v>
      </c>
      <c r="F128">
        <v>29.446286176627321</v>
      </c>
    </row>
    <row r="129" spans="1:6" x14ac:dyDescent="0.25">
      <c r="A129" t="s">
        <v>1937</v>
      </c>
      <c r="B129" t="s">
        <v>1938</v>
      </c>
      <c r="C129" t="s">
        <v>271</v>
      </c>
      <c r="D129" t="s">
        <v>3059</v>
      </c>
      <c r="E129">
        <v>32.054732676911748</v>
      </c>
      <c r="F129">
        <v>33.168562287521432</v>
      </c>
    </row>
    <row r="130" spans="1:6" x14ac:dyDescent="0.25">
      <c r="A130" t="s">
        <v>1655</v>
      </c>
      <c r="B130" t="s">
        <v>1656</v>
      </c>
      <c r="C130" t="s">
        <v>280</v>
      </c>
      <c r="D130" t="s">
        <v>3063</v>
      </c>
      <c r="E130">
        <v>670.5</v>
      </c>
      <c r="F130">
        <v>568</v>
      </c>
    </row>
    <row r="131" spans="1:6" x14ac:dyDescent="0.25">
      <c r="A131" t="s">
        <v>1272</v>
      </c>
      <c r="B131" t="s">
        <v>1273</v>
      </c>
      <c r="C131" t="s">
        <v>263</v>
      </c>
      <c r="D131" t="s">
        <v>3067</v>
      </c>
      <c r="E131">
        <v>35.224073209957986</v>
      </c>
      <c r="F131">
        <v>41.145258117667645</v>
      </c>
    </row>
    <row r="132" spans="1:6" x14ac:dyDescent="0.25">
      <c r="A132" t="s">
        <v>159</v>
      </c>
      <c r="B132" t="s">
        <v>2131</v>
      </c>
      <c r="C132" t="s">
        <v>280</v>
      </c>
      <c r="D132" t="s">
        <v>3061</v>
      </c>
      <c r="E132">
        <v>145.44637946609518</v>
      </c>
      <c r="F132">
        <v>127.0961023146419</v>
      </c>
    </row>
    <row r="133" spans="1:6" x14ac:dyDescent="0.25">
      <c r="A133" t="s">
        <v>1929</v>
      </c>
      <c r="B133" t="s">
        <v>1930</v>
      </c>
      <c r="C133" t="s">
        <v>265</v>
      </c>
      <c r="D133" t="s">
        <v>3072</v>
      </c>
      <c r="E133">
        <v>43.2</v>
      </c>
      <c r="F133">
        <v>46.479999542236328</v>
      </c>
    </row>
    <row r="134" spans="1:6" x14ac:dyDescent="0.25">
      <c r="A134" t="s">
        <v>2136</v>
      </c>
      <c r="B134" t="s">
        <v>2137</v>
      </c>
      <c r="C134" t="s">
        <v>259</v>
      </c>
      <c r="D134" t="s">
        <v>3061</v>
      </c>
      <c r="E134">
        <v>15.146591480303652</v>
      </c>
      <c r="F134">
        <v>13.119254682960733</v>
      </c>
    </row>
    <row r="135" spans="1:6" x14ac:dyDescent="0.25">
      <c r="A135" t="s">
        <v>1986</v>
      </c>
      <c r="B135" t="s">
        <v>1987</v>
      </c>
      <c r="C135" t="s">
        <v>263</v>
      </c>
      <c r="D135" t="s">
        <v>3064</v>
      </c>
      <c r="E135">
        <v>33.31</v>
      </c>
      <c r="F135">
        <v>36.849998474121094</v>
      </c>
    </row>
    <row r="136" spans="1:6" x14ac:dyDescent="0.25">
      <c r="A136" t="s">
        <v>2032</v>
      </c>
      <c r="B136" t="s">
        <v>2033</v>
      </c>
      <c r="C136" t="s">
        <v>261</v>
      </c>
      <c r="D136" t="s">
        <v>3061</v>
      </c>
      <c r="E136">
        <v>80.723512338982445</v>
      </c>
      <c r="F136">
        <v>84.00365965871309</v>
      </c>
    </row>
    <row r="137" spans="1:6" x14ac:dyDescent="0.25">
      <c r="A137" t="s">
        <v>2036</v>
      </c>
      <c r="B137" t="s">
        <v>2037</v>
      </c>
      <c r="C137" t="s">
        <v>286</v>
      </c>
      <c r="D137" t="s">
        <v>3059</v>
      </c>
      <c r="E137">
        <v>1.6662995767001012</v>
      </c>
      <c r="F137">
        <v>1.3928899459555995</v>
      </c>
    </row>
    <row r="138" spans="1:6" x14ac:dyDescent="0.25">
      <c r="A138" t="s">
        <v>2214</v>
      </c>
      <c r="B138" t="s">
        <v>2215</v>
      </c>
      <c r="C138" t="s">
        <v>275</v>
      </c>
      <c r="D138" t="s">
        <v>3062</v>
      </c>
      <c r="E138">
        <v>60.45</v>
      </c>
      <c r="F138">
        <v>66.050003051757813</v>
      </c>
    </row>
    <row r="139" spans="1:6" x14ac:dyDescent="0.25">
      <c r="A139" t="s">
        <v>1666</v>
      </c>
      <c r="B139" t="s">
        <v>1667</v>
      </c>
      <c r="C139" t="s">
        <v>267</v>
      </c>
      <c r="D139" t="s">
        <v>3068</v>
      </c>
      <c r="E139">
        <v>116.95211168744926</v>
      </c>
      <c r="F139">
        <v>122.8896001524764</v>
      </c>
    </row>
    <row r="140" spans="1:6" x14ac:dyDescent="0.25">
      <c r="A140" t="s">
        <v>1618</v>
      </c>
      <c r="B140" t="s">
        <v>1619</v>
      </c>
      <c r="C140" t="s">
        <v>280</v>
      </c>
      <c r="D140" t="s">
        <v>3056</v>
      </c>
      <c r="E140">
        <v>59.12</v>
      </c>
      <c r="F140">
        <v>54.419998168945313</v>
      </c>
    </row>
    <row r="141" spans="1:6" x14ac:dyDescent="0.25">
      <c r="A141" t="s">
        <v>1426</v>
      </c>
      <c r="B141" t="s">
        <v>1427</v>
      </c>
      <c r="C141" t="s">
        <v>264</v>
      </c>
      <c r="D141" t="s">
        <v>3061</v>
      </c>
      <c r="E141">
        <v>391.52704200105569</v>
      </c>
      <c r="F141">
        <v>330.90739916034215</v>
      </c>
    </row>
    <row r="142" spans="1:6" x14ac:dyDescent="0.25">
      <c r="A142" t="s">
        <v>1383</v>
      </c>
      <c r="B142" t="s">
        <v>1384</v>
      </c>
      <c r="C142" t="s">
        <v>275</v>
      </c>
      <c r="D142" t="s">
        <v>3063</v>
      </c>
      <c r="E142">
        <v>45.94</v>
      </c>
      <c r="F142">
        <v>54.549999237060547</v>
      </c>
    </row>
    <row r="143" spans="1:6" x14ac:dyDescent="0.25">
      <c r="A143" t="s">
        <v>1729</v>
      </c>
      <c r="B143" t="s">
        <v>1730</v>
      </c>
      <c r="C143" t="s">
        <v>280</v>
      </c>
      <c r="D143" t="s">
        <v>3059</v>
      </c>
      <c r="E143">
        <v>25.793485782644705</v>
      </c>
      <c r="F143">
        <v>29.26847043884575</v>
      </c>
    </row>
    <row r="144" spans="1:6" x14ac:dyDescent="0.25">
      <c r="A144" t="s">
        <v>1420</v>
      </c>
      <c r="B144" t="s">
        <v>1421</v>
      </c>
      <c r="C144" t="s">
        <v>271</v>
      </c>
      <c r="D144" t="s">
        <v>3057</v>
      </c>
      <c r="E144">
        <v>8.57</v>
      </c>
      <c r="F144">
        <v>7.1700000762939453</v>
      </c>
    </row>
    <row r="145" spans="1:6" x14ac:dyDescent="0.25">
      <c r="A145" t="s">
        <v>1753</v>
      </c>
      <c r="B145" t="s">
        <v>1754</v>
      </c>
      <c r="C145" t="s">
        <v>259</v>
      </c>
      <c r="D145" t="s">
        <v>3059</v>
      </c>
      <c r="E145">
        <v>47.571219287751902</v>
      </c>
      <c r="F145">
        <v>47.571637047828276</v>
      </c>
    </row>
    <row r="146" spans="1:6" x14ac:dyDescent="0.25">
      <c r="A146" t="s">
        <v>87</v>
      </c>
      <c r="B146" t="s">
        <v>1232</v>
      </c>
      <c r="C146" t="s">
        <v>261</v>
      </c>
      <c r="D146" t="s">
        <v>3063</v>
      </c>
      <c r="E146">
        <v>32.07</v>
      </c>
      <c r="F146">
        <v>36.150001525878906</v>
      </c>
    </row>
    <row r="147" spans="1:6" x14ac:dyDescent="0.25">
      <c r="A147" t="s">
        <v>1689</v>
      </c>
      <c r="B147" t="s">
        <v>1690</v>
      </c>
      <c r="C147" t="s">
        <v>267</v>
      </c>
      <c r="D147" t="s">
        <v>3059</v>
      </c>
      <c r="E147">
        <v>2.9179549093586084</v>
      </c>
      <c r="F147">
        <v>2.728878819644394</v>
      </c>
    </row>
    <row r="148" spans="1:6" x14ac:dyDescent="0.25">
      <c r="A148" t="s">
        <v>1524</v>
      </c>
      <c r="B148" t="s">
        <v>1525</v>
      </c>
      <c r="C148" t="s">
        <v>271</v>
      </c>
      <c r="D148" t="s">
        <v>3059</v>
      </c>
      <c r="E148">
        <v>53.701776019140517</v>
      </c>
      <c r="F148">
        <v>56.011957401193271</v>
      </c>
    </row>
    <row r="149" spans="1:6" x14ac:dyDescent="0.25">
      <c r="A149" t="s">
        <v>2098</v>
      </c>
      <c r="B149" t="s">
        <v>2099</v>
      </c>
      <c r="C149" t="s">
        <v>261</v>
      </c>
      <c r="D149" t="s">
        <v>3068</v>
      </c>
      <c r="E149">
        <v>27.596195045204908</v>
      </c>
      <c r="F149">
        <v>27.526197515005521</v>
      </c>
    </row>
    <row r="150" spans="1:6" x14ac:dyDescent="0.25">
      <c r="A150" t="s">
        <v>2235</v>
      </c>
      <c r="B150" t="s">
        <v>2236</v>
      </c>
      <c r="C150" t="s">
        <v>264</v>
      </c>
      <c r="D150" t="s">
        <v>3059</v>
      </c>
      <c r="E150">
        <v>6.9075691543204183</v>
      </c>
      <c r="F150">
        <v>6.9277014333834446</v>
      </c>
    </row>
    <row r="151" spans="1:6" x14ac:dyDescent="0.25">
      <c r="A151" t="s">
        <v>95</v>
      </c>
      <c r="B151" t="s">
        <v>1615</v>
      </c>
      <c r="C151" t="s">
        <v>261</v>
      </c>
      <c r="D151" t="s">
        <v>3056</v>
      </c>
      <c r="E151">
        <v>188.1</v>
      </c>
      <c r="F151">
        <v>205.89999389648438</v>
      </c>
    </row>
    <row r="152" spans="1:6" x14ac:dyDescent="0.25">
      <c r="A152" t="s">
        <v>147</v>
      </c>
      <c r="B152" t="s">
        <v>1576</v>
      </c>
      <c r="C152" t="s">
        <v>261</v>
      </c>
      <c r="D152" t="s">
        <v>3056</v>
      </c>
      <c r="E152">
        <v>15.316000000000001</v>
      </c>
      <c r="F152">
        <v>14.996000289916992</v>
      </c>
    </row>
    <row r="153" spans="1:6" x14ac:dyDescent="0.25">
      <c r="A153" t="s">
        <v>1496</v>
      </c>
      <c r="B153" t="s">
        <v>1497</v>
      </c>
      <c r="C153" t="s">
        <v>265</v>
      </c>
      <c r="D153" t="s">
        <v>3059</v>
      </c>
      <c r="E153">
        <v>66.651983068004057</v>
      </c>
      <c r="F153">
        <v>62.413323961329631</v>
      </c>
    </row>
    <row r="154" spans="1:6" x14ac:dyDescent="0.25">
      <c r="A154" t="s">
        <v>1698</v>
      </c>
      <c r="B154" t="s">
        <v>1699</v>
      </c>
      <c r="C154" t="s">
        <v>267</v>
      </c>
      <c r="D154" t="s">
        <v>3068</v>
      </c>
      <c r="E154">
        <v>40.449400993894322</v>
      </c>
      <c r="F154">
        <v>37.764763165595056</v>
      </c>
    </row>
    <row r="155" spans="1:6" x14ac:dyDescent="0.25">
      <c r="A155" t="s">
        <v>69</v>
      </c>
      <c r="B155" t="s">
        <v>1898</v>
      </c>
      <c r="C155" t="s">
        <v>265</v>
      </c>
      <c r="D155" t="s">
        <v>3063</v>
      </c>
      <c r="E155">
        <v>104.35</v>
      </c>
      <c r="F155">
        <v>110.55000305175781</v>
      </c>
    </row>
    <row r="156" spans="1:6" x14ac:dyDescent="0.25">
      <c r="A156" t="s">
        <v>1763</v>
      </c>
      <c r="B156" t="s">
        <v>1764</v>
      </c>
      <c r="C156" t="s">
        <v>271</v>
      </c>
      <c r="D156" t="s">
        <v>3059</v>
      </c>
      <c r="E156">
        <v>30.24883224440968</v>
      </c>
      <c r="F156">
        <v>29.736718548337205</v>
      </c>
    </row>
    <row r="157" spans="1:6" x14ac:dyDescent="0.25">
      <c r="A157" t="s">
        <v>1486</v>
      </c>
      <c r="B157" t="s">
        <v>1487</v>
      </c>
      <c r="C157" t="s">
        <v>280</v>
      </c>
      <c r="D157" t="s">
        <v>3056</v>
      </c>
      <c r="E157">
        <v>20.88</v>
      </c>
      <c r="F157">
        <v>29.489999771118164</v>
      </c>
    </row>
    <row r="158" spans="1:6" x14ac:dyDescent="0.25">
      <c r="A158" t="s">
        <v>161</v>
      </c>
      <c r="B158" t="s">
        <v>2237</v>
      </c>
      <c r="C158" t="s">
        <v>265</v>
      </c>
      <c r="D158" t="s">
        <v>3056</v>
      </c>
      <c r="E158">
        <v>40.299999999999997</v>
      </c>
      <c r="F158">
        <v>39.729999542236328</v>
      </c>
    </row>
    <row r="159" spans="1:6" x14ac:dyDescent="0.25">
      <c r="A159" t="s">
        <v>1563</v>
      </c>
      <c r="B159" t="s">
        <v>1564</v>
      </c>
      <c r="C159" t="s">
        <v>267</v>
      </c>
      <c r="D159" t="s">
        <v>3057</v>
      </c>
      <c r="E159">
        <v>100.6</v>
      </c>
      <c r="F159">
        <v>102</v>
      </c>
    </row>
    <row r="160" spans="1:6" x14ac:dyDescent="0.25">
      <c r="A160" t="s">
        <v>2070</v>
      </c>
      <c r="B160" t="s">
        <v>2071</v>
      </c>
      <c r="C160" t="s">
        <v>280</v>
      </c>
      <c r="D160" t="s">
        <v>3062</v>
      </c>
      <c r="E160">
        <v>206.6</v>
      </c>
      <c r="F160">
        <v>195.19999694824219</v>
      </c>
    </row>
    <row r="161" spans="1:6" x14ac:dyDescent="0.25">
      <c r="A161" t="s">
        <v>2022</v>
      </c>
      <c r="B161" t="s">
        <v>2023</v>
      </c>
      <c r="C161" t="s">
        <v>267</v>
      </c>
      <c r="D161" t="s">
        <v>3063</v>
      </c>
      <c r="E161">
        <v>168.45</v>
      </c>
      <c r="F161">
        <v>179.75</v>
      </c>
    </row>
    <row r="162" spans="1:6" x14ac:dyDescent="0.25">
      <c r="A162" t="s">
        <v>1971</v>
      </c>
      <c r="B162" t="s">
        <v>1972</v>
      </c>
      <c r="C162" t="s">
        <v>265</v>
      </c>
      <c r="D162" t="s">
        <v>3061</v>
      </c>
      <c r="E162">
        <v>64.105478887426457</v>
      </c>
      <c r="F162">
        <v>70.224721365217306</v>
      </c>
    </row>
    <row r="163" spans="1:6" x14ac:dyDescent="0.25">
      <c r="A163" t="s">
        <v>1848</v>
      </c>
      <c r="B163" t="s">
        <v>1849</v>
      </c>
      <c r="C163" t="s">
        <v>261</v>
      </c>
      <c r="D163" t="s">
        <v>3059</v>
      </c>
      <c r="E163">
        <v>2.2965825894911198</v>
      </c>
      <c r="F163">
        <v>2.0887421636307564</v>
      </c>
    </row>
    <row r="164" spans="1:6" x14ac:dyDescent="0.25">
      <c r="A164" t="s">
        <v>2000</v>
      </c>
      <c r="B164" t="s">
        <v>2001</v>
      </c>
      <c r="C164" t="s">
        <v>275</v>
      </c>
      <c r="D164" t="s">
        <v>3059</v>
      </c>
      <c r="E164">
        <v>27.658790834636971</v>
      </c>
      <c r="F164">
        <v>29.066945936026642</v>
      </c>
    </row>
    <row r="165" spans="1:6" x14ac:dyDescent="0.25">
      <c r="A165" t="s">
        <v>1565</v>
      </c>
      <c r="B165" t="s">
        <v>1566</v>
      </c>
      <c r="C165" t="s">
        <v>261</v>
      </c>
      <c r="D165" t="s">
        <v>3066</v>
      </c>
      <c r="E165">
        <v>18.628051732956536</v>
      </c>
      <c r="F165">
        <v>18.162116130953422</v>
      </c>
    </row>
    <row r="166" spans="1:6" x14ac:dyDescent="0.25">
      <c r="A166" t="s">
        <v>1468</v>
      </c>
      <c r="B166" t="s">
        <v>1469</v>
      </c>
      <c r="C166" t="s">
        <v>271</v>
      </c>
      <c r="D166" t="s">
        <v>3067</v>
      </c>
      <c r="E166">
        <v>93.813448315854757</v>
      </c>
      <c r="F166">
        <v>73.022299828588913</v>
      </c>
    </row>
    <row r="167" spans="1:6" x14ac:dyDescent="0.25">
      <c r="A167" t="s">
        <v>1859</v>
      </c>
      <c r="B167" t="s">
        <v>1860</v>
      </c>
      <c r="C167" t="s">
        <v>265</v>
      </c>
      <c r="D167" t="s">
        <v>3059</v>
      </c>
      <c r="E167">
        <v>50.588973957854051</v>
      </c>
      <c r="F167">
        <v>54.553868351384423</v>
      </c>
    </row>
    <row r="168" spans="1:6" x14ac:dyDescent="0.25">
      <c r="A168" t="s">
        <v>2058</v>
      </c>
      <c r="B168" t="s">
        <v>2059</v>
      </c>
      <c r="C168" t="s">
        <v>286</v>
      </c>
      <c r="D168" t="s">
        <v>3059</v>
      </c>
      <c r="E168">
        <v>6.6533173829023644</v>
      </c>
      <c r="F168">
        <v>7.6282951508291781</v>
      </c>
    </row>
    <row r="169" spans="1:6" x14ac:dyDescent="0.25">
      <c r="A169" t="s">
        <v>1371</v>
      </c>
      <c r="B169" t="s">
        <v>1372</v>
      </c>
      <c r="C169" t="s">
        <v>259</v>
      </c>
      <c r="D169" t="s">
        <v>3060</v>
      </c>
      <c r="E169">
        <v>110.7</v>
      </c>
      <c r="F169">
        <v>117.75</v>
      </c>
    </row>
    <row r="170" spans="1:6" x14ac:dyDescent="0.25">
      <c r="A170" t="s">
        <v>1976</v>
      </c>
      <c r="B170" t="s">
        <v>1977</v>
      </c>
      <c r="C170" t="s">
        <v>265</v>
      </c>
      <c r="D170" t="s">
        <v>3068</v>
      </c>
      <c r="E170">
        <v>160.09545887079778</v>
      </c>
      <c r="F170">
        <v>188.15376075689957</v>
      </c>
    </row>
    <row r="171" spans="1:6" x14ac:dyDescent="0.25">
      <c r="A171" t="s">
        <v>1925</v>
      </c>
      <c r="B171" t="s">
        <v>1926</v>
      </c>
      <c r="C171" t="s">
        <v>264</v>
      </c>
      <c r="D171" t="s">
        <v>3063</v>
      </c>
      <c r="E171">
        <v>33.97</v>
      </c>
      <c r="F171">
        <v>35.299999237060547</v>
      </c>
    </row>
    <row r="172" spans="1:6" x14ac:dyDescent="0.25">
      <c r="A172" t="s">
        <v>97</v>
      </c>
      <c r="B172" t="s">
        <v>1601</v>
      </c>
      <c r="C172" t="s">
        <v>263</v>
      </c>
      <c r="D172" t="s">
        <v>3056</v>
      </c>
      <c r="E172">
        <v>23.76</v>
      </c>
      <c r="F172">
        <v>26.760000228881836</v>
      </c>
    </row>
    <row r="173" spans="1:6" x14ac:dyDescent="0.25">
      <c r="A173" t="s">
        <v>1598</v>
      </c>
      <c r="B173" t="s">
        <v>1599</v>
      </c>
      <c r="C173" t="s">
        <v>265</v>
      </c>
      <c r="D173" t="s">
        <v>3056</v>
      </c>
      <c r="E173">
        <v>37.33</v>
      </c>
      <c r="F173">
        <v>32</v>
      </c>
    </row>
    <row r="174" spans="1:6" x14ac:dyDescent="0.25">
      <c r="A174" t="s">
        <v>1352</v>
      </c>
      <c r="B174" t="s">
        <v>1353</v>
      </c>
      <c r="C174" t="s">
        <v>261</v>
      </c>
      <c r="D174" t="s">
        <v>3069</v>
      </c>
      <c r="E174">
        <v>46.6</v>
      </c>
      <c r="F174">
        <v>47.650001525878906</v>
      </c>
    </row>
    <row r="175" spans="1:6" x14ac:dyDescent="0.25">
      <c r="A175" t="s">
        <v>27</v>
      </c>
      <c r="B175" t="s">
        <v>1942</v>
      </c>
      <c r="C175" t="s">
        <v>261</v>
      </c>
      <c r="D175" t="s">
        <v>3063</v>
      </c>
      <c r="E175">
        <v>40.69</v>
      </c>
      <c r="F175">
        <v>36.580001831054688</v>
      </c>
    </row>
    <row r="176" spans="1:6" x14ac:dyDescent="0.25">
      <c r="A176" t="s">
        <v>1408</v>
      </c>
      <c r="B176" t="s">
        <v>2370</v>
      </c>
      <c r="C176" t="s">
        <v>286</v>
      </c>
      <c r="D176" t="s">
        <v>3071</v>
      </c>
      <c r="E176">
        <v>3.69</v>
      </c>
      <c r="F176">
        <v>4.1040000915527344</v>
      </c>
    </row>
    <row r="177" spans="1:6" x14ac:dyDescent="0.25">
      <c r="A177" t="s">
        <v>1460</v>
      </c>
      <c r="B177" t="s">
        <v>1461</v>
      </c>
      <c r="C177" t="s">
        <v>286</v>
      </c>
      <c r="D177" t="s">
        <v>3071</v>
      </c>
      <c r="E177">
        <v>14.27</v>
      </c>
      <c r="F177">
        <v>15.739999771118164</v>
      </c>
    </row>
    <row r="178" spans="1:6" x14ac:dyDescent="0.25">
      <c r="A178" t="s">
        <v>1693</v>
      </c>
      <c r="B178" t="s">
        <v>1694</v>
      </c>
      <c r="C178" t="s">
        <v>267</v>
      </c>
      <c r="D178" t="s">
        <v>3058</v>
      </c>
      <c r="E178">
        <v>5.8517561729577103</v>
      </c>
      <c r="F178">
        <v>6.0058558284467578</v>
      </c>
    </row>
    <row r="179" spans="1:6" x14ac:dyDescent="0.25">
      <c r="A179" t="s">
        <v>77</v>
      </c>
      <c r="B179" t="s">
        <v>1246</v>
      </c>
      <c r="C179" t="s">
        <v>267</v>
      </c>
      <c r="D179" t="s">
        <v>3063</v>
      </c>
      <c r="E179">
        <v>200</v>
      </c>
      <c r="F179">
        <v>206.69999694824219</v>
      </c>
    </row>
    <row r="180" spans="1:6" x14ac:dyDescent="0.25">
      <c r="A180" t="s">
        <v>1205</v>
      </c>
      <c r="B180" t="s">
        <v>1206</v>
      </c>
      <c r="C180" t="s">
        <v>286</v>
      </c>
      <c r="D180" t="s">
        <v>3064</v>
      </c>
      <c r="E180">
        <v>18.309999999999999</v>
      </c>
      <c r="F180">
        <v>19.975000381469727</v>
      </c>
    </row>
    <row r="181" spans="1:6" x14ac:dyDescent="0.25">
      <c r="A181" t="s">
        <v>1458</v>
      </c>
      <c r="B181" t="s">
        <v>1459</v>
      </c>
      <c r="C181" t="s">
        <v>286</v>
      </c>
      <c r="D181" t="s">
        <v>3062</v>
      </c>
      <c r="E181">
        <v>93.95</v>
      </c>
      <c r="F181">
        <v>105.59999847412109</v>
      </c>
    </row>
    <row r="182" spans="1:6" x14ac:dyDescent="0.25">
      <c r="A182" t="s">
        <v>1957</v>
      </c>
      <c r="B182" t="s">
        <v>1958</v>
      </c>
      <c r="C182" t="s">
        <v>265</v>
      </c>
      <c r="D182" t="s">
        <v>3063</v>
      </c>
      <c r="E182">
        <v>20.78</v>
      </c>
      <c r="F182">
        <v>19.270000457763672</v>
      </c>
    </row>
    <row r="183" spans="1:6" x14ac:dyDescent="0.25">
      <c r="A183" t="s">
        <v>1712</v>
      </c>
      <c r="B183" t="s">
        <v>1713</v>
      </c>
      <c r="C183" t="s">
        <v>263</v>
      </c>
      <c r="D183" t="s">
        <v>3072</v>
      </c>
      <c r="E183">
        <v>43.62</v>
      </c>
      <c r="F183">
        <v>47.479999542236328</v>
      </c>
    </row>
    <row r="184" spans="1:6" x14ac:dyDescent="0.25">
      <c r="A184" t="s">
        <v>1685</v>
      </c>
      <c r="B184" t="s">
        <v>1686</v>
      </c>
      <c r="C184" t="s">
        <v>280</v>
      </c>
      <c r="D184" t="s">
        <v>3058</v>
      </c>
      <c r="E184">
        <v>7.7976624985379495</v>
      </c>
      <c r="F184">
        <v>8.510500740544872</v>
      </c>
    </row>
    <row r="185" spans="1:6" x14ac:dyDescent="0.25">
      <c r="A185" t="s">
        <v>99</v>
      </c>
      <c r="B185" t="s">
        <v>1228</v>
      </c>
      <c r="C185" t="s">
        <v>261</v>
      </c>
      <c r="D185" t="s">
        <v>3059</v>
      </c>
      <c r="E185">
        <v>3.0890402134903834</v>
      </c>
      <c r="F185">
        <v>2.5202417958441363</v>
      </c>
    </row>
    <row r="186" spans="1:6" x14ac:dyDescent="0.25">
      <c r="A186" t="s">
        <v>1899</v>
      </c>
      <c r="B186" t="s">
        <v>1900</v>
      </c>
      <c r="C186" t="s">
        <v>259</v>
      </c>
      <c r="D186" t="s">
        <v>3061</v>
      </c>
      <c r="E186">
        <v>793.8583781966214</v>
      </c>
      <c r="F186">
        <v>730.44350329123756</v>
      </c>
    </row>
    <row r="187" spans="1:6" x14ac:dyDescent="0.25">
      <c r="A187" t="s">
        <v>2076</v>
      </c>
      <c r="B187" t="s">
        <v>2077</v>
      </c>
      <c r="C187" t="s">
        <v>265</v>
      </c>
      <c r="D187" t="s">
        <v>3063</v>
      </c>
      <c r="E187">
        <v>31.91</v>
      </c>
      <c r="F187">
        <v>32.479999542236328</v>
      </c>
    </row>
    <row r="188" spans="1:6" x14ac:dyDescent="0.25">
      <c r="A188" t="s">
        <v>114</v>
      </c>
      <c r="B188" t="s">
        <v>1430</v>
      </c>
      <c r="C188" t="s">
        <v>286</v>
      </c>
      <c r="D188" t="s">
        <v>3057</v>
      </c>
      <c r="E188">
        <v>6.7889999999999997</v>
      </c>
      <c r="F188">
        <v>7.1919999122619629</v>
      </c>
    </row>
    <row r="189" spans="1:6" x14ac:dyDescent="0.25">
      <c r="A189" t="s">
        <v>1434</v>
      </c>
      <c r="B189" t="s">
        <v>1435</v>
      </c>
      <c r="C189" t="s">
        <v>286</v>
      </c>
      <c r="D189" t="s">
        <v>3064</v>
      </c>
      <c r="E189">
        <v>13.56</v>
      </c>
      <c r="F189">
        <v>13.979999542236328</v>
      </c>
    </row>
    <row r="190" spans="1:6" x14ac:dyDescent="0.25">
      <c r="A190" t="s">
        <v>1381</v>
      </c>
      <c r="B190" t="s">
        <v>1382</v>
      </c>
      <c r="C190" t="s">
        <v>286</v>
      </c>
      <c r="D190" t="s">
        <v>3063</v>
      </c>
      <c r="E190">
        <v>14.16</v>
      </c>
      <c r="F190">
        <v>16.125</v>
      </c>
    </row>
    <row r="191" spans="1:6" x14ac:dyDescent="0.25">
      <c r="A191" t="s">
        <v>1373</v>
      </c>
      <c r="B191" t="s">
        <v>1374</v>
      </c>
      <c r="C191" t="s">
        <v>270</v>
      </c>
      <c r="D191" t="s">
        <v>3057</v>
      </c>
      <c r="E191">
        <v>14.2</v>
      </c>
      <c r="F191">
        <v>14.199999809265137</v>
      </c>
    </row>
    <row r="192" spans="1:6" x14ac:dyDescent="0.25">
      <c r="A192" t="s">
        <v>142</v>
      </c>
      <c r="B192" t="s">
        <v>1809</v>
      </c>
      <c r="C192" t="s">
        <v>265</v>
      </c>
      <c r="D192" t="s">
        <v>3056</v>
      </c>
      <c r="E192">
        <v>27.8</v>
      </c>
      <c r="F192">
        <v>30.559999465942383</v>
      </c>
    </row>
    <row r="193" spans="1:6" x14ac:dyDescent="0.25">
      <c r="A193" t="s">
        <v>1535</v>
      </c>
      <c r="B193" t="s">
        <v>1536</v>
      </c>
      <c r="C193" t="s">
        <v>280</v>
      </c>
      <c r="D193" t="s">
        <v>3059</v>
      </c>
      <c r="E193">
        <v>7.9317047943314609</v>
      </c>
      <c r="F193">
        <v>8.7153421725073024</v>
      </c>
    </row>
    <row r="194" spans="1:6" x14ac:dyDescent="0.25">
      <c r="A194" t="s">
        <v>1168</v>
      </c>
      <c r="B194" t="s">
        <v>1169</v>
      </c>
      <c r="C194" t="s">
        <v>261</v>
      </c>
      <c r="D194" t="s">
        <v>3063</v>
      </c>
      <c r="E194">
        <v>92.1</v>
      </c>
      <c r="F194">
        <v>100.19999694824219</v>
      </c>
    </row>
    <row r="195" spans="1:6" x14ac:dyDescent="0.25">
      <c r="A195" t="s">
        <v>1585</v>
      </c>
      <c r="B195" t="s">
        <v>1586</v>
      </c>
      <c r="C195" t="s">
        <v>286</v>
      </c>
      <c r="D195" t="s">
        <v>3056</v>
      </c>
      <c r="E195">
        <v>12.5</v>
      </c>
      <c r="F195">
        <v>13.739999771118164</v>
      </c>
    </row>
    <row r="196" spans="1:6" x14ac:dyDescent="0.25">
      <c r="A196" t="s">
        <v>1343</v>
      </c>
      <c r="B196" t="s">
        <v>1344</v>
      </c>
      <c r="C196" t="s">
        <v>265</v>
      </c>
      <c r="D196" t="s">
        <v>3058</v>
      </c>
      <c r="E196">
        <v>18.406273539528151</v>
      </c>
      <c r="F196">
        <v>16.959267547966487</v>
      </c>
    </row>
    <row r="197" spans="1:6" x14ac:dyDescent="0.25">
      <c r="A197" t="s">
        <v>1955</v>
      </c>
      <c r="B197" t="s">
        <v>1956</v>
      </c>
      <c r="C197" t="s">
        <v>270</v>
      </c>
      <c r="D197" t="s">
        <v>3066</v>
      </c>
      <c r="E197">
        <v>24.710067701988663</v>
      </c>
      <c r="F197">
        <v>22.569161153018026</v>
      </c>
    </row>
    <row r="198" spans="1:6" x14ac:dyDescent="0.25">
      <c r="A198" t="s">
        <v>1537</v>
      </c>
      <c r="B198" t="s">
        <v>1538</v>
      </c>
      <c r="C198" t="s">
        <v>261</v>
      </c>
      <c r="D198" t="s">
        <v>3058</v>
      </c>
      <c r="E198">
        <v>30.092239390172335</v>
      </c>
      <c r="F198">
        <v>30.972932269091267</v>
      </c>
    </row>
    <row r="199" spans="1:6" x14ac:dyDescent="0.25">
      <c r="A199" t="s">
        <v>1510</v>
      </c>
      <c r="B199" t="s">
        <v>1511</v>
      </c>
      <c r="C199" t="s">
        <v>267</v>
      </c>
      <c r="D199" t="s">
        <v>3063</v>
      </c>
      <c r="E199">
        <v>48.3</v>
      </c>
      <c r="F199">
        <v>52.400001525878906</v>
      </c>
    </row>
    <row r="200" spans="1:6" x14ac:dyDescent="0.25">
      <c r="A200" t="s">
        <v>2040</v>
      </c>
      <c r="B200" t="s">
        <v>2041</v>
      </c>
      <c r="C200" t="s">
        <v>264</v>
      </c>
      <c r="D200" t="s">
        <v>3058</v>
      </c>
      <c r="E200">
        <v>5.958789794112259</v>
      </c>
      <c r="F200">
        <v>6.6231978510769567</v>
      </c>
    </row>
    <row r="201" spans="1:6" x14ac:dyDescent="0.25">
      <c r="A201" t="s">
        <v>33</v>
      </c>
      <c r="B201" t="s">
        <v>1485</v>
      </c>
      <c r="C201" t="s">
        <v>271</v>
      </c>
      <c r="D201" t="s">
        <v>3058</v>
      </c>
      <c r="E201">
        <v>24.54754688446128</v>
      </c>
      <c r="F201">
        <v>28.256625754679817</v>
      </c>
    </row>
    <row r="202" spans="1:6" x14ac:dyDescent="0.25">
      <c r="A202" t="s">
        <v>150</v>
      </c>
      <c r="B202" t="s">
        <v>1285</v>
      </c>
      <c r="C202" t="s">
        <v>263</v>
      </c>
      <c r="D202" t="s">
        <v>3056</v>
      </c>
      <c r="E202">
        <v>77.25</v>
      </c>
      <c r="F202">
        <v>86.099998474121094</v>
      </c>
    </row>
    <row r="203" spans="1:6" x14ac:dyDescent="0.25">
      <c r="A203" t="s">
        <v>1508</v>
      </c>
      <c r="B203" t="s">
        <v>1509</v>
      </c>
      <c r="C203" t="s">
        <v>259</v>
      </c>
      <c r="D203" t="s">
        <v>3056</v>
      </c>
      <c r="E203">
        <v>18.965</v>
      </c>
      <c r="F203">
        <v>20.520000457763672</v>
      </c>
    </row>
    <row r="204" spans="1:6" x14ac:dyDescent="0.25">
      <c r="A204" t="s">
        <v>1554</v>
      </c>
      <c r="B204" t="s">
        <v>1555</v>
      </c>
      <c r="C204" t="s">
        <v>280</v>
      </c>
      <c r="D204" t="s">
        <v>3058</v>
      </c>
      <c r="E204">
        <v>100.93621404779378</v>
      </c>
      <c r="F204">
        <v>88.324005094877606</v>
      </c>
    </row>
    <row r="205" spans="1:6" x14ac:dyDescent="0.25">
      <c r="A205" t="s">
        <v>1477</v>
      </c>
      <c r="B205" t="s">
        <v>1478</v>
      </c>
      <c r="C205" t="s">
        <v>261</v>
      </c>
      <c r="D205" t="s">
        <v>3060</v>
      </c>
      <c r="E205">
        <v>97.95</v>
      </c>
      <c r="F205">
        <v>98.099998474121094</v>
      </c>
    </row>
    <row r="206" spans="1:6" x14ac:dyDescent="0.25">
      <c r="A206" t="s">
        <v>1252</v>
      </c>
      <c r="B206" t="s">
        <v>1253</v>
      </c>
      <c r="C206" t="s">
        <v>265</v>
      </c>
      <c r="D206" t="s">
        <v>3059</v>
      </c>
      <c r="E206">
        <v>43.412895923437929</v>
      </c>
      <c r="F206">
        <v>45.022944806292493</v>
      </c>
    </row>
    <row r="207" spans="1:6" x14ac:dyDescent="0.25">
      <c r="A207" t="s">
        <v>1500</v>
      </c>
      <c r="B207" t="s">
        <v>1501</v>
      </c>
      <c r="C207" t="s">
        <v>265</v>
      </c>
      <c r="D207" t="s">
        <v>3059</v>
      </c>
      <c r="E207">
        <v>5.8679883132419244</v>
      </c>
      <c r="F207">
        <v>6.0694438496107832</v>
      </c>
    </row>
    <row r="208" spans="1:6" x14ac:dyDescent="0.25">
      <c r="A208" t="s">
        <v>1406</v>
      </c>
      <c r="B208" t="s">
        <v>1407</v>
      </c>
      <c r="C208" t="s">
        <v>261</v>
      </c>
      <c r="D208" t="s">
        <v>3057</v>
      </c>
      <c r="E208">
        <v>15.14</v>
      </c>
      <c r="F208">
        <v>15.399999618530273</v>
      </c>
    </row>
    <row r="209" spans="1:6" x14ac:dyDescent="0.25">
      <c r="A209" t="s">
        <v>1878</v>
      </c>
      <c r="B209" t="s">
        <v>1879</v>
      </c>
      <c r="C209" t="s">
        <v>280</v>
      </c>
      <c r="D209" t="s">
        <v>3063</v>
      </c>
      <c r="E209">
        <v>33.14</v>
      </c>
      <c r="F209">
        <v>38.279998779296875</v>
      </c>
    </row>
    <row r="210" spans="1:6" x14ac:dyDescent="0.25">
      <c r="A210" t="s">
        <v>1612</v>
      </c>
      <c r="B210" t="s">
        <v>1613</v>
      </c>
      <c r="C210" t="s">
        <v>265</v>
      </c>
      <c r="D210" t="s">
        <v>3064</v>
      </c>
      <c r="E210">
        <v>38.1</v>
      </c>
      <c r="F210">
        <v>38.080001831054688</v>
      </c>
    </row>
    <row r="211" spans="1:6" x14ac:dyDescent="0.25">
      <c r="A211" t="s">
        <v>1250</v>
      </c>
      <c r="B211" t="s">
        <v>1251</v>
      </c>
      <c r="C211" t="s">
        <v>265</v>
      </c>
      <c r="D211" t="s">
        <v>3063</v>
      </c>
      <c r="E211">
        <v>91.46</v>
      </c>
      <c r="F211">
        <v>93.260002136230469</v>
      </c>
    </row>
    <row r="212" spans="1:6" x14ac:dyDescent="0.25">
      <c r="A212" t="s">
        <v>2224</v>
      </c>
      <c r="B212" t="s">
        <v>2225</v>
      </c>
      <c r="C212" t="s">
        <v>265</v>
      </c>
      <c r="D212" t="s">
        <v>3061</v>
      </c>
      <c r="E212">
        <v>207.85404069438437</v>
      </c>
      <c r="F212">
        <v>215.78141980568046</v>
      </c>
    </row>
    <row r="213" spans="1:6" x14ac:dyDescent="0.25">
      <c r="A213" t="s">
        <v>2264</v>
      </c>
      <c r="B213" t="s">
        <v>2265</v>
      </c>
      <c r="C213" t="s">
        <v>265</v>
      </c>
      <c r="D213" t="s">
        <v>3068</v>
      </c>
      <c r="E213">
        <v>45.435211851988647</v>
      </c>
      <c r="F213">
        <v>45.028250437548614</v>
      </c>
    </row>
    <row r="214" spans="1:6" x14ac:dyDescent="0.25">
      <c r="A214" t="s">
        <v>1846</v>
      </c>
      <c r="B214" t="s">
        <v>1847</v>
      </c>
      <c r="C214" t="s">
        <v>280</v>
      </c>
      <c r="D214" t="s">
        <v>3059</v>
      </c>
      <c r="E214">
        <v>185.87705438483482</v>
      </c>
      <c r="F214">
        <v>206.08844008883491</v>
      </c>
    </row>
    <row r="215" spans="1:6" x14ac:dyDescent="0.25">
      <c r="A215" t="s">
        <v>1605</v>
      </c>
      <c r="B215" t="s">
        <v>1606</v>
      </c>
      <c r="C215" t="s">
        <v>267</v>
      </c>
      <c r="D215" t="s">
        <v>3056</v>
      </c>
      <c r="E215">
        <v>36.450000000000003</v>
      </c>
      <c r="F215">
        <v>37.560001373291016</v>
      </c>
    </row>
    <row r="216" spans="1:6" x14ac:dyDescent="0.25">
      <c r="A216" t="s">
        <v>1238</v>
      </c>
      <c r="B216" t="s">
        <v>1239</v>
      </c>
      <c r="C216" t="s">
        <v>264</v>
      </c>
      <c r="D216" t="s">
        <v>3058</v>
      </c>
      <c r="E216">
        <v>5.6201424353773746</v>
      </c>
      <c r="F216">
        <v>5.5119823449124823</v>
      </c>
    </row>
    <row r="217" spans="1:6" x14ac:dyDescent="0.25">
      <c r="A217" t="s">
        <v>1475</v>
      </c>
      <c r="B217" t="s">
        <v>1476</v>
      </c>
      <c r="C217" t="s">
        <v>263</v>
      </c>
      <c r="D217" t="s">
        <v>3056</v>
      </c>
      <c r="E217">
        <v>25.34</v>
      </c>
      <c r="F217">
        <v>27.079999923706055</v>
      </c>
    </row>
    <row r="218" spans="1:6" x14ac:dyDescent="0.25">
      <c r="A218" t="s">
        <v>1416</v>
      </c>
      <c r="B218" t="s">
        <v>1417</v>
      </c>
      <c r="C218" t="s">
        <v>286</v>
      </c>
      <c r="D218" t="s">
        <v>3072</v>
      </c>
      <c r="E218">
        <v>13.885</v>
      </c>
      <c r="F218">
        <v>14.270000457763672</v>
      </c>
    </row>
    <row r="219" spans="1:6" x14ac:dyDescent="0.25">
      <c r="A219" t="s">
        <v>1953</v>
      </c>
      <c r="B219" t="s">
        <v>1954</v>
      </c>
      <c r="C219" t="s">
        <v>259</v>
      </c>
      <c r="D219" t="s">
        <v>3056</v>
      </c>
      <c r="E219">
        <v>42.04</v>
      </c>
      <c r="F219">
        <v>39.020000457763672</v>
      </c>
    </row>
    <row r="220" spans="1:6" x14ac:dyDescent="0.25">
      <c r="A220" t="s">
        <v>1683</v>
      </c>
      <c r="B220" t="s">
        <v>1684</v>
      </c>
      <c r="C220" t="s">
        <v>280</v>
      </c>
      <c r="D220" t="s">
        <v>3063</v>
      </c>
      <c r="E220">
        <v>10.125</v>
      </c>
      <c r="F220">
        <v>9.4560003280639648</v>
      </c>
    </row>
    <row r="221" spans="1:6" x14ac:dyDescent="0.25">
      <c r="A221" t="s">
        <v>1594</v>
      </c>
      <c r="B221" t="s">
        <v>1595</v>
      </c>
      <c r="C221" t="s">
        <v>267</v>
      </c>
      <c r="D221" t="s">
        <v>3056</v>
      </c>
      <c r="E221">
        <v>29.24</v>
      </c>
      <c r="F221">
        <v>34.369998931884766</v>
      </c>
    </row>
    <row r="222" spans="1:6" x14ac:dyDescent="0.25">
      <c r="A222" t="s">
        <v>1704</v>
      </c>
      <c r="B222" t="s">
        <v>1705</v>
      </c>
      <c r="C222" t="s">
        <v>270</v>
      </c>
      <c r="D222" t="s">
        <v>3066</v>
      </c>
      <c r="E222">
        <v>20.997333888853312</v>
      </c>
      <c r="F222">
        <v>20.85719471315581</v>
      </c>
    </row>
    <row r="223" spans="1:6" x14ac:dyDescent="0.25">
      <c r="A223" t="s">
        <v>1659</v>
      </c>
      <c r="B223" t="s">
        <v>1660</v>
      </c>
      <c r="C223" t="s">
        <v>280</v>
      </c>
      <c r="D223" t="s">
        <v>3063</v>
      </c>
      <c r="E223">
        <v>11.074999999999999</v>
      </c>
      <c r="F223">
        <v>8.2320003509521484</v>
      </c>
    </row>
    <row r="224" spans="1:6" x14ac:dyDescent="0.25">
      <c r="A224" t="s">
        <v>2266</v>
      </c>
      <c r="B224" t="s">
        <v>2267</v>
      </c>
      <c r="C224" t="s">
        <v>265</v>
      </c>
      <c r="D224" t="s">
        <v>3060</v>
      </c>
      <c r="E224">
        <v>22.7</v>
      </c>
      <c r="F224">
        <v>20.719999313354492</v>
      </c>
    </row>
    <row r="225" spans="1:6" x14ac:dyDescent="0.25">
      <c r="A225" t="s">
        <v>1296</v>
      </c>
      <c r="B225" t="s">
        <v>2369</v>
      </c>
      <c r="C225" t="s">
        <v>261</v>
      </c>
      <c r="D225" t="s">
        <v>3057</v>
      </c>
      <c r="E225">
        <v>23.57</v>
      </c>
      <c r="F225">
        <v>25.989999771118164</v>
      </c>
    </row>
    <row r="226" spans="1:6" x14ac:dyDescent="0.25">
      <c r="A226" t="s">
        <v>1311</v>
      </c>
      <c r="B226" t="s">
        <v>1312</v>
      </c>
      <c r="C226" t="s">
        <v>265</v>
      </c>
      <c r="D226" t="s">
        <v>3056</v>
      </c>
      <c r="E226">
        <v>39.46</v>
      </c>
      <c r="F226">
        <v>42.340000152587891</v>
      </c>
    </row>
    <row r="227" spans="1:6" x14ac:dyDescent="0.25">
      <c r="A227" t="s">
        <v>1516</v>
      </c>
      <c r="B227" t="s">
        <v>1517</v>
      </c>
      <c r="C227" t="s">
        <v>263</v>
      </c>
      <c r="D227" t="s">
        <v>3056</v>
      </c>
      <c r="E227">
        <v>72.349999999999994</v>
      </c>
      <c r="F227">
        <v>74.800003051757813</v>
      </c>
    </row>
    <row r="228" spans="1:6" x14ac:dyDescent="0.25">
      <c r="A228" t="s">
        <v>2270</v>
      </c>
      <c r="B228" t="s">
        <v>2271</v>
      </c>
      <c r="C228" t="s">
        <v>267</v>
      </c>
      <c r="D228" t="s">
        <v>3061</v>
      </c>
      <c r="E228">
        <v>75.393393869690797</v>
      </c>
      <c r="F228">
        <v>84.950628736793007</v>
      </c>
    </row>
    <row r="229" spans="1:6" x14ac:dyDescent="0.25">
      <c r="A229" t="s">
        <v>1755</v>
      </c>
      <c r="B229" t="s">
        <v>1756</v>
      </c>
      <c r="C229" t="s">
        <v>267</v>
      </c>
      <c r="D229" t="s">
        <v>3061</v>
      </c>
      <c r="E229">
        <v>78.048163300341841</v>
      </c>
      <c r="F229">
        <v>78.470806070981467</v>
      </c>
    </row>
    <row r="230" spans="1:6" x14ac:dyDescent="0.25">
      <c r="A230" t="s">
        <v>1428</v>
      </c>
      <c r="B230" t="s">
        <v>1429</v>
      </c>
      <c r="C230" t="s">
        <v>270</v>
      </c>
      <c r="D230" t="s">
        <v>3071</v>
      </c>
      <c r="E230">
        <v>19.18</v>
      </c>
      <c r="F230">
        <v>16.995000839233398</v>
      </c>
    </row>
    <row r="231" spans="1:6" x14ac:dyDescent="0.25">
      <c r="A231" t="s">
        <v>1520</v>
      </c>
      <c r="B231" t="s">
        <v>1521</v>
      </c>
      <c r="C231" t="s">
        <v>280</v>
      </c>
      <c r="D231" t="s">
        <v>3059</v>
      </c>
      <c r="E231">
        <v>125.81898408024293</v>
      </c>
      <c r="F231">
        <v>122.57431524409277</v>
      </c>
    </row>
    <row r="232" spans="1:6" x14ac:dyDescent="0.25">
      <c r="A232" t="s">
        <v>1337</v>
      </c>
      <c r="B232" t="s">
        <v>1338</v>
      </c>
      <c r="C232" t="s">
        <v>261</v>
      </c>
      <c r="D232" t="s">
        <v>3062</v>
      </c>
      <c r="E232">
        <v>68.150000000000006</v>
      </c>
      <c r="F232">
        <v>68.949996948242188</v>
      </c>
    </row>
    <row r="233" spans="1:6" x14ac:dyDescent="0.25">
      <c r="A233" t="s">
        <v>72</v>
      </c>
      <c r="B233" t="s">
        <v>2144</v>
      </c>
      <c r="C233" t="s">
        <v>265</v>
      </c>
      <c r="D233" t="s">
        <v>3061</v>
      </c>
      <c r="E233">
        <v>568.61456875107331</v>
      </c>
      <c r="F233">
        <v>583.92918527266499</v>
      </c>
    </row>
    <row r="234" spans="1:6" x14ac:dyDescent="0.25">
      <c r="A234" t="s">
        <v>2155</v>
      </c>
      <c r="B234" t="s">
        <v>2156</v>
      </c>
      <c r="C234" t="s">
        <v>265</v>
      </c>
      <c r="D234" t="s">
        <v>3063</v>
      </c>
      <c r="E234">
        <v>16.010000000000002</v>
      </c>
      <c r="F234">
        <v>16.270000457763672</v>
      </c>
    </row>
    <row r="235" spans="1:6" x14ac:dyDescent="0.25">
      <c r="A235" t="s">
        <v>1184</v>
      </c>
      <c r="B235" t="s">
        <v>1185</v>
      </c>
      <c r="C235" t="s">
        <v>267</v>
      </c>
      <c r="D235" t="s">
        <v>3058</v>
      </c>
      <c r="E235">
        <v>16.54634504077697</v>
      </c>
      <c r="F235">
        <v>19.843136441684933</v>
      </c>
    </row>
    <row r="236" spans="1:6" x14ac:dyDescent="0.25">
      <c r="A236" t="s">
        <v>2030</v>
      </c>
      <c r="B236" t="s">
        <v>2031</v>
      </c>
      <c r="C236" t="s">
        <v>265</v>
      </c>
      <c r="D236" t="s">
        <v>3061</v>
      </c>
      <c r="E236">
        <v>64.414173007269611</v>
      </c>
      <c r="F236">
        <v>66.766685843445245</v>
      </c>
    </row>
    <row r="237" spans="1:6" x14ac:dyDescent="0.25">
      <c r="A237" t="s">
        <v>1258</v>
      </c>
      <c r="B237" t="s">
        <v>1259</v>
      </c>
      <c r="C237" t="s">
        <v>275</v>
      </c>
      <c r="D237" t="s">
        <v>3063</v>
      </c>
      <c r="E237">
        <v>89.2</v>
      </c>
      <c r="F237">
        <v>105.90000152587891</v>
      </c>
    </row>
    <row r="238" spans="1:6" x14ac:dyDescent="0.25">
      <c r="A238" t="s">
        <v>1824</v>
      </c>
      <c r="B238" t="s">
        <v>1825</v>
      </c>
      <c r="C238" t="s">
        <v>265</v>
      </c>
      <c r="D238" t="s">
        <v>3059</v>
      </c>
      <c r="E238">
        <v>12.004485506579551</v>
      </c>
      <c r="F238">
        <v>12.738719165257747</v>
      </c>
    </row>
    <row r="239" spans="1:6" x14ac:dyDescent="0.25">
      <c r="A239" t="s">
        <v>2145</v>
      </c>
      <c r="B239" t="s">
        <v>2146</v>
      </c>
      <c r="C239" t="s">
        <v>259</v>
      </c>
      <c r="D239" t="s">
        <v>3061</v>
      </c>
      <c r="E239">
        <v>4488.4125025193298</v>
      </c>
      <c r="F239">
        <v>4824.2255556044738</v>
      </c>
    </row>
    <row r="240" spans="1:6" x14ac:dyDescent="0.25">
      <c r="A240" t="s">
        <v>1209</v>
      </c>
      <c r="B240" t="s">
        <v>1210</v>
      </c>
      <c r="C240" t="s">
        <v>261</v>
      </c>
      <c r="D240" t="s">
        <v>3066</v>
      </c>
      <c r="E240">
        <v>17.005608517505483</v>
      </c>
      <c r="F240">
        <v>16.441672791549049</v>
      </c>
    </row>
    <row r="241" spans="1:6" x14ac:dyDescent="0.25">
      <c r="A241" t="s">
        <v>1742</v>
      </c>
      <c r="B241" t="s">
        <v>1743</v>
      </c>
      <c r="C241" t="s">
        <v>271</v>
      </c>
      <c r="D241" t="s">
        <v>3065</v>
      </c>
      <c r="E241">
        <v>18.649999999999999</v>
      </c>
      <c r="F241">
        <v>15.939999580383301</v>
      </c>
    </row>
    <row r="242" spans="1:6" x14ac:dyDescent="0.25">
      <c r="A242" t="s">
        <v>185</v>
      </c>
      <c r="B242" t="s">
        <v>1806</v>
      </c>
      <c r="C242" t="s">
        <v>261</v>
      </c>
      <c r="D242" t="s">
        <v>3063</v>
      </c>
      <c r="E242">
        <v>23.274999999999999</v>
      </c>
      <c r="F242">
        <v>22.555000305175781</v>
      </c>
    </row>
    <row r="243" spans="1:6" x14ac:dyDescent="0.25">
      <c r="A243" t="s">
        <v>200</v>
      </c>
      <c r="B243" t="s">
        <v>2232</v>
      </c>
      <c r="C243" t="s">
        <v>259</v>
      </c>
      <c r="D243" t="s">
        <v>3059</v>
      </c>
      <c r="E243">
        <v>5.688586362381522</v>
      </c>
      <c r="F243">
        <v>4.4702877201819762</v>
      </c>
    </row>
    <row r="244" spans="1:6" x14ac:dyDescent="0.25">
      <c r="A244" t="s">
        <v>20</v>
      </c>
      <c r="B244" t="s">
        <v>1797</v>
      </c>
      <c r="C244" t="s">
        <v>267</v>
      </c>
      <c r="D244" t="s">
        <v>3068</v>
      </c>
      <c r="E244">
        <v>240.98085814122598</v>
      </c>
      <c r="F244">
        <v>235.86226419668318</v>
      </c>
    </row>
    <row r="245" spans="1:6" x14ac:dyDescent="0.25">
      <c r="A245" t="s">
        <v>1677</v>
      </c>
      <c r="B245" t="s">
        <v>1678</v>
      </c>
      <c r="C245" t="s">
        <v>280</v>
      </c>
      <c r="D245" t="s">
        <v>3068</v>
      </c>
      <c r="E245">
        <v>25.545579289053205</v>
      </c>
      <c r="F245">
        <v>22.547628381302246</v>
      </c>
    </row>
    <row r="246" spans="1:6" x14ac:dyDescent="0.25">
      <c r="A246" t="s">
        <v>155</v>
      </c>
      <c r="B246" t="s">
        <v>1871</v>
      </c>
      <c r="C246" t="s">
        <v>267</v>
      </c>
      <c r="D246" t="s">
        <v>3064</v>
      </c>
      <c r="E246">
        <v>10.025</v>
      </c>
      <c r="F246">
        <v>10.109999656677246</v>
      </c>
    </row>
    <row r="247" spans="1:6" x14ac:dyDescent="0.25">
      <c r="A247" t="s">
        <v>1865</v>
      </c>
      <c r="B247" t="s">
        <v>1866</v>
      </c>
      <c r="C247" t="s">
        <v>280</v>
      </c>
      <c r="D247" t="s">
        <v>3059</v>
      </c>
      <c r="E247">
        <v>34.478441152111898</v>
      </c>
      <c r="F247">
        <v>37.578392584504265</v>
      </c>
    </row>
    <row r="248" spans="1:6" x14ac:dyDescent="0.25">
      <c r="A248" t="s">
        <v>1720</v>
      </c>
      <c r="B248" t="s">
        <v>1721</v>
      </c>
      <c r="C248" t="s">
        <v>267</v>
      </c>
      <c r="D248" t="s">
        <v>3059</v>
      </c>
      <c r="E248">
        <v>17.880790466550106</v>
      </c>
      <c r="F248">
        <v>19.079628663962026</v>
      </c>
    </row>
    <row r="249" spans="1:6" x14ac:dyDescent="0.25">
      <c r="A249" t="s">
        <v>81</v>
      </c>
      <c r="B249" t="s">
        <v>1556</v>
      </c>
      <c r="C249" t="s">
        <v>270</v>
      </c>
      <c r="D249" t="s">
        <v>3063</v>
      </c>
      <c r="E249">
        <v>130.30000000000001</v>
      </c>
      <c r="F249">
        <v>128.19999694824219</v>
      </c>
    </row>
    <row r="250" spans="1:6" x14ac:dyDescent="0.25">
      <c r="A250" t="s">
        <v>1481</v>
      </c>
      <c r="B250" t="s">
        <v>1482</v>
      </c>
      <c r="C250" t="s">
        <v>267</v>
      </c>
      <c r="D250" t="s">
        <v>3056</v>
      </c>
      <c r="E250">
        <v>105</v>
      </c>
      <c r="F250">
        <v>102.09999847412109</v>
      </c>
    </row>
    <row r="251" spans="1:6" x14ac:dyDescent="0.25">
      <c r="A251" t="s">
        <v>1950</v>
      </c>
      <c r="B251" t="s">
        <v>1951</v>
      </c>
      <c r="C251" t="s">
        <v>265</v>
      </c>
      <c r="D251" t="s">
        <v>3059</v>
      </c>
      <c r="E251">
        <v>1.11858898500046</v>
      </c>
      <c r="F251">
        <v>1.1018648189430658</v>
      </c>
    </row>
    <row r="252" spans="1:6" x14ac:dyDescent="0.25">
      <c r="A252" t="s">
        <v>1589</v>
      </c>
      <c r="B252" t="s">
        <v>1590</v>
      </c>
      <c r="C252" t="s">
        <v>259</v>
      </c>
      <c r="D252" t="s">
        <v>3056</v>
      </c>
      <c r="E252">
        <v>99.76</v>
      </c>
      <c r="F252">
        <v>95.199996948242188</v>
      </c>
    </row>
    <row r="253" spans="1:6" x14ac:dyDescent="0.25">
      <c r="A253" t="s">
        <v>2096</v>
      </c>
      <c r="B253" t="s">
        <v>2097</v>
      </c>
      <c r="C253" t="s">
        <v>271</v>
      </c>
      <c r="D253" t="s">
        <v>3060</v>
      </c>
      <c r="E253">
        <v>89.44</v>
      </c>
      <c r="F253">
        <v>81.580001831054688</v>
      </c>
    </row>
    <row r="254" spans="1:6" x14ac:dyDescent="0.25">
      <c r="A254" t="s">
        <v>1318</v>
      </c>
      <c r="B254" t="s">
        <v>1319</v>
      </c>
      <c r="C254" t="s">
        <v>271</v>
      </c>
      <c r="D254" t="s">
        <v>3060</v>
      </c>
      <c r="E254">
        <v>73.849999999999994</v>
      </c>
      <c r="F254">
        <v>68.050003051757813</v>
      </c>
    </row>
    <row r="255" spans="1:6" x14ac:dyDescent="0.25">
      <c r="A255" t="s">
        <v>2226</v>
      </c>
      <c r="B255" t="s">
        <v>2227</v>
      </c>
      <c r="C255" t="s">
        <v>261</v>
      </c>
      <c r="D255" t="s">
        <v>3061</v>
      </c>
      <c r="E255">
        <v>128.41675385474835</v>
      </c>
      <c r="F255">
        <v>144.8118940367236</v>
      </c>
    </row>
    <row r="256" spans="1:6" x14ac:dyDescent="0.25">
      <c r="A256" t="s">
        <v>2092</v>
      </c>
      <c r="B256" t="s">
        <v>2093</v>
      </c>
      <c r="C256" t="s">
        <v>263</v>
      </c>
      <c r="D256" t="s">
        <v>3058</v>
      </c>
      <c r="E256">
        <v>30.601087753038222</v>
      </c>
      <c r="F256">
        <v>32.701487779337718</v>
      </c>
    </row>
    <row r="257" spans="1:6" x14ac:dyDescent="0.25">
      <c r="A257" t="s">
        <v>1579</v>
      </c>
      <c r="B257" t="s">
        <v>1580</v>
      </c>
      <c r="C257" t="s">
        <v>271</v>
      </c>
      <c r="D257" t="s">
        <v>3056</v>
      </c>
      <c r="E257">
        <v>81.180000000000007</v>
      </c>
      <c r="F257">
        <v>80.279998779296875</v>
      </c>
    </row>
    <row r="258" spans="1:6" x14ac:dyDescent="0.25">
      <c r="A258" t="s">
        <v>1479</v>
      </c>
      <c r="B258" t="s">
        <v>1480</v>
      </c>
      <c r="C258" t="s">
        <v>286</v>
      </c>
      <c r="D258" t="s">
        <v>3057</v>
      </c>
      <c r="E258">
        <v>3.3540000000000001</v>
      </c>
      <c r="F258">
        <v>3.6119999885559082</v>
      </c>
    </row>
    <row r="259" spans="1:6" x14ac:dyDescent="0.25">
      <c r="A259" t="s">
        <v>2142</v>
      </c>
      <c r="B259" t="s">
        <v>2143</v>
      </c>
      <c r="C259" t="s">
        <v>264</v>
      </c>
      <c r="D259" t="s">
        <v>3058</v>
      </c>
      <c r="E259">
        <v>10.484030924564413</v>
      </c>
      <c r="F259">
        <v>8.7186332477167188</v>
      </c>
    </row>
    <row r="260" spans="1:6" x14ac:dyDescent="0.25">
      <c r="A260" t="s">
        <v>1735</v>
      </c>
      <c r="B260" t="s">
        <v>1736</v>
      </c>
      <c r="C260" t="s">
        <v>267</v>
      </c>
      <c r="D260" t="s">
        <v>3059</v>
      </c>
      <c r="E260">
        <v>21.813376276801321</v>
      </c>
      <c r="F260">
        <v>22.665579375890267</v>
      </c>
    </row>
    <row r="261" spans="1:6" x14ac:dyDescent="0.25">
      <c r="A261" t="s">
        <v>1235</v>
      </c>
      <c r="B261" t="s">
        <v>1236</v>
      </c>
      <c r="C261" t="s">
        <v>261</v>
      </c>
      <c r="D261" t="s">
        <v>3059</v>
      </c>
      <c r="E261">
        <v>13.110599521487071</v>
      </c>
      <c r="F261">
        <v>13.122801448279564</v>
      </c>
    </row>
    <row r="262" spans="1:6" x14ac:dyDescent="0.25">
      <c r="A262" t="s">
        <v>1765</v>
      </c>
      <c r="B262" t="s">
        <v>1766</v>
      </c>
      <c r="C262" t="s">
        <v>264</v>
      </c>
      <c r="D262" t="s">
        <v>3059</v>
      </c>
      <c r="E262">
        <v>31.686424036072509</v>
      </c>
      <c r="F262">
        <v>30.821394548804758</v>
      </c>
    </row>
    <row r="263" spans="1:6" x14ac:dyDescent="0.25">
      <c r="A263" t="s">
        <v>1946</v>
      </c>
      <c r="B263" t="s">
        <v>1947</v>
      </c>
      <c r="C263" t="s">
        <v>271</v>
      </c>
      <c r="D263" t="s">
        <v>3059</v>
      </c>
      <c r="E263">
        <v>3.9860499677923986</v>
      </c>
      <c r="F263">
        <v>4.7417530075084242</v>
      </c>
    </row>
    <row r="264" spans="1:6" x14ac:dyDescent="0.25">
      <c r="A264" t="s">
        <v>1695</v>
      </c>
      <c r="B264" t="s">
        <v>1696</v>
      </c>
      <c r="C264" t="s">
        <v>280</v>
      </c>
      <c r="D264" t="s">
        <v>3058</v>
      </c>
      <c r="E264">
        <v>14.936454099640931</v>
      </c>
      <c r="F264">
        <v>15.473236569498555</v>
      </c>
    </row>
    <row r="265" spans="1:6" x14ac:dyDescent="0.25">
      <c r="A265" t="s">
        <v>1616</v>
      </c>
      <c r="B265" t="s">
        <v>1617</v>
      </c>
      <c r="C265" t="s">
        <v>261</v>
      </c>
      <c r="D265" t="s">
        <v>3056</v>
      </c>
      <c r="E265">
        <v>238.6</v>
      </c>
      <c r="F265">
        <v>253.19999694824219</v>
      </c>
    </row>
    <row r="266" spans="1:6" x14ac:dyDescent="0.25">
      <c r="A266" t="s">
        <v>1278</v>
      </c>
      <c r="B266" t="s">
        <v>1279</v>
      </c>
      <c r="C266" t="s">
        <v>265</v>
      </c>
      <c r="D266" t="s">
        <v>3063</v>
      </c>
      <c r="E266">
        <v>154.19999999999999</v>
      </c>
      <c r="F266">
        <v>144.30000305175781</v>
      </c>
    </row>
    <row r="267" spans="1:6" x14ac:dyDescent="0.25">
      <c r="A267" t="s">
        <v>2222</v>
      </c>
      <c r="B267" t="s">
        <v>2223</v>
      </c>
      <c r="C267" t="s">
        <v>259</v>
      </c>
      <c r="D267" t="s">
        <v>3058</v>
      </c>
      <c r="E267">
        <v>36.935372545954962</v>
      </c>
      <c r="F267">
        <v>37.640223960379302</v>
      </c>
    </row>
    <row r="268" spans="1:6" x14ac:dyDescent="0.25">
      <c r="A268" t="s">
        <v>2157</v>
      </c>
      <c r="B268" t="s">
        <v>2158</v>
      </c>
      <c r="C268" t="s">
        <v>259</v>
      </c>
      <c r="D268" t="s">
        <v>3061</v>
      </c>
      <c r="E268">
        <v>84.808564524906728</v>
      </c>
      <c r="F268">
        <v>87.80217835330312</v>
      </c>
    </row>
    <row r="269" spans="1:6" x14ac:dyDescent="0.25">
      <c r="A269" t="s">
        <v>2028</v>
      </c>
      <c r="B269" t="s">
        <v>2029</v>
      </c>
      <c r="C269" t="s">
        <v>265</v>
      </c>
      <c r="D269" t="s">
        <v>3056</v>
      </c>
      <c r="E269">
        <v>108.6</v>
      </c>
      <c r="F269">
        <v>107.69999694824219</v>
      </c>
    </row>
    <row r="270" spans="1:6" x14ac:dyDescent="0.25">
      <c r="A270" t="s">
        <v>1213</v>
      </c>
      <c r="B270" t="s">
        <v>1214</v>
      </c>
      <c r="C270" t="s">
        <v>259</v>
      </c>
      <c r="D270" t="s">
        <v>3058</v>
      </c>
      <c r="E270">
        <v>10.361205457665749</v>
      </c>
      <c r="F270">
        <v>9.7804616073825894</v>
      </c>
    </row>
    <row r="271" spans="1:6" x14ac:dyDescent="0.25">
      <c r="A271" t="s">
        <v>1771</v>
      </c>
      <c r="B271" t="s">
        <v>1772</v>
      </c>
      <c r="C271" t="s">
        <v>261</v>
      </c>
      <c r="D271" t="s">
        <v>3059</v>
      </c>
      <c r="E271">
        <v>7.9530904573479324</v>
      </c>
      <c r="F271">
        <v>7.8191504199677571</v>
      </c>
    </row>
    <row r="272" spans="1:6" x14ac:dyDescent="0.25">
      <c r="A272" t="s">
        <v>1778</v>
      </c>
      <c r="B272" t="s">
        <v>1779</v>
      </c>
      <c r="C272" t="s">
        <v>261</v>
      </c>
      <c r="D272" t="s">
        <v>3059</v>
      </c>
      <c r="E272">
        <v>14.958083187632282</v>
      </c>
      <c r="F272">
        <v>13.644394279105493</v>
      </c>
    </row>
    <row r="273" spans="1:6" x14ac:dyDescent="0.25">
      <c r="A273" t="s">
        <v>2123</v>
      </c>
      <c r="B273" t="s">
        <v>2124</v>
      </c>
      <c r="C273" t="s">
        <v>259</v>
      </c>
      <c r="D273" t="s">
        <v>3072</v>
      </c>
      <c r="E273">
        <v>39.08</v>
      </c>
      <c r="F273">
        <v>34.340000152587891</v>
      </c>
    </row>
    <row r="274" spans="1:6" x14ac:dyDescent="0.25">
      <c r="A274" t="s">
        <v>1714</v>
      </c>
      <c r="B274" t="s">
        <v>1715</v>
      </c>
      <c r="C274" t="s">
        <v>265</v>
      </c>
      <c r="D274" t="s">
        <v>3058</v>
      </c>
      <c r="E274">
        <v>7.9713728017232004</v>
      </c>
      <c r="F274">
        <v>5.7977233212749111</v>
      </c>
    </row>
    <row r="275" spans="1:6" x14ac:dyDescent="0.25">
      <c r="A275" t="s">
        <v>104</v>
      </c>
      <c r="B275" t="s">
        <v>1784</v>
      </c>
      <c r="C275" t="s">
        <v>265</v>
      </c>
      <c r="D275" t="s">
        <v>3059</v>
      </c>
      <c r="E275">
        <v>10.853223980859482</v>
      </c>
      <c r="F275">
        <v>11.45726070439223</v>
      </c>
    </row>
    <row r="276" spans="1:6" x14ac:dyDescent="0.25">
      <c r="A276" t="s">
        <v>1867</v>
      </c>
      <c r="B276" t="s">
        <v>1868</v>
      </c>
      <c r="C276" t="s">
        <v>265</v>
      </c>
      <c r="D276" t="s">
        <v>3059</v>
      </c>
      <c r="E276">
        <v>2.1136163614613048</v>
      </c>
      <c r="F276">
        <v>2.4455591497991742</v>
      </c>
    </row>
    <row r="277" spans="1:6" x14ac:dyDescent="0.25">
      <c r="A277" t="s">
        <v>3073</v>
      </c>
      <c r="B277" t="s">
        <v>1602</v>
      </c>
      <c r="C277" t="s">
        <v>286</v>
      </c>
      <c r="D277" t="s">
        <v>3064</v>
      </c>
      <c r="E277">
        <v>12.015000000000001</v>
      </c>
      <c r="F277">
        <v>13.725000381469727</v>
      </c>
    </row>
    <row r="278" spans="1:6" x14ac:dyDescent="0.25">
      <c r="A278" t="s">
        <v>2193</v>
      </c>
      <c r="B278" t="s">
        <v>2194</v>
      </c>
      <c r="C278" t="s">
        <v>261</v>
      </c>
      <c r="D278" t="s">
        <v>3059</v>
      </c>
      <c r="E278">
        <v>26.874649857366336</v>
      </c>
      <c r="F278">
        <v>27.597002503699031</v>
      </c>
    </row>
    <row r="279" spans="1:6" x14ac:dyDescent="0.25">
      <c r="A279" t="s">
        <v>1915</v>
      </c>
      <c r="B279" t="s">
        <v>1916</v>
      </c>
      <c r="C279" t="s">
        <v>265</v>
      </c>
      <c r="D279" t="s">
        <v>3059</v>
      </c>
      <c r="E279">
        <v>3.946842918928867</v>
      </c>
      <c r="F279">
        <v>4.0470861195550309</v>
      </c>
    </row>
    <row r="280" spans="1:6" x14ac:dyDescent="0.25">
      <c r="A280" t="s">
        <v>1322</v>
      </c>
      <c r="B280" t="s">
        <v>1323</v>
      </c>
      <c r="C280" t="s">
        <v>264</v>
      </c>
      <c r="D280" t="s">
        <v>3061</v>
      </c>
      <c r="E280">
        <v>1440.5725592680105</v>
      </c>
      <c r="F280">
        <v>1210.8444380851106</v>
      </c>
    </row>
    <row r="281" spans="1:6" x14ac:dyDescent="0.25">
      <c r="A281" t="s">
        <v>184</v>
      </c>
      <c r="B281" t="s">
        <v>1614</v>
      </c>
      <c r="C281" t="s">
        <v>264</v>
      </c>
      <c r="D281" t="s">
        <v>3056</v>
      </c>
      <c r="E281">
        <v>35.299999999999997</v>
      </c>
      <c r="F281">
        <v>29.639999389648438</v>
      </c>
    </row>
    <row r="282" spans="1:6" x14ac:dyDescent="0.25">
      <c r="A282" t="s">
        <v>1390</v>
      </c>
      <c r="B282" t="s">
        <v>1391</v>
      </c>
      <c r="C282" t="s">
        <v>286</v>
      </c>
      <c r="D282" t="s">
        <v>3057</v>
      </c>
      <c r="E282">
        <v>4.7640000000000002</v>
      </c>
      <c r="F282">
        <v>5.3649997711181641</v>
      </c>
    </row>
    <row r="283" spans="1:6" x14ac:dyDescent="0.25">
      <c r="A283" t="s">
        <v>1994</v>
      </c>
      <c r="B283" t="s">
        <v>1995</v>
      </c>
      <c r="C283" t="s">
        <v>261</v>
      </c>
      <c r="D283" t="s">
        <v>3059</v>
      </c>
      <c r="E283">
        <v>10.116606699181006</v>
      </c>
      <c r="F283">
        <v>11.315008114166977</v>
      </c>
    </row>
    <row r="284" spans="1:6" x14ac:dyDescent="0.25">
      <c r="A284" t="s">
        <v>74</v>
      </c>
      <c r="B284" t="s">
        <v>1722</v>
      </c>
      <c r="C284" t="s">
        <v>280</v>
      </c>
      <c r="D284" t="s">
        <v>3059</v>
      </c>
      <c r="E284">
        <v>98.516620962547165</v>
      </c>
      <c r="F284">
        <v>94.12379719904223</v>
      </c>
    </row>
    <row r="285" spans="1:6" x14ac:dyDescent="0.25">
      <c r="A285" t="s">
        <v>2206</v>
      </c>
      <c r="B285" t="s">
        <v>2207</v>
      </c>
      <c r="C285" t="s">
        <v>261</v>
      </c>
      <c r="D285" t="s">
        <v>3059</v>
      </c>
      <c r="E285">
        <v>35.547724302935492</v>
      </c>
      <c r="F285">
        <v>38.491180038449635</v>
      </c>
    </row>
    <row r="286" spans="1:6" x14ac:dyDescent="0.25">
      <c r="A286" t="s">
        <v>1541</v>
      </c>
      <c r="B286" t="s">
        <v>1542</v>
      </c>
      <c r="C286" t="s">
        <v>271</v>
      </c>
      <c r="D286" t="s">
        <v>3059</v>
      </c>
      <c r="E286">
        <v>24.629155240636791</v>
      </c>
      <c r="F286">
        <v>26.210039749002821</v>
      </c>
    </row>
    <row r="287" spans="1:6" x14ac:dyDescent="0.25">
      <c r="A287" t="s">
        <v>1441</v>
      </c>
      <c r="B287" t="s">
        <v>1442</v>
      </c>
      <c r="C287" t="s">
        <v>265</v>
      </c>
      <c r="D287" t="s">
        <v>3060</v>
      </c>
      <c r="E287">
        <v>130.15</v>
      </c>
      <c r="F287">
        <v>156.14999389648438</v>
      </c>
    </row>
    <row r="288" spans="1:6" x14ac:dyDescent="0.25">
      <c r="A288" t="s">
        <v>1775</v>
      </c>
      <c r="B288" t="s">
        <v>1776</v>
      </c>
      <c r="C288" t="s">
        <v>265</v>
      </c>
      <c r="D288" t="s">
        <v>3059</v>
      </c>
      <c r="E288">
        <v>21.706447961718965</v>
      </c>
      <c r="F288">
        <v>21.539413036607019</v>
      </c>
    </row>
    <row r="289" spans="1:6" x14ac:dyDescent="0.25">
      <c r="A289" t="s">
        <v>1630</v>
      </c>
      <c r="B289" t="s">
        <v>1631</v>
      </c>
      <c r="C289" t="s">
        <v>280</v>
      </c>
      <c r="D289" t="s">
        <v>3059</v>
      </c>
      <c r="E289">
        <v>9.6116674335143095</v>
      </c>
      <c r="F289">
        <v>9.8332102993205943</v>
      </c>
    </row>
    <row r="290" spans="1:6" x14ac:dyDescent="0.25">
      <c r="A290" t="s">
        <v>1358</v>
      </c>
      <c r="B290" t="s">
        <v>1359</v>
      </c>
      <c r="C290" t="s">
        <v>265</v>
      </c>
      <c r="D290" t="s">
        <v>3058</v>
      </c>
      <c r="E290">
        <v>25.266953190582019</v>
      </c>
      <c r="F290">
        <v>26.775005976926394</v>
      </c>
    </row>
    <row r="291" spans="1:6" x14ac:dyDescent="0.25">
      <c r="A291" t="s">
        <v>1769</v>
      </c>
      <c r="B291" t="s">
        <v>1770</v>
      </c>
      <c r="C291" t="s">
        <v>261</v>
      </c>
      <c r="D291" t="s">
        <v>3058</v>
      </c>
      <c r="E291">
        <v>30.197518361799752</v>
      </c>
      <c r="F291">
        <v>31.687283027873821</v>
      </c>
    </row>
    <row r="292" spans="1:6" x14ac:dyDescent="0.25">
      <c r="A292" t="s">
        <v>1907</v>
      </c>
      <c r="B292" t="s">
        <v>1908</v>
      </c>
      <c r="C292" t="s">
        <v>267</v>
      </c>
      <c r="D292" t="s">
        <v>3059</v>
      </c>
      <c r="E292">
        <v>10.015618846047667</v>
      </c>
      <c r="F292">
        <v>8.6299904736653339</v>
      </c>
    </row>
    <row r="293" spans="1:6" x14ac:dyDescent="0.25">
      <c r="A293" t="s">
        <v>1716</v>
      </c>
      <c r="B293" t="s">
        <v>1717</v>
      </c>
      <c r="C293" t="s">
        <v>263</v>
      </c>
      <c r="D293" t="s">
        <v>3059</v>
      </c>
      <c r="E293">
        <v>10.143932824146496</v>
      </c>
      <c r="F293">
        <v>9.9861321232263762</v>
      </c>
    </row>
    <row r="294" spans="1:6" x14ac:dyDescent="0.25">
      <c r="A294" t="s">
        <v>1309</v>
      </c>
      <c r="B294" t="s">
        <v>1310</v>
      </c>
      <c r="C294" t="s">
        <v>261</v>
      </c>
      <c r="D294" t="s">
        <v>3060</v>
      </c>
      <c r="E294">
        <v>16.68</v>
      </c>
      <c r="F294">
        <v>16.52400016784668</v>
      </c>
    </row>
    <row r="295" spans="1:6" x14ac:dyDescent="0.25">
      <c r="A295" t="s">
        <v>148</v>
      </c>
      <c r="B295" t="s">
        <v>1179</v>
      </c>
      <c r="C295" t="s">
        <v>265</v>
      </c>
      <c r="D295" t="s">
        <v>3060</v>
      </c>
      <c r="E295">
        <v>16.39</v>
      </c>
      <c r="F295">
        <v>17.299999237060547</v>
      </c>
    </row>
    <row r="296" spans="1:6" x14ac:dyDescent="0.25">
      <c r="A296" t="s">
        <v>2062</v>
      </c>
      <c r="B296" t="s">
        <v>2063</v>
      </c>
      <c r="C296" t="s">
        <v>261</v>
      </c>
      <c r="D296" t="s">
        <v>3058</v>
      </c>
      <c r="E296">
        <v>25.24502007149297</v>
      </c>
      <c r="F296">
        <v>26.801462415622925</v>
      </c>
    </row>
    <row r="297" spans="1:6" x14ac:dyDescent="0.25">
      <c r="A297" t="s">
        <v>1287</v>
      </c>
      <c r="B297" t="s">
        <v>1288</v>
      </c>
      <c r="C297" t="s">
        <v>261</v>
      </c>
      <c r="D297" t="s">
        <v>3059</v>
      </c>
      <c r="E297">
        <v>7.1582566485690622</v>
      </c>
      <c r="F297">
        <v>7.0118672598530827</v>
      </c>
    </row>
    <row r="298" spans="1:6" x14ac:dyDescent="0.25">
      <c r="A298" t="s">
        <v>1260</v>
      </c>
      <c r="B298" t="s">
        <v>1261</v>
      </c>
      <c r="C298" t="s">
        <v>263</v>
      </c>
      <c r="D298" t="s">
        <v>3057</v>
      </c>
      <c r="E298">
        <v>10.14</v>
      </c>
      <c r="F298">
        <v>11.090000152587891</v>
      </c>
    </row>
    <row r="299" spans="1:6" x14ac:dyDescent="0.25">
      <c r="A299" t="s">
        <v>1301</v>
      </c>
      <c r="B299" t="s">
        <v>1302</v>
      </c>
      <c r="C299" t="s">
        <v>265</v>
      </c>
      <c r="D299" t="s">
        <v>3057</v>
      </c>
      <c r="E299">
        <v>42.6</v>
      </c>
      <c r="F299">
        <v>38.540000915527344</v>
      </c>
    </row>
    <row r="300" spans="1:6" x14ac:dyDescent="0.25">
      <c r="A300" t="s">
        <v>1439</v>
      </c>
      <c r="B300" t="s">
        <v>1440</v>
      </c>
      <c r="C300" t="s">
        <v>267</v>
      </c>
      <c r="D300" t="s">
        <v>3063</v>
      </c>
      <c r="E300">
        <v>111.7</v>
      </c>
      <c r="F300">
        <v>110.90000152587891</v>
      </c>
    </row>
    <row r="301" spans="1:6" x14ac:dyDescent="0.25">
      <c r="A301" t="s">
        <v>1411</v>
      </c>
      <c r="B301" t="s">
        <v>1412</v>
      </c>
      <c r="C301" t="s">
        <v>263</v>
      </c>
      <c r="D301" t="s">
        <v>3063</v>
      </c>
      <c r="E301">
        <v>60.5</v>
      </c>
      <c r="F301">
        <v>54.099998474121094</v>
      </c>
    </row>
    <row r="302" spans="1:6" x14ac:dyDescent="0.25">
      <c r="A302" t="s">
        <v>96</v>
      </c>
      <c r="B302" t="s">
        <v>1364</v>
      </c>
      <c r="C302" t="s">
        <v>261</v>
      </c>
      <c r="D302" t="s">
        <v>3057</v>
      </c>
      <c r="E302">
        <v>3.5910000000000002</v>
      </c>
      <c r="F302">
        <v>3.7774999141693115</v>
      </c>
    </row>
    <row r="303" spans="1:6" x14ac:dyDescent="0.25">
      <c r="A303" t="s">
        <v>2086</v>
      </c>
      <c r="B303" t="s">
        <v>2087</v>
      </c>
      <c r="C303" t="s">
        <v>265</v>
      </c>
      <c r="D303" t="s">
        <v>3068</v>
      </c>
      <c r="E303">
        <v>16.32450974505079</v>
      </c>
      <c r="F303">
        <v>17.689669814751241</v>
      </c>
    </row>
    <row r="304" spans="1:6" x14ac:dyDescent="0.25">
      <c r="A304" t="s">
        <v>1223</v>
      </c>
      <c r="B304" t="s">
        <v>1224</v>
      </c>
      <c r="C304" t="s">
        <v>265</v>
      </c>
      <c r="D304" t="s">
        <v>3059</v>
      </c>
      <c r="E304">
        <v>56.838339928223057</v>
      </c>
      <c r="F304">
        <v>59.746087894606148</v>
      </c>
    </row>
    <row r="305" spans="1:6" x14ac:dyDescent="0.25">
      <c r="A305" t="s">
        <v>1733</v>
      </c>
      <c r="B305" t="s">
        <v>1734</v>
      </c>
      <c r="C305" t="s">
        <v>263</v>
      </c>
      <c r="D305" t="s">
        <v>3059</v>
      </c>
      <c r="E305">
        <v>0.9956214226557466</v>
      </c>
      <c r="F305">
        <v>0.95842680855428797</v>
      </c>
    </row>
    <row r="306" spans="1:6" x14ac:dyDescent="0.25">
      <c r="A306" t="s">
        <v>3074</v>
      </c>
      <c r="B306" t="s">
        <v>1777</v>
      </c>
      <c r="C306" t="s">
        <v>280</v>
      </c>
      <c r="D306" t="s">
        <v>3064</v>
      </c>
      <c r="E306">
        <v>46.48</v>
      </c>
      <c r="F306">
        <v>50.900001525878906</v>
      </c>
    </row>
    <row r="307" spans="1:6" x14ac:dyDescent="0.25">
      <c r="A307" t="s">
        <v>1448</v>
      </c>
      <c r="B307" t="s">
        <v>1449</v>
      </c>
      <c r="C307" t="s">
        <v>265</v>
      </c>
      <c r="D307" t="s">
        <v>3057</v>
      </c>
      <c r="E307">
        <v>11.18</v>
      </c>
      <c r="F307">
        <v>9.0500001907348633</v>
      </c>
    </row>
    <row r="308" spans="1:6" x14ac:dyDescent="0.25">
      <c r="A308" t="s">
        <v>1804</v>
      </c>
      <c r="B308" t="s">
        <v>1805</v>
      </c>
      <c r="C308" t="s">
        <v>280</v>
      </c>
      <c r="D308" t="s">
        <v>3059</v>
      </c>
      <c r="E308">
        <v>1.3568015091561607</v>
      </c>
      <c r="F308">
        <v>1.8812904695522628</v>
      </c>
    </row>
    <row r="309" spans="1:6" x14ac:dyDescent="0.25">
      <c r="A309" t="s">
        <v>2042</v>
      </c>
      <c r="B309" t="s">
        <v>2043</v>
      </c>
      <c r="C309" t="s">
        <v>271</v>
      </c>
      <c r="D309" t="s">
        <v>3060</v>
      </c>
      <c r="E309">
        <v>18.47</v>
      </c>
      <c r="F309">
        <v>20.159999847412109</v>
      </c>
    </row>
    <row r="310" spans="1:6" x14ac:dyDescent="0.25">
      <c r="A310" t="s">
        <v>2004</v>
      </c>
      <c r="B310" t="s">
        <v>2005</v>
      </c>
      <c r="C310" t="s">
        <v>259</v>
      </c>
      <c r="D310" t="s">
        <v>3059</v>
      </c>
      <c r="E310">
        <v>20.185689702769853</v>
      </c>
      <c r="F310">
        <v>18.907740117439843</v>
      </c>
    </row>
    <row r="311" spans="1:6" x14ac:dyDescent="0.25">
      <c r="A311" t="s">
        <v>1978</v>
      </c>
      <c r="B311" t="s">
        <v>1979</v>
      </c>
      <c r="C311" t="s">
        <v>271</v>
      </c>
      <c r="D311" t="s">
        <v>3071</v>
      </c>
      <c r="E311">
        <v>19.53</v>
      </c>
      <c r="F311">
        <v>16.909999847412109</v>
      </c>
    </row>
    <row r="312" spans="1:6" x14ac:dyDescent="0.25">
      <c r="A312" t="s">
        <v>1354</v>
      </c>
      <c r="B312" t="s">
        <v>1355</v>
      </c>
      <c r="C312" t="s">
        <v>261</v>
      </c>
      <c r="D312" t="s">
        <v>3068</v>
      </c>
      <c r="E312">
        <v>73.446891135368091</v>
      </c>
      <c r="F312">
        <v>70.825685584060849</v>
      </c>
    </row>
    <row r="313" spans="1:6" x14ac:dyDescent="0.25">
      <c r="A313" t="s">
        <v>1305</v>
      </c>
      <c r="B313" t="s">
        <v>1306</v>
      </c>
      <c r="C313" t="s">
        <v>261</v>
      </c>
      <c r="D313" t="s">
        <v>3062</v>
      </c>
      <c r="E313">
        <v>68.2</v>
      </c>
      <c r="F313">
        <v>70.919998168945313</v>
      </c>
    </row>
    <row r="314" spans="1:6" x14ac:dyDescent="0.25">
      <c r="A314" t="s">
        <v>1880</v>
      </c>
      <c r="B314" t="s">
        <v>1881</v>
      </c>
      <c r="C314" t="s">
        <v>265</v>
      </c>
      <c r="D314" t="s">
        <v>3056</v>
      </c>
      <c r="E314">
        <v>71.650000000000006</v>
      </c>
      <c r="F314">
        <v>75.699996948242188</v>
      </c>
    </row>
    <row r="315" spans="1:6" x14ac:dyDescent="0.25">
      <c r="A315" t="s">
        <v>1984</v>
      </c>
      <c r="B315" t="s">
        <v>1985</v>
      </c>
      <c r="C315" t="s">
        <v>265</v>
      </c>
      <c r="D315" t="s">
        <v>3072</v>
      </c>
      <c r="E315">
        <v>54.5</v>
      </c>
      <c r="F315">
        <v>60.950000762939453</v>
      </c>
    </row>
    <row r="316" spans="1:6" x14ac:dyDescent="0.25">
      <c r="A316" t="s">
        <v>2268</v>
      </c>
      <c r="B316" t="s">
        <v>2269</v>
      </c>
      <c r="C316" t="s">
        <v>259</v>
      </c>
      <c r="D316" t="s">
        <v>3072</v>
      </c>
      <c r="E316">
        <v>22.34</v>
      </c>
      <c r="F316">
        <v>21.360000610351563</v>
      </c>
    </row>
    <row r="317" spans="1:6" x14ac:dyDescent="0.25">
      <c r="A317" t="s">
        <v>186</v>
      </c>
      <c r="B317" t="s">
        <v>1670</v>
      </c>
      <c r="C317" t="s">
        <v>280</v>
      </c>
      <c r="D317" t="s">
        <v>3063</v>
      </c>
      <c r="E317">
        <v>331.35</v>
      </c>
      <c r="F317">
        <v>228.35000610351563</v>
      </c>
    </row>
    <row r="318" spans="1:6" x14ac:dyDescent="0.25">
      <c r="A318" t="s">
        <v>1345</v>
      </c>
      <c r="B318" t="s">
        <v>1346</v>
      </c>
      <c r="C318" t="s">
        <v>271</v>
      </c>
      <c r="D318" t="s">
        <v>3072</v>
      </c>
      <c r="E318">
        <v>17.18</v>
      </c>
      <c r="F318">
        <v>18.25</v>
      </c>
    </row>
    <row r="319" spans="1:6" x14ac:dyDescent="0.25">
      <c r="A319" t="s">
        <v>1632</v>
      </c>
      <c r="B319" t="s">
        <v>1633</v>
      </c>
      <c r="C319" t="s">
        <v>280</v>
      </c>
      <c r="D319" t="s">
        <v>3059</v>
      </c>
      <c r="E319">
        <v>3.2007208981319586</v>
      </c>
      <c r="F319">
        <v>3.8064422991307971</v>
      </c>
    </row>
    <row r="320" spans="1:6" x14ac:dyDescent="0.25">
      <c r="A320" t="s">
        <v>2138</v>
      </c>
      <c r="B320" t="s">
        <v>2139</v>
      </c>
      <c r="C320" t="s">
        <v>259</v>
      </c>
      <c r="D320" t="s">
        <v>3067</v>
      </c>
      <c r="E320">
        <v>36.280795406256722</v>
      </c>
      <c r="F320">
        <v>32.766416589751437</v>
      </c>
    </row>
    <row r="321" spans="1:6" x14ac:dyDescent="0.25">
      <c r="A321" t="s">
        <v>152</v>
      </c>
      <c r="B321" t="s">
        <v>1507</v>
      </c>
      <c r="C321" t="s">
        <v>265</v>
      </c>
      <c r="D321" t="s">
        <v>3056</v>
      </c>
      <c r="E321">
        <v>39.83</v>
      </c>
      <c r="F321">
        <v>32.740001678466797</v>
      </c>
    </row>
    <row r="322" spans="1:6" x14ac:dyDescent="0.25">
      <c r="A322" t="s">
        <v>2181</v>
      </c>
      <c r="B322" t="s">
        <v>2182</v>
      </c>
      <c r="C322" t="s">
        <v>261</v>
      </c>
      <c r="D322" t="s">
        <v>3058</v>
      </c>
      <c r="E322">
        <v>8.04068145804459</v>
      </c>
      <c r="F322">
        <v>6.8842452541900823</v>
      </c>
    </row>
    <row r="323" spans="1:6" x14ac:dyDescent="0.25">
      <c r="A323" t="s">
        <v>1996</v>
      </c>
      <c r="B323" t="s">
        <v>1997</v>
      </c>
      <c r="C323" t="s">
        <v>265</v>
      </c>
      <c r="D323" t="s">
        <v>3072</v>
      </c>
      <c r="E323">
        <v>47.15</v>
      </c>
      <c r="F323">
        <v>49.770000457763672</v>
      </c>
    </row>
    <row r="324" spans="1:6" x14ac:dyDescent="0.25">
      <c r="A324" t="s">
        <v>2153</v>
      </c>
      <c r="B324" t="s">
        <v>2154</v>
      </c>
      <c r="C324" t="s">
        <v>265</v>
      </c>
      <c r="D324" t="s">
        <v>3061</v>
      </c>
      <c r="E324">
        <v>267.12331170426825</v>
      </c>
      <c r="F324">
        <v>259.83146580420032</v>
      </c>
    </row>
    <row r="325" spans="1:6" x14ac:dyDescent="0.25">
      <c r="A325" t="s">
        <v>141</v>
      </c>
      <c r="B325" t="s">
        <v>1431</v>
      </c>
      <c r="C325" t="s">
        <v>265</v>
      </c>
      <c r="D325" t="s">
        <v>3066</v>
      </c>
      <c r="E325">
        <v>88.676393733382952</v>
      </c>
      <c r="F325">
        <v>86.530659382327713</v>
      </c>
    </row>
    <row r="326" spans="1:6" x14ac:dyDescent="0.25">
      <c r="A326" t="s">
        <v>108</v>
      </c>
      <c r="B326" t="s">
        <v>1180</v>
      </c>
      <c r="C326" t="s">
        <v>263</v>
      </c>
      <c r="D326" t="s">
        <v>3060</v>
      </c>
      <c r="E326">
        <v>3.6349999999999998</v>
      </c>
      <c r="F326">
        <v>3.7230000495910645</v>
      </c>
    </row>
    <row r="327" spans="1:6" x14ac:dyDescent="0.25">
      <c r="A327" t="s">
        <v>2140</v>
      </c>
      <c r="B327" t="s">
        <v>2141</v>
      </c>
      <c r="C327" t="s">
        <v>265</v>
      </c>
      <c r="D327" t="s">
        <v>3065</v>
      </c>
      <c r="E327">
        <v>86.05</v>
      </c>
      <c r="F327">
        <v>81.199996948242188</v>
      </c>
    </row>
    <row r="328" spans="1:6" x14ac:dyDescent="0.25">
      <c r="A328" t="s">
        <v>1283</v>
      </c>
      <c r="B328" t="s">
        <v>1284</v>
      </c>
      <c r="C328" t="s">
        <v>271</v>
      </c>
      <c r="D328" t="s">
        <v>3065</v>
      </c>
      <c r="E328">
        <v>78.099999999999994</v>
      </c>
      <c r="F328">
        <v>92.25</v>
      </c>
    </row>
    <row r="329" spans="1:6" x14ac:dyDescent="0.25">
      <c r="A329" t="s">
        <v>1965</v>
      </c>
      <c r="B329" t="s">
        <v>1966</v>
      </c>
      <c r="C329" t="s">
        <v>264</v>
      </c>
      <c r="D329" t="s">
        <v>3058</v>
      </c>
      <c r="E329">
        <v>15.853258477563092</v>
      </c>
      <c r="F329">
        <v>16.712330469774646</v>
      </c>
    </row>
    <row r="330" spans="1:6" x14ac:dyDescent="0.25">
      <c r="A330" t="s">
        <v>2009</v>
      </c>
      <c r="B330" t="s">
        <v>2010</v>
      </c>
      <c r="C330" t="s">
        <v>275</v>
      </c>
      <c r="D330" t="s">
        <v>3059</v>
      </c>
      <c r="E330">
        <v>7.6869577620318399</v>
      </c>
      <c r="F330">
        <v>7.8950187575015267</v>
      </c>
    </row>
    <row r="331" spans="1:6" x14ac:dyDescent="0.25">
      <c r="A331" t="s">
        <v>1863</v>
      </c>
      <c r="B331" t="s">
        <v>1864</v>
      </c>
      <c r="C331" t="s">
        <v>265</v>
      </c>
      <c r="D331" t="s">
        <v>3058</v>
      </c>
      <c r="E331">
        <v>25.530150619650581</v>
      </c>
      <c r="F331">
        <v>28.027326750851937</v>
      </c>
    </row>
    <row r="332" spans="1:6" x14ac:dyDescent="0.25">
      <c r="A332" t="s">
        <v>1816</v>
      </c>
      <c r="B332" t="s">
        <v>1817</v>
      </c>
      <c r="C332" t="s">
        <v>265</v>
      </c>
      <c r="D332" t="s">
        <v>3057</v>
      </c>
      <c r="E332">
        <v>22.96</v>
      </c>
      <c r="F332">
        <v>20.190000534057617</v>
      </c>
    </row>
    <row r="333" spans="1:6" x14ac:dyDescent="0.25">
      <c r="A333" t="s">
        <v>2185</v>
      </c>
      <c r="B333" t="s">
        <v>2186</v>
      </c>
      <c r="C333" t="s">
        <v>275</v>
      </c>
      <c r="D333" t="s">
        <v>3056</v>
      </c>
      <c r="E333">
        <v>83.62</v>
      </c>
      <c r="F333">
        <v>92.680000305175781</v>
      </c>
    </row>
    <row r="334" spans="1:6" x14ac:dyDescent="0.25">
      <c r="A334" t="s">
        <v>1884</v>
      </c>
      <c r="B334" t="s">
        <v>1885</v>
      </c>
      <c r="C334" t="s">
        <v>261</v>
      </c>
      <c r="D334" t="s">
        <v>3059</v>
      </c>
      <c r="E334">
        <v>2.7706314530229128</v>
      </c>
      <c r="F334">
        <v>2.6648652263964387</v>
      </c>
    </row>
    <row r="335" spans="1:6" x14ac:dyDescent="0.25">
      <c r="A335" t="s">
        <v>170</v>
      </c>
      <c r="B335" t="s">
        <v>1581</v>
      </c>
      <c r="C335" t="s">
        <v>265</v>
      </c>
      <c r="D335" t="s">
        <v>3056</v>
      </c>
      <c r="E335">
        <v>5.7939999999999996</v>
      </c>
      <c r="F335">
        <v>6.119999885559082</v>
      </c>
    </row>
    <row r="336" spans="1:6" x14ac:dyDescent="0.25">
      <c r="A336" t="s">
        <v>1264</v>
      </c>
      <c r="B336" t="s">
        <v>1265</v>
      </c>
      <c r="C336" t="s">
        <v>275</v>
      </c>
      <c r="D336" t="s">
        <v>3063</v>
      </c>
      <c r="E336">
        <v>25.06</v>
      </c>
      <c r="F336">
        <v>29.139999389648438</v>
      </c>
    </row>
    <row r="337" spans="1:6" x14ac:dyDescent="0.25">
      <c r="A337" t="s">
        <v>2106</v>
      </c>
      <c r="B337" t="s">
        <v>2107</v>
      </c>
      <c r="C337" t="s">
        <v>265</v>
      </c>
      <c r="D337" t="s">
        <v>3058</v>
      </c>
      <c r="E337">
        <v>26.109184963601418</v>
      </c>
      <c r="F337">
        <v>28.838691628582101</v>
      </c>
    </row>
    <row r="338" spans="1:6" x14ac:dyDescent="0.25">
      <c r="A338" t="s">
        <v>1782</v>
      </c>
      <c r="B338" t="s">
        <v>1783</v>
      </c>
      <c r="C338" t="s">
        <v>265</v>
      </c>
      <c r="D338" t="s">
        <v>3060</v>
      </c>
      <c r="E338">
        <v>24.76</v>
      </c>
      <c r="F338">
        <v>21.219999313354492</v>
      </c>
    </row>
    <row r="339" spans="1:6" x14ac:dyDescent="0.25">
      <c r="A339" t="s">
        <v>2233</v>
      </c>
      <c r="B339" t="s">
        <v>2234</v>
      </c>
      <c r="C339" t="s">
        <v>271</v>
      </c>
      <c r="D339" t="s">
        <v>3061</v>
      </c>
      <c r="E339">
        <v>10938.061646442107</v>
      </c>
      <c r="F339">
        <v>11799.881211216058</v>
      </c>
    </row>
    <row r="340" spans="1:6" x14ac:dyDescent="0.25">
      <c r="A340" t="s">
        <v>1838</v>
      </c>
      <c r="B340" t="s">
        <v>1839</v>
      </c>
      <c r="C340" t="s">
        <v>261</v>
      </c>
      <c r="D340" t="s">
        <v>3059</v>
      </c>
      <c r="E340">
        <v>0.70263783933008195</v>
      </c>
      <c r="F340">
        <v>0.69063630564641454</v>
      </c>
    </row>
    <row r="341" spans="1:6" x14ac:dyDescent="0.25">
      <c r="A341" t="s">
        <v>1913</v>
      </c>
      <c r="B341" t="s">
        <v>1914</v>
      </c>
      <c r="C341" t="s">
        <v>275</v>
      </c>
      <c r="D341" t="s">
        <v>3059</v>
      </c>
      <c r="E341">
        <v>2.3714324100487714</v>
      </c>
      <c r="F341">
        <v>2.4491155007315104</v>
      </c>
    </row>
    <row r="342" spans="1:6" x14ac:dyDescent="0.25">
      <c r="A342" t="s">
        <v>2104</v>
      </c>
      <c r="B342" t="s">
        <v>2105</v>
      </c>
      <c r="C342" t="s">
        <v>264</v>
      </c>
      <c r="D342" t="s">
        <v>3061</v>
      </c>
      <c r="E342">
        <v>84.191176285220422</v>
      </c>
      <c r="F342">
        <v>77.736635931753071</v>
      </c>
    </row>
    <row r="343" spans="1:6" x14ac:dyDescent="0.25">
      <c r="A343" t="s">
        <v>187</v>
      </c>
      <c r="B343" t="s">
        <v>2165</v>
      </c>
      <c r="C343" t="s">
        <v>267</v>
      </c>
      <c r="D343" t="s">
        <v>3061</v>
      </c>
      <c r="E343">
        <v>535.68719596780454</v>
      </c>
      <c r="F343">
        <v>564.56417336232676</v>
      </c>
    </row>
    <row r="344" spans="1:6" x14ac:dyDescent="0.25">
      <c r="A344" t="s">
        <v>1531</v>
      </c>
      <c r="B344" t="s">
        <v>1532</v>
      </c>
      <c r="C344" t="s">
        <v>271</v>
      </c>
      <c r="D344" t="s">
        <v>3062</v>
      </c>
      <c r="E344">
        <v>9870</v>
      </c>
      <c r="F344">
        <v>12040</v>
      </c>
    </row>
    <row r="345" spans="1:6" x14ac:dyDescent="0.25">
      <c r="A345" t="s">
        <v>1262</v>
      </c>
      <c r="B345" t="s">
        <v>1263</v>
      </c>
      <c r="C345" t="s">
        <v>280</v>
      </c>
      <c r="D345" t="s">
        <v>3067</v>
      </c>
      <c r="E345">
        <v>3996.7581735565655</v>
      </c>
      <c r="F345">
        <v>3454.5164918909372</v>
      </c>
    </row>
    <row r="346" spans="1:6" x14ac:dyDescent="0.25">
      <c r="A346" t="s">
        <v>2175</v>
      </c>
      <c r="B346" t="s">
        <v>2176</v>
      </c>
      <c r="C346" t="s">
        <v>265</v>
      </c>
      <c r="D346" t="s">
        <v>3063</v>
      </c>
      <c r="E346">
        <v>94.86</v>
      </c>
      <c r="F346">
        <v>102.94999694824219</v>
      </c>
    </row>
    <row r="347" spans="1:6" x14ac:dyDescent="0.25">
      <c r="A347" t="s">
        <v>82</v>
      </c>
      <c r="B347" t="s">
        <v>1247</v>
      </c>
      <c r="C347" t="s">
        <v>261</v>
      </c>
      <c r="D347" t="s">
        <v>3059</v>
      </c>
      <c r="E347">
        <v>111.32425692463421</v>
      </c>
      <c r="F347">
        <v>123.87829732115759</v>
      </c>
    </row>
    <row r="348" spans="1:6" x14ac:dyDescent="0.25">
      <c r="A348" t="s">
        <v>1935</v>
      </c>
      <c r="B348" t="s">
        <v>1936</v>
      </c>
      <c r="C348" t="s">
        <v>261</v>
      </c>
      <c r="D348" t="s">
        <v>3058</v>
      </c>
      <c r="E348">
        <v>46.498212468779407</v>
      </c>
      <c r="F348">
        <v>49.563745245453035</v>
      </c>
    </row>
    <row r="349" spans="1:6" x14ac:dyDescent="0.25">
      <c r="A349" t="s">
        <v>1620</v>
      </c>
      <c r="B349" t="s">
        <v>1621</v>
      </c>
      <c r="C349" t="s">
        <v>259</v>
      </c>
      <c r="D349" t="s">
        <v>3056</v>
      </c>
      <c r="E349">
        <v>22.8</v>
      </c>
      <c r="F349">
        <v>25.850000381469727</v>
      </c>
    </row>
    <row r="350" spans="1:6" x14ac:dyDescent="0.25">
      <c r="A350" t="s">
        <v>2189</v>
      </c>
      <c r="B350" t="s">
        <v>2190</v>
      </c>
      <c r="C350" t="s">
        <v>265</v>
      </c>
      <c r="D350" t="s">
        <v>3068</v>
      </c>
      <c r="E350">
        <v>1512.4966541288848</v>
      </c>
      <c r="F350">
        <v>1363.5787148870747</v>
      </c>
    </row>
    <row r="351" spans="1:6" x14ac:dyDescent="0.25">
      <c r="A351" t="s">
        <v>1290</v>
      </c>
      <c r="B351" t="s">
        <v>1291</v>
      </c>
      <c r="C351" t="s">
        <v>261</v>
      </c>
      <c r="D351" t="s">
        <v>3057</v>
      </c>
      <c r="E351">
        <v>14.385</v>
      </c>
      <c r="F351">
        <v>15.125</v>
      </c>
    </row>
    <row r="352" spans="1:6" x14ac:dyDescent="0.25">
      <c r="A352" t="s">
        <v>175</v>
      </c>
      <c r="B352" t="s">
        <v>1609</v>
      </c>
      <c r="C352" t="s">
        <v>280</v>
      </c>
      <c r="D352" t="s">
        <v>3056</v>
      </c>
      <c r="E352">
        <v>64</v>
      </c>
      <c r="F352">
        <v>57.180000305175781</v>
      </c>
    </row>
    <row r="353" spans="1:6" x14ac:dyDescent="0.25">
      <c r="A353" t="s">
        <v>51</v>
      </c>
      <c r="B353" t="s">
        <v>1663</v>
      </c>
      <c r="C353" t="s">
        <v>280</v>
      </c>
      <c r="D353" t="s">
        <v>3063</v>
      </c>
      <c r="E353">
        <v>710</v>
      </c>
      <c r="F353">
        <v>606.79998779296875</v>
      </c>
    </row>
    <row r="354" spans="1:6" x14ac:dyDescent="0.25">
      <c r="A354" t="s">
        <v>1940</v>
      </c>
      <c r="B354" t="s">
        <v>1941</v>
      </c>
      <c r="C354" t="s">
        <v>265</v>
      </c>
      <c r="D354" t="s">
        <v>3072</v>
      </c>
      <c r="E354">
        <v>9.8699999999999992</v>
      </c>
      <c r="F354">
        <v>8.6420001983642578</v>
      </c>
    </row>
    <row r="355" spans="1:6" x14ac:dyDescent="0.25">
      <c r="A355" t="s">
        <v>1266</v>
      </c>
      <c r="B355" t="s">
        <v>1267</v>
      </c>
      <c r="C355" t="s">
        <v>261</v>
      </c>
      <c r="D355" t="s">
        <v>3063</v>
      </c>
      <c r="E355">
        <v>84.75</v>
      </c>
      <c r="F355">
        <v>90.449996948242188</v>
      </c>
    </row>
    <row r="356" spans="1:6" x14ac:dyDescent="0.25">
      <c r="A356" t="s">
        <v>1635</v>
      </c>
      <c r="B356" t="s">
        <v>1636</v>
      </c>
      <c r="C356" t="s">
        <v>271</v>
      </c>
      <c r="D356" t="s">
        <v>3059</v>
      </c>
      <c r="E356">
        <v>3.6058604030551207</v>
      </c>
      <c r="F356">
        <v>4.407459275772263</v>
      </c>
    </row>
    <row r="357" spans="1:6" x14ac:dyDescent="0.25">
      <c r="A357" t="s">
        <v>1664</v>
      </c>
      <c r="B357" t="s">
        <v>1665</v>
      </c>
      <c r="C357" t="s">
        <v>280</v>
      </c>
      <c r="D357" t="s">
        <v>3063</v>
      </c>
      <c r="E357">
        <v>34.61</v>
      </c>
      <c r="F357">
        <v>36.470001220703125</v>
      </c>
    </row>
    <row r="358" spans="1:6" x14ac:dyDescent="0.25">
      <c r="A358" t="s">
        <v>2116</v>
      </c>
      <c r="B358" t="s">
        <v>2117</v>
      </c>
      <c r="C358" t="s">
        <v>259</v>
      </c>
      <c r="D358" t="s">
        <v>3059</v>
      </c>
      <c r="E358">
        <v>18.653050519922697</v>
      </c>
      <c r="F358">
        <v>17.058456444511556</v>
      </c>
    </row>
    <row r="359" spans="1:6" x14ac:dyDescent="0.25">
      <c r="A359" t="s">
        <v>2078</v>
      </c>
      <c r="B359" t="s">
        <v>2079</v>
      </c>
      <c r="C359" t="s">
        <v>261</v>
      </c>
      <c r="D359" t="s">
        <v>3059</v>
      </c>
      <c r="E359">
        <v>2.5033106653170143</v>
      </c>
      <c r="F359">
        <v>2.4799367867502013</v>
      </c>
    </row>
    <row r="360" spans="1:6" x14ac:dyDescent="0.25">
      <c r="A360" t="s">
        <v>79</v>
      </c>
      <c r="B360" t="s">
        <v>1894</v>
      </c>
      <c r="C360" t="s">
        <v>280</v>
      </c>
      <c r="D360" t="s">
        <v>3057</v>
      </c>
      <c r="E360">
        <v>57.16</v>
      </c>
      <c r="F360">
        <v>49.729999542236328</v>
      </c>
    </row>
    <row r="361" spans="1:6" x14ac:dyDescent="0.25">
      <c r="A361" t="s">
        <v>1187</v>
      </c>
      <c r="B361" t="s">
        <v>1188</v>
      </c>
      <c r="C361" t="s">
        <v>271</v>
      </c>
      <c r="D361" t="s">
        <v>3066</v>
      </c>
      <c r="E361">
        <v>14.820890007810812</v>
      </c>
      <c r="F361">
        <v>15.717052417612203</v>
      </c>
    </row>
    <row r="362" spans="1:6" x14ac:dyDescent="0.25">
      <c r="A362" t="s">
        <v>169</v>
      </c>
      <c r="B362" t="s">
        <v>1597</v>
      </c>
      <c r="C362" t="s">
        <v>267</v>
      </c>
      <c r="D362" t="s">
        <v>3056</v>
      </c>
      <c r="E362">
        <v>153.35</v>
      </c>
      <c r="F362">
        <v>166.14999389648438</v>
      </c>
    </row>
    <row r="363" spans="1:6" x14ac:dyDescent="0.25">
      <c r="A363" t="s">
        <v>1387</v>
      </c>
      <c r="B363" t="s">
        <v>1388</v>
      </c>
      <c r="C363" t="s">
        <v>275</v>
      </c>
      <c r="D363" t="s">
        <v>3064</v>
      </c>
      <c r="E363">
        <v>10.7</v>
      </c>
      <c r="F363">
        <v>11.470000267028809</v>
      </c>
    </row>
    <row r="364" spans="1:6" x14ac:dyDescent="0.25">
      <c r="A364" t="s">
        <v>1856</v>
      </c>
      <c r="B364" t="s">
        <v>1857</v>
      </c>
      <c r="C364" t="s">
        <v>265</v>
      </c>
      <c r="D364" t="s">
        <v>3059</v>
      </c>
      <c r="E364">
        <v>6.8909358608631628</v>
      </c>
      <c r="F364">
        <v>5.5845996769464561</v>
      </c>
    </row>
    <row r="365" spans="1:6" x14ac:dyDescent="0.25">
      <c r="A365" t="s">
        <v>1413</v>
      </c>
      <c r="B365" t="s">
        <v>1414</v>
      </c>
      <c r="C365" t="s">
        <v>259</v>
      </c>
      <c r="D365" t="s">
        <v>3060</v>
      </c>
      <c r="E365">
        <v>21.02</v>
      </c>
      <c r="F365">
        <v>20.829999923706055</v>
      </c>
    </row>
    <row r="366" spans="1:6" x14ac:dyDescent="0.25">
      <c r="A366" t="s">
        <v>2262</v>
      </c>
      <c r="B366" t="s">
        <v>2263</v>
      </c>
      <c r="C366" t="s">
        <v>265</v>
      </c>
      <c r="D366" t="s">
        <v>3058</v>
      </c>
      <c r="E366">
        <v>17.221885108719619</v>
      </c>
      <c r="F366">
        <v>19.578561289129134</v>
      </c>
    </row>
    <row r="367" spans="1:6" x14ac:dyDescent="0.25">
      <c r="A367" t="s">
        <v>1303</v>
      </c>
      <c r="B367" t="s">
        <v>1304</v>
      </c>
      <c r="C367" t="s">
        <v>265</v>
      </c>
      <c r="D367" t="s">
        <v>3056</v>
      </c>
      <c r="E367">
        <v>245.2</v>
      </c>
      <c r="F367">
        <v>270.79998779296875</v>
      </c>
    </row>
    <row r="368" spans="1:6" x14ac:dyDescent="0.25">
      <c r="A368" t="s">
        <v>59</v>
      </c>
      <c r="B368" t="s">
        <v>1593</v>
      </c>
      <c r="C368" t="s">
        <v>261</v>
      </c>
      <c r="D368" t="s">
        <v>3056</v>
      </c>
      <c r="E368">
        <v>462</v>
      </c>
      <c r="F368">
        <v>483.89999389648438</v>
      </c>
    </row>
    <row r="369" spans="1:6" x14ac:dyDescent="0.25">
      <c r="A369" t="s">
        <v>2252</v>
      </c>
      <c r="B369" t="s">
        <v>2253</v>
      </c>
      <c r="C369" t="s">
        <v>264</v>
      </c>
      <c r="D369" t="s">
        <v>3058</v>
      </c>
      <c r="E369">
        <v>37.409127918278372</v>
      </c>
      <c r="F369">
        <v>33.089533489537658</v>
      </c>
    </row>
    <row r="370" spans="1:6" x14ac:dyDescent="0.25">
      <c r="A370" t="s">
        <v>2064</v>
      </c>
      <c r="B370" t="s">
        <v>2065</v>
      </c>
      <c r="C370" t="s">
        <v>261</v>
      </c>
      <c r="D370" t="s">
        <v>3072</v>
      </c>
      <c r="E370">
        <v>10.914999999999999</v>
      </c>
      <c r="F370">
        <v>10.550000190734863</v>
      </c>
    </row>
    <row r="371" spans="1:6" x14ac:dyDescent="0.25">
      <c r="A371" t="s">
        <v>2218</v>
      </c>
      <c r="B371" t="s">
        <v>2219</v>
      </c>
      <c r="C371" t="s">
        <v>259</v>
      </c>
      <c r="D371" t="s">
        <v>3056</v>
      </c>
      <c r="E371">
        <v>79</v>
      </c>
      <c r="F371">
        <v>69</v>
      </c>
    </row>
    <row r="372" spans="1:6" x14ac:dyDescent="0.25">
      <c r="A372" t="s">
        <v>88</v>
      </c>
      <c r="B372" t="s">
        <v>1181</v>
      </c>
      <c r="C372" t="s">
        <v>264</v>
      </c>
      <c r="D372" t="s">
        <v>3056</v>
      </c>
      <c r="E372">
        <v>93</v>
      </c>
      <c r="F372">
        <v>87.400001525878906</v>
      </c>
    </row>
    <row r="373" spans="1:6" x14ac:dyDescent="0.25">
      <c r="A373" t="s">
        <v>2258</v>
      </c>
      <c r="B373" t="s">
        <v>2259</v>
      </c>
      <c r="C373" t="s">
        <v>286</v>
      </c>
      <c r="D373" t="s">
        <v>3063</v>
      </c>
      <c r="E373">
        <v>38.46</v>
      </c>
      <c r="F373">
        <v>38.840000152587891</v>
      </c>
    </row>
    <row r="374" spans="1:6" x14ac:dyDescent="0.25">
      <c r="A374" t="s">
        <v>61</v>
      </c>
      <c r="B374" t="s">
        <v>2168</v>
      </c>
      <c r="C374" t="s">
        <v>271</v>
      </c>
      <c r="D374" t="s">
        <v>3061</v>
      </c>
      <c r="E374">
        <v>96.374304215029881</v>
      </c>
      <c r="F374">
        <v>92.22846771769575</v>
      </c>
    </row>
    <row r="375" spans="1:6" x14ac:dyDescent="0.25">
      <c r="A375" t="s">
        <v>2132</v>
      </c>
      <c r="B375" t="s">
        <v>2133</v>
      </c>
      <c r="C375" t="s">
        <v>270</v>
      </c>
      <c r="D375" t="s">
        <v>3072</v>
      </c>
      <c r="E375">
        <v>16.475000000000001</v>
      </c>
      <c r="F375">
        <v>16.375</v>
      </c>
    </row>
    <row r="376" spans="1:6" x14ac:dyDescent="0.25">
      <c r="A376" t="s">
        <v>1268</v>
      </c>
      <c r="B376" t="s">
        <v>1269</v>
      </c>
      <c r="C376" t="s">
        <v>265</v>
      </c>
      <c r="D376" t="s">
        <v>3063</v>
      </c>
      <c r="E376">
        <v>105</v>
      </c>
      <c r="F376">
        <v>127.19999694824219</v>
      </c>
    </row>
    <row r="377" spans="1:6" x14ac:dyDescent="0.25">
      <c r="A377" t="s">
        <v>1518</v>
      </c>
      <c r="B377" t="s">
        <v>1519</v>
      </c>
      <c r="C377" t="s">
        <v>261</v>
      </c>
      <c r="D377" t="s">
        <v>3057</v>
      </c>
      <c r="E377">
        <v>5.9080000000000004</v>
      </c>
      <c r="F377">
        <v>6.3520002365112305</v>
      </c>
    </row>
    <row r="378" spans="1:6" x14ac:dyDescent="0.25">
      <c r="A378" t="s">
        <v>1702</v>
      </c>
      <c r="B378" t="s">
        <v>1703</v>
      </c>
      <c r="C378" t="s">
        <v>286</v>
      </c>
      <c r="D378" t="s">
        <v>3059</v>
      </c>
      <c r="E378">
        <v>11.386677463881474</v>
      </c>
      <c r="F378">
        <v>12.541936704859781</v>
      </c>
    </row>
    <row r="379" spans="1:6" x14ac:dyDescent="0.25">
      <c r="A379" t="s">
        <v>2090</v>
      </c>
      <c r="B379" t="s">
        <v>2091</v>
      </c>
      <c r="C379" t="s">
        <v>259</v>
      </c>
      <c r="D379" t="s">
        <v>3066</v>
      </c>
      <c r="E379">
        <v>5.7704038593978728</v>
      </c>
      <c r="F379">
        <v>5.0969185136523656</v>
      </c>
    </row>
    <row r="380" spans="1:6" x14ac:dyDescent="0.25">
      <c r="A380" t="s">
        <v>22</v>
      </c>
      <c r="B380" t="s">
        <v>1504</v>
      </c>
      <c r="C380" t="s">
        <v>265</v>
      </c>
      <c r="D380" t="s">
        <v>3058</v>
      </c>
      <c r="E380">
        <v>3.9304149407572022</v>
      </c>
      <c r="F380">
        <v>4.3046378531957457</v>
      </c>
    </row>
    <row r="381" spans="1:6" x14ac:dyDescent="0.25">
      <c r="A381" t="s">
        <v>1944</v>
      </c>
      <c r="B381" t="s">
        <v>1945</v>
      </c>
      <c r="C381" t="s">
        <v>265</v>
      </c>
      <c r="D381" t="s">
        <v>3068</v>
      </c>
      <c r="E381">
        <v>81.890603072463321</v>
      </c>
      <c r="F381">
        <v>86.03612137174467</v>
      </c>
    </row>
    <row r="382" spans="1:6" x14ac:dyDescent="0.25">
      <c r="A382" t="s">
        <v>1876</v>
      </c>
      <c r="B382" t="s">
        <v>1877</v>
      </c>
      <c r="C382" t="s">
        <v>261</v>
      </c>
      <c r="D382" t="s">
        <v>3060</v>
      </c>
      <c r="E382">
        <v>45.06</v>
      </c>
      <c r="F382">
        <v>44.540000915527344</v>
      </c>
    </row>
    <row r="383" spans="1:6" x14ac:dyDescent="0.25">
      <c r="A383" t="s">
        <v>2102</v>
      </c>
      <c r="B383" t="s">
        <v>2103</v>
      </c>
      <c r="C383" t="s">
        <v>264</v>
      </c>
      <c r="D383" t="s">
        <v>3072</v>
      </c>
      <c r="E383">
        <v>3.613</v>
      </c>
      <c r="F383">
        <v>3.7809998989105225</v>
      </c>
    </row>
    <row r="384" spans="1:6" x14ac:dyDescent="0.25">
      <c r="A384" t="s">
        <v>76</v>
      </c>
      <c r="B384" t="s">
        <v>2171</v>
      </c>
      <c r="C384" t="s">
        <v>267</v>
      </c>
      <c r="D384" t="s">
        <v>3061</v>
      </c>
      <c r="E384">
        <v>102.15717406009148</v>
      </c>
      <c r="F384">
        <v>104.7625151716158</v>
      </c>
    </row>
    <row r="385" spans="1:6" x14ac:dyDescent="0.25">
      <c r="A385" t="s">
        <v>37</v>
      </c>
      <c r="B385" t="s">
        <v>2003</v>
      </c>
      <c r="C385" t="s">
        <v>267</v>
      </c>
      <c r="D385" t="s">
        <v>3068</v>
      </c>
      <c r="E385">
        <v>129.64448502781303</v>
      </c>
      <c r="F385">
        <v>118.19915739856511</v>
      </c>
    </row>
    <row r="386" spans="1:6" x14ac:dyDescent="0.25">
      <c r="A386" t="s">
        <v>21</v>
      </c>
      <c r="B386" t="s">
        <v>1991</v>
      </c>
      <c r="C386" t="s">
        <v>259</v>
      </c>
      <c r="D386" t="s">
        <v>3068</v>
      </c>
      <c r="E386">
        <v>57.511060193770888</v>
      </c>
      <c r="F386">
        <v>61.793233784477067</v>
      </c>
    </row>
    <row r="387" spans="1:6" x14ac:dyDescent="0.25">
      <c r="A387" t="s">
        <v>1362</v>
      </c>
      <c r="B387" t="s">
        <v>1363</v>
      </c>
      <c r="C387" t="s">
        <v>286</v>
      </c>
      <c r="D387" t="s">
        <v>3064</v>
      </c>
      <c r="E387">
        <v>21.76</v>
      </c>
      <c r="F387">
        <v>23.040000915527344</v>
      </c>
    </row>
    <row r="388" spans="1:6" x14ac:dyDescent="0.25">
      <c r="A388" t="s">
        <v>1795</v>
      </c>
      <c r="B388" t="s">
        <v>1796</v>
      </c>
      <c r="C388" t="s">
        <v>261</v>
      </c>
      <c r="D388" t="s">
        <v>3059</v>
      </c>
      <c r="E388">
        <v>3.8826859298794512</v>
      </c>
      <c r="F388">
        <v>4.0316755669874471</v>
      </c>
    </row>
    <row r="389" spans="1:6" x14ac:dyDescent="0.25">
      <c r="A389" t="s">
        <v>1637</v>
      </c>
      <c r="B389" t="s">
        <v>1638</v>
      </c>
      <c r="C389" t="s">
        <v>280</v>
      </c>
      <c r="D389" t="s">
        <v>3059</v>
      </c>
      <c r="E389">
        <v>105.85903193153584</v>
      </c>
      <c r="F389">
        <v>124.29320070931456</v>
      </c>
    </row>
    <row r="390" spans="1:6" x14ac:dyDescent="0.25">
      <c r="A390" t="s">
        <v>1360</v>
      </c>
      <c r="B390" t="s">
        <v>1361</v>
      </c>
      <c r="C390" t="s">
        <v>271</v>
      </c>
      <c r="D390" t="s">
        <v>3059</v>
      </c>
      <c r="E390">
        <v>4.5088106193061561</v>
      </c>
      <c r="F390">
        <v>4.0838347777166311</v>
      </c>
    </row>
    <row r="391" spans="1:6" x14ac:dyDescent="0.25">
      <c r="A391" t="s">
        <v>1454</v>
      </c>
      <c r="B391" t="s">
        <v>1455</v>
      </c>
      <c r="C391" t="s">
        <v>259</v>
      </c>
      <c r="D391" t="s">
        <v>3060</v>
      </c>
      <c r="E391">
        <v>23.94</v>
      </c>
      <c r="F391">
        <v>26.569999694824219</v>
      </c>
    </row>
    <row r="392" spans="1:6" x14ac:dyDescent="0.25">
      <c r="A392" t="s">
        <v>1967</v>
      </c>
      <c r="B392" t="s">
        <v>1968</v>
      </c>
      <c r="C392" t="s">
        <v>270</v>
      </c>
      <c r="D392" t="s">
        <v>3069</v>
      </c>
      <c r="E392">
        <v>39.24</v>
      </c>
      <c r="F392">
        <v>36.560001373291016</v>
      </c>
    </row>
    <row r="393" spans="1:6" x14ac:dyDescent="0.25">
      <c r="A393" t="s">
        <v>57</v>
      </c>
      <c r="B393" t="s">
        <v>1897</v>
      </c>
      <c r="C393" t="s">
        <v>271</v>
      </c>
      <c r="D393" t="s">
        <v>3063</v>
      </c>
      <c r="E393">
        <v>405.5</v>
      </c>
      <c r="F393">
        <v>368.25</v>
      </c>
    </row>
    <row r="394" spans="1:6" x14ac:dyDescent="0.25">
      <c r="A394" t="s">
        <v>1385</v>
      </c>
      <c r="B394" t="s">
        <v>1386</v>
      </c>
      <c r="C394" t="s">
        <v>263</v>
      </c>
      <c r="D394" t="s">
        <v>3063</v>
      </c>
      <c r="E394">
        <v>9.91</v>
      </c>
      <c r="F394">
        <v>10.869999885559082</v>
      </c>
    </row>
    <row r="395" spans="1:6" x14ac:dyDescent="0.25">
      <c r="A395" t="s">
        <v>2125</v>
      </c>
      <c r="B395" t="s">
        <v>2126</v>
      </c>
      <c r="C395" t="s">
        <v>271</v>
      </c>
      <c r="D395" t="s">
        <v>3066</v>
      </c>
      <c r="E395">
        <v>7.2795335804364711</v>
      </c>
      <c r="F395">
        <v>8.343724928618558</v>
      </c>
    </row>
    <row r="396" spans="1:6" x14ac:dyDescent="0.25">
      <c r="A396" t="s">
        <v>1727</v>
      </c>
      <c r="B396" t="s">
        <v>1728</v>
      </c>
      <c r="C396" t="s">
        <v>267</v>
      </c>
      <c r="D396" t="s">
        <v>3072</v>
      </c>
      <c r="E396">
        <v>41.19</v>
      </c>
      <c r="F396">
        <v>46.889999389648438</v>
      </c>
    </row>
    <row r="397" spans="1:6" x14ac:dyDescent="0.25">
      <c r="A397" t="s">
        <v>1329</v>
      </c>
      <c r="B397" t="s">
        <v>1330</v>
      </c>
      <c r="C397" t="s">
        <v>286</v>
      </c>
      <c r="D397" t="s">
        <v>3068</v>
      </c>
      <c r="E397">
        <v>55.326417264014502</v>
      </c>
      <c r="F397">
        <v>58.777949156962649</v>
      </c>
    </row>
    <row r="398" spans="1:6" x14ac:dyDescent="0.25">
      <c r="A398" t="s">
        <v>1339</v>
      </c>
      <c r="B398" t="s">
        <v>1340</v>
      </c>
      <c r="C398" t="s">
        <v>280</v>
      </c>
      <c r="D398" t="s">
        <v>3056</v>
      </c>
      <c r="E398">
        <v>75.040000000000006</v>
      </c>
      <c r="F398">
        <v>67.699996948242188</v>
      </c>
    </row>
    <row r="399" spans="1:6" x14ac:dyDescent="0.25">
      <c r="A399" t="s">
        <v>133</v>
      </c>
      <c r="B399" t="s">
        <v>1692</v>
      </c>
      <c r="C399" t="s">
        <v>280</v>
      </c>
      <c r="D399" t="s">
        <v>3056</v>
      </c>
      <c r="E399">
        <v>43.25</v>
      </c>
      <c r="F399">
        <v>40.169998168945313</v>
      </c>
    </row>
    <row r="400" spans="1:6" x14ac:dyDescent="0.25">
      <c r="A400" t="s">
        <v>2230</v>
      </c>
      <c r="B400" t="s">
        <v>2231</v>
      </c>
      <c r="C400" t="s">
        <v>261</v>
      </c>
      <c r="D400" t="s">
        <v>3067</v>
      </c>
      <c r="E400">
        <v>39.908874946882392</v>
      </c>
      <c r="F400">
        <v>35.223897833982797</v>
      </c>
    </row>
    <row r="401" spans="1:6" x14ac:dyDescent="0.25">
      <c r="A401" t="s">
        <v>2147</v>
      </c>
      <c r="B401" t="s">
        <v>2148</v>
      </c>
      <c r="C401" t="s">
        <v>261</v>
      </c>
      <c r="D401" t="s">
        <v>3061</v>
      </c>
      <c r="E401">
        <v>1261.5299697589862</v>
      </c>
      <c r="F401">
        <v>1267.2370173632396</v>
      </c>
    </row>
    <row r="402" spans="1:6" x14ac:dyDescent="0.25">
      <c r="A402" t="s">
        <v>1207</v>
      </c>
      <c r="B402" t="s">
        <v>1208</v>
      </c>
      <c r="C402" t="s">
        <v>267</v>
      </c>
      <c r="D402" t="s">
        <v>3060</v>
      </c>
      <c r="E402">
        <v>24.62</v>
      </c>
      <c r="F402">
        <v>28.069999694824219</v>
      </c>
    </row>
    <row r="403" spans="1:6" x14ac:dyDescent="0.25">
      <c r="A403" t="s">
        <v>1488</v>
      </c>
      <c r="B403" t="s">
        <v>1489</v>
      </c>
      <c r="C403" t="s">
        <v>261</v>
      </c>
      <c r="D403" t="s">
        <v>3059</v>
      </c>
      <c r="E403">
        <v>6.4869844483298049</v>
      </c>
      <c r="F403">
        <v>6.4902744290271563</v>
      </c>
    </row>
    <row r="404" spans="1:6" x14ac:dyDescent="0.25">
      <c r="A404" t="s">
        <v>1196</v>
      </c>
      <c r="B404" t="s">
        <v>1197</v>
      </c>
      <c r="C404" t="s">
        <v>270</v>
      </c>
      <c r="D404" t="s">
        <v>3067</v>
      </c>
      <c r="E404">
        <v>15.714633194735923</v>
      </c>
      <c r="F404">
        <v>14.365733466266086</v>
      </c>
    </row>
    <row r="405" spans="1:6" x14ac:dyDescent="0.25">
      <c r="A405" t="s">
        <v>2074</v>
      </c>
      <c r="B405" t="s">
        <v>2075</v>
      </c>
      <c r="C405" t="s">
        <v>261</v>
      </c>
      <c r="D405" t="s">
        <v>3067</v>
      </c>
      <c r="E405">
        <v>14.408994214420144</v>
      </c>
      <c r="F405">
        <v>13.228270576085905</v>
      </c>
    </row>
    <row r="406" spans="1:6" x14ac:dyDescent="0.25">
      <c r="A406" t="s">
        <v>80</v>
      </c>
      <c r="B406" t="s">
        <v>1748</v>
      </c>
      <c r="C406" t="s">
        <v>280</v>
      </c>
      <c r="D406" t="s">
        <v>3068</v>
      </c>
      <c r="E406">
        <v>137.77993446561752</v>
      </c>
      <c r="F406">
        <v>155.45467412963214</v>
      </c>
    </row>
    <row r="407" spans="1:6" x14ac:dyDescent="0.25">
      <c r="A407" t="s">
        <v>1820</v>
      </c>
      <c r="B407" t="s">
        <v>1821</v>
      </c>
      <c r="C407" t="s">
        <v>286</v>
      </c>
      <c r="D407" t="s">
        <v>3059</v>
      </c>
      <c r="E407">
        <v>8.0671473267691169</v>
      </c>
      <c r="F407">
        <v>7.3200812053411299</v>
      </c>
    </row>
    <row r="408" spans="1:6" x14ac:dyDescent="0.25">
      <c r="A408" t="s">
        <v>1886</v>
      </c>
      <c r="B408" t="s">
        <v>1887</v>
      </c>
      <c r="C408" t="s">
        <v>261</v>
      </c>
      <c r="D408" t="s">
        <v>3059</v>
      </c>
      <c r="E408">
        <v>8.7895074997699432</v>
      </c>
      <c r="F408">
        <v>7.3852803091943713</v>
      </c>
    </row>
    <row r="409" spans="1:6" x14ac:dyDescent="0.25">
      <c r="A409" t="s">
        <v>1989</v>
      </c>
      <c r="B409" t="s">
        <v>1990</v>
      </c>
      <c r="C409" t="s">
        <v>280</v>
      </c>
      <c r="D409" t="s">
        <v>3060</v>
      </c>
      <c r="E409">
        <v>33.244999999999997</v>
      </c>
      <c r="F409">
        <v>32.709999084472656</v>
      </c>
    </row>
    <row r="410" spans="1:6" x14ac:dyDescent="0.25">
      <c r="A410" t="s">
        <v>146</v>
      </c>
      <c r="B410" t="s">
        <v>1943</v>
      </c>
      <c r="C410" t="s">
        <v>265</v>
      </c>
      <c r="D410" t="s">
        <v>3057</v>
      </c>
      <c r="E410">
        <v>63.08</v>
      </c>
      <c r="F410">
        <v>62.240001678466797</v>
      </c>
    </row>
    <row r="411" spans="1:6" x14ac:dyDescent="0.25">
      <c r="A411" t="s">
        <v>1641</v>
      </c>
      <c r="B411" t="s">
        <v>1642</v>
      </c>
      <c r="C411" t="s">
        <v>280</v>
      </c>
      <c r="D411" t="s">
        <v>3059</v>
      </c>
      <c r="E411">
        <v>17.631291064691268</v>
      </c>
      <c r="F411">
        <v>19.77311004131013</v>
      </c>
    </row>
    <row r="412" spans="1:6" x14ac:dyDescent="0.25">
      <c r="A412" t="s">
        <v>1639</v>
      </c>
      <c r="B412" t="s">
        <v>1640</v>
      </c>
      <c r="C412" t="s">
        <v>280</v>
      </c>
      <c r="D412" t="s">
        <v>3059</v>
      </c>
      <c r="E412">
        <v>11.964090365326216</v>
      </c>
      <c r="F412">
        <v>12.304849054484361</v>
      </c>
    </row>
    <row r="413" spans="1:6" x14ac:dyDescent="0.25">
      <c r="A413" t="s">
        <v>1170</v>
      </c>
      <c r="B413" t="s">
        <v>1171</v>
      </c>
      <c r="C413" t="s">
        <v>275</v>
      </c>
      <c r="D413" t="s">
        <v>3061</v>
      </c>
      <c r="E413">
        <v>122.03707537799002</v>
      </c>
      <c r="F413">
        <v>131.61814876618999</v>
      </c>
    </row>
    <row r="414" spans="1:6" x14ac:dyDescent="0.25">
      <c r="A414" t="s">
        <v>1418</v>
      </c>
      <c r="B414" t="s">
        <v>1419</v>
      </c>
      <c r="C414" t="s">
        <v>261</v>
      </c>
      <c r="D414" t="s">
        <v>3057</v>
      </c>
      <c r="E414">
        <v>12.14</v>
      </c>
      <c r="F414">
        <v>12.314999580383301</v>
      </c>
    </row>
    <row r="415" spans="1:6" x14ac:dyDescent="0.25">
      <c r="A415" t="s">
        <v>1671</v>
      </c>
      <c r="B415" t="s">
        <v>1672</v>
      </c>
      <c r="C415" t="s">
        <v>263</v>
      </c>
      <c r="D415" t="s">
        <v>3063</v>
      </c>
      <c r="E415">
        <v>98.14</v>
      </c>
      <c r="F415">
        <v>97.220001220703125</v>
      </c>
    </row>
    <row r="416" spans="1:6" x14ac:dyDescent="0.25">
      <c r="A416" t="s">
        <v>1706</v>
      </c>
      <c r="B416" t="s">
        <v>1707</v>
      </c>
      <c r="C416" t="s">
        <v>280</v>
      </c>
      <c r="D416" t="s">
        <v>3056</v>
      </c>
      <c r="E416">
        <v>43.34</v>
      </c>
      <c r="F416">
        <v>38.110000610351563</v>
      </c>
    </row>
    <row r="417" spans="1:6" x14ac:dyDescent="0.25">
      <c r="A417" t="s">
        <v>1215</v>
      </c>
      <c r="B417" t="s">
        <v>1216</v>
      </c>
      <c r="C417" t="s">
        <v>261</v>
      </c>
      <c r="D417" t="s">
        <v>3067</v>
      </c>
      <c r="E417">
        <v>11.811805883072575</v>
      </c>
      <c r="F417">
        <v>9.6848168105873089</v>
      </c>
    </row>
    <row r="418" spans="1:6" x14ac:dyDescent="0.25">
      <c r="A418" t="s">
        <v>1400</v>
      </c>
      <c r="B418" t="s">
        <v>1401</v>
      </c>
      <c r="C418" t="s">
        <v>267</v>
      </c>
      <c r="D418" t="s">
        <v>3056</v>
      </c>
      <c r="E418">
        <v>38.335000000000001</v>
      </c>
      <c r="F418">
        <v>41.275001525878906</v>
      </c>
    </row>
    <row r="419" spans="1:6" x14ac:dyDescent="0.25">
      <c r="A419" t="s">
        <v>1854</v>
      </c>
      <c r="B419" t="s">
        <v>1855</v>
      </c>
      <c r="C419" t="s">
        <v>265</v>
      </c>
      <c r="D419" t="s">
        <v>3059</v>
      </c>
      <c r="E419">
        <v>5.5840342320787713</v>
      </c>
      <c r="F419">
        <v>5.3012800071012363</v>
      </c>
    </row>
    <row r="420" spans="1:6" x14ac:dyDescent="0.25">
      <c r="A420" t="s">
        <v>2072</v>
      </c>
      <c r="B420" t="s">
        <v>2073</v>
      </c>
      <c r="C420" t="s">
        <v>265</v>
      </c>
      <c r="D420" t="s">
        <v>3056</v>
      </c>
      <c r="E420">
        <v>768.5</v>
      </c>
      <c r="F420">
        <v>893</v>
      </c>
    </row>
    <row r="421" spans="1:6" x14ac:dyDescent="0.25">
      <c r="A421" t="s">
        <v>1668</v>
      </c>
      <c r="B421" t="s">
        <v>1669</v>
      </c>
      <c r="C421" t="s">
        <v>280</v>
      </c>
      <c r="D421" t="s">
        <v>3057</v>
      </c>
      <c r="E421">
        <v>393.9</v>
      </c>
      <c r="F421">
        <v>416.79998779296875</v>
      </c>
    </row>
    <row r="422" spans="1:6" x14ac:dyDescent="0.25">
      <c r="A422" t="s">
        <v>1320</v>
      </c>
      <c r="B422" t="s">
        <v>1321</v>
      </c>
      <c r="C422" t="s">
        <v>265</v>
      </c>
      <c r="D422" t="s">
        <v>3060</v>
      </c>
      <c r="E422">
        <v>43.59</v>
      </c>
      <c r="F422">
        <v>43.029998779296875</v>
      </c>
    </row>
    <row r="423" spans="1:6" x14ac:dyDescent="0.25">
      <c r="A423" t="s">
        <v>1861</v>
      </c>
      <c r="B423" t="s">
        <v>1862</v>
      </c>
      <c r="C423" t="s">
        <v>261</v>
      </c>
      <c r="D423" t="s">
        <v>3069</v>
      </c>
      <c r="E423">
        <v>17.05</v>
      </c>
      <c r="F423">
        <v>17.540000915527344</v>
      </c>
    </row>
    <row r="424" spans="1:6" x14ac:dyDescent="0.25">
      <c r="A424" t="s">
        <v>2208</v>
      </c>
      <c r="B424" t="s">
        <v>2209</v>
      </c>
      <c r="C424" t="s">
        <v>271</v>
      </c>
      <c r="D424" t="s">
        <v>3068</v>
      </c>
      <c r="E424">
        <v>75.390285152636039</v>
      </c>
      <c r="F424">
        <v>77.593324414704298</v>
      </c>
    </row>
    <row r="425" spans="1:6" x14ac:dyDescent="0.25">
      <c r="A425" t="s">
        <v>1559</v>
      </c>
      <c r="B425" t="s">
        <v>1560</v>
      </c>
      <c r="C425" t="s">
        <v>267</v>
      </c>
      <c r="D425" t="s">
        <v>3057</v>
      </c>
      <c r="E425">
        <v>50.25</v>
      </c>
      <c r="F425">
        <v>50.700000762939453</v>
      </c>
    </row>
    <row r="426" spans="1:6" x14ac:dyDescent="0.25">
      <c r="A426" t="s">
        <v>1409</v>
      </c>
      <c r="B426" t="s">
        <v>1410</v>
      </c>
      <c r="C426" t="s">
        <v>286</v>
      </c>
      <c r="D426" t="s">
        <v>3064</v>
      </c>
      <c r="E426">
        <v>16.559999999999999</v>
      </c>
      <c r="F426">
        <v>17.319999694824219</v>
      </c>
    </row>
    <row r="427" spans="1:6" x14ac:dyDescent="0.25">
      <c r="A427" t="s">
        <v>1643</v>
      </c>
      <c r="B427" t="s">
        <v>1644</v>
      </c>
      <c r="C427" t="s">
        <v>265</v>
      </c>
      <c r="D427" t="s">
        <v>3059</v>
      </c>
      <c r="E427">
        <v>42.094113370755501</v>
      </c>
      <c r="F427">
        <v>42.948427865507554</v>
      </c>
    </row>
    <row r="428" spans="1:6" x14ac:dyDescent="0.25">
      <c r="A428" t="s">
        <v>1217</v>
      </c>
      <c r="B428" t="s">
        <v>1218</v>
      </c>
      <c r="C428" t="s">
        <v>270</v>
      </c>
      <c r="D428" t="s">
        <v>3064</v>
      </c>
      <c r="E428">
        <v>13.725</v>
      </c>
      <c r="F428">
        <v>11.744999885559082</v>
      </c>
    </row>
    <row r="429" spans="1:6" x14ac:dyDescent="0.25">
      <c r="A429" t="s">
        <v>1324</v>
      </c>
      <c r="B429" t="s">
        <v>1325</v>
      </c>
      <c r="C429" t="s">
        <v>264</v>
      </c>
      <c r="D429" t="s">
        <v>3057</v>
      </c>
      <c r="E429">
        <v>140</v>
      </c>
      <c r="F429">
        <v>135.39999389648438</v>
      </c>
    </row>
    <row r="430" spans="1:6" x14ac:dyDescent="0.25">
      <c r="A430" t="s">
        <v>1274</v>
      </c>
      <c r="B430" t="s">
        <v>1275</v>
      </c>
      <c r="C430" t="s">
        <v>261</v>
      </c>
      <c r="D430" t="s">
        <v>3063</v>
      </c>
      <c r="E430">
        <v>77.2</v>
      </c>
      <c r="F430">
        <v>72.900001525878906</v>
      </c>
    </row>
    <row r="431" spans="1:6" x14ac:dyDescent="0.25">
      <c r="A431" t="s">
        <v>139</v>
      </c>
      <c r="B431" t="s">
        <v>1697</v>
      </c>
      <c r="C431" t="s">
        <v>265</v>
      </c>
      <c r="D431" t="s">
        <v>3056</v>
      </c>
      <c r="E431">
        <v>510.6</v>
      </c>
      <c r="F431">
        <v>485.20001220703125</v>
      </c>
    </row>
    <row r="432" spans="1:6" x14ac:dyDescent="0.25">
      <c r="A432" t="s">
        <v>2210</v>
      </c>
      <c r="B432" t="s">
        <v>2211</v>
      </c>
      <c r="C432" t="s">
        <v>271</v>
      </c>
      <c r="D432" t="s">
        <v>3063</v>
      </c>
      <c r="E432">
        <v>130.44999999999999</v>
      </c>
      <c r="F432">
        <v>125.84999847412109</v>
      </c>
    </row>
    <row r="433" spans="1:6" x14ac:dyDescent="0.25">
      <c r="A433" t="s">
        <v>1527</v>
      </c>
      <c r="B433" t="s">
        <v>1528</v>
      </c>
      <c r="C433" t="s">
        <v>261</v>
      </c>
      <c r="D433" t="s">
        <v>3068</v>
      </c>
      <c r="E433">
        <v>156.00763007585485</v>
      </c>
      <c r="F433">
        <v>141.11532056767467</v>
      </c>
    </row>
    <row r="434" spans="1:6" x14ac:dyDescent="0.25">
      <c r="A434" t="s">
        <v>201</v>
      </c>
      <c r="B434" t="s">
        <v>1186</v>
      </c>
      <c r="C434" t="s">
        <v>259</v>
      </c>
      <c r="D434" t="s">
        <v>3059</v>
      </c>
      <c r="E434">
        <v>62.374850464709667</v>
      </c>
      <c r="F434">
        <v>56.272753816606233</v>
      </c>
    </row>
    <row r="435" spans="1:6" x14ac:dyDescent="0.25">
      <c r="A435" t="s">
        <v>173</v>
      </c>
      <c r="B435" t="s">
        <v>2006</v>
      </c>
      <c r="C435" t="s">
        <v>271</v>
      </c>
      <c r="D435" t="s">
        <v>3059</v>
      </c>
      <c r="E435">
        <v>51.361234011226649</v>
      </c>
      <c r="F435">
        <v>55.798578515855382</v>
      </c>
    </row>
    <row r="436" spans="1:6" x14ac:dyDescent="0.25">
      <c r="A436" t="s">
        <v>83</v>
      </c>
      <c r="B436" t="s">
        <v>1710</v>
      </c>
      <c r="C436" t="s">
        <v>280</v>
      </c>
      <c r="D436" t="s">
        <v>3063</v>
      </c>
      <c r="E436">
        <v>2117</v>
      </c>
      <c r="F436">
        <v>1920</v>
      </c>
    </row>
    <row r="437" spans="1:6" x14ac:dyDescent="0.25">
      <c r="A437" t="s">
        <v>1744</v>
      </c>
      <c r="B437" t="s">
        <v>1745</v>
      </c>
      <c r="C437" t="s">
        <v>263</v>
      </c>
      <c r="D437" t="s">
        <v>3059</v>
      </c>
      <c r="E437">
        <v>6.650941198122756</v>
      </c>
      <c r="F437">
        <v>7.9732573927117798</v>
      </c>
    </row>
    <row r="438" spans="1:6" x14ac:dyDescent="0.25">
      <c r="A438" t="s">
        <v>1673</v>
      </c>
      <c r="B438" t="s">
        <v>1674</v>
      </c>
      <c r="C438" t="s">
        <v>280</v>
      </c>
      <c r="D438" t="s">
        <v>3063</v>
      </c>
      <c r="E438">
        <v>49.96</v>
      </c>
      <c r="F438">
        <v>39.340000152587891</v>
      </c>
    </row>
    <row r="439" spans="1:6" x14ac:dyDescent="0.25">
      <c r="A439" t="s">
        <v>2129</v>
      </c>
      <c r="B439" t="s">
        <v>2130</v>
      </c>
      <c r="C439" t="s">
        <v>265</v>
      </c>
      <c r="D439" t="s">
        <v>3068</v>
      </c>
      <c r="E439">
        <v>396.72043386987144</v>
      </c>
      <c r="F439">
        <v>398.55362143234993</v>
      </c>
    </row>
    <row r="440" spans="1:6" x14ac:dyDescent="0.25">
      <c r="A440" t="s">
        <v>30</v>
      </c>
      <c r="B440" t="s">
        <v>2174</v>
      </c>
      <c r="C440" t="s">
        <v>267</v>
      </c>
      <c r="D440" t="s">
        <v>3061</v>
      </c>
      <c r="E440">
        <v>259.40595870818959</v>
      </c>
      <c r="F440">
        <v>286.21894010974933</v>
      </c>
    </row>
    <row r="441" spans="1:6" x14ac:dyDescent="0.25">
      <c r="A441" t="s">
        <v>2020</v>
      </c>
      <c r="B441" t="s">
        <v>2021</v>
      </c>
      <c r="C441" t="s">
        <v>265</v>
      </c>
      <c r="D441" t="s">
        <v>3059</v>
      </c>
      <c r="E441">
        <v>4.098918744823778</v>
      </c>
      <c r="F441">
        <v>3.8858664449463354</v>
      </c>
    </row>
    <row r="442" spans="1:6" x14ac:dyDescent="0.25">
      <c r="A442" t="s">
        <v>2007</v>
      </c>
      <c r="B442" t="s">
        <v>2008</v>
      </c>
      <c r="C442" t="s">
        <v>265</v>
      </c>
      <c r="D442" t="s">
        <v>3059</v>
      </c>
      <c r="E442">
        <v>5.384434710591699</v>
      </c>
      <c r="F442">
        <v>5.8430250711488467</v>
      </c>
    </row>
    <row r="443" spans="1:6" x14ac:dyDescent="0.25">
      <c r="A443" t="s">
        <v>1759</v>
      </c>
      <c r="B443" t="s">
        <v>1760</v>
      </c>
      <c r="C443" t="s">
        <v>265</v>
      </c>
      <c r="D443" t="s">
        <v>3059</v>
      </c>
      <c r="E443">
        <v>9.3859298794515489</v>
      </c>
      <c r="F443">
        <v>9.270127129678972</v>
      </c>
    </row>
    <row r="444" spans="1:6" x14ac:dyDescent="0.25">
      <c r="A444" t="s">
        <v>1793</v>
      </c>
      <c r="B444" t="s">
        <v>1794</v>
      </c>
      <c r="C444" t="s">
        <v>265</v>
      </c>
      <c r="D444" t="s">
        <v>3059</v>
      </c>
      <c r="E444">
        <v>5.6363102972301453</v>
      </c>
      <c r="F444">
        <v>4.4465789551444344</v>
      </c>
    </row>
    <row r="445" spans="1:6" x14ac:dyDescent="0.25">
      <c r="A445" t="s">
        <v>2024</v>
      </c>
      <c r="B445" t="s">
        <v>2025</v>
      </c>
      <c r="C445" t="s">
        <v>286</v>
      </c>
      <c r="D445" t="s">
        <v>3063</v>
      </c>
      <c r="E445">
        <v>28.26</v>
      </c>
      <c r="F445">
        <v>23.840000152587891</v>
      </c>
    </row>
    <row r="446" spans="1:6" x14ac:dyDescent="0.25">
      <c r="A446" t="s">
        <v>1569</v>
      </c>
      <c r="B446" t="s">
        <v>1570</v>
      </c>
      <c r="C446" t="s">
        <v>286</v>
      </c>
      <c r="D446" t="s">
        <v>3056</v>
      </c>
      <c r="E446">
        <v>34.03</v>
      </c>
      <c r="F446">
        <v>32.689998626708984</v>
      </c>
    </row>
    <row r="447" spans="1:6" x14ac:dyDescent="0.25">
      <c r="A447" t="s">
        <v>1452</v>
      </c>
      <c r="B447" t="s">
        <v>1453</v>
      </c>
      <c r="C447" t="s">
        <v>265</v>
      </c>
      <c r="D447" t="s">
        <v>3063</v>
      </c>
      <c r="E447">
        <v>24.83</v>
      </c>
      <c r="F447">
        <v>25.600000381469727</v>
      </c>
    </row>
    <row r="448" spans="1:6" x14ac:dyDescent="0.25">
      <c r="A448" t="s">
        <v>1959</v>
      </c>
      <c r="B448" t="s">
        <v>1960</v>
      </c>
      <c r="C448" t="s">
        <v>265</v>
      </c>
      <c r="D448" t="s">
        <v>3065</v>
      </c>
      <c r="E448">
        <v>17.335000000000001</v>
      </c>
      <c r="F448">
        <v>16.004999160766602</v>
      </c>
    </row>
    <row r="449" spans="1:6" x14ac:dyDescent="0.25">
      <c r="A449" t="s">
        <v>1931</v>
      </c>
      <c r="B449" t="s">
        <v>1932</v>
      </c>
      <c r="C449" t="s">
        <v>265</v>
      </c>
      <c r="D449" t="s">
        <v>3058</v>
      </c>
      <c r="E449">
        <v>23.328065463110271</v>
      </c>
      <c r="F449">
        <v>19.5035977909588</v>
      </c>
    </row>
    <row r="450" spans="1:6" x14ac:dyDescent="0.25">
      <c r="A450" t="s">
        <v>1836</v>
      </c>
      <c r="B450" t="s">
        <v>1837</v>
      </c>
      <c r="C450" t="s">
        <v>261</v>
      </c>
      <c r="D450" t="s">
        <v>3064</v>
      </c>
      <c r="E450">
        <v>1.889</v>
      </c>
      <c r="F450">
        <v>1.8969999551773071</v>
      </c>
    </row>
    <row r="451" spans="1:6" x14ac:dyDescent="0.25">
      <c r="A451" t="s">
        <v>1276</v>
      </c>
      <c r="B451" t="s">
        <v>1277</v>
      </c>
      <c r="C451" t="s">
        <v>265</v>
      </c>
      <c r="D451" t="s">
        <v>3063</v>
      </c>
      <c r="E451">
        <v>204.3</v>
      </c>
      <c r="F451">
        <v>202</v>
      </c>
    </row>
    <row r="452" spans="1:6" x14ac:dyDescent="0.25">
      <c r="A452" t="s">
        <v>1341</v>
      </c>
      <c r="B452" t="s">
        <v>1342</v>
      </c>
      <c r="C452" t="s">
        <v>275</v>
      </c>
      <c r="D452" t="s">
        <v>3059</v>
      </c>
      <c r="E452">
        <v>9.5879055857182287</v>
      </c>
      <c r="F452">
        <v>10.76970651830351</v>
      </c>
    </row>
    <row r="453" spans="1:6" x14ac:dyDescent="0.25">
      <c r="A453" t="s">
        <v>1603</v>
      </c>
      <c r="B453" t="s">
        <v>1604</v>
      </c>
      <c r="C453" t="s">
        <v>275</v>
      </c>
      <c r="D453" t="s">
        <v>3058</v>
      </c>
      <c r="E453">
        <v>26.389928887941217</v>
      </c>
      <c r="F453">
        <v>23.264974004847552</v>
      </c>
    </row>
    <row r="454" spans="1:6" x14ac:dyDescent="0.25">
      <c r="A454" t="s">
        <v>122</v>
      </c>
      <c r="B454" t="s">
        <v>1634</v>
      </c>
      <c r="C454" t="s">
        <v>271</v>
      </c>
      <c r="D454" t="s">
        <v>3066</v>
      </c>
      <c r="E454">
        <v>47.857782677987416</v>
      </c>
      <c r="F454">
        <v>46.273986310235976</v>
      </c>
    </row>
    <row r="455" spans="1:6" x14ac:dyDescent="0.25">
      <c r="A455" t="s">
        <v>1356</v>
      </c>
      <c r="B455" t="s">
        <v>1357</v>
      </c>
      <c r="C455" t="s">
        <v>261</v>
      </c>
      <c r="D455" t="s">
        <v>3072</v>
      </c>
      <c r="E455">
        <v>39.81</v>
      </c>
      <c r="F455">
        <v>41.610000610351563</v>
      </c>
    </row>
    <row r="456" spans="1:6" x14ac:dyDescent="0.25">
      <c r="A456" t="s">
        <v>109</v>
      </c>
      <c r="B456" t="s">
        <v>1425</v>
      </c>
      <c r="C456" t="s">
        <v>267</v>
      </c>
      <c r="D456" t="s">
        <v>3063</v>
      </c>
      <c r="E456">
        <v>93.81</v>
      </c>
      <c r="F456">
        <v>103.16000366210938</v>
      </c>
    </row>
    <row r="457" spans="1:6" x14ac:dyDescent="0.25">
      <c r="A457" t="s">
        <v>3075</v>
      </c>
      <c r="B457" t="s">
        <v>1843</v>
      </c>
      <c r="C457" t="s">
        <v>261</v>
      </c>
      <c r="D457" t="s">
        <v>3064</v>
      </c>
      <c r="E457">
        <v>4.4625000000000004</v>
      </c>
      <c r="F457">
        <v>4.5155000686645508</v>
      </c>
    </row>
    <row r="458" spans="1:6" x14ac:dyDescent="0.25">
      <c r="A458" t="s">
        <v>2050</v>
      </c>
      <c r="B458" t="s">
        <v>2051</v>
      </c>
      <c r="C458" t="s">
        <v>265</v>
      </c>
      <c r="D458" t="s">
        <v>3058</v>
      </c>
      <c r="E458">
        <v>18.669470968596713</v>
      </c>
      <c r="F458">
        <v>18.520260678905938</v>
      </c>
    </row>
    <row r="459" spans="1:6" x14ac:dyDescent="0.25">
      <c r="A459" t="s">
        <v>66</v>
      </c>
      <c r="B459" t="s">
        <v>1596</v>
      </c>
      <c r="C459" t="s">
        <v>264</v>
      </c>
      <c r="D459" t="s">
        <v>3056</v>
      </c>
      <c r="E459">
        <v>186.46</v>
      </c>
      <c r="F459">
        <v>199.41999816894531</v>
      </c>
    </row>
    <row r="460" spans="1:6" x14ac:dyDescent="0.25">
      <c r="A460" t="s">
        <v>2026</v>
      </c>
      <c r="B460" t="s">
        <v>2027</v>
      </c>
      <c r="C460" t="s">
        <v>261</v>
      </c>
      <c r="D460" t="s">
        <v>3058</v>
      </c>
      <c r="E460">
        <v>21.02070133494254</v>
      </c>
      <c r="F460">
        <v>20.848521483117441</v>
      </c>
    </row>
    <row r="461" spans="1:6" x14ac:dyDescent="0.25">
      <c r="A461" t="s">
        <v>1802</v>
      </c>
      <c r="B461" t="s">
        <v>1803</v>
      </c>
      <c r="C461" t="s">
        <v>271</v>
      </c>
      <c r="D461" t="s">
        <v>3059</v>
      </c>
      <c r="E461">
        <v>3.1840876046747031</v>
      </c>
      <c r="F461">
        <v>3.544460373112547</v>
      </c>
    </row>
    <row r="462" spans="1:6" x14ac:dyDescent="0.25">
      <c r="A462" t="s">
        <v>2100</v>
      </c>
      <c r="B462" t="s">
        <v>2101</v>
      </c>
      <c r="C462" t="s">
        <v>259</v>
      </c>
      <c r="D462" t="s">
        <v>3058</v>
      </c>
      <c r="E462">
        <v>13.24760392978432</v>
      </c>
      <c r="F462">
        <v>12.620235315191143</v>
      </c>
    </row>
    <row r="463" spans="1:6" x14ac:dyDescent="0.25">
      <c r="A463" t="s">
        <v>2198</v>
      </c>
      <c r="B463" t="s">
        <v>2199</v>
      </c>
      <c r="C463" t="s">
        <v>265</v>
      </c>
      <c r="D463" t="s">
        <v>3061</v>
      </c>
      <c r="E463">
        <v>235.43071540037201</v>
      </c>
      <c r="F463">
        <v>258.55465593557284</v>
      </c>
    </row>
    <row r="464" spans="1:6" x14ac:dyDescent="0.25">
      <c r="A464" t="s">
        <v>2177</v>
      </c>
      <c r="B464" t="s">
        <v>2178</v>
      </c>
      <c r="C464" t="s">
        <v>263</v>
      </c>
      <c r="D464" t="s">
        <v>3061</v>
      </c>
      <c r="E464">
        <v>540.72919992524248</v>
      </c>
      <c r="F464">
        <v>585.73801684169882</v>
      </c>
    </row>
    <row r="465" spans="1:6" x14ac:dyDescent="0.25">
      <c r="A465" t="s">
        <v>1270</v>
      </c>
      <c r="B465" t="s">
        <v>1271</v>
      </c>
      <c r="C465" t="s">
        <v>261</v>
      </c>
      <c r="D465" t="s">
        <v>3063</v>
      </c>
      <c r="E465">
        <v>25.9</v>
      </c>
      <c r="F465">
        <v>19.399999618530273</v>
      </c>
    </row>
    <row r="466" spans="1:6" x14ac:dyDescent="0.25">
      <c r="A466" t="s">
        <v>1773</v>
      </c>
      <c r="B466" t="s">
        <v>1774</v>
      </c>
      <c r="C466" t="s">
        <v>264</v>
      </c>
      <c r="D466" t="s">
        <v>3059</v>
      </c>
      <c r="E466">
        <v>19.258977638722737</v>
      </c>
      <c r="F466">
        <v>17.769719395637821</v>
      </c>
    </row>
    <row r="467" spans="1:6" x14ac:dyDescent="0.25">
      <c r="A467" t="s">
        <v>1591</v>
      </c>
      <c r="B467" t="s">
        <v>1592</v>
      </c>
      <c r="C467" t="s">
        <v>259</v>
      </c>
      <c r="D467" t="s">
        <v>3056</v>
      </c>
      <c r="E467">
        <v>11.734999999999999</v>
      </c>
      <c r="F467">
        <v>10.920000076293945</v>
      </c>
    </row>
    <row r="468" spans="1:6" x14ac:dyDescent="0.25">
      <c r="A468" t="s">
        <v>1807</v>
      </c>
      <c r="B468" t="s">
        <v>1808</v>
      </c>
      <c r="C468" t="s">
        <v>261</v>
      </c>
      <c r="D468" t="s">
        <v>3059</v>
      </c>
      <c r="E468">
        <v>4.6097984724394951</v>
      </c>
      <c r="F468">
        <v>4.0257483757280621</v>
      </c>
    </row>
    <row r="469" spans="1:6" x14ac:dyDescent="0.25">
      <c r="A469" t="s">
        <v>1731</v>
      </c>
      <c r="B469" t="s">
        <v>1732</v>
      </c>
      <c r="C469" t="s">
        <v>267</v>
      </c>
      <c r="D469" t="s">
        <v>3061</v>
      </c>
      <c r="E469">
        <v>36.178950845616598</v>
      </c>
      <c r="F469">
        <v>36.665815665950539</v>
      </c>
    </row>
    <row r="470" spans="1:6" x14ac:dyDescent="0.25">
      <c r="A470" t="s">
        <v>2084</v>
      </c>
      <c r="B470" t="s">
        <v>2085</v>
      </c>
      <c r="C470" t="s">
        <v>261</v>
      </c>
      <c r="D470" t="s">
        <v>3058</v>
      </c>
      <c r="E470">
        <v>13.87927775954887</v>
      </c>
      <c r="F470">
        <v>13.841689795404461</v>
      </c>
    </row>
    <row r="471" spans="1:6" x14ac:dyDescent="0.25">
      <c r="A471" t="s">
        <v>1533</v>
      </c>
      <c r="B471" t="s">
        <v>1534</v>
      </c>
      <c r="C471" t="s">
        <v>267</v>
      </c>
      <c r="D471" t="s">
        <v>3058</v>
      </c>
      <c r="E471">
        <v>21.143526801841201</v>
      </c>
      <c r="F471">
        <v>23.529549157403352</v>
      </c>
    </row>
    <row r="472" spans="1:6" x14ac:dyDescent="0.25">
      <c r="A472" t="s">
        <v>2060</v>
      </c>
      <c r="B472" t="s">
        <v>2061</v>
      </c>
      <c r="C472" t="s">
        <v>265</v>
      </c>
      <c r="D472" t="s">
        <v>3058</v>
      </c>
      <c r="E472">
        <v>9.3435087319339747</v>
      </c>
      <c r="F472">
        <v>10.926953935124384</v>
      </c>
    </row>
    <row r="473" spans="1:6" x14ac:dyDescent="0.25">
      <c r="A473" t="s">
        <v>1718</v>
      </c>
      <c r="B473" t="s">
        <v>1719</v>
      </c>
      <c r="C473" t="s">
        <v>263</v>
      </c>
      <c r="D473" t="s">
        <v>3063</v>
      </c>
      <c r="E473">
        <v>4.8819999999999997</v>
      </c>
      <c r="F473">
        <v>4.7280001640319824</v>
      </c>
    </row>
    <row r="474" spans="1:6" x14ac:dyDescent="0.25">
      <c r="A474" t="s">
        <v>2228</v>
      </c>
      <c r="B474" t="s">
        <v>2229</v>
      </c>
      <c r="C474" t="s">
        <v>265</v>
      </c>
      <c r="D474" t="s">
        <v>3061</v>
      </c>
      <c r="E474">
        <v>127.59356953516665</v>
      </c>
      <c r="F474">
        <v>137.47020887995808</v>
      </c>
    </row>
    <row r="475" spans="1:6" x14ac:dyDescent="0.25">
      <c r="A475" t="s">
        <v>1751</v>
      </c>
      <c r="B475" t="s">
        <v>1752</v>
      </c>
      <c r="C475" t="s">
        <v>267</v>
      </c>
      <c r="D475" t="s">
        <v>3061</v>
      </c>
      <c r="E475">
        <v>1028.9803994771503</v>
      </c>
      <c r="F475">
        <v>1227.8686129615269</v>
      </c>
    </row>
    <row r="476" spans="1:6" x14ac:dyDescent="0.25">
      <c r="A476" t="s">
        <v>1830</v>
      </c>
      <c r="B476" t="s">
        <v>1831</v>
      </c>
      <c r="C476" t="s">
        <v>264</v>
      </c>
      <c r="D476" t="s">
        <v>3059</v>
      </c>
      <c r="E476">
        <v>12.510612864636053</v>
      </c>
      <c r="F476">
        <v>12.014416682774471</v>
      </c>
    </row>
    <row r="477" spans="1:6" x14ac:dyDescent="0.25">
      <c r="A477" t="s">
        <v>1242</v>
      </c>
      <c r="B477" t="s">
        <v>1243</v>
      </c>
      <c r="C477" t="s">
        <v>265</v>
      </c>
      <c r="D477" t="s">
        <v>3063</v>
      </c>
      <c r="E477">
        <v>78</v>
      </c>
      <c r="F477">
        <v>80.339996337890625</v>
      </c>
    </row>
    <row r="478" spans="1:6" x14ac:dyDescent="0.25">
      <c r="A478" t="s">
        <v>1798</v>
      </c>
      <c r="B478" t="s">
        <v>1799</v>
      </c>
      <c r="C478" t="s">
        <v>275</v>
      </c>
      <c r="D478" t="s">
        <v>3059</v>
      </c>
      <c r="E478">
        <v>11.241730192325388</v>
      </c>
      <c r="F478">
        <v>10.526691676668703</v>
      </c>
    </row>
    <row r="479" spans="1:6" x14ac:dyDescent="0.25">
      <c r="A479" t="s">
        <v>2179</v>
      </c>
      <c r="B479" t="s">
        <v>2180</v>
      </c>
      <c r="C479" t="s">
        <v>265</v>
      </c>
      <c r="D479" t="s">
        <v>3061</v>
      </c>
      <c r="E479">
        <v>84.067698637283172</v>
      </c>
      <c r="F479">
        <v>101.93225031964636</v>
      </c>
    </row>
    <row r="480" spans="1:6" x14ac:dyDescent="0.25">
      <c r="A480" t="s">
        <v>2088</v>
      </c>
      <c r="B480" t="s">
        <v>2089</v>
      </c>
      <c r="C480" t="s">
        <v>261</v>
      </c>
      <c r="D480" t="s">
        <v>3058</v>
      </c>
      <c r="E480">
        <v>9.0364450646873191</v>
      </c>
      <c r="F480">
        <v>9.313045235394247</v>
      </c>
    </row>
    <row r="481" spans="1:6" x14ac:dyDescent="0.25">
      <c r="A481" t="s">
        <v>127</v>
      </c>
      <c r="B481" t="s">
        <v>1280</v>
      </c>
      <c r="C481" t="s">
        <v>270</v>
      </c>
      <c r="D481" t="s">
        <v>3060</v>
      </c>
      <c r="E481">
        <v>33.53</v>
      </c>
      <c r="F481">
        <v>30.665000915527344</v>
      </c>
    </row>
    <row r="482" spans="1:6" x14ac:dyDescent="0.25">
      <c r="A482" t="s">
        <v>166</v>
      </c>
      <c r="B482" t="s">
        <v>1526</v>
      </c>
      <c r="C482" t="s">
        <v>267</v>
      </c>
      <c r="D482" t="s">
        <v>3056</v>
      </c>
      <c r="E482">
        <v>55.16</v>
      </c>
      <c r="F482">
        <v>50.020000457763672</v>
      </c>
    </row>
    <row r="483" spans="1:6" x14ac:dyDescent="0.25">
      <c r="A483" t="s">
        <v>113</v>
      </c>
      <c r="B483" t="s">
        <v>1582</v>
      </c>
      <c r="C483" t="s">
        <v>265</v>
      </c>
      <c r="D483" t="s">
        <v>3056</v>
      </c>
      <c r="E483">
        <v>178.9</v>
      </c>
      <c r="F483">
        <v>165.86000061035156</v>
      </c>
    </row>
    <row r="484" spans="1:6" x14ac:dyDescent="0.25">
      <c r="A484" t="s">
        <v>25</v>
      </c>
      <c r="B484" t="s">
        <v>1389</v>
      </c>
      <c r="C484" t="s">
        <v>259</v>
      </c>
      <c r="D484" t="s">
        <v>3061</v>
      </c>
      <c r="E484">
        <v>17.698462871006985</v>
      </c>
      <c r="F484">
        <v>17.88602316129175</v>
      </c>
    </row>
    <row r="485" spans="1:6" x14ac:dyDescent="0.25">
      <c r="A485" t="s">
        <v>63</v>
      </c>
      <c r="B485" t="s">
        <v>2110</v>
      </c>
      <c r="C485" t="s">
        <v>259</v>
      </c>
      <c r="D485" t="s">
        <v>3061</v>
      </c>
      <c r="E485">
        <v>269.90155878285651</v>
      </c>
      <c r="F485">
        <v>287.3893586267103</v>
      </c>
    </row>
    <row r="486" spans="1:6" x14ac:dyDescent="0.25">
      <c r="A486" t="s">
        <v>1675</v>
      </c>
      <c r="B486" t="s">
        <v>1676</v>
      </c>
      <c r="C486" t="s">
        <v>280</v>
      </c>
      <c r="D486" t="s">
        <v>3063</v>
      </c>
      <c r="E486">
        <v>103.2</v>
      </c>
      <c r="F486">
        <v>93.199996948242188</v>
      </c>
    </row>
    <row r="487" spans="1:6" x14ac:dyDescent="0.25">
      <c r="A487" t="s">
        <v>1969</v>
      </c>
      <c r="B487" t="s">
        <v>1970</v>
      </c>
      <c r="C487" t="s">
        <v>265</v>
      </c>
      <c r="D487" t="s">
        <v>3058</v>
      </c>
      <c r="E487">
        <v>17.471922666334752</v>
      </c>
      <c r="F487">
        <v>18.246865816318753</v>
      </c>
    </row>
    <row r="488" spans="1:6" x14ac:dyDescent="0.25">
      <c r="A488" t="s">
        <v>2046</v>
      </c>
      <c r="B488" t="s">
        <v>2047</v>
      </c>
      <c r="C488" t="s">
        <v>265</v>
      </c>
      <c r="D488" t="s">
        <v>3058</v>
      </c>
      <c r="E488">
        <v>18.3360875584432</v>
      </c>
      <c r="F488">
        <v>17.175336986747293</v>
      </c>
    </row>
    <row r="489" spans="1:6" x14ac:dyDescent="0.25">
      <c r="A489" t="s">
        <v>2183</v>
      </c>
      <c r="B489" t="s">
        <v>2184</v>
      </c>
      <c r="C489" t="s">
        <v>261</v>
      </c>
      <c r="D489" t="s">
        <v>3061</v>
      </c>
      <c r="E489">
        <v>697.23711868571706</v>
      </c>
      <c r="F489">
        <v>751.61734677060963</v>
      </c>
    </row>
    <row r="490" spans="1:6" x14ac:dyDescent="0.25">
      <c r="A490" t="s">
        <v>2159</v>
      </c>
      <c r="B490" t="s">
        <v>2160</v>
      </c>
      <c r="C490" t="s">
        <v>259</v>
      </c>
      <c r="D490" t="s">
        <v>3059</v>
      </c>
      <c r="E490">
        <v>4.9781071132787336</v>
      </c>
      <c r="F490">
        <v>5.6853619283560093</v>
      </c>
    </row>
    <row r="491" spans="1:6" x14ac:dyDescent="0.25">
      <c r="A491" t="s">
        <v>1814</v>
      </c>
      <c r="B491" t="s">
        <v>1815</v>
      </c>
      <c r="C491" t="s">
        <v>265</v>
      </c>
      <c r="D491" t="s">
        <v>3059</v>
      </c>
      <c r="E491">
        <v>20.886664212754209</v>
      </c>
      <c r="F491">
        <v>21.349742916306681</v>
      </c>
    </row>
    <row r="492" spans="1:6" x14ac:dyDescent="0.25">
      <c r="A492" t="s">
        <v>1661</v>
      </c>
      <c r="B492" t="s">
        <v>1662</v>
      </c>
      <c r="C492" t="s">
        <v>267</v>
      </c>
      <c r="D492" t="s">
        <v>3059</v>
      </c>
      <c r="E492">
        <v>12.962087972761571</v>
      </c>
      <c r="F492">
        <v>13.899263503259068</v>
      </c>
    </row>
    <row r="493" spans="1:6" x14ac:dyDescent="0.25">
      <c r="A493" t="s">
        <v>1333</v>
      </c>
      <c r="B493" t="s">
        <v>1334</v>
      </c>
      <c r="C493" t="s">
        <v>267</v>
      </c>
      <c r="D493" t="s">
        <v>3058</v>
      </c>
      <c r="E493">
        <v>24.512453893918803</v>
      </c>
      <c r="F493">
        <v>29.067990632409987</v>
      </c>
    </row>
    <row r="494" spans="1:6" x14ac:dyDescent="0.25">
      <c r="A494" t="s">
        <v>1299</v>
      </c>
      <c r="B494" t="s">
        <v>1300</v>
      </c>
      <c r="C494" t="s">
        <v>261</v>
      </c>
      <c r="D494" t="s">
        <v>3062</v>
      </c>
      <c r="E494">
        <v>215.4</v>
      </c>
      <c r="F494">
        <v>256.20001220703125</v>
      </c>
    </row>
    <row r="495" spans="1:6" x14ac:dyDescent="0.25">
      <c r="A495" t="s">
        <v>1173</v>
      </c>
      <c r="B495" t="s">
        <v>1174</v>
      </c>
      <c r="C495" t="s">
        <v>264</v>
      </c>
      <c r="D495" t="s">
        <v>3063</v>
      </c>
      <c r="E495">
        <v>116.2</v>
      </c>
      <c r="F495">
        <v>94.099998474121094</v>
      </c>
    </row>
    <row r="496" spans="1:6" x14ac:dyDescent="0.25">
      <c r="A496" t="s">
        <v>119</v>
      </c>
      <c r="B496" t="s">
        <v>2187</v>
      </c>
      <c r="C496" t="s">
        <v>267</v>
      </c>
      <c r="D496" t="s">
        <v>3061</v>
      </c>
      <c r="E496">
        <v>284.82177457527519</v>
      </c>
      <c r="F496">
        <v>316.86244189888401</v>
      </c>
    </row>
    <row r="497" spans="1:6" x14ac:dyDescent="0.25">
      <c r="A497" t="s">
        <v>1927</v>
      </c>
      <c r="B497" t="s">
        <v>1928</v>
      </c>
      <c r="C497" t="s">
        <v>264</v>
      </c>
      <c r="D497" t="s">
        <v>3063</v>
      </c>
      <c r="E497">
        <v>188.4</v>
      </c>
      <c r="F497">
        <v>184.30000305175781</v>
      </c>
    </row>
    <row r="498" spans="1:6" x14ac:dyDescent="0.25">
      <c r="A498" t="s">
        <v>1201</v>
      </c>
      <c r="B498" t="s">
        <v>1202</v>
      </c>
      <c r="C498" t="s">
        <v>265</v>
      </c>
      <c r="D498" t="s">
        <v>3063</v>
      </c>
      <c r="E498">
        <v>36.200000000000003</v>
      </c>
      <c r="F498">
        <v>36.979999542236328</v>
      </c>
    </row>
    <row r="499" spans="1:6" x14ac:dyDescent="0.25">
      <c r="A499" t="s">
        <v>1529</v>
      </c>
      <c r="B499" t="s">
        <v>1530</v>
      </c>
      <c r="C499" t="s">
        <v>261</v>
      </c>
      <c r="D499" t="s">
        <v>3067</v>
      </c>
      <c r="E499">
        <v>130.75175975536402</v>
      </c>
      <c r="F499">
        <v>109.27599789831866</v>
      </c>
    </row>
    <row r="500" spans="1:6" x14ac:dyDescent="0.25">
      <c r="A500" t="s">
        <v>2347</v>
      </c>
      <c r="B500" t="s">
        <v>2348</v>
      </c>
      <c r="C500" t="s">
        <v>270</v>
      </c>
      <c r="D500" t="s">
        <v>3057</v>
      </c>
      <c r="E500">
        <v>2.3170000000000002</v>
      </c>
      <c r="F500">
        <v>1.9559999704360962</v>
      </c>
    </row>
    <row r="501" spans="1:6" x14ac:dyDescent="0.25">
      <c r="A501" t="s">
        <v>1198</v>
      </c>
      <c r="B501" t="s">
        <v>1199</v>
      </c>
      <c r="C501" t="s">
        <v>275</v>
      </c>
      <c r="D501" t="s">
        <v>3061</v>
      </c>
      <c r="E501">
        <v>91.373459473570946</v>
      </c>
      <c r="F501">
        <v>101.66624758720235</v>
      </c>
    </row>
    <row r="502" spans="1:6" x14ac:dyDescent="0.25">
      <c r="A502" t="s">
        <v>1952</v>
      </c>
      <c r="B502" t="s">
        <v>2238</v>
      </c>
      <c r="C502" t="s">
        <v>265</v>
      </c>
      <c r="D502" t="s">
        <v>3059</v>
      </c>
      <c r="E502">
        <v>103.42344253243765</v>
      </c>
      <c r="F502">
        <v>86.536992387028747</v>
      </c>
    </row>
    <row r="503" spans="1:6" x14ac:dyDescent="0.25">
      <c r="A503" t="s">
        <v>1297</v>
      </c>
      <c r="B503" t="s">
        <v>1298</v>
      </c>
      <c r="C503" t="s">
        <v>261</v>
      </c>
      <c r="D503" t="s">
        <v>3061</v>
      </c>
      <c r="E503">
        <v>304.57819824523648</v>
      </c>
      <c r="F503">
        <v>313.03202852851967</v>
      </c>
    </row>
    <row r="504" spans="1:6" x14ac:dyDescent="0.25">
      <c r="A504" t="s">
        <v>14</v>
      </c>
      <c r="B504" t="s">
        <v>2191</v>
      </c>
      <c r="C504" t="s">
        <v>261</v>
      </c>
      <c r="D504" t="s">
        <v>3061</v>
      </c>
      <c r="E504">
        <v>113.80523218217282</v>
      </c>
      <c r="F504">
        <v>123.58487111703651</v>
      </c>
    </row>
    <row r="505" spans="1:6" x14ac:dyDescent="0.25">
      <c r="A505" t="s">
        <v>115</v>
      </c>
      <c r="B505" t="s">
        <v>1443</v>
      </c>
      <c r="C505" t="s">
        <v>286</v>
      </c>
      <c r="D505" t="s">
        <v>3057</v>
      </c>
      <c r="E505">
        <v>4.3239999999999998</v>
      </c>
      <c r="F505">
        <v>4.6129999160766602</v>
      </c>
    </row>
    <row r="506" spans="1:6" x14ac:dyDescent="0.25">
      <c r="A506" t="s">
        <v>1810</v>
      </c>
      <c r="B506" t="s">
        <v>1811</v>
      </c>
      <c r="C506" t="s">
        <v>265</v>
      </c>
      <c r="D506" t="s">
        <v>3059</v>
      </c>
      <c r="E506">
        <v>2.234801785221312</v>
      </c>
      <c r="F506">
        <v>2.0555498564014929</v>
      </c>
    </row>
    <row r="507" spans="1:6" x14ac:dyDescent="0.25">
      <c r="A507" t="s">
        <v>132</v>
      </c>
      <c r="B507" t="s">
        <v>1939</v>
      </c>
      <c r="C507" t="s">
        <v>267</v>
      </c>
      <c r="D507" t="s">
        <v>3056</v>
      </c>
      <c r="E507">
        <v>243.4</v>
      </c>
      <c r="F507">
        <v>240.80000305175781</v>
      </c>
    </row>
    <row r="508" spans="1:6" x14ac:dyDescent="0.25">
      <c r="A508" t="s">
        <v>1982</v>
      </c>
      <c r="B508" t="s">
        <v>1983</v>
      </c>
      <c r="C508" t="s">
        <v>259</v>
      </c>
      <c r="D508" t="s">
        <v>3058</v>
      </c>
      <c r="E508">
        <v>5.0709371333876403</v>
      </c>
      <c r="F508">
        <v>4.0259520392939585</v>
      </c>
    </row>
    <row r="509" spans="1:6" x14ac:dyDescent="0.25">
      <c r="A509" t="s">
        <v>1892</v>
      </c>
      <c r="B509" t="s">
        <v>1893</v>
      </c>
      <c r="C509" t="s">
        <v>286</v>
      </c>
      <c r="D509" t="s">
        <v>3059</v>
      </c>
      <c r="E509">
        <v>22.29455369467194</v>
      </c>
      <c r="F509">
        <v>23.851017627767373</v>
      </c>
    </row>
    <row r="510" spans="1:6" x14ac:dyDescent="0.25">
      <c r="A510" t="s">
        <v>1822</v>
      </c>
      <c r="B510" t="s">
        <v>1823</v>
      </c>
      <c r="C510" t="s">
        <v>261</v>
      </c>
      <c r="D510" t="s">
        <v>3059</v>
      </c>
      <c r="E510">
        <v>8.5471366522499306</v>
      </c>
      <c r="F510">
        <v>9.0994237319950297</v>
      </c>
    </row>
    <row r="511" spans="1:6" x14ac:dyDescent="0.25">
      <c r="A511" t="s">
        <v>2054</v>
      </c>
      <c r="B511" t="s">
        <v>2055</v>
      </c>
      <c r="C511" t="s">
        <v>261</v>
      </c>
      <c r="D511" t="s">
        <v>3066</v>
      </c>
      <c r="E511">
        <v>9.3397789333901891</v>
      </c>
      <c r="F511">
        <v>9.7294025084836804</v>
      </c>
    </row>
    <row r="512" spans="1:6" x14ac:dyDescent="0.25">
      <c r="A512" t="s">
        <v>1828</v>
      </c>
      <c r="B512" t="s">
        <v>1829</v>
      </c>
      <c r="C512" t="s">
        <v>259</v>
      </c>
      <c r="D512" t="s">
        <v>3072</v>
      </c>
      <c r="E512">
        <v>12.435</v>
      </c>
      <c r="F512">
        <v>11.114999771118164</v>
      </c>
    </row>
    <row r="513" spans="1:6" x14ac:dyDescent="0.25">
      <c r="A513" t="s">
        <v>1498</v>
      </c>
      <c r="B513" t="s">
        <v>1499</v>
      </c>
      <c r="C513" t="s">
        <v>261</v>
      </c>
      <c r="D513" t="s">
        <v>3059</v>
      </c>
      <c r="E513">
        <v>6.7483647740866841</v>
      </c>
      <c r="F513">
        <v>8.4343931621056107</v>
      </c>
    </row>
    <row r="514" spans="1:6" x14ac:dyDescent="0.25">
      <c r="A514" t="s">
        <v>1547</v>
      </c>
      <c r="B514" t="s">
        <v>1548</v>
      </c>
      <c r="C514" t="s">
        <v>280</v>
      </c>
      <c r="D514" t="s">
        <v>3057</v>
      </c>
      <c r="E514">
        <v>18.564</v>
      </c>
      <c r="F514">
        <v>13.654000282287598</v>
      </c>
    </row>
    <row r="515" spans="1:6" x14ac:dyDescent="0.25">
      <c r="A515" t="s">
        <v>1402</v>
      </c>
      <c r="B515" t="s">
        <v>1403</v>
      </c>
      <c r="C515" t="s">
        <v>264</v>
      </c>
      <c r="D515" t="s">
        <v>3057</v>
      </c>
      <c r="E515">
        <v>38.82</v>
      </c>
      <c r="F515">
        <v>25.254999160766602</v>
      </c>
    </row>
    <row r="516" spans="1:6" x14ac:dyDescent="0.25">
      <c r="A516" t="s">
        <v>7</v>
      </c>
      <c r="B516" t="s">
        <v>1988</v>
      </c>
      <c r="C516" t="s">
        <v>267</v>
      </c>
      <c r="D516" t="s">
        <v>3061</v>
      </c>
      <c r="E516">
        <v>123.8892400970489</v>
      </c>
      <c r="F516">
        <v>133.42697221746471</v>
      </c>
    </row>
    <row r="517" spans="1:6" x14ac:dyDescent="0.25">
      <c r="A517" t="s">
        <v>54</v>
      </c>
      <c r="B517" t="s">
        <v>2120</v>
      </c>
      <c r="C517" t="s">
        <v>265</v>
      </c>
      <c r="D517" t="s">
        <v>3063</v>
      </c>
      <c r="E517">
        <v>229.95</v>
      </c>
      <c r="F517">
        <v>229</v>
      </c>
    </row>
    <row r="518" spans="1:6" x14ac:dyDescent="0.25">
      <c r="A518" t="s">
        <v>2134</v>
      </c>
      <c r="B518" t="s">
        <v>2135</v>
      </c>
      <c r="C518" t="s">
        <v>270</v>
      </c>
      <c r="D518" t="s">
        <v>3066</v>
      </c>
      <c r="E518">
        <v>16.962686739318947</v>
      </c>
      <c r="F518">
        <v>15.721290220785299</v>
      </c>
    </row>
    <row r="519" spans="1:6" x14ac:dyDescent="0.25">
      <c r="A519" t="s">
        <v>2204</v>
      </c>
      <c r="B519" t="s">
        <v>2205</v>
      </c>
      <c r="C519" t="s">
        <v>286</v>
      </c>
      <c r="D519" t="s">
        <v>3059</v>
      </c>
      <c r="E519">
        <v>32.256708383178427</v>
      </c>
      <c r="F519">
        <v>32.208357303500975</v>
      </c>
    </row>
    <row r="520" spans="1:6" x14ac:dyDescent="0.25">
      <c r="A520" t="s">
        <v>1681</v>
      </c>
      <c r="B520" t="s">
        <v>1682</v>
      </c>
      <c r="C520" t="s">
        <v>280</v>
      </c>
      <c r="D520" t="s">
        <v>3063</v>
      </c>
      <c r="E520">
        <v>80.3</v>
      </c>
      <c r="F520">
        <v>78.800003051757813</v>
      </c>
    </row>
    <row r="521" spans="1:6" x14ac:dyDescent="0.25">
      <c r="A521" t="s">
        <v>1687</v>
      </c>
      <c r="B521" t="s">
        <v>1688</v>
      </c>
      <c r="C521" t="s">
        <v>265</v>
      </c>
      <c r="D521" t="s">
        <v>3058</v>
      </c>
      <c r="E521">
        <v>13.335336406140508</v>
      </c>
      <c r="F521">
        <v>14.869124111915434</v>
      </c>
    </row>
    <row r="522" spans="1:6" x14ac:dyDescent="0.25">
      <c r="A522" t="s">
        <v>2161</v>
      </c>
      <c r="B522" t="s">
        <v>2162</v>
      </c>
      <c r="C522" t="s">
        <v>261</v>
      </c>
      <c r="D522" t="s">
        <v>3058</v>
      </c>
      <c r="E522">
        <v>19.19586582673384</v>
      </c>
      <c r="F522">
        <v>19.208156344690778</v>
      </c>
    </row>
    <row r="523" spans="1:6" x14ac:dyDescent="0.25">
      <c r="A523" t="s">
        <v>1890</v>
      </c>
      <c r="B523" t="s">
        <v>1891</v>
      </c>
      <c r="C523" t="s">
        <v>264</v>
      </c>
      <c r="D523" t="s">
        <v>3059</v>
      </c>
      <c r="E523">
        <v>36.403150823594366</v>
      </c>
      <c r="F523">
        <v>32.05425033075695</v>
      </c>
    </row>
    <row r="524" spans="1:6" x14ac:dyDescent="0.25">
      <c r="A524" t="s">
        <v>1292</v>
      </c>
      <c r="B524" t="s">
        <v>1293</v>
      </c>
      <c r="C524" t="s">
        <v>259</v>
      </c>
      <c r="D524" t="s">
        <v>3056</v>
      </c>
      <c r="E524">
        <v>114.35</v>
      </c>
      <c r="F524">
        <v>122.25</v>
      </c>
    </row>
    <row r="525" spans="1:6" x14ac:dyDescent="0.25">
      <c r="A525" t="s">
        <v>1369</v>
      </c>
      <c r="B525" t="s">
        <v>1370</v>
      </c>
      <c r="C525" t="s">
        <v>261</v>
      </c>
      <c r="D525" t="s">
        <v>3068</v>
      </c>
      <c r="E525">
        <v>49.750886842059558</v>
      </c>
      <c r="F525">
        <v>45.162263087660364</v>
      </c>
    </row>
    <row r="526" spans="1:6" x14ac:dyDescent="0.25">
      <c r="A526" t="s">
        <v>2048</v>
      </c>
      <c r="B526" t="s">
        <v>2049</v>
      </c>
      <c r="C526" t="s">
        <v>259</v>
      </c>
      <c r="D526" t="s">
        <v>3062</v>
      </c>
      <c r="E526">
        <v>82.42</v>
      </c>
      <c r="F526">
        <v>72.470001220703125</v>
      </c>
    </row>
    <row r="527" spans="1:6" x14ac:dyDescent="0.25">
      <c r="A527" t="s">
        <v>1800</v>
      </c>
      <c r="B527" t="s">
        <v>1801</v>
      </c>
      <c r="C527" t="s">
        <v>271</v>
      </c>
      <c r="D527" t="s">
        <v>3059</v>
      </c>
      <c r="E527">
        <v>7.3008277353455417</v>
      </c>
      <c r="F527">
        <v>7.977999435132924</v>
      </c>
    </row>
    <row r="528" spans="1:6" x14ac:dyDescent="0.25">
      <c r="A528" t="s">
        <v>1818</v>
      </c>
      <c r="B528" t="s">
        <v>1819</v>
      </c>
      <c r="C528" t="s">
        <v>270</v>
      </c>
      <c r="D528" t="s">
        <v>3063</v>
      </c>
      <c r="E528">
        <v>23.46</v>
      </c>
      <c r="F528">
        <v>22.579999923706055</v>
      </c>
    </row>
    <row r="529" spans="1:6" x14ac:dyDescent="0.25">
      <c r="A529" t="s">
        <v>1244</v>
      </c>
      <c r="B529" t="s">
        <v>1245</v>
      </c>
      <c r="C529" t="s">
        <v>267</v>
      </c>
      <c r="D529" t="s">
        <v>3061</v>
      </c>
      <c r="E529">
        <v>324.95201015488408</v>
      </c>
      <c r="F529">
        <v>293.4542014438116</v>
      </c>
    </row>
    <row r="530" spans="1:6" x14ac:dyDescent="0.25">
      <c r="A530" t="s">
        <v>1221</v>
      </c>
      <c r="B530" t="s">
        <v>1222</v>
      </c>
      <c r="C530" t="s">
        <v>263</v>
      </c>
      <c r="D530" t="s">
        <v>3064</v>
      </c>
      <c r="E530">
        <v>4.0430000000000001</v>
      </c>
      <c r="F530">
        <v>4.3600001335144043</v>
      </c>
    </row>
    <row r="531" spans="1:6" x14ac:dyDescent="0.25">
      <c r="A531" t="s">
        <v>2015</v>
      </c>
      <c r="B531" t="s">
        <v>2016</v>
      </c>
      <c r="C531" t="s">
        <v>275</v>
      </c>
      <c r="D531" t="s">
        <v>3056</v>
      </c>
      <c r="E531">
        <v>15.15</v>
      </c>
      <c r="F531">
        <v>16.030000686645508</v>
      </c>
    </row>
    <row r="532" spans="1:6" x14ac:dyDescent="0.25">
      <c r="A532" t="s">
        <v>15</v>
      </c>
      <c r="B532" t="s">
        <v>1711</v>
      </c>
      <c r="C532" t="s">
        <v>263</v>
      </c>
      <c r="D532" t="s">
        <v>3066</v>
      </c>
      <c r="E532">
        <v>10.51583565570127</v>
      </c>
      <c r="F532">
        <v>11.449845847888056</v>
      </c>
    </row>
    <row r="533" spans="1:6" x14ac:dyDescent="0.25">
      <c r="A533" t="s">
        <v>1923</v>
      </c>
      <c r="B533" t="s">
        <v>1924</v>
      </c>
      <c r="C533" t="s">
        <v>263</v>
      </c>
      <c r="D533" t="s">
        <v>3058</v>
      </c>
      <c r="E533">
        <v>9.111017669590078</v>
      </c>
      <c r="F533">
        <v>10.327249986858144</v>
      </c>
    </row>
    <row r="534" spans="1:6" x14ac:dyDescent="0.25">
      <c r="A534" t="s">
        <v>1708</v>
      </c>
      <c r="B534" t="s">
        <v>1709</v>
      </c>
      <c r="C534" t="s">
        <v>263</v>
      </c>
      <c r="D534" t="s">
        <v>3058</v>
      </c>
      <c r="E534">
        <v>2.481074431352984</v>
      </c>
      <c r="F534">
        <v>2.9711788420887308</v>
      </c>
    </row>
    <row r="535" spans="1:6" x14ac:dyDescent="0.25">
      <c r="A535" t="s">
        <v>1992</v>
      </c>
      <c r="B535" t="s">
        <v>1993</v>
      </c>
      <c r="C535" t="s">
        <v>264</v>
      </c>
      <c r="D535" t="s">
        <v>3061</v>
      </c>
      <c r="E535">
        <v>66.369235766276205</v>
      </c>
      <c r="F535">
        <v>63.255450586960286</v>
      </c>
    </row>
    <row r="536" spans="1:6" x14ac:dyDescent="0.25">
      <c r="A536" t="s">
        <v>1444</v>
      </c>
      <c r="B536" t="s">
        <v>1445</v>
      </c>
      <c r="C536" t="s">
        <v>270</v>
      </c>
      <c r="D536" t="s">
        <v>3057</v>
      </c>
      <c r="E536">
        <v>14.255000000000001</v>
      </c>
      <c r="F536">
        <v>13.159999847412109</v>
      </c>
    </row>
    <row r="537" spans="1:6" x14ac:dyDescent="0.25">
      <c r="A537" t="s">
        <v>1700</v>
      </c>
      <c r="B537" t="s">
        <v>1701</v>
      </c>
      <c r="C537" t="s">
        <v>265</v>
      </c>
      <c r="D537" t="s">
        <v>3063</v>
      </c>
      <c r="E537">
        <v>110.85</v>
      </c>
      <c r="F537">
        <v>100.40000152587891</v>
      </c>
    </row>
    <row r="538" spans="1:6" x14ac:dyDescent="0.25">
      <c r="A538" t="s">
        <v>1314</v>
      </c>
      <c r="B538" t="s">
        <v>1315</v>
      </c>
      <c r="C538" t="s">
        <v>280</v>
      </c>
      <c r="D538" t="s">
        <v>3058</v>
      </c>
      <c r="E538">
        <v>25.98635949670275</v>
      </c>
      <c r="F538">
        <v>25.08172392401023</v>
      </c>
    </row>
    <row r="539" spans="1:6" x14ac:dyDescent="0.25">
      <c r="A539" t="s">
        <v>2166</v>
      </c>
      <c r="B539" t="s">
        <v>2167</v>
      </c>
      <c r="C539" t="s">
        <v>264</v>
      </c>
      <c r="D539" t="s">
        <v>3072</v>
      </c>
      <c r="E539">
        <v>18.61</v>
      </c>
      <c r="F539">
        <v>19.020000457763672</v>
      </c>
    </row>
    <row r="540" spans="1:6" x14ac:dyDescent="0.25">
      <c r="A540" t="s">
        <v>203</v>
      </c>
      <c r="B540" t="s">
        <v>1917</v>
      </c>
      <c r="C540" t="s">
        <v>263</v>
      </c>
      <c r="D540" t="s">
        <v>3058</v>
      </c>
      <c r="E540">
        <v>22.512153432997732</v>
      </c>
      <c r="F540">
        <v>24.129254451368404</v>
      </c>
    </row>
    <row r="541" spans="1:6" x14ac:dyDescent="0.25">
      <c r="A541" t="s">
        <v>2216</v>
      </c>
      <c r="B541" t="s">
        <v>2217</v>
      </c>
      <c r="C541" t="s">
        <v>263</v>
      </c>
      <c r="D541" t="s">
        <v>3057</v>
      </c>
      <c r="E541">
        <v>0.24079999999999999</v>
      </c>
      <c r="F541">
        <v>0.24889999628067017</v>
      </c>
    </row>
    <row r="542" spans="1:6" x14ac:dyDescent="0.25">
      <c r="A542" t="s">
        <v>1610</v>
      </c>
      <c r="B542" t="s">
        <v>1611</v>
      </c>
      <c r="C542" t="s">
        <v>259</v>
      </c>
      <c r="D542" t="s">
        <v>3056</v>
      </c>
      <c r="E542">
        <v>4.0540000000000003</v>
      </c>
      <c r="F542">
        <v>2.9570000171661377</v>
      </c>
    </row>
    <row r="543" spans="1:6" x14ac:dyDescent="0.25">
      <c r="A543" t="s">
        <v>1437</v>
      </c>
      <c r="B543" t="s">
        <v>1438</v>
      </c>
      <c r="C543" t="s">
        <v>280</v>
      </c>
      <c r="D543" t="s">
        <v>3060</v>
      </c>
      <c r="E543">
        <v>11.66</v>
      </c>
      <c r="F543">
        <v>12.375</v>
      </c>
    </row>
    <row r="544" spans="1:6" x14ac:dyDescent="0.25">
      <c r="A544" t="s">
        <v>1767</v>
      </c>
      <c r="B544" t="s">
        <v>1768</v>
      </c>
      <c r="C544" t="s">
        <v>261</v>
      </c>
      <c r="D544" t="s">
        <v>3056</v>
      </c>
      <c r="E544">
        <v>71.55</v>
      </c>
      <c r="F544">
        <v>75.650001525878906</v>
      </c>
    </row>
    <row r="545" spans="1:6" x14ac:dyDescent="0.25">
      <c r="A545" t="s">
        <v>16</v>
      </c>
      <c r="B545" t="s">
        <v>2002</v>
      </c>
      <c r="C545" t="s">
        <v>265</v>
      </c>
      <c r="D545" t="s">
        <v>3066</v>
      </c>
      <c r="E545">
        <v>12.052435314779252</v>
      </c>
      <c r="F545">
        <v>13.187239106788859</v>
      </c>
    </row>
    <row r="546" spans="1:6" x14ac:dyDescent="0.25">
      <c r="A546" t="s">
        <v>1834</v>
      </c>
      <c r="B546" t="s">
        <v>1835</v>
      </c>
      <c r="C546" t="s">
        <v>265</v>
      </c>
      <c r="D546" t="s">
        <v>3059</v>
      </c>
      <c r="E546">
        <v>10.550260421459463</v>
      </c>
      <c r="F546">
        <v>11.320935305426364</v>
      </c>
    </row>
    <row r="547" spans="1:6" x14ac:dyDescent="0.25">
      <c r="A547" t="s">
        <v>2056</v>
      </c>
      <c r="B547" t="s">
        <v>2057</v>
      </c>
      <c r="C547" t="s">
        <v>265</v>
      </c>
      <c r="D547" t="s">
        <v>3058</v>
      </c>
      <c r="E547">
        <v>35.531652924255958</v>
      </c>
      <c r="F547">
        <v>34.676984404872456</v>
      </c>
    </row>
    <row r="548" spans="1:6" x14ac:dyDescent="0.25">
      <c r="A548" t="s">
        <v>117</v>
      </c>
      <c r="B548" t="s">
        <v>1436</v>
      </c>
      <c r="C548" t="s">
        <v>286</v>
      </c>
      <c r="D548" t="s">
        <v>3057</v>
      </c>
      <c r="E548">
        <v>7.508</v>
      </c>
      <c r="F548">
        <v>8.1579999923706055</v>
      </c>
    </row>
    <row r="549" spans="1:6" x14ac:dyDescent="0.25">
      <c r="A549" t="s">
        <v>1377</v>
      </c>
      <c r="B549" t="s">
        <v>1378</v>
      </c>
      <c r="C549" t="s">
        <v>261</v>
      </c>
      <c r="D549" t="s">
        <v>3068</v>
      </c>
      <c r="E549">
        <v>20.80101734344731</v>
      </c>
      <c r="F549">
        <v>21.133794513649111</v>
      </c>
    </row>
    <row r="550" spans="1:6" x14ac:dyDescent="0.25">
      <c r="A550" t="s">
        <v>1826</v>
      </c>
      <c r="B550" t="s">
        <v>1827</v>
      </c>
      <c r="C550" t="s">
        <v>271</v>
      </c>
      <c r="D550" t="s">
        <v>3059</v>
      </c>
      <c r="E550">
        <v>3.7306101039845401</v>
      </c>
      <c r="F550">
        <v>4.3908632125993927</v>
      </c>
    </row>
    <row r="551" spans="1:6" x14ac:dyDescent="0.25">
      <c r="A551" t="s">
        <v>52</v>
      </c>
      <c r="B551" t="s">
        <v>1225</v>
      </c>
      <c r="C551" t="s">
        <v>270</v>
      </c>
      <c r="D551" t="s">
        <v>3063</v>
      </c>
      <c r="E551">
        <v>62.82</v>
      </c>
      <c r="F551">
        <v>61.479999542236328</v>
      </c>
    </row>
    <row r="552" spans="1:6" x14ac:dyDescent="0.25">
      <c r="A552" t="s">
        <v>2256</v>
      </c>
      <c r="B552" t="s">
        <v>2257</v>
      </c>
      <c r="C552" t="s">
        <v>280</v>
      </c>
      <c r="D552" t="s">
        <v>3056</v>
      </c>
      <c r="E552">
        <v>6.73</v>
      </c>
      <c r="F552">
        <v>6.3000001907348633</v>
      </c>
    </row>
    <row r="553" spans="1:6" x14ac:dyDescent="0.25">
      <c r="A553" t="s">
        <v>1645</v>
      </c>
      <c r="B553" t="s">
        <v>1646</v>
      </c>
      <c r="C553" t="s">
        <v>280</v>
      </c>
      <c r="D553" t="s">
        <v>3059</v>
      </c>
      <c r="E553">
        <v>1.8356027422471701</v>
      </c>
      <c r="F553">
        <v>1.968420253418639</v>
      </c>
    </row>
    <row r="554" spans="1:6" x14ac:dyDescent="0.25">
      <c r="A554" t="s">
        <v>1780</v>
      </c>
      <c r="B554" t="s">
        <v>1781</v>
      </c>
      <c r="C554" t="s">
        <v>263</v>
      </c>
      <c r="D554" t="s">
        <v>3063</v>
      </c>
      <c r="E554">
        <v>22.41</v>
      </c>
      <c r="F554">
        <v>12.244999885559082</v>
      </c>
    </row>
    <row r="555" spans="1:6" x14ac:dyDescent="0.25">
      <c r="A555" t="s">
        <v>194</v>
      </c>
      <c r="B555" t="s">
        <v>2192</v>
      </c>
      <c r="C555" t="s">
        <v>261</v>
      </c>
      <c r="D555" t="s">
        <v>3061</v>
      </c>
      <c r="E555">
        <v>28.543916281496148</v>
      </c>
      <c r="F555">
        <v>26.855635624013964</v>
      </c>
    </row>
    <row r="556" spans="1:6" x14ac:dyDescent="0.25">
      <c r="A556" t="s">
        <v>157</v>
      </c>
      <c r="B556" t="s">
        <v>2188</v>
      </c>
      <c r="C556" t="s">
        <v>267</v>
      </c>
      <c r="D556" t="s">
        <v>3062</v>
      </c>
      <c r="E556">
        <v>144.6</v>
      </c>
      <c r="F556">
        <v>159.05000305175781</v>
      </c>
    </row>
    <row r="557" spans="1:6" x14ac:dyDescent="0.25">
      <c r="A557" t="s">
        <v>78</v>
      </c>
      <c r="B557" t="s">
        <v>1289</v>
      </c>
      <c r="C557" t="s">
        <v>261</v>
      </c>
      <c r="D557" t="s">
        <v>3057</v>
      </c>
      <c r="E557">
        <v>36.634999999999998</v>
      </c>
      <c r="F557">
        <v>37.595001220703125</v>
      </c>
    </row>
    <row r="558" spans="1:6" x14ac:dyDescent="0.25">
      <c r="A558" t="s">
        <v>2195</v>
      </c>
      <c r="B558" t="s">
        <v>2196</v>
      </c>
      <c r="C558" t="s">
        <v>280</v>
      </c>
      <c r="D558" t="s">
        <v>3061</v>
      </c>
      <c r="E558">
        <v>192.00774254243623</v>
      </c>
      <c r="F558">
        <v>163.53847665947058</v>
      </c>
    </row>
    <row r="559" spans="1:6" x14ac:dyDescent="0.25">
      <c r="A559" t="s">
        <v>1</v>
      </c>
      <c r="B559" t="s">
        <v>1313</v>
      </c>
      <c r="C559" t="s">
        <v>271</v>
      </c>
      <c r="D559" t="s">
        <v>3059</v>
      </c>
      <c r="E559">
        <v>52.347350694763961</v>
      </c>
      <c r="F559">
        <v>58.584358407766587</v>
      </c>
    </row>
    <row r="560" spans="1:6" x14ac:dyDescent="0.25">
      <c r="A560" t="s">
        <v>1980</v>
      </c>
      <c r="B560" t="s">
        <v>1981</v>
      </c>
      <c r="C560" t="s">
        <v>263</v>
      </c>
      <c r="D560" t="s">
        <v>3060</v>
      </c>
      <c r="E560">
        <v>27.23</v>
      </c>
      <c r="F560">
        <v>23.430000305175781</v>
      </c>
    </row>
    <row r="561" spans="1:6" x14ac:dyDescent="0.25">
      <c r="A561" t="s">
        <v>42</v>
      </c>
      <c r="B561" t="s">
        <v>1975</v>
      </c>
      <c r="C561" t="s">
        <v>259</v>
      </c>
      <c r="D561" t="s">
        <v>3062</v>
      </c>
      <c r="E561">
        <v>13.93</v>
      </c>
      <c r="F561">
        <v>10.630000114440918</v>
      </c>
    </row>
    <row r="562" spans="1:6" x14ac:dyDescent="0.25">
      <c r="A562" t="s">
        <v>1464</v>
      </c>
      <c r="B562" t="s">
        <v>1465</v>
      </c>
      <c r="C562" t="s">
        <v>261</v>
      </c>
      <c r="D562" t="s">
        <v>3057</v>
      </c>
      <c r="E562">
        <v>9.7799999999999994</v>
      </c>
      <c r="F562">
        <v>10.159999847412109</v>
      </c>
    </row>
    <row r="563" spans="1:6" x14ac:dyDescent="0.25">
      <c r="A563" t="s">
        <v>2169</v>
      </c>
      <c r="B563" t="s">
        <v>2170</v>
      </c>
      <c r="C563" t="s">
        <v>259</v>
      </c>
      <c r="D563" t="s">
        <v>3072</v>
      </c>
      <c r="E563">
        <v>31.48</v>
      </c>
      <c r="F563">
        <v>29.319999694824219</v>
      </c>
    </row>
    <row r="564" spans="1:6" x14ac:dyDescent="0.25">
      <c r="A564" t="s">
        <v>1175</v>
      </c>
      <c r="B564" t="s">
        <v>1176</v>
      </c>
      <c r="C564" t="s">
        <v>275</v>
      </c>
      <c r="D564" t="s">
        <v>3063</v>
      </c>
      <c r="E564">
        <v>76.44</v>
      </c>
      <c r="F564">
        <v>77.55999755859375</v>
      </c>
    </row>
    <row r="565" spans="1:6" x14ac:dyDescent="0.25">
      <c r="A565" t="s">
        <v>1211</v>
      </c>
      <c r="B565" t="s">
        <v>1212</v>
      </c>
      <c r="C565" t="s">
        <v>275</v>
      </c>
      <c r="D565" t="s">
        <v>3059</v>
      </c>
      <c r="E565">
        <v>11.138366154412441</v>
      </c>
      <c r="F565">
        <v>11.504678234467315</v>
      </c>
    </row>
    <row r="566" spans="1:6" x14ac:dyDescent="0.25">
      <c r="A566" t="s">
        <v>1787</v>
      </c>
      <c r="B566" t="s">
        <v>1788</v>
      </c>
      <c r="C566" t="s">
        <v>286</v>
      </c>
      <c r="D566" t="s">
        <v>3059</v>
      </c>
      <c r="E566">
        <v>12.997730744455691</v>
      </c>
      <c r="F566">
        <v>12.684189295085035</v>
      </c>
    </row>
    <row r="567" spans="1:6" x14ac:dyDescent="0.25">
      <c r="A567" t="s">
        <v>68</v>
      </c>
      <c r="B567" t="s">
        <v>1551</v>
      </c>
      <c r="C567" t="s">
        <v>265</v>
      </c>
      <c r="D567" t="s">
        <v>3061</v>
      </c>
      <c r="E567">
        <v>525.19159589313745</v>
      </c>
      <c r="F567">
        <v>426.98757313070206</v>
      </c>
    </row>
    <row r="568" spans="1:6" x14ac:dyDescent="0.25">
      <c r="A568" t="s">
        <v>1494</v>
      </c>
      <c r="B568" t="s">
        <v>1495</v>
      </c>
      <c r="C568" t="s">
        <v>265</v>
      </c>
      <c r="D568" t="s">
        <v>3072</v>
      </c>
      <c r="E568">
        <v>26.52</v>
      </c>
      <c r="F568">
        <v>24.659999847412109</v>
      </c>
    </row>
    <row r="569" spans="1:6" x14ac:dyDescent="0.25">
      <c r="A569" t="s">
        <v>2260</v>
      </c>
      <c r="B569" t="s">
        <v>2261</v>
      </c>
      <c r="C569" t="s">
        <v>270</v>
      </c>
      <c r="D569" t="s">
        <v>3066</v>
      </c>
      <c r="E569">
        <v>3.0577474780088103</v>
      </c>
      <c r="F569">
        <v>2.7823718961451407</v>
      </c>
    </row>
    <row r="570" spans="1:6" x14ac:dyDescent="0.25">
      <c r="A570" t="s">
        <v>19</v>
      </c>
      <c r="B570" t="s">
        <v>1326</v>
      </c>
      <c r="C570" t="s">
        <v>286</v>
      </c>
      <c r="D570" t="s">
        <v>3069</v>
      </c>
      <c r="E570">
        <v>77.349999999999994</v>
      </c>
      <c r="F570">
        <v>74.75</v>
      </c>
    </row>
    <row r="571" spans="1:6" x14ac:dyDescent="0.25">
      <c r="A571" t="s">
        <v>1512</v>
      </c>
      <c r="B571" t="s">
        <v>1513</v>
      </c>
      <c r="C571" t="s">
        <v>259</v>
      </c>
      <c r="D571" t="s">
        <v>3064</v>
      </c>
      <c r="E571">
        <v>95.3</v>
      </c>
      <c r="F571">
        <v>97.800003051757813</v>
      </c>
    </row>
    <row r="572" spans="1:6" x14ac:dyDescent="0.25">
      <c r="A572" t="s">
        <v>85</v>
      </c>
      <c r="B572" t="s">
        <v>1424</v>
      </c>
      <c r="C572" t="s">
        <v>286</v>
      </c>
      <c r="D572" t="s">
        <v>3063</v>
      </c>
      <c r="E572">
        <v>28.8</v>
      </c>
      <c r="F572">
        <v>30.340000152587891</v>
      </c>
    </row>
    <row r="573" spans="1:6" x14ac:dyDescent="0.25">
      <c r="A573" t="s">
        <v>1539</v>
      </c>
      <c r="B573" t="s">
        <v>1540</v>
      </c>
      <c r="C573" t="s">
        <v>271</v>
      </c>
      <c r="D573" t="s">
        <v>3064</v>
      </c>
      <c r="E573">
        <v>59.6</v>
      </c>
      <c r="F573">
        <v>62.400001525878906</v>
      </c>
    </row>
    <row r="574" spans="1:6" x14ac:dyDescent="0.25">
      <c r="A574" t="s">
        <v>1657</v>
      </c>
      <c r="B574" t="s">
        <v>1658</v>
      </c>
      <c r="C574" t="s">
        <v>263</v>
      </c>
      <c r="D574" t="s">
        <v>3063</v>
      </c>
      <c r="E574">
        <v>10.89</v>
      </c>
      <c r="F574">
        <v>10.130000114440918</v>
      </c>
    </row>
    <row r="575" spans="1:6" x14ac:dyDescent="0.25">
      <c r="A575" t="s">
        <v>1281</v>
      </c>
      <c r="B575" t="s">
        <v>1282</v>
      </c>
      <c r="C575" t="s">
        <v>270</v>
      </c>
      <c r="D575" t="s">
        <v>3063</v>
      </c>
      <c r="E575">
        <v>14.62</v>
      </c>
      <c r="F575">
        <v>13.840000152587891</v>
      </c>
    </row>
    <row r="576" spans="1:6" x14ac:dyDescent="0.25">
      <c r="A576" t="s">
        <v>1331</v>
      </c>
      <c r="B576" t="s">
        <v>1332</v>
      </c>
      <c r="C576" t="s">
        <v>261</v>
      </c>
      <c r="D576" t="s">
        <v>3059</v>
      </c>
      <c r="E576">
        <v>2.5472700837397624</v>
      </c>
      <c r="F576">
        <v>2.5724010065733203</v>
      </c>
    </row>
    <row r="577" spans="1:6" x14ac:dyDescent="0.25">
      <c r="A577" t="s">
        <v>1874</v>
      </c>
      <c r="B577" t="s">
        <v>1875</v>
      </c>
      <c r="C577" t="s">
        <v>275</v>
      </c>
      <c r="D577" t="s">
        <v>3056</v>
      </c>
      <c r="E577">
        <v>29.19</v>
      </c>
      <c r="F577">
        <v>32.700000762939453</v>
      </c>
    </row>
    <row r="578" spans="1:6" x14ac:dyDescent="0.25">
      <c r="A578" t="s">
        <v>1785</v>
      </c>
      <c r="B578" t="s">
        <v>1786</v>
      </c>
      <c r="C578" t="s">
        <v>263</v>
      </c>
      <c r="D578" t="s">
        <v>3059</v>
      </c>
      <c r="E578">
        <v>0.84615940001840428</v>
      </c>
      <c r="F578">
        <v>0.92084843767580649</v>
      </c>
    </row>
    <row r="579" spans="1:6" x14ac:dyDescent="0.25">
      <c r="A579" t="s">
        <v>1392</v>
      </c>
      <c r="B579" t="s">
        <v>1393</v>
      </c>
      <c r="C579" t="s">
        <v>259</v>
      </c>
      <c r="D579" t="s">
        <v>3069</v>
      </c>
      <c r="E579">
        <v>24.7</v>
      </c>
      <c r="F579">
        <v>21.020000457763672</v>
      </c>
    </row>
    <row r="580" spans="1:6" x14ac:dyDescent="0.25">
      <c r="A580" t="s">
        <v>2200</v>
      </c>
      <c r="B580" t="s">
        <v>2201</v>
      </c>
      <c r="C580" t="s">
        <v>280</v>
      </c>
      <c r="D580" t="s">
        <v>3058</v>
      </c>
      <c r="E580">
        <v>2.8210377772332111</v>
      </c>
      <c r="F580">
        <v>2.2272817519188006</v>
      </c>
    </row>
    <row r="581" spans="1:6" x14ac:dyDescent="0.25">
      <c r="A581" t="s">
        <v>1903</v>
      </c>
      <c r="B581" t="s">
        <v>1904</v>
      </c>
      <c r="C581" t="s">
        <v>265</v>
      </c>
      <c r="D581" t="s">
        <v>3058</v>
      </c>
      <c r="E581">
        <v>23.65267562562817</v>
      </c>
      <c r="F581">
        <v>22.832835127285939</v>
      </c>
    </row>
    <row r="582" spans="1:6" x14ac:dyDescent="0.25">
      <c r="A582" t="s">
        <v>1583</v>
      </c>
      <c r="B582" t="s">
        <v>1584</v>
      </c>
      <c r="C582" t="s">
        <v>280</v>
      </c>
      <c r="D582" t="s">
        <v>3056</v>
      </c>
      <c r="E582">
        <v>107.15</v>
      </c>
      <c r="F582">
        <v>92.339996337890625</v>
      </c>
    </row>
    <row r="583" spans="1:6" x14ac:dyDescent="0.25">
      <c r="A583" t="s">
        <v>1552</v>
      </c>
      <c r="B583" t="s">
        <v>1553</v>
      </c>
      <c r="C583" t="s">
        <v>259</v>
      </c>
      <c r="D583" t="s">
        <v>3063</v>
      </c>
      <c r="E583">
        <v>29.38</v>
      </c>
      <c r="F583">
        <v>26.659999847412109</v>
      </c>
    </row>
    <row r="584" spans="1:6" x14ac:dyDescent="0.25">
      <c r="A584" t="s">
        <v>2172</v>
      </c>
      <c r="B584" t="s">
        <v>2173</v>
      </c>
      <c r="C584" t="s">
        <v>280</v>
      </c>
      <c r="D584" t="s">
        <v>3059</v>
      </c>
      <c r="E584">
        <v>15.623414925922516</v>
      </c>
      <c r="F584">
        <v>16.16937775560373</v>
      </c>
    </row>
    <row r="585" spans="1:6" x14ac:dyDescent="0.25">
      <c r="A585" t="s">
        <v>1840</v>
      </c>
      <c r="B585" t="s">
        <v>1841</v>
      </c>
      <c r="C585" t="s">
        <v>265</v>
      </c>
      <c r="D585" t="s">
        <v>3068</v>
      </c>
      <c r="E585">
        <v>22.067574134011597</v>
      </c>
      <c r="F585">
        <v>21.723451401063276</v>
      </c>
    </row>
    <row r="586" spans="1:6" x14ac:dyDescent="0.25">
      <c r="A586" t="s">
        <v>2163</v>
      </c>
      <c r="B586" t="s">
        <v>2164</v>
      </c>
      <c r="C586" t="s">
        <v>275</v>
      </c>
      <c r="D586" t="s">
        <v>3058</v>
      </c>
      <c r="E586">
        <v>5.0270708952095466</v>
      </c>
      <c r="F586">
        <v>4.8373155713253126</v>
      </c>
    </row>
    <row r="587" spans="1:6" x14ac:dyDescent="0.25">
      <c r="A587" t="s">
        <v>2011</v>
      </c>
      <c r="B587" t="s">
        <v>2012</v>
      </c>
      <c r="C587" t="s">
        <v>259</v>
      </c>
      <c r="D587" t="s">
        <v>3056</v>
      </c>
      <c r="E587">
        <v>103.8</v>
      </c>
      <c r="F587">
        <v>81.55999755859375</v>
      </c>
    </row>
    <row r="588" spans="1:6" x14ac:dyDescent="0.25">
      <c r="A588" t="s">
        <v>1248</v>
      </c>
      <c r="B588" t="s">
        <v>1249</v>
      </c>
      <c r="C588" t="s">
        <v>275</v>
      </c>
      <c r="D588" t="s">
        <v>3062</v>
      </c>
      <c r="E588">
        <v>26.64</v>
      </c>
      <c r="F588">
        <v>24.260000228881836</v>
      </c>
    </row>
    <row r="589" spans="1:6" x14ac:dyDescent="0.25">
      <c r="A589" t="s">
        <v>1895</v>
      </c>
      <c r="B589" t="s">
        <v>1896</v>
      </c>
      <c r="C589" t="s">
        <v>265</v>
      </c>
      <c r="D589" t="s">
        <v>3059</v>
      </c>
      <c r="E589">
        <v>23.476705622526918</v>
      </c>
      <c r="F589">
        <v>24.657115639043809</v>
      </c>
    </row>
    <row r="590" spans="1:6" x14ac:dyDescent="0.25">
      <c r="A590" t="s">
        <v>1177</v>
      </c>
      <c r="B590" t="s">
        <v>1178</v>
      </c>
      <c r="C590" t="s">
        <v>259</v>
      </c>
      <c r="D590" t="s">
        <v>3069</v>
      </c>
      <c r="E590">
        <v>32.1</v>
      </c>
      <c r="F590">
        <v>29.719999313354492</v>
      </c>
    </row>
    <row r="591" spans="1:6" x14ac:dyDescent="0.25">
      <c r="A591" t="s">
        <v>1921</v>
      </c>
      <c r="B591" t="s">
        <v>1922</v>
      </c>
      <c r="C591" t="s">
        <v>275</v>
      </c>
      <c r="D591" t="s">
        <v>3058</v>
      </c>
      <c r="E591">
        <v>9.7733978660792946</v>
      </c>
      <c r="F591">
        <v>9.7099079642279467</v>
      </c>
    </row>
    <row r="592" spans="1:6" x14ac:dyDescent="0.25">
      <c r="A592" t="s">
        <v>1761</v>
      </c>
      <c r="B592" t="s">
        <v>1762</v>
      </c>
      <c r="C592" t="s">
        <v>261</v>
      </c>
      <c r="D592" t="s">
        <v>3059</v>
      </c>
      <c r="E592">
        <v>8.9938593908162314</v>
      </c>
      <c r="F592">
        <v>7.4623337955663827</v>
      </c>
    </row>
    <row r="593" spans="1:6" x14ac:dyDescent="0.25">
      <c r="A593" t="s">
        <v>28</v>
      </c>
      <c r="B593" t="s">
        <v>1691</v>
      </c>
      <c r="C593" t="s">
        <v>265</v>
      </c>
      <c r="D593" t="s">
        <v>3060</v>
      </c>
      <c r="E593">
        <v>150.65</v>
      </c>
      <c r="F593">
        <v>157.64999389648438</v>
      </c>
    </row>
    <row r="594" spans="1:6" x14ac:dyDescent="0.25">
      <c r="A594" t="s">
        <v>1446</v>
      </c>
      <c r="B594" t="s">
        <v>1447</v>
      </c>
      <c r="C594" t="s">
        <v>261</v>
      </c>
      <c r="D594" t="s">
        <v>3063</v>
      </c>
      <c r="E594">
        <v>10.845000000000001</v>
      </c>
      <c r="F594">
        <v>5.9920001029968262</v>
      </c>
    </row>
    <row r="595" spans="1:6" x14ac:dyDescent="0.25">
      <c r="A595" t="s">
        <v>1651</v>
      </c>
      <c r="B595" t="s">
        <v>1652</v>
      </c>
      <c r="C595" t="s">
        <v>263</v>
      </c>
      <c r="D595" t="s">
        <v>3059</v>
      </c>
      <c r="E595">
        <v>8.6825791846875866</v>
      </c>
      <c r="F595">
        <v>8.8599657839431263</v>
      </c>
    </row>
    <row r="596" spans="1:6" x14ac:dyDescent="0.25">
      <c r="A596" t="s">
        <v>1963</v>
      </c>
      <c r="B596" t="s">
        <v>1964</v>
      </c>
      <c r="C596" t="s">
        <v>265</v>
      </c>
      <c r="D596" t="s">
        <v>3072</v>
      </c>
      <c r="E596">
        <v>18.39</v>
      </c>
      <c r="F596">
        <v>18.559999465942383</v>
      </c>
    </row>
    <row r="597" spans="1:6" x14ac:dyDescent="0.25">
      <c r="A597" t="s">
        <v>1649</v>
      </c>
      <c r="B597" t="s">
        <v>1650</v>
      </c>
      <c r="C597" t="s">
        <v>280</v>
      </c>
      <c r="D597" t="s">
        <v>3059</v>
      </c>
      <c r="E597">
        <v>34.822987945155056</v>
      </c>
      <c r="F597">
        <v>36.926401545971856</v>
      </c>
    </row>
    <row r="598" spans="1:6" x14ac:dyDescent="0.25">
      <c r="A598" t="s">
        <v>1307</v>
      </c>
      <c r="B598" t="s">
        <v>1308</v>
      </c>
      <c r="C598" t="s">
        <v>259</v>
      </c>
      <c r="D598" t="s">
        <v>3066</v>
      </c>
      <c r="E598">
        <v>25.02339668275037</v>
      </c>
      <c r="F598">
        <v>26.527028782241505</v>
      </c>
    </row>
    <row r="599" spans="1:6" x14ac:dyDescent="0.25">
      <c r="A599" t="s">
        <v>1607</v>
      </c>
      <c r="B599" t="s">
        <v>1608</v>
      </c>
      <c r="C599" t="s">
        <v>280</v>
      </c>
      <c r="D599" t="s">
        <v>3056</v>
      </c>
      <c r="E599">
        <v>24</v>
      </c>
      <c r="F599">
        <v>25.959999084472656</v>
      </c>
    </row>
    <row r="600" spans="1:6" x14ac:dyDescent="0.25">
      <c r="A600" t="s">
        <v>153</v>
      </c>
      <c r="B600" t="s">
        <v>1347</v>
      </c>
      <c r="C600" t="s">
        <v>267</v>
      </c>
      <c r="D600" t="s">
        <v>3068</v>
      </c>
      <c r="E600">
        <v>124.31020351834655</v>
      </c>
      <c r="F600">
        <v>120.61138510057664</v>
      </c>
    </row>
    <row r="601" spans="1:6" x14ac:dyDescent="0.25">
      <c r="A601" t="s">
        <v>130</v>
      </c>
      <c r="B601" t="s">
        <v>2197</v>
      </c>
      <c r="C601" t="s">
        <v>261</v>
      </c>
      <c r="D601" t="s">
        <v>3061</v>
      </c>
      <c r="E601">
        <v>494.93957214850934</v>
      </c>
      <c r="F601">
        <v>546.05042214946809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889929-9FA8-4255-8A57-1BD7BAB447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Funds</vt:lpstr>
      <vt:lpstr>Stocks</vt:lpstr>
      <vt:lpstr>Regions</vt:lpstr>
      <vt:lpstr>US Sector</vt:lpstr>
      <vt:lpstr>EU Sector</vt:lpstr>
      <vt:lpstr>S&amp;P 500</vt:lpstr>
      <vt:lpstr>STOXX Europe 600</vt:lpstr>
      <vt:lpstr>Futures</vt:lpstr>
      <vt:lpstr>Sector</vt:lpstr>
      <vt:lpstr>Rebalancing</vt:lpstr>
      <vt:lpstr>SPX Index</vt:lpstr>
      <vt:lpstr>SXXP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SYMHOVEN</dc:creator>
  <cp:lastModifiedBy>Simon SYMHOVEN</cp:lastModifiedBy>
  <dcterms:created xsi:type="dcterms:W3CDTF">2015-06-05T18:19:34Z</dcterms:created>
  <dcterms:modified xsi:type="dcterms:W3CDTF">2024-09-18T07:41:47Z</dcterms:modified>
</cp:coreProperties>
</file>