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symhoven\Projekte\risk\"/>
    </mc:Choice>
  </mc:AlternateContent>
  <xr:revisionPtr revIDLastSave="0" documentId="13_ncr:1_{E5DCB3D2-A592-40D6-AD6A-51F68131A045}" xr6:coauthVersionLast="47" xr6:coauthVersionMax="47" xr10:uidLastSave="{00000000-0000-0000-0000-000000000000}"/>
  <bookViews>
    <workbookView xWindow="-57720" yWindow="-120" windowWidth="29040" windowHeight="15720" tabRatio="554" activeTab="5" xr2:uid="{00000000-000D-0000-FFFF-FFFF00000000}"/>
  </bookViews>
  <sheets>
    <sheet name="Funds" sheetId="10" r:id="rId1"/>
    <sheet name="Stocks" sheetId="5" r:id="rId2"/>
    <sheet name="US Sector" sheetId="6" r:id="rId3"/>
    <sheet name="EU Sector" sheetId="7" r:id="rId4"/>
    <sheet name="S&amp;P 500" sheetId="8" r:id="rId5"/>
    <sheet name="STOXX Europe 600" sheetId="9" r:id="rId6"/>
  </sheets>
  <definedNames>
    <definedName name="ExternalData_1" localSheetId="1" hidden="1">Stocks!$A$1:$A$77</definedName>
    <definedName name="ExternalData_2" localSheetId="0" hidden="1">Funds!$A$1:$A$9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92" i="9" l="1" a="1"/>
  <c r="E492" i="9"/>
  <c r="E523" i="9" a="1"/>
  <c r="E523" i="9"/>
  <c r="E599" i="9" a="1"/>
  <c r="E599" i="9"/>
  <c r="E386" i="9" a="1"/>
  <c r="E386" i="9"/>
  <c r="E481" i="9" a="1"/>
  <c r="E481" i="9"/>
  <c r="E537" i="9" a="1"/>
  <c r="E537" i="9"/>
  <c r="E505" i="9" a="1"/>
  <c r="E505" i="9"/>
  <c r="E555" i="9" a="1"/>
  <c r="E555" i="9"/>
  <c r="E390" i="9" a="1"/>
  <c r="E390" i="9"/>
  <c r="G16" i="7" a="1"/>
  <c r="G16" i="7"/>
  <c r="G14" i="7" a="1"/>
  <c r="G14" i="7"/>
  <c r="G3" i="7" a="1"/>
  <c r="G3" i="7"/>
  <c r="G21" i="7" a="1"/>
  <c r="G21" i="7"/>
  <c r="G20" i="7" a="1"/>
  <c r="G20" i="7"/>
  <c r="G5" i="7" a="1"/>
  <c r="G5" i="7"/>
  <c r="G17" i="7" a="1"/>
  <c r="G17" i="7"/>
  <c r="G12" i="7" a="1"/>
  <c r="G12" i="7"/>
  <c r="G15" i="7" a="1"/>
  <c r="G15" i="7"/>
  <c r="G6" i="7" a="1"/>
  <c r="G6" i="7"/>
  <c r="E436" i="9" a="1"/>
  <c r="E436" i="9"/>
  <c r="E476" i="9" a="1"/>
  <c r="E476" i="9"/>
  <c r="E595" i="9" a="1"/>
  <c r="E595" i="9"/>
  <c r="E547" i="9" a="1"/>
  <c r="E547" i="9"/>
  <c r="E510" i="9" a="1"/>
  <c r="E510" i="9"/>
  <c r="E543" i="9" a="1"/>
  <c r="E543" i="9"/>
  <c r="E376" i="9" a="1"/>
  <c r="E376" i="9"/>
  <c r="E561" i="9" a="1"/>
  <c r="E561" i="9"/>
  <c r="E589" i="9" a="1"/>
  <c r="E589" i="9"/>
  <c r="E433" i="9" a="1"/>
  <c r="E433" i="9"/>
  <c r="E464" i="9" a="1"/>
  <c r="E464" i="9"/>
  <c r="E398" i="9" a="1"/>
  <c r="E398" i="9"/>
  <c r="E507" i="9" a="1"/>
  <c r="E507" i="9"/>
  <c r="E564" i="9" a="1"/>
  <c r="E564" i="9"/>
  <c r="E401" i="9" a="1"/>
  <c r="E401" i="9"/>
  <c r="E488" i="9" a="1"/>
  <c r="E488" i="9"/>
  <c r="E513" i="9" a="1"/>
  <c r="E513" i="9"/>
  <c r="E380" i="9" a="1"/>
  <c r="E380" i="9"/>
  <c r="E484" i="9" a="1"/>
  <c r="E484" i="9"/>
  <c r="E552" i="9" a="1"/>
  <c r="E552" i="9"/>
  <c r="G10" i="7" a="1"/>
  <c r="G10" i="7"/>
  <c r="G11" i="7" a="1"/>
  <c r="G11" i="7"/>
  <c r="G8" i="7" a="1"/>
  <c r="G8" i="7"/>
  <c r="G18" i="7" a="1"/>
  <c r="G18" i="7"/>
  <c r="G19" i="7" a="1"/>
  <c r="G19" i="7"/>
  <c r="G2" i="7" a="1"/>
  <c r="G2" i="7"/>
  <c r="G4" i="7" a="1"/>
  <c r="G4" i="7"/>
  <c r="G13" i="7" a="1"/>
  <c r="G13" i="7"/>
  <c r="G9" i="7" a="1"/>
  <c r="G9" i="7"/>
  <c r="G22" i="7" a="1"/>
  <c r="G22" i="7"/>
  <c r="E534" i="9" a="1"/>
  <c r="E534" i="9"/>
  <c r="E393" i="9" a="1"/>
  <c r="E393" i="9"/>
  <c r="E521" i="9" a="1"/>
  <c r="E521" i="9"/>
  <c r="E587" i="9" a="1"/>
  <c r="E587" i="9"/>
  <c r="E597" i="9" a="1"/>
  <c r="E597" i="9"/>
  <c r="E583" i="9" a="1"/>
  <c r="E583" i="9"/>
  <c r="E449" i="9" a="1"/>
  <c r="E449" i="9"/>
  <c r="E503" i="9" a="1"/>
  <c r="E503" i="9"/>
  <c r="E456" i="9" a="1"/>
  <c r="E456" i="9"/>
  <c r="E140" i="9" a="1"/>
  <c r="E140" i="9"/>
  <c r="D17" i="5" a="1"/>
  <c r="D17" i="5"/>
  <c r="E24" i="8" a="1"/>
  <c r="E24" i="8"/>
  <c r="E249" i="8" a="1"/>
  <c r="E249" i="8"/>
  <c r="D57" i="5" a="1"/>
  <c r="D57" i="5"/>
  <c r="E437" i="8" a="1"/>
  <c r="E437" i="8"/>
  <c r="E375" i="9" a="1"/>
  <c r="E375" i="9"/>
  <c r="E193" i="8" a="1"/>
  <c r="E193" i="8"/>
  <c r="E307" i="9" a="1"/>
  <c r="E307" i="9"/>
  <c r="E115" i="9" a="1"/>
  <c r="E115" i="9"/>
  <c r="E197" i="9" a="1"/>
  <c r="E197" i="9"/>
  <c r="E390" i="8" a="1"/>
  <c r="E390" i="8"/>
  <c r="E452" i="9" a="1"/>
  <c r="E452" i="9"/>
  <c r="E493" i="9" a="1"/>
  <c r="E493" i="9"/>
  <c r="E579" i="9" a="1"/>
  <c r="E579" i="9"/>
  <c r="E567" i="9" a="1"/>
  <c r="E567" i="9"/>
  <c r="E556" i="9" a="1"/>
  <c r="E556" i="9"/>
  <c r="E526" i="9" a="1"/>
  <c r="E526" i="9"/>
  <c r="E442" i="9" a="1"/>
  <c r="E442" i="9"/>
  <c r="E544" i="9" a="1"/>
  <c r="E544" i="9"/>
  <c r="E573" i="9" a="1"/>
  <c r="E573" i="9"/>
  <c r="E428" i="9" a="1"/>
  <c r="E428" i="9"/>
  <c r="E396" i="9" a="1"/>
  <c r="E396" i="9"/>
  <c r="E213" i="8" a="1"/>
  <c r="E213" i="8"/>
  <c r="E382" i="9" a="1"/>
  <c r="E382" i="9"/>
  <c r="E431" i="8" a="1"/>
  <c r="E431" i="8"/>
  <c r="E280" i="9" a="1"/>
  <c r="E280" i="9"/>
  <c r="E460" i="9" a="1"/>
  <c r="E460" i="9"/>
  <c r="E335" i="8" a="1"/>
  <c r="E335" i="8"/>
  <c r="E213" i="9" a="1"/>
  <c r="E213" i="9"/>
  <c r="E119" i="9" a="1"/>
  <c r="E119" i="9"/>
  <c r="E542" i="9" a="1"/>
  <c r="E542" i="9"/>
  <c r="D16" i="7" a="1"/>
  <c r="D16" i="7"/>
  <c r="E16" i="8" a="1"/>
  <c r="E16" i="8"/>
  <c r="E332" i="9" a="1"/>
  <c r="E332" i="9"/>
  <c r="D34" i="5" a="1"/>
  <c r="D34" i="5"/>
  <c r="E253" i="9" a="1"/>
  <c r="E253" i="9"/>
  <c r="E331" i="9" a="1"/>
  <c r="E331" i="9"/>
  <c r="E422" i="8" a="1"/>
  <c r="E422" i="8"/>
  <c r="E581" i="9" a="1"/>
  <c r="E581" i="9"/>
  <c r="E204" i="8" a="1"/>
  <c r="E204" i="8"/>
  <c r="E343" i="9" a="1"/>
  <c r="E343" i="9"/>
  <c r="E448" i="8" a="1"/>
  <c r="E448" i="8"/>
  <c r="E429" i="9" a="1"/>
  <c r="E429" i="9"/>
  <c r="D6" i="6" a="1"/>
  <c r="D6" i="6"/>
  <c r="E345" i="8" a="1"/>
  <c r="E345" i="8"/>
  <c r="E340" i="8" a="1"/>
  <c r="E340" i="8"/>
  <c r="E329" i="8" a="1"/>
  <c r="E329" i="8"/>
  <c r="E409" i="9" a="1"/>
  <c r="E409" i="9"/>
  <c r="E128" i="8" a="1"/>
  <c r="E128" i="8"/>
  <c r="E294" i="8" a="1"/>
  <c r="E294" i="8"/>
  <c r="E590" i="9" a="1"/>
  <c r="E590" i="9"/>
  <c r="E394" i="8" a="1"/>
  <c r="E394" i="8"/>
  <c r="E238" i="9" a="1"/>
  <c r="E238" i="9"/>
  <c r="E113" i="8" a="1"/>
  <c r="E113" i="8"/>
  <c r="E592" i="9" a="1"/>
  <c r="E592" i="9"/>
  <c r="E14" i="8" a="1"/>
  <c r="E14" i="8"/>
  <c r="E140" i="8" a="1"/>
  <c r="E140" i="8"/>
  <c r="E518" i="9" a="1"/>
  <c r="E518" i="9"/>
  <c r="E26" i="9" a="1"/>
  <c r="E26" i="9"/>
  <c r="E509" i="9" a="1"/>
  <c r="E509" i="9"/>
  <c r="E494" i="8" a="1"/>
  <c r="E494" i="8"/>
  <c r="E154" i="9" a="1"/>
  <c r="E154" i="9"/>
  <c r="E187" i="9" a="1"/>
  <c r="E187" i="9"/>
  <c r="E531" i="9" a="1"/>
  <c r="E531" i="9"/>
  <c r="E31" i="9" a="1"/>
  <c r="E31" i="9"/>
  <c r="E465" i="9" a="1"/>
  <c r="E465" i="9"/>
  <c r="E309" i="9" a="1"/>
  <c r="E309" i="9"/>
  <c r="E200" i="9" a="1"/>
  <c r="E200" i="9"/>
  <c r="E386" i="8" a="1"/>
  <c r="E386" i="8"/>
  <c r="E395" i="9" a="1"/>
  <c r="E395" i="9"/>
  <c r="E252" i="9" a="1"/>
  <c r="E252" i="9"/>
  <c r="E240" i="9" a="1"/>
  <c r="E240" i="9"/>
  <c r="E559" i="9" a="1"/>
  <c r="E559" i="9"/>
  <c r="E23" i="9" a="1"/>
  <c r="E23" i="9"/>
  <c r="E443" i="8" a="1"/>
  <c r="E443" i="8"/>
  <c r="E384" i="9" a="1"/>
  <c r="E384" i="9"/>
  <c r="E453" i="8" a="1"/>
  <c r="E453" i="8"/>
  <c r="E232" i="9" a="1"/>
  <c r="E232" i="9"/>
  <c r="E122" i="9" a="1"/>
  <c r="E122" i="9"/>
  <c r="E251" i="9" a="1"/>
  <c r="E251" i="9"/>
  <c r="E432" i="9" a="1"/>
  <c r="E432" i="9"/>
  <c r="E199" i="9" a="1"/>
  <c r="E199" i="9"/>
  <c r="E133" i="9" a="1"/>
  <c r="E133" i="9"/>
  <c r="E269" i="8" a="1"/>
  <c r="E269" i="8"/>
  <c r="E71" i="8" a="1"/>
  <c r="E71" i="8"/>
  <c r="E43" i="8" a="1"/>
  <c r="E43" i="8"/>
  <c r="E467" i="9" a="1"/>
  <c r="E467" i="9"/>
  <c r="E300" i="8" a="1"/>
  <c r="E300" i="8"/>
  <c r="E180" i="8" a="1"/>
  <c r="E180" i="8"/>
  <c r="E20" i="8" a="1"/>
  <c r="E20" i="8"/>
  <c r="E508" i="9" a="1"/>
  <c r="E508" i="9"/>
  <c r="E211" i="8" a="1"/>
  <c r="E211" i="8"/>
  <c r="E346" i="9" a="1"/>
  <c r="E346" i="9"/>
  <c r="E273" i="8" a="1"/>
  <c r="E273" i="8"/>
  <c r="E405" i="9" a="1"/>
  <c r="E405" i="9"/>
  <c r="E367" i="8" a="1"/>
  <c r="E367" i="8"/>
  <c r="E103" i="9" a="1"/>
  <c r="E103" i="9"/>
  <c r="E321" i="8" a="1"/>
  <c r="E321" i="8"/>
  <c r="D50" i="5" a="1"/>
  <c r="D50" i="5"/>
  <c r="E306" i="8" a="1"/>
  <c r="E306" i="8"/>
  <c r="E115" i="8" a="1"/>
  <c r="E115" i="8"/>
  <c r="E138" i="9" a="1"/>
  <c r="E138" i="9"/>
  <c r="E29" i="8" a="1"/>
  <c r="E29" i="8"/>
  <c r="E216" i="8" a="1"/>
  <c r="E216" i="8"/>
  <c r="E246" i="8" a="1"/>
  <c r="E246" i="8"/>
  <c r="E91" i="8" a="1"/>
  <c r="E91" i="8"/>
  <c r="E445" i="9" a="1"/>
  <c r="E445" i="9"/>
  <c r="E198" i="8" a="1"/>
  <c r="E198" i="8"/>
  <c r="E47" i="9" a="1"/>
  <c r="E47" i="9"/>
  <c r="E351" i="8" a="1"/>
  <c r="E351" i="8"/>
  <c r="E215" i="9" a="1"/>
  <c r="E215" i="9"/>
  <c r="E498" i="9" a="1"/>
  <c r="E498" i="9"/>
  <c r="E399" i="9" a="1"/>
  <c r="E399" i="9"/>
  <c r="E406" i="8" a="1"/>
  <c r="E406" i="8"/>
  <c r="E63" i="9" a="1"/>
  <c r="E63" i="9"/>
  <c r="E19" i="9" a="1"/>
  <c r="E19" i="9"/>
  <c r="E220" i="8" a="1"/>
  <c r="E220" i="8"/>
  <c r="E133" i="8" a="1"/>
  <c r="E133" i="8"/>
  <c r="E71" i="9" a="1"/>
  <c r="E71" i="9"/>
  <c r="E164" i="8" a="1"/>
  <c r="E164" i="8"/>
  <c r="E18" i="9" a="1"/>
  <c r="E18" i="9"/>
  <c r="E46" i="9" a="1"/>
  <c r="E46" i="9"/>
  <c r="E319" i="9" a="1"/>
  <c r="E319" i="9"/>
  <c r="E267" i="8" a="1"/>
  <c r="E267" i="8"/>
  <c r="E470" i="8" a="1"/>
  <c r="E470" i="8"/>
  <c r="E218" i="9" a="1"/>
  <c r="E218" i="9"/>
  <c r="E389" i="8" a="1"/>
  <c r="E389" i="8"/>
  <c r="E562" i="9" a="1"/>
  <c r="E562" i="9"/>
  <c r="E236" i="8" a="1"/>
  <c r="E236" i="8"/>
  <c r="E66" i="8" a="1"/>
  <c r="E66" i="8"/>
  <c r="E99" i="8" a="1"/>
  <c r="E99" i="8"/>
  <c r="E252" i="8" a="1"/>
  <c r="E252" i="8"/>
  <c r="E113" i="9" a="1"/>
  <c r="E113" i="9"/>
  <c r="D55" i="5" a="1"/>
  <c r="D55" i="5"/>
  <c r="E489" i="8" a="1"/>
  <c r="E489" i="8"/>
  <c r="D4" i="10" a="1"/>
  <c r="D4" i="10"/>
  <c r="E13" i="8" a="1"/>
  <c r="E13" i="8"/>
  <c r="E402" i="9" a="1"/>
  <c r="E402" i="9"/>
  <c r="E98" i="9" a="1"/>
  <c r="E98" i="9"/>
  <c r="D8" i="7" a="1"/>
  <c r="D8" i="7"/>
  <c r="E35" i="9" a="1"/>
  <c r="E35" i="9"/>
  <c r="E377" i="9" a="1"/>
  <c r="E377" i="9"/>
  <c r="E403" i="9" a="1"/>
  <c r="E403" i="9"/>
  <c r="E170" i="9" a="1"/>
  <c r="E170" i="9"/>
  <c r="D20" i="7" a="1"/>
  <c r="D20" i="7"/>
  <c r="E560" i="9" a="1"/>
  <c r="E560" i="9"/>
  <c r="E600" i="9" a="1"/>
  <c r="E600" i="9"/>
  <c r="E457" i="8" a="1"/>
  <c r="E457" i="8"/>
  <c r="E97" i="9" a="1"/>
  <c r="E97" i="9"/>
  <c r="E204" i="9" a="1"/>
  <c r="E204" i="9"/>
  <c r="E224" i="8" a="1"/>
  <c r="E224" i="8"/>
  <c r="E279" i="9" a="1"/>
  <c r="E279" i="9"/>
  <c r="E54" i="8" a="1"/>
  <c r="E54" i="8"/>
  <c r="E485" i="9" a="1"/>
  <c r="E485" i="9"/>
  <c r="E376" i="8" a="1"/>
  <c r="E376" i="8"/>
  <c r="E42" i="9" a="1"/>
  <c r="E42" i="9"/>
  <c r="E294" i="9" a="1"/>
  <c r="E294" i="9"/>
  <c r="E338" i="8" a="1"/>
  <c r="E338" i="8"/>
  <c r="E514" i="9" a="1"/>
  <c r="E514" i="9"/>
  <c r="E127" i="9" a="1"/>
  <c r="E127" i="9"/>
  <c r="E101" i="9" a="1"/>
  <c r="E101" i="9"/>
  <c r="E397" i="9" a="1"/>
  <c r="E397" i="9"/>
  <c r="E158" i="9" a="1"/>
  <c r="E158" i="9"/>
  <c r="E502" i="9" a="1"/>
  <c r="E502" i="9"/>
  <c r="E430" i="9" a="1"/>
  <c r="E430" i="9"/>
  <c r="E568" i="9" a="1"/>
  <c r="E568" i="9"/>
  <c r="E420" i="9" a="1"/>
  <c r="E420" i="9"/>
  <c r="E459" i="9" a="1"/>
  <c r="E459" i="9"/>
  <c r="D5" i="10" a="1"/>
  <c r="D5" i="10"/>
  <c r="E260" i="8" a="1"/>
  <c r="E260" i="8"/>
  <c r="E277" i="9" a="1"/>
  <c r="E277" i="9"/>
  <c r="E445" i="8" a="1"/>
  <c r="E445" i="8"/>
  <c r="E487" i="9" a="1"/>
  <c r="E487" i="9"/>
  <c r="E261" i="9" a="1"/>
  <c r="E261" i="9"/>
  <c r="E422" i="9" a="1"/>
  <c r="E422" i="9"/>
  <c r="E550" i="9" a="1"/>
  <c r="E550" i="9"/>
  <c r="E503" i="8" a="1"/>
  <c r="E503" i="8"/>
  <c r="E82" i="8" a="1"/>
  <c r="E82" i="8"/>
  <c r="E366" i="9" a="1"/>
  <c r="E366" i="9"/>
  <c r="E125" i="9" a="1"/>
  <c r="E125" i="9"/>
  <c r="E75" i="9" a="1"/>
  <c r="E75" i="9"/>
  <c r="E379" i="9" a="1"/>
  <c r="E379" i="9"/>
  <c r="E492" i="8" a="1"/>
  <c r="E492" i="8"/>
  <c r="E45" i="9" a="1"/>
  <c r="E45" i="9"/>
  <c r="E363" i="9" a="1"/>
  <c r="E363" i="9"/>
  <c r="E163" i="9" a="1"/>
  <c r="E163" i="9"/>
  <c r="E490" i="9" a="1"/>
  <c r="E490" i="9"/>
  <c r="E308" i="8" a="1"/>
  <c r="E308" i="8"/>
  <c r="E430" i="8" a="1"/>
  <c r="E430" i="8"/>
  <c r="E486" i="8" a="1"/>
  <c r="E486" i="8"/>
  <c r="E108" i="8" a="1"/>
  <c r="E108" i="8"/>
  <c r="E263" i="8" a="1"/>
  <c r="E263" i="8"/>
  <c r="E32" i="9" a="1"/>
  <c r="E32" i="9"/>
  <c r="D22" i="5" a="1"/>
  <c r="D22" i="5"/>
  <c r="E410" i="8" a="1"/>
  <c r="E410" i="8"/>
  <c r="D25" i="5" a="1"/>
  <c r="D25" i="5"/>
  <c r="E342" i="8" a="1"/>
  <c r="E342" i="8"/>
  <c r="E34" i="8" a="1"/>
  <c r="E34" i="8"/>
  <c r="E365" i="9" a="1"/>
  <c r="E365" i="9"/>
  <c r="E416" i="9" a="1"/>
  <c r="E416" i="9"/>
  <c r="E440" i="9" a="1"/>
  <c r="E440" i="9"/>
  <c r="E192" i="8" a="1"/>
  <c r="E192" i="8"/>
  <c r="E463" i="9" a="1"/>
  <c r="E463" i="9"/>
  <c r="E65" i="9" a="1"/>
  <c r="E65" i="9"/>
  <c r="E291" i="9" a="1"/>
  <c r="E291" i="9"/>
  <c r="E219" i="8" a="1"/>
  <c r="E219" i="8"/>
  <c r="E504" i="9" a="1"/>
  <c r="E504" i="9"/>
  <c r="E218" i="8" a="1"/>
  <c r="E218" i="8"/>
  <c r="E388" i="8" a="1"/>
  <c r="E388" i="8"/>
  <c r="E577" i="9" a="1"/>
  <c r="E577" i="9"/>
  <c r="E198" i="9" a="1"/>
  <c r="E198" i="9"/>
  <c r="E141" i="9" a="1"/>
  <c r="E141" i="9"/>
  <c r="E8" i="9" a="1"/>
  <c r="E8" i="9"/>
  <c r="E491" i="9" a="1"/>
  <c r="E491" i="9"/>
  <c r="E237" i="9" a="1"/>
  <c r="E237" i="9"/>
  <c r="E237" i="8" a="1"/>
  <c r="E237" i="8"/>
  <c r="E329" i="9" a="1"/>
  <c r="E329" i="9"/>
  <c r="E253" i="8" a="1"/>
  <c r="E253" i="8"/>
  <c r="E292" i="9" a="1"/>
  <c r="E292" i="9"/>
  <c r="G7" i="7" a="1"/>
  <c r="G7" i="7"/>
  <c r="E315" i="9" a="1"/>
  <c r="E315" i="9"/>
  <c r="E412" i="8" a="1"/>
  <c r="E412" i="8"/>
  <c r="D9" i="10" a="1"/>
  <c r="D9" i="10"/>
  <c r="E500" i="9" a="1"/>
  <c r="E500" i="9"/>
  <c r="E233" i="8" a="1"/>
  <c r="E233" i="8"/>
  <c r="E457" i="9" a="1"/>
  <c r="E457" i="9"/>
  <c r="E315" i="8" a="1"/>
  <c r="E315" i="8"/>
  <c r="E522" i="9" a="1"/>
  <c r="E522" i="9"/>
  <c r="E189" i="9" a="1"/>
  <c r="E189" i="9"/>
  <c r="D4" i="6" a="1"/>
  <c r="D4" i="6"/>
  <c r="D4" i="7" a="1"/>
  <c r="D4" i="7"/>
  <c r="E45" i="8" a="1"/>
  <c r="E45" i="8"/>
  <c r="E601" i="9" a="1"/>
  <c r="E601" i="9"/>
  <c r="E2" i="9" a="1"/>
  <c r="E2" i="9"/>
  <c r="E354" i="9" a="1"/>
  <c r="E354" i="9"/>
  <c r="E203" i="9" a="1"/>
  <c r="E203" i="9"/>
  <c r="E358" i="9" a="1"/>
  <c r="E358" i="9"/>
  <c r="E296" i="9" a="1"/>
  <c r="E296" i="9"/>
  <c r="E264" i="9" a="1"/>
  <c r="E264" i="9"/>
  <c r="E124" i="8" a="1"/>
  <c r="E124" i="8"/>
  <c r="E168" i="8" a="1"/>
  <c r="E168" i="8"/>
  <c r="E255" i="9" a="1"/>
  <c r="E255" i="9"/>
  <c r="E152" i="9" a="1"/>
  <c r="E152" i="9"/>
  <c r="E417" i="9" a="1"/>
  <c r="E417" i="9"/>
  <c r="E30" i="9" a="1"/>
  <c r="E30" i="9"/>
  <c r="E39" i="9" a="1"/>
  <c r="E39" i="9"/>
  <c r="D26" i="5" a="1"/>
  <c r="D26" i="5"/>
  <c r="E440" i="8" a="1"/>
  <c r="E440" i="8"/>
  <c r="E413" i="8" a="1"/>
  <c r="E413" i="8"/>
  <c r="D11" i="6" a="1"/>
  <c r="D11" i="6"/>
  <c r="E287" i="8" a="1"/>
  <c r="E287" i="8"/>
  <c r="E358" i="8" a="1"/>
  <c r="E358" i="8"/>
  <c r="E41" i="9" a="1"/>
  <c r="E41" i="9"/>
  <c r="E202" i="9" a="1"/>
  <c r="E202" i="9"/>
  <c r="E415" i="8" a="1"/>
  <c r="E415" i="8"/>
  <c r="E584" i="9" a="1"/>
  <c r="E584" i="9"/>
  <c r="E558" i="9" a="1"/>
  <c r="E558" i="9"/>
  <c r="E10" i="8" a="1"/>
  <c r="E10" i="8"/>
  <c r="E443" i="9" a="1"/>
  <c r="E443" i="9"/>
  <c r="D74" i="5" a="1"/>
  <c r="D74" i="5"/>
  <c r="E420" i="8" a="1"/>
  <c r="E420" i="8"/>
  <c r="E397" i="8" a="1"/>
  <c r="E397" i="8"/>
  <c r="E471" i="9" a="1"/>
  <c r="E471" i="9"/>
  <c r="E409" i="8" a="1"/>
  <c r="E409" i="8"/>
  <c r="D75" i="5" a="1"/>
  <c r="D75" i="5"/>
  <c r="E72" i="8" a="1"/>
  <c r="E72" i="8"/>
  <c r="E423" i="8" a="1"/>
  <c r="E423" i="8"/>
  <c r="E381" i="9" a="1"/>
  <c r="E381" i="9"/>
  <c r="E369" i="8" a="1"/>
  <c r="E369" i="8"/>
  <c r="E93" i="8" a="1"/>
  <c r="E93" i="8"/>
  <c r="E269" i="9" a="1"/>
  <c r="E269" i="9"/>
  <c r="D64" i="5" a="1"/>
  <c r="D64" i="5"/>
  <c r="E57" i="9" a="1"/>
  <c r="E57" i="9"/>
  <c r="E240" i="8" a="1"/>
  <c r="E240" i="8"/>
  <c r="E400" i="8" a="1"/>
  <c r="E400" i="8"/>
  <c r="E320" i="9" a="1"/>
  <c r="E320" i="9"/>
  <c r="E352" i="8" a="1"/>
  <c r="E352" i="8"/>
  <c r="E257" i="9" a="1"/>
  <c r="E257" i="9"/>
  <c r="D73" i="5" a="1"/>
  <c r="D73" i="5"/>
  <c r="E427" i="8" a="1"/>
  <c r="E427" i="8"/>
  <c r="E88" i="9" a="1"/>
  <c r="E88" i="9"/>
  <c r="E62" i="9" a="1"/>
  <c r="E62" i="9"/>
  <c r="E483" i="8" a="1"/>
  <c r="E483" i="8"/>
  <c r="E473" i="9" a="1"/>
  <c r="E473" i="9"/>
  <c r="E472" i="9" a="1"/>
  <c r="E472" i="9"/>
  <c r="E525" i="9" a="1"/>
  <c r="E525" i="9"/>
  <c r="E385" i="9" a="1"/>
  <c r="E385" i="9"/>
  <c r="D48" i="5" a="1"/>
  <c r="D48" i="5"/>
  <c r="E31" i="8" a="1"/>
  <c r="E31" i="8"/>
  <c r="D19" i="7" a="1"/>
  <c r="D19" i="7"/>
  <c r="E188" i="9" a="1"/>
  <c r="E188" i="9"/>
  <c r="E107" i="9" a="1"/>
  <c r="E107" i="9"/>
  <c r="E541" i="9" a="1"/>
  <c r="E541" i="9"/>
  <c r="E78" i="8" a="1"/>
  <c r="E78" i="8"/>
  <c r="E257" i="8" a="1"/>
  <c r="E257" i="8"/>
  <c r="E574" i="9" a="1"/>
  <c r="E574" i="9"/>
  <c r="E188" i="8" a="1"/>
  <c r="E188" i="8"/>
  <c r="E80" i="8" a="1"/>
  <c r="E80" i="8"/>
  <c r="E122" i="8" a="1"/>
  <c r="E122" i="8"/>
  <c r="E132" i="9" a="1"/>
  <c r="E132" i="9"/>
  <c r="E283" i="9" a="1"/>
  <c r="E283" i="9"/>
  <c r="E328" i="9" a="1"/>
  <c r="E328" i="9"/>
  <c r="E49" i="9" a="1"/>
  <c r="E49" i="9"/>
  <c r="D7" i="5" a="1"/>
  <c r="D7" i="5"/>
  <c r="D10" i="7" a="1"/>
  <c r="D10" i="7"/>
  <c r="E101" i="8" a="1"/>
  <c r="E101" i="8"/>
  <c r="E385" i="8" a="1"/>
  <c r="E385" i="8"/>
  <c r="E454" i="9" a="1"/>
  <c r="E454" i="9"/>
  <c r="E93" i="9" a="1"/>
  <c r="E93" i="9"/>
  <c r="E308" i="9" a="1"/>
  <c r="E308" i="9"/>
  <c r="D8" i="6" a="1"/>
  <c r="D8" i="6"/>
  <c r="E217" i="9" a="1"/>
  <c r="E217" i="9"/>
  <c r="E12" i="9" a="1"/>
  <c r="E12" i="9"/>
  <c r="E39" i="8" a="1"/>
  <c r="E39" i="8"/>
  <c r="E111" i="8" a="1"/>
  <c r="E111" i="8"/>
  <c r="E594" i="9" a="1"/>
  <c r="E594" i="9"/>
  <c r="E55" i="8" a="1"/>
  <c r="E55" i="8"/>
  <c r="E152" i="8" a="1"/>
  <c r="E152" i="8"/>
  <c r="E99" i="9" a="1"/>
  <c r="E99" i="9"/>
  <c r="E234" i="9" a="1"/>
  <c r="E234" i="9"/>
  <c r="E28" i="8" a="1"/>
  <c r="E28" i="8"/>
  <c r="E27" i="8" a="1"/>
  <c r="E27" i="8"/>
  <c r="D5" i="6" a="1"/>
  <c r="D5" i="6"/>
  <c r="E524" i="9" a="1"/>
  <c r="E524" i="9"/>
  <c r="E380" i="8" a="1"/>
  <c r="E380" i="8"/>
  <c r="E370" i="8" a="1"/>
  <c r="E370" i="8"/>
  <c r="E433" i="8" a="1"/>
  <c r="E433" i="8"/>
  <c r="E346" i="8" a="1"/>
  <c r="E346" i="8"/>
  <c r="E293" i="8" a="1"/>
  <c r="E293" i="8"/>
  <c r="E147" i="9" a="1"/>
  <c r="E147" i="9"/>
  <c r="E548" i="9" a="1"/>
  <c r="E548" i="9"/>
  <c r="E320" i="8" a="1"/>
  <c r="E320" i="8"/>
  <c r="E388" i="9" a="1"/>
  <c r="E388" i="9"/>
  <c r="E21" i="9" a="1"/>
  <c r="E21" i="9"/>
  <c r="E394" i="9" a="1"/>
  <c r="E394" i="9"/>
  <c r="E305" i="8" a="1"/>
  <c r="E305" i="8"/>
  <c r="D11" i="7" a="1"/>
  <c r="D11" i="7"/>
  <c r="E419" i="8" a="1"/>
  <c r="E419" i="8"/>
  <c r="E479" i="8" a="1"/>
  <c r="E479" i="8"/>
  <c r="E157" i="9" a="1"/>
  <c r="E157" i="9"/>
  <c r="E259" i="9" a="1"/>
  <c r="E259" i="9"/>
  <c r="E162" i="8" a="1"/>
  <c r="E162" i="8"/>
  <c r="E316" i="8" a="1"/>
  <c r="E316" i="8"/>
  <c r="E270" i="9" a="1"/>
  <c r="E270" i="9"/>
  <c r="D21" i="7" a="1"/>
  <c r="D21" i="7"/>
  <c r="E176" i="9" a="1"/>
  <c r="E176" i="9"/>
  <c r="D59" i="5" a="1"/>
  <c r="D59" i="5"/>
  <c r="E355" i="8" a="1"/>
  <c r="E355" i="8"/>
  <c r="E274" i="8" a="1"/>
  <c r="E274" i="8"/>
  <c r="E323" i="8" a="1"/>
  <c r="E323" i="8"/>
  <c r="E82" i="9" a="1"/>
  <c r="E82" i="9"/>
  <c r="E259" i="8" a="1"/>
  <c r="E259" i="8"/>
  <c r="E114" i="9" a="1"/>
  <c r="E114" i="9"/>
  <c r="E120" i="9" a="1"/>
  <c r="E120" i="9"/>
  <c r="E319" i="8" a="1"/>
  <c r="E319" i="8"/>
  <c r="E104" i="8" a="1"/>
  <c r="E104" i="8"/>
  <c r="E275" i="8" a="1"/>
  <c r="E275" i="8"/>
  <c r="E223" i="9" a="1"/>
  <c r="E223" i="9"/>
  <c r="E149" i="9" a="1"/>
  <c r="E149" i="9"/>
  <c r="D17" i="7" a="1"/>
  <c r="D17" i="7"/>
  <c r="D3" i="5" a="1"/>
  <c r="D3" i="5"/>
  <c r="E467" i="8" a="1"/>
  <c r="E467" i="8"/>
  <c r="E497" i="9" a="1"/>
  <c r="E497" i="9"/>
  <c r="E414" i="9" a="1"/>
  <c r="E414" i="9"/>
  <c r="D71" i="5" a="1"/>
  <c r="D71" i="5"/>
  <c r="E350" i="9" a="1"/>
  <c r="E350" i="9"/>
  <c r="E501" i="9" a="1"/>
  <c r="E501" i="9"/>
  <c r="E33" i="9" a="1"/>
  <c r="E33" i="9"/>
  <c r="E120" i="8" a="1"/>
  <c r="E120" i="8"/>
  <c r="E317" i="9" a="1"/>
  <c r="E317" i="9"/>
  <c r="D9" i="6" a="1"/>
  <c r="D9" i="6"/>
  <c r="E251" i="8" a="1"/>
  <c r="E251" i="8"/>
  <c r="E314" i="8" a="1"/>
  <c r="E314" i="8"/>
  <c r="E145" i="9" a="1"/>
  <c r="E145" i="9"/>
  <c r="D66" i="5" a="1"/>
  <c r="D66" i="5"/>
  <c r="E207" i="9" a="1"/>
  <c r="E207" i="9"/>
  <c r="E33" i="8" a="1"/>
  <c r="E33" i="8"/>
  <c r="E338" i="9" a="1"/>
  <c r="E338" i="9"/>
  <c r="E312" i="9" a="1"/>
  <c r="E312" i="9"/>
  <c r="E109" i="8" a="1"/>
  <c r="E109" i="8"/>
  <c r="E180" i="9" a="1"/>
  <c r="E180" i="9"/>
  <c r="E265" i="8" a="1"/>
  <c r="E265" i="8"/>
  <c r="E437" i="9" a="1"/>
  <c r="E437" i="9"/>
  <c r="E412" i="9" a="1"/>
  <c r="E412" i="9"/>
  <c r="D45" i="5" a="1"/>
  <c r="D45" i="5"/>
  <c r="E277" i="8" a="1"/>
  <c r="E277" i="8"/>
  <c r="E103" i="8" a="1"/>
  <c r="E103" i="8"/>
  <c r="E227" i="9" a="1"/>
  <c r="E227" i="9"/>
  <c r="E272" i="8" a="1"/>
  <c r="E272" i="8"/>
  <c r="E477" i="9" a="1"/>
  <c r="E477" i="9"/>
  <c r="E37" i="8" a="1"/>
  <c r="E37" i="8"/>
  <c r="E474" i="8" a="1"/>
  <c r="E474" i="8"/>
  <c r="E425" i="8" a="1"/>
  <c r="E425" i="8"/>
  <c r="E234" i="8" a="1"/>
  <c r="E234" i="8"/>
  <c r="E283" i="8" a="1"/>
  <c r="E283" i="8"/>
  <c r="D5" i="7" a="1"/>
  <c r="D5" i="7"/>
  <c r="E296" i="8" a="1"/>
  <c r="E296" i="8"/>
  <c r="E383" i="8" a="1"/>
  <c r="E383" i="8"/>
  <c r="E490" i="8" a="1"/>
  <c r="E490" i="8"/>
  <c r="E102" i="9" a="1"/>
  <c r="E102" i="9"/>
  <c r="E290" i="9" a="1"/>
  <c r="E290" i="9"/>
  <c r="E172" i="9" a="1"/>
  <c r="E172" i="9"/>
  <c r="E105" i="9" a="1"/>
  <c r="E105" i="9"/>
  <c r="E276" i="8" a="1"/>
  <c r="E276" i="8"/>
  <c r="E298" i="9" a="1"/>
  <c r="E298" i="9"/>
  <c r="E7" i="8" a="1"/>
  <c r="E7" i="8"/>
  <c r="E297" i="9" a="1"/>
  <c r="E297" i="9"/>
  <c r="E250" i="8" a="1"/>
  <c r="E250" i="8"/>
  <c r="E153" i="9" a="1"/>
  <c r="E153" i="9"/>
  <c r="E392" i="9" a="1"/>
  <c r="E392" i="9"/>
  <c r="E348" i="9" a="1"/>
  <c r="E348" i="9"/>
  <c r="E230" i="8" a="1"/>
  <c r="E230" i="8"/>
  <c r="E533" i="9" a="1"/>
  <c r="E533" i="9"/>
  <c r="D44" i="5" a="1"/>
  <c r="D44" i="5"/>
  <c r="E284" i="9" a="1"/>
  <c r="E284" i="9"/>
  <c r="D23" i="5" a="1"/>
  <c r="D23" i="5"/>
  <c r="E64" i="9" a="1"/>
  <c r="E64" i="9"/>
  <c r="E479" i="9" a="1"/>
  <c r="E479" i="9"/>
  <c r="E155" i="9" a="1"/>
  <c r="E155" i="9"/>
  <c r="E84" i="9" a="1"/>
  <c r="E84" i="9"/>
  <c r="E235" i="8" a="1"/>
  <c r="E235" i="8"/>
  <c r="E232" i="8" a="1"/>
  <c r="E232" i="8"/>
  <c r="E207" i="8" a="1"/>
  <c r="E207" i="8"/>
  <c r="E242" i="8" a="1"/>
  <c r="E242" i="8"/>
  <c r="E551" i="9" a="1"/>
  <c r="E551" i="9"/>
  <c r="E126" i="9" a="1"/>
  <c r="E126" i="9"/>
  <c r="E250" i="9" a="1"/>
  <c r="E250" i="9"/>
  <c r="E356" i="9" a="1"/>
  <c r="E356" i="9"/>
  <c r="E520" i="9" a="1"/>
  <c r="E520" i="9"/>
  <c r="E10" i="9" a="1"/>
  <c r="E10" i="9"/>
  <c r="D62" i="5" a="1"/>
  <c r="D62" i="5"/>
  <c r="E142" i="8" a="1"/>
  <c r="E142" i="8"/>
  <c r="E74" i="9" a="1"/>
  <c r="E74" i="9"/>
  <c r="E191" i="8" a="1"/>
  <c r="E191" i="8"/>
  <c r="E304" i="9" a="1"/>
  <c r="E304" i="9"/>
  <c r="E187" i="8" a="1"/>
  <c r="E187" i="8"/>
  <c r="E404" i="9" a="1"/>
  <c r="E404" i="9"/>
  <c r="E143" i="8" a="1"/>
  <c r="E143" i="8"/>
  <c r="E255" i="8" a="1"/>
  <c r="E255" i="8"/>
  <c r="E337" i="8" a="1"/>
  <c r="E337" i="8"/>
  <c r="E108" i="9" a="1"/>
  <c r="E108" i="9"/>
  <c r="E342" i="9" a="1"/>
  <c r="E342" i="9"/>
  <c r="E282" i="8" a="1"/>
  <c r="E282" i="8"/>
  <c r="E580" i="9" a="1"/>
  <c r="E580" i="9"/>
  <c r="E194" i="8" a="1"/>
  <c r="E194" i="8"/>
  <c r="E565" i="9" a="1"/>
  <c r="E565" i="9"/>
  <c r="E482" i="8" a="1"/>
  <c r="E482" i="8"/>
  <c r="E151" i="8" a="1"/>
  <c r="E151" i="8"/>
  <c r="E249" i="9" a="1"/>
  <c r="E249" i="9"/>
  <c r="E512" i="9" a="1"/>
  <c r="E512" i="9"/>
  <c r="E466" i="9" a="1"/>
  <c r="E466" i="9"/>
  <c r="E221" i="9" a="1"/>
  <c r="E221" i="9"/>
  <c r="E441" i="9" a="1"/>
  <c r="E441" i="9"/>
  <c r="E270" i="8" a="1"/>
  <c r="E270" i="8"/>
  <c r="E156" i="9" a="1"/>
  <c r="E156" i="9"/>
  <c r="E58" i="9" a="1"/>
  <c r="E58" i="9"/>
  <c r="E494" i="9" a="1"/>
  <c r="E494" i="9"/>
  <c r="E134" i="9" a="1"/>
  <c r="E134" i="9"/>
  <c r="E265" i="9" a="1"/>
  <c r="E265" i="9"/>
  <c r="E106" i="9" a="1"/>
  <c r="E106" i="9"/>
  <c r="E462" i="9" a="1"/>
  <c r="E462" i="9"/>
  <c r="E453" i="9" a="1"/>
  <c r="E453" i="9"/>
  <c r="E72" i="9" a="1"/>
  <c r="E72" i="9"/>
  <c r="D35" i="5" a="1"/>
  <c r="D35" i="5"/>
  <c r="E286" i="9" a="1"/>
  <c r="E286" i="9"/>
  <c r="E353" i="9" a="1"/>
  <c r="E353" i="9"/>
  <c r="E192" i="9" a="1"/>
  <c r="E192" i="9"/>
  <c r="D8" i="10" a="1"/>
  <c r="D8" i="10"/>
  <c r="E434" i="8" a="1"/>
  <c r="E434" i="8"/>
  <c r="E416" i="8" a="1"/>
  <c r="E416" i="8"/>
  <c r="E340" i="9" a="1"/>
  <c r="E340" i="9"/>
  <c r="E48" i="8" a="1"/>
  <c r="E48" i="8"/>
  <c r="E596" i="9" a="1"/>
  <c r="E596" i="9"/>
  <c r="E155" i="8" a="1"/>
  <c r="E155" i="8"/>
  <c r="E153" i="8" a="1"/>
  <c r="E153" i="8"/>
  <c r="E464" i="8" a="1"/>
  <c r="E464" i="8"/>
  <c r="E52" i="9" a="1"/>
  <c r="E52" i="9"/>
  <c r="E201" i="8" a="1"/>
  <c r="E201" i="8"/>
  <c r="E92" i="8" a="1"/>
  <c r="E92" i="8"/>
  <c r="E214" i="9" a="1"/>
  <c r="E214" i="9"/>
  <c r="E461" i="9" a="1"/>
  <c r="E461" i="9"/>
  <c r="E53" i="8" a="1"/>
  <c r="E53" i="8"/>
  <c r="E100" i="8" a="1"/>
  <c r="E100" i="8"/>
  <c r="D21" i="5" a="1"/>
  <c r="D21" i="5"/>
  <c r="E5" i="8" a="1"/>
  <c r="E5" i="8"/>
  <c r="E387" i="9" a="1"/>
  <c r="E387" i="9"/>
  <c r="E127" i="8" a="1"/>
  <c r="E127" i="8"/>
  <c r="E77" i="9" a="1"/>
  <c r="E77" i="9"/>
  <c r="E271" i="8" a="1"/>
  <c r="E271" i="8"/>
  <c r="E321" i="9" a="1"/>
  <c r="E321" i="9"/>
  <c r="E448" i="9" a="1"/>
  <c r="E448" i="9"/>
  <c r="E481" i="8" a="1"/>
  <c r="E481" i="8"/>
  <c r="E266" i="9" a="1"/>
  <c r="E266" i="9"/>
  <c r="E56" i="8" a="1"/>
  <c r="E56" i="8"/>
  <c r="E22" i="9" a="1"/>
  <c r="E22" i="9"/>
  <c r="E361" i="8" a="1"/>
  <c r="E361" i="8"/>
  <c r="E20" i="9" a="1"/>
  <c r="E20" i="9"/>
  <c r="E517" i="9" a="1"/>
  <c r="E517" i="9"/>
  <c r="E142" i="9" a="1"/>
  <c r="E142" i="9"/>
  <c r="E439" i="9" a="1"/>
  <c r="E439" i="9"/>
  <c r="E341" i="8" a="1"/>
  <c r="E341" i="8"/>
  <c r="E70" i="8" a="1"/>
  <c r="E70" i="8"/>
  <c r="E322" i="9" a="1"/>
  <c r="E322" i="9"/>
  <c r="E181" i="8" a="1"/>
  <c r="E181" i="8"/>
  <c r="E60" i="9" a="1"/>
  <c r="E60" i="9"/>
  <c r="E360" i="8" a="1"/>
  <c r="E360" i="8"/>
  <c r="E53" i="9" a="1"/>
  <c r="E53" i="9"/>
  <c r="E455" i="8" a="1"/>
  <c r="E455" i="8"/>
  <c r="E125" i="8" a="1"/>
  <c r="E125" i="8"/>
  <c r="E496" i="9" a="1"/>
  <c r="E496" i="9"/>
  <c r="E233" i="9" a="1"/>
  <c r="E233" i="9"/>
  <c r="E295" i="8" a="1"/>
  <c r="E295" i="8"/>
  <c r="E456" i="8" a="1"/>
  <c r="E456" i="8"/>
  <c r="D12" i="6" a="1"/>
  <c r="D12" i="6"/>
  <c r="E441" i="8" a="1"/>
  <c r="E441" i="8"/>
  <c r="E105" i="8" a="1"/>
  <c r="E105" i="8"/>
  <c r="E161" i="8" a="1"/>
  <c r="E161" i="8"/>
  <c r="E384" i="8" a="1"/>
  <c r="E384" i="8"/>
  <c r="E260" i="9" a="1"/>
  <c r="E260" i="9"/>
  <c r="E175" i="9" a="1"/>
  <c r="E175" i="9"/>
  <c r="E241" i="9" a="1"/>
  <c r="E241" i="9"/>
  <c r="D16" i="5" a="1"/>
  <c r="D16" i="5"/>
  <c r="E157" i="8" a="1"/>
  <c r="E157" i="8"/>
  <c r="E570" i="9" a="1"/>
  <c r="E570" i="9"/>
  <c r="E139" i="9" a="1"/>
  <c r="E139" i="9"/>
  <c r="E224" i="9" a="1"/>
  <c r="E224" i="9"/>
  <c r="E258" i="8" a="1"/>
  <c r="E258" i="8"/>
  <c r="E9" i="9" a="1"/>
  <c r="E9" i="9"/>
  <c r="D70" i="5" a="1"/>
  <c r="D70" i="5"/>
  <c r="E585" i="9" a="1"/>
  <c r="E585" i="9"/>
  <c r="E477" i="8" a="1"/>
  <c r="E477" i="8"/>
  <c r="E6" i="9" a="1"/>
  <c r="E6" i="9"/>
  <c r="E57" i="8" a="1"/>
  <c r="E57" i="8"/>
  <c r="E83" i="8" a="1"/>
  <c r="E83" i="8"/>
  <c r="E586" i="9" a="1"/>
  <c r="E586" i="9"/>
  <c r="E318" i="9" a="1"/>
  <c r="E318" i="9"/>
  <c r="D43" i="5" a="1"/>
  <c r="D43" i="5"/>
  <c r="E87" i="8" a="1"/>
  <c r="E87" i="8"/>
  <c r="E282" i="9" a="1"/>
  <c r="E282" i="9"/>
  <c r="E200" i="8" a="1"/>
  <c r="E200" i="8"/>
  <c r="E68" i="9" a="1"/>
  <c r="E68" i="9"/>
  <c r="E413" i="9" a="1"/>
  <c r="E413" i="9"/>
  <c r="D37" i="5" a="1"/>
  <c r="D37" i="5"/>
  <c r="E25" i="9" a="1"/>
  <c r="E25" i="9"/>
  <c r="E302" i="9" a="1"/>
  <c r="E302" i="9"/>
  <c r="D8" i="5" a="1"/>
  <c r="D8" i="5"/>
  <c r="E326" i="9" a="1"/>
  <c r="E326" i="9"/>
  <c r="D30" i="5" a="1"/>
  <c r="D30" i="5"/>
  <c r="E195" i="9" a="1"/>
  <c r="E195" i="9"/>
  <c r="E367" i="9" a="1"/>
  <c r="E367" i="9"/>
  <c r="E160" i="8" a="1"/>
  <c r="E160" i="8"/>
  <c r="E273" i="9" a="1"/>
  <c r="E273" i="9"/>
  <c r="E470" i="9" a="1"/>
  <c r="E470" i="9"/>
  <c r="E489" i="9" a="1"/>
  <c r="E489" i="9"/>
  <c r="E59" i="9" a="1"/>
  <c r="E59" i="9"/>
  <c r="E264" i="8" a="1"/>
  <c r="E264" i="8"/>
  <c r="E131" i="8" a="1"/>
  <c r="E131" i="8"/>
  <c r="E364" i="9" a="1"/>
  <c r="E364" i="9"/>
  <c r="D4" i="5" a="1"/>
  <c r="D4" i="5"/>
  <c r="E343" i="8" a="1"/>
  <c r="E343" i="8"/>
  <c r="E327" i="8" a="1"/>
  <c r="E327" i="8"/>
  <c r="E85" i="8" a="1"/>
  <c r="E85" i="8"/>
  <c r="E15" i="8" a="1"/>
  <c r="E15" i="8"/>
  <c r="E536" i="9" a="1"/>
  <c r="E536" i="9"/>
  <c r="E535" i="9" a="1"/>
  <c r="E535" i="9"/>
  <c r="E134" i="8" a="1"/>
  <c r="E134" i="8"/>
  <c r="E516" i="9" a="1"/>
  <c r="E516" i="9"/>
  <c r="E81" i="9" a="1"/>
  <c r="E81" i="9"/>
  <c r="E130" i="9" a="1"/>
  <c r="E130" i="9"/>
  <c r="E131" i="9" a="1"/>
  <c r="E131" i="9"/>
  <c r="E539" i="9" a="1"/>
  <c r="E539" i="9"/>
  <c r="E421" i="9" a="1"/>
  <c r="E421" i="9"/>
  <c r="E238" i="8" a="1"/>
  <c r="E238" i="8"/>
  <c r="E500" i="8" a="1"/>
  <c r="E500" i="8"/>
  <c r="E546" i="9" a="1"/>
  <c r="E546" i="9"/>
  <c r="E429" i="8" a="1"/>
  <c r="E429" i="8"/>
  <c r="E449" i="8" a="1"/>
  <c r="E449" i="8"/>
  <c r="E333" i="9" a="1"/>
  <c r="E333" i="9"/>
  <c r="E191" i="9" a="1"/>
  <c r="E191" i="9"/>
  <c r="D3" i="6" a="1"/>
  <c r="D3" i="6"/>
  <c r="E241" i="8" a="1"/>
  <c r="E241" i="8"/>
  <c r="D58" i="5" a="1"/>
  <c r="D58" i="5"/>
  <c r="E359" i="8" a="1"/>
  <c r="E359" i="8"/>
  <c r="E143" i="9" a="1"/>
  <c r="E143" i="9"/>
  <c r="E331" i="8" a="1"/>
  <c r="E331" i="8"/>
  <c r="E239" i="9" a="1"/>
  <c r="E239" i="9"/>
  <c r="E566" i="9" a="1"/>
  <c r="E566" i="9"/>
  <c r="D27" i="5" a="1"/>
  <c r="D27" i="5"/>
  <c r="E129" i="9" a="1"/>
  <c r="E129" i="9"/>
  <c r="E169" i="8" a="1"/>
  <c r="E169" i="8"/>
  <c r="E415" i="9" a="1"/>
  <c r="E415" i="9"/>
  <c r="E38" i="9" a="1"/>
  <c r="E38" i="9"/>
  <c r="E65" i="8" a="1"/>
  <c r="E65" i="8"/>
  <c r="E162" i="9" a="1"/>
  <c r="E162" i="9"/>
  <c r="E41" i="8" a="1"/>
  <c r="E41" i="8"/>
  <c r="E310" i="9" a="1"/>
  <c r="E310" i="9"/>
  <c r="D52" i="5" a="1"/>
  <c r="D52" i="5"/>
  <c r="E7" i="9" a="1"/>
  <c r="E7" i="9"/>
  <c r="E545" i="9" a="1"/>
  <c r="E545" i="9"/>
  <c r="E498" i="8" a="1"/>
  <c r="E498" i="8"/>
  <c r="E458" i="9" a="1"/>
  <c r="E458" i="9"/>
  <c r="E447" i="8" a="1"/>
  <c r="E447" i="8"/>
  <c r="D49" i="5" a="1"/>
  <c r="D49" i="5"/>
  <c r="E12" i="8" a="1"/>
  <c r="E12" i="8"/>
  <c r="E378" i="9" a="1"/>
  <c r="E378" i="9"/>
  <c r="E486" i="9" a="1"/>
  <c r="E486" i="9"/>
  <c r="E199" i="8" a="1"/>
  <c r="E199" i="8"/>
  <c r="E90" i="9" a="1"/>
  <c r="E90" i="9"/>
  <c r="E279" i="8" a="1"/>
  <c r="E279" i="8"/>
  <c r="E247" i="8" a="1"/>
  <c r="E247" i="8"/>
  <c r="E458" i="8" a="1"/>
  <c r="E458" i="8"/>
  <c r="E309" i="8" a="1"/>
  <c r="E309" i="8"/>
  <c r="D6" i="7" a="1"/>
  <c r="D6" i="7"/>
  <c r="D2" i="10" a="1"/>
  <c r="D2" i="10"/>
  <c r="E493" i="8" a="1"/>
  <c r="E493" i="8"/>
  <c r="E245" i="9" a="1"/>
  <c r="E245" i="9"/>
  <c r="E179" i="8" a="1"/>
  <c r="E179" i="8"/>
  <c r="E186" i="9" a="1"/>
  <c r="E186" i="9"/>
  <c r="E221" i="8" a="1"/>
  <c r="E221" i="8"/>
  <c r="E447" i="9" a="1"/>
  <c r="E447" i="9"/>
  <c r="E160" i="9" a="1"/>
  <c r="E160" i="9"/>
  <c r="E112" i="8" a="1"/>
  <c r="E112" i="8"/>
  <c r="E184" i="8" a="1"/>
  <c r="E184" i="8"/>
  <c r="E491" i="8" a="1"/>
  <c r="E491" i="8"/>
  <c r="D28" i="5" a="1"/>
  <c r="D28" i="5"/>
  <c r="E538" i="9" a="1"/>
  <c r="E538" i="9"/>
  <c r="E109" i="9" a="1"/>
  <c r="E109" i="9"/>
  <c r="E254" i="9" a="1"/>
  <c r="E254" i="9"/>
  <c r="E256" i="9" a="1"/>
  <c r="E256" i="9"/>
  <c r="D29" i="5" a="1"/>
  <c r="D29" i="5"/>
  <c r="E300" i="9" a="1"/>
  <c r="E300" i="9"/>
  <c r="E182" i="8" a="1"/>
  <c r="E182" i="8"/>
  <c r="D20" i="5" a="1"/>
  <c r="D20" i="5"/>
  <c r="E244" i="8" a="1"/>
  <c r="E244" i="8"/>
  <c r="E461" i="8" a="1"/>
  <c r="E461" i="8"/>
  <c r="E369" i="9" a="1"/>
  <c r="E369" i="9"/>
  <c r="E89" i="8" a="1"/>
  <c r="E89" i="8"/>
  <c r="E382" i="8" a="1"/>
  <c r="E382" i="8"/>
  <c r="E171" i="9" a="1"/>
  <c r="E171" i="9"/>
  <c r="D3" i="10" a="1"/>
  <c r="D3" i="10"/>
  <c r="E123" i="8" a="1"/>
  <c r="E123" i="8"/>
  <c r="E30" i="8" a="1"/>
  <c r="E30" i="8"/>
  <c r="E463" i="8" a="1"/>
  <c r="E463" i="8"/>
  <c r="E293" i="9" a="1"/>
  <c r="E293" i="9"/>
  <c r="E424" i="9" a="1"/>
  <c r="E424" i="9"/>
  <c r="E285" i="9" a="1"/>
  <c r="E285" i="9"/>
  <c r="E263" i="9" a="1"/>
  <c r="E263" i="9"/>
  <c r="D6" i="10" a="1"/>
  <c r="D6" i="10"/>
  <c r="E148" i="8" a="1"/>
  <c r="E148" i="8"/>
  <c r="E15" i="9" a="1"/>
  <c r="E15" i="9"/>
  <c r="E298" i="8" a="1"/>
  <c r="E298" i="8"/>
  <c r="E46" i="8" a="1"/>
  <c r="E46" i="8"/>
  <c r="E243" i="8" a="1"/>
  <c r="E243" i="8"/>
  <c r="E95" i="8" a="1"/>
  <c r="E95" i="8"/>
  <c r="E67" i="9" a="1"/>
  <c r="E67" i="9"/>
  <c r="E189" i="8" a="1"/>
  <c r="E189" i="8"/>
  <c r="E434" i="9" a="1"/>
  <c r="E434" i="9"/>
  <c r="E145" i="8" a="1"/>
  <c r="E145" i="8"/>
  <c r="D11" i="5" a="1"/>
  <c r="D11" i="5"/>
  <c r="E310" i="8" a="1"/>
  <c r="E310" i="8"/>
  <c r="E151" i="9" a="1"/>
  <c r="E151" i="9"/>
  <c r="E84" i="8" a="1"/>
  <c r="E84" i="8"/>
  <c r="E454" i="8" a="1"/>
  <c r="E454" i="8"/>
  <c r="E571" i="9" a="1"/>
  <c r="E571" i="9"/>
  <c r="E353" i="8" a="1"/>
  <c r="E353" i="8"/>
  <c r="E410" i="9" a="1"/>
  <c r="E410" i="9"/>
  <c r="E572" i="9" a="1"/>
  <c r="E572" i="9"/>
  <c r="E323" i="9" a="1"/>
  <c r="E323" i="9"/>
  <c r="E528" i="9" a="1"/>
  <c r="E528" i="9"/>
  <c r="E261" i="8" a="1"/>
  <c r="E261" i="8"/>
  <c r="E402" i="8" a="1"/>
  <c r="E402" i="8"/>
  <c r="E3" i="8" a="1"/>
  <c r="E3" i="8"/>
  <c r="E365" i="8" a="1"/>
  <c r="E365" i="8"/>
  <c r="E243" i="9" a="1"/>
  <c r="E243" i="9"/>
  <c r="D12" i="5" a="1"/>
  <c r="D12" i="5"/>
  <c r="E49" i="8" a="1"/>
  <c r="E49" i="8"/>
  <c r="E100" i="9" a="1"/>
  <c r="E100" i="9"/>
  <c r="D77" i="5" a="1"/>
  <c r="D77" i="5"/>
  <c r="E96" i="8" a="1"/>
  <c r="E96" i="8"/>
  <c r="E480" i="9" a="1"/>
  <c r="E480" i="9"/>
  <c r="D56" i="5" a="1"/>
  <c r="D56" i="5"/>
  <c r="E35" i="8" a="1"/>
  <c r="E35" i="8"/>
  <c r="E54" i="9" a="1"/>
  <c r="E54" i="9"/>
  <c r="E426" i="9" a="1"/>
  <c r="E426" i="9"/>
  <c r="D36" i="5" a="1"/>
  <c r="D36" i="5"/>
  <c r="E499" i="9" a="1"/>
  <c r="E499" i="9"/>
  <c r="E398" i="8" a="1"/>
  <c r="E398" i="8"/>
  <c r="E339" i="9" a="1"/>
  <c r="E339" i="9"/>
  <c r="E106" i="8" a="1"/>
  <c r="E106" i="8"/>
  <c r="D7" i="7" a="1"/>
  <c r="D7" i="7"/>
  <c r="E220" i="9" a="1"/>
  <c r="E220" i="9"/>
  <c r="E118" i="8" a="1"/>
  <c r="E118" i="8"/>
  <c r="E487" i="8" a="1"/>
  <c r="E487" i="8"/>
  <c r="E86" i="8" a="1"/>
  <c r="E86" i="8"/>
  <c r="E450" i="8" a="1"/>
  <c r="E450" i="8"/>
  <c r="E73" i="8" a="1"/>
  <c r="E73" i="8"/>
  <c r="E266" i="8" a="1"/>
  <c r="E266" i="8"/>
  <c r="E352" i="9" a="1"/>
  <c r="E352" i="9"/>
  <c r="D10" i="6" a="1"/>
  <c r="D10" i="6"/>
  <c r="E362" i="9" a="1"/>
  <c r="E362" i="9"/>
  <c r="E424" i="8" a="1"/>
  <c r="E424" i="8"/>
  <c r="E444" i="8" a="1"/>
  <c r="E444" i="8"/>
  <c r="E193" i="9" a="1"/>
  <c r="E193" i="9"/>
  <c r="E226" i="8" a="1"/>
  <c r="E226" i="8"/>
  <c r="E377" i="8" a="1"/>
  <c r="E377" i="8"/>
  <c r="E391" i="8" a="1"/>
  <c r="E391" i="8"/>
  <c r="E150" i="9" a="1"/>
  <c r="E150" i="9"/>
  <c r="E183" i="8" a="1"/>
  <c r="E183" i="8"/>
  <c r="E209" i="9" a="1"/>
  <c r="E209" i="9"/>
  <c r="D7" i="10" a="1"/>
  <c r="D7" i="10"/>
  <c r="E21" i="8" a="1"/>
  <c r="E21" i="8"/>
  <c r="E87" i="9" a="1"/>
  <c r="E87" i="9"/>
  <c r="E356" i="8" a="1"/>
  <c r="E356" i="8"/>
  <c r="E169" i="9" a="1"/>
  <c r="E169" i="9"/>
  <c r="E268" i="8" a="1"/>
  <c r="E268" i="8"/>
  <c r="E344" i="8" a="1"/>
  <c r="E344" i="8"/>
  <c r="E229" i="9" a="1"/>
  <c r="E229" i="9"/>
  <c r="E88" i="8" a="1"/>
  <c r="E88" i="8"/>
  <c r="E438" i="9" a="1"/>
  <c r="E438" i="9"/>
  <c r="E371" i="9" a="1"/>
  <c r="E371" i="9"/>
  <c r="E281" i="9" a="1"/>
  <c r="E281" i="9"/>
  <c r="E515" i="9" a="1"/>
  <c r="E515" i="9"/>
  <c r="E289" i="8" a="1"/>
  <c r="E289" i="8"/>
  <c r="E67" i="8" a="1"/>
  <c r="E67" i="8"/>
  <c r="E475" i="8" a="1"/>
  <c r="E475" i="8"/>
  <c r="E475" i="9" a="1"/>
  <c r="E475" i="9"/>
  <c r="E267" i="9" a="1"/>
  <c r="E267" i="9"/>
  <c r="E344" i="9" a="1"/>
  <c r="E344" i="9"/>
  <c r="D39" i="5" a="1"/>
  <c r="D39" i="5"/>
  <c r="E280" i="8" a="1"/>
  <c r="E280" i="8"/>
  <c r="E336" i="8" a="1"/>
  <c r="E336" i="8"/>
  <c r="E324" i="8" a="1"/>
  <c r="E324" i="8"/>
  <c r="E262" i="8" a="1"/>
  <c r="E262" i="8"/>
  <c r="E400" i="9" a="1"/>
  <c r="E400" i="9"/>
  <c r="E281" i="8" a="1"/>
  <c r="E281" i="8"/>
  <c r="E316" i="9" a="1"/>
  <c r="E316" i="9"/>
  <c r="E381" i="8" a="1"/>
  <c r="E381" i="8"/>
  <c r="D65" i="5" a="1"/>
  <c r="D65" i="5"/>
  <c r="E291" i="8" a="1"/>
  <c r="E291" i="8"/>
  <c r="E504" i="8" a="1"/>
  <c r="E504" i="8"/>
  <c r="E92" i="9" a="1"/>
  <c r="E92" i="9"/>
  <c r="E472" i="8" a="1"/>
  <c r="E472" i="8"/>
  <c r="E334" i="8" a="1"/>
  <c r="E334" i="8"/>
  <c r="E272" i="9" a="1"/>
  <c r="E272" i="9"/>
  <c r="E355" i="9" a="1"/>
  <c r="E355" i="9"/>
  <c r="E161" i="9" a="1"/>
  <c r="E161" i="9"/>
  <c r="E406" i="9" a="1"/>
  <c r="E406" i="9"/>
  <c r="E466" i="8" a="1"/>
  <c r="E466" i="8"/>
  <c r="E286" i="8" a="1"/>
  <c r="E286" i="8"/>
  <c r="E527" i="9" a="1"/>
  <c r="E527" i="9"/>
  <c r="E383" i="9" a="1"/>
  <c r="E383" i="9"/>
  <c r="E6" i="8" a="1"/>
  <c r="E6" i="8"/>
  <c r="E275" i="9" a="1"/>
  <c r="E275" i="9"/>
  <c r="E314" i="9" a="1"/>
  <c r="E314" i="9"/>
  <c r="D40" i="5" a="1"/>
  <c r="D40" i="5"/>
  <c r="E350" i="8" a="1"/>
  <c r="E350" i="8"/>
  <c r="D69" i="5" a="1"/>
  <c r="D69" i="5"/>
  <c r="E254" i="8" a="1"/>
  <c r="E254" i="8"/>
  <c r="E362" i="8" a="1"/>
  <c r="E362" i="8"/>
  <c r="E351" i="9" a="1"/>
  <c r="E351" i="9"/>
  <c r="E80" i="9" a="1"/>
  <c r="E80" i="9"/>
  <c r="E126" i="8" a="1"/>
  <c r="E126" i="8"/>
  <c r="E36" i="9" a="1"/>
  <c r="E36" i="9"/>
  <c r="E248" i="9" a="1"/>
  <c r="E248" i="9"/>
  <c r="D2" i="7" a="1"/>
  <c r="D2" i="7"/>
  <c r="E146" i="9" a="1"/>
  <c r="E146" i="9"/>
  <c r="E25" i="8" a="1"/>
  <c r="E25" i="8"/>
  <c r="E318" i="8" a="1"/>
  <c r="E318" i="8"/>
  <c r="E593" i="9" a="1"/>
  <c r="E593" i="9"/>
  <c r="E530" i="9" a="1"/>
  <c r="E530" i="9"/>
  <c r="D13" i="5" a="1"/>
  <c r="D13" i="5"/>
  <c r="E483" i="9" a="1"/>
  <c r="E483" i="9"/>
  <c r="E341" i="9" a="1"/>
  <c r="E341" i="9"/>
  <c r="E366" i="8" a="1"/>
  <c r="E366" i="8"/>
  <c r="D9" i="5" a="1"/>
  <c r="D9" i="5"/>
  <c r="E364" i="8" a="1"/>
  <c r="E364" i="8"/>
  <c r="E302" i="8" a="1"/>
  <c r="E302" i="8"/>
  <c r="E330" i="8" a="1"/>
  <c r="E330" i="8"/>
  <c r="E174" i="9" a="1"/>
  <c r="E174" i="9"/>
  <c r="E195" i="8" a="1"/>
  <c r="E195" i="8"/>
  <c r="E210" i="8" a="1"/>
  <c r="E210" i="8"/>
  <c r="E488" i="8" a="1"/>
  <c r="E488" i="8"/>
  <c r="E311" i="8" a="1"/>
  <c r="E311" i="8"/>
  <c r="E26" i="8" a="1"/>
  <c r="E26" i="8"/>
  <c r="E244" i="9" a="1"/>
  <c r="E244" i="9"/>
  <c r="E347" i="8" a="1"/>
  <c r="E347" i="8"/>
  <c r="E339" i="8" a="1"/>
  <c r="E339" i="8"/>
  <c r="E419" i="9" a="1"/>
  <c r="E419" i="9"/>
  <c r="E116" i="8" a="1"/>
  <c r="E116" i="8"/>
  <c r="E205" i="8" a="1"/>
  <c r="E205" i="8"/>
  <c r="D12" i="7" a="1"/>
  <c r="D12" i="7"/>
  <c r="E569" i="9" a="1"/>
  <c r="E569" i="9"/>
  <c r="E474" i="9" a="1"/>
  <c r="E474" i="9"/>
  <c r="E305" i="9" a="1"/>
  <c r="E305" i="9"/>
  <c r="E326" i="8" a="1"/>
  <c r="E326" i="8"/>
  <c r="D13" i="7" a="1"/>
  <c r="D13" i="7"/>
  <c r="E418" i="9" a="1"/>
  <c r="E418" i="9"/>
  <c r="E222" i="8" a="1"/>
  <c r="E222" i="8"/>
  <c r="E292" i="8" a="1"/>
  <c r="E292" i="8"/>
  <c r="E506" i="9" a="1"/>
  <c r="E506" i="9"/>
  <c r="E299" i="9" a="1"/>
  <c r="E299" i="9"/>
  <c r="D19" i="5" a="1"/>
  <c r="D19" i="5"/>
  <c r="E476" i="8" a="1"/>
  <c r="E476" i="8"/>
  <c r="E347" i="9" a="1"/>
  <c r="E347" i="9"/>
  <c r="E330" i="9" a="1"/>
  <c r="E330" i="9"/>
  <c r="E303" i="9" a="1"/>
  <c r="E303" i="9"/>
  <c r="E121" i="9" a="1"/>
  <c r="E121" i="9"/>
  <c r="E34" i="9" a="1"/>
  <c r="E34" i="9"/>
  <c r="D2" i="5" a="1"/>
  <c r="D2" i="5"/>
  <c r="E141" i="8" a="1"/>
  <c r="E141" i="8"/>
  <c r="E311" i="9" a="1"/>
  <c r="E311" i="9"/>
  <c r="E136" i="8" a="1"/>
  <c r="E136" i="8"/>
  <c r="E482" i="9" a="1"/>
  <c r="E482" i="9"/>
  <c r="E124" i="9" a="1"/>
  <c r="E124" i="9"/>
  <c r="E167" i="8" a="1"/>
  <c r="E167" i="8"/>
  <c r="E95" i="9" a="1"/>
  <c r="E95" i="9"/>
  <c r="E578" i="9" a="1"/>
  <c r="E578" i="9"/>
  <c r="E446" i="8" a="1"/>
  <c r="E446" i="8"/>
  <c r="E208" i="8" a="1"/>
  <c r="E208" i="8"/>
  <c r="E372" i="9" a="1"/>
  <c r="E372" i="9"/>
  <c r="E405" i="8" a="1"/>
  <c r="E405" i="8"/>
  <c r="D22" i="7" a="1"/>
  <c r="D22" i="7"/>
  <c r="E137" i="9" a="1"/>
  <c r="E137" i="9"/>
  <c r="E2" i="8" a="1"/>
  <c r="E2" i="8"/>
  <c r="E79" i="9" a="1"/>
  <c r="E79" i="9"/>
  <c r="E11" i="9" a="1"/>
  <c r="E11" i="9"/>
  <c r="E68" i="8" a="1"/>
  <c r="E68" i="8"/>
  <c r="E278" i="8" a="1"/>
  <c r="E278" i="8"/>
  <c r="E91" i="9" a="1"/>
  <c r="E91" i="9"/>
  <c r="E288" i="9" a="1"/>
  <c r="E288" i="9"/>
  <c r="E168" i="9" a="1"/>
  <c r="E168" i="9"/>
  <c r="E60" i="8" a="1"/>
  <c r="E60" i="8"/>
  <c r="E27" i="9" a="1"/>
  <c r="E27" i="9"/>
  <c r="E284" i="8" a="1"/>
  <c r="E284" i="8"/>
  <c r="E69" i="8" a="1"/>
  <c r="E69" i="8"/>
  <c r="D13" i="6" a="1"/>
  <c r="D13" i="6"/>
  <c r="E496" i="8" a="1"/>
  <c r="E496" i="8"/>
  <c r="E77" i="8" a="1"/>
  <c r="E77" i="8"/>
  <c r="E399" i="8" a="1"/>
  <c r="E399" i="8"/>
  <c r="E154" i="8" a="1"/>
  <c r="E154" i="8"/>
  <c r="E431" i="9" a="1"/>
  <c r="E431" i="9"/>
  <c r="E468" i="9" a="1"/>
  <c r="E468" i="9"/>
  <c r="D18" i="5" a="1"/>
  <c r="D18" i="5"/>
  <c r="E349" i="9" a="1"/>
  <c r="E349" i="9"/>
  <c r="E276" i="9" a="1"/>
  <c r="E276" i="9"/>
  <c r="E181" i="9" a="1"/>
  <c r="E181" i="9"/>
  <c r="D54" i="5" a="1"/>
  <c r="D54" i="5"/>
  <c r="E375" i="8" a="1"/>
  <c r="E375" i="8"/>
  <c r="E144" i="9" a="1"/>
  <c r="E144" i="9"/>
  <c r="D61" i="5" a="1"/>
  <c r="D61" i="5"/>
  <c r="E18" i="8" a="1"/>
  <c r="E18" i="8"/>
  <c r="E436" i="8" a="1"/>
  <c r="E436" i="8"/>
  <c r="E582" i="9" a="1"/>
  <c r="E582" i="9"/>
  <c r="E86" i="9" a="1"/>
  <c r="E86" i="9"/>
  <c r="E96" i="9" a="1"/>
  <c r="E96" i="9"/>
  <c r="E426" i="8" a="1"/>
  <c r="E426" i="8"/>
  <c r="E407" i="8" a="1"/>
  <c r="E407" i="8"/>
  <c r="D31" i="5" a="1"/>
  <c r="D31" i="5"/>
  <c r="E373" i="8" a="1"/>
  <c r="E373" i="8"/>
  <c r="E225" i="9" a="1"/>
  <c r="E225" i="9"/>
  <c r="E554" i="9" a="1"/>
  <c r="E554" i="9"/>
  <c r="E228" i="9" a="1"/>
  <c r="E228" i="9"/>
  <c r="E295" i="9" a="1"/>
  <c r="E295" i="9"/>
  <c r="E47" i="8" a="1"/>
  <c r="E47" i="8"/>
  <c r="E23" i="8" a="1"/>
  <c r="E23" i="8"/>
  <c r="E36" i="8" a="1"/>
  <c r="E36" i="8"/>
  <c r="E444" i="9" a="1"/>
  <c r="E444" i="9"/>
  <c r="E278" i="9" a="1"/>
  <c r="E278" i="9"/>
  <c r="E194" i="9" a="1"/>
  <c r="E194" i="9"/>
  <c r="E306" i="9" a="1"/>
  <c r="E306" i="9"/>
  <c r="E119" i="8" a="1"/>
  <c r="E119" i="8"/>
  <c r="E185" i="9" a="1"/>
  <c r="E185" i="9"/>
  <c r="E396" i="8" a="1"/>
  <c r="E396" i="8"/>
  <c r="E575" i="9" a="1"/>
  <c r="E575" i="9"/>
  <c r="D68" i="5" a="1"/>
  <c r="D68" i="5"/>
  <c r="E177" i="8" a="1"/>
  <c r="E177" i="8"/>
  <c r="E303" i="8" a="1"/>
  <c r="E303" i="8"/>
  <c r="E185" i="8" a="1"/>
  <c r="E185" i="8"/>
  <c r="E333" i="8" a="1"/>
  <c r="E333" i="8"/>
  <c r="E439" i="8" a="1"/>
  <c r="E439" i="8"/>
  <c r="E5" i="9" a="1"/>
  <c r="E5" i="9"/>
  <c r="E118" i="9" a="1"/>
  <c r="E118" i="9"/>
  <c r="E184" i="9" a="1"/>
  <c r="E184" i="9"/>
  <c r="E215" i="8" a="1"/>
  <c r="E215" i="8"/>
  <c r="E138" i="8" a="1"/>
  <c r="E138" i="8"/>
  <c r="E4" i="9" a="1"/>
  <c r="E4" i="9"/>
  <c r="E317" i="8" a="1"/>
  <c r="E317" i="8"/>
  <c r="E102" i="8" a="1"/>
  <c r="E102" i="8"/>
  <c r="E89" i="9" a="1"/>
  <c r="E89" i="9"/>
  <c r="E395" i="8" a="1"/>
  <c r="E395" i="8"/>
  <c r="E135" i="9" a="1"/>
  <c r="E135" i="9"/>
  <c r="E563" i="9" a="1"/>
  <c r="E563" i="9"/>
  <c r="D76" i="5" a="1"/>
  <c r="D76" i="5"/>
  <c r="E117" i="9" a="1"/>
  <c r="E117" i="9"/>
  <c r="E301" i="9" a="1"/>
  <c r="E301" i="9"/>
  <c r="E37" i="9" a="1"/>
  <c r="E37" i="9"/>
  <c r="E129" i="8" a="1"/>
  <c r="E129" i="8"/>
  <c r="E258" i="9" a="1"/>
  <c r="E258" i="9"/>
  <c r="E446" i="9" a="1"/>
  <c r="E446" i="9"/>
  <c r="E391" i="9" a="1"/>
  <c r="E391" i="9"/>
  <c r="E94" i="8" a="1"/>
  <c r="E94" i="8"/>
  <c r="E248" i="8" a="1"/>
  <c r="E248" i="8"/>
  <c r="E75" i="8" a="1"/>
  <c r="E75" i="8"/>
  <c r="E110" i="9" a="1"/>
  <c r="E110" i="9"/>
  <c r="E401" i="8" a="1"/>
  <c r="E401" i="8"/>
  <c r="E235" i="9" a="1"/>
  <c r="E235" i="9"/>
  <c r="E186" i="8" a="1"/>
  <c r="E186" i="8"/>
  <c r="E499" i="8" a="1"/>
  <c r="E499" i="8"/>
  <c r="E201" i="9" a="1"/>
  <c r="E201" i="9"/>
  <c r="E97" i="8" a="1"/>
  <c r="E97" i="8"/>
  <c r="E211" i="9" a="1"/>
  <c r="E211" i="9"/>
  <c r="E549" i="9" a="1"/>
  <c r="E549" i="9"/>
  <c r="D15" i="5" a="1"/>
  <c r="D15" i="5"/>
  <c r="E190" i="9" a="1"/>
  <c r="E190" i="9"/>
  <c r="E111" i="9" a="1"/>
  <c r="E111" i="9"/>
  <c r="E148" i="9" a="1"/>
  <c r="E148" i="9"/>
  <c r="E22" i="8" a="1"/>
  <c r="E22" i="8"/>
  <c r="E121" i="8" a="1"/>
  <c r="E121" i="8"/>
  <c r="E511" i="9" a="1"/>
  <c r="E511" i="9"/>
  <c r="E147" i="8" a="1"/>
  <c r="E147" i="8"/>
  <c r="E132" i="8" a="1"/>
  <c r="E132" i="8"/>
  <c r="E532" i="9" a="1"/>
  <c r="E532" i="9"/>
  <c r="E274" i="9" a="1"/>
  <c r="E274" i="9"/>
  <c r="E166" i="8" a="1"/>
  <c r="E166" i="8"/>
  <c r="E403" i="8" a="1"/>
  <c r="E403" i="8"/>
  <c r="E58" i="8" a="1"/>
  <c r="E58" i="8"/>
  <c r="E73" i="9" a="1"/>
  <c r="E73" i="9"/>
  <c r="E469" i="9" a="1"/>
  <c r="E469" i="9"/>
  <c r="E40" i="9" a="1"/>
  <c r="E40" i="9"/>
  <c r="E223" i="8" a="1"/>
  <c r="E223" i="8"/>
  <c r="D15" i="7" a="1"/>
  <c r="D15" i="7"/>
  <c r="E442" i="8" a="1"/>
  <c r="E442" i="8"/>
  <c r="E136" i="9" a="1"/>
  <c r="E136" i="9"/>
  <c r="E28" i="9" a="1"/>
  <c r="E28" i="9"/>
  <c r="E139" i="8" a="1"/>
  <c r="E139" i="8"/>
  <c r="E219" i="9" a="1"/>
  <c r="E219" i="9"/>
  <c r="D63" i="5" a="1"/>
  <c r="D63" i="5"/>
  <c r="E334" i="9" a="1"/>
  <c r="E334" i="9"/>
  <c r="E478" i="9" a="1"/>
  <c r="E478" i="9"/>
  <c r="E519" i="9" a="1"/>
  <c r="E519" i="9"/>
  <c r="E417" i="8" a="1"/>
  <c r="E417" i="8"/>
  <c r="E371" i="8" a="1"/>
  <c r="E371" i="8"/>
  <c r="D51" i="5" a="1"/>
  <c r="D51" i="5"/>
  <c r="E158" i="8" a="1"/>
  <c r="E158" i="8"/>
  <c r="E42" i="8" a="1"/>
  <c r="E42" i="8"/>
  <c r="E178" i="9" a="1"/>
  <c r="E178" i="9"/>
  <c r="E166" i="9" a="1"/>
  <c r="E166" i="9"/>
  <c r="E370" i="9" a="1"/>
  <c r="E370" i="9"/>
  <c r="E176" i="8" a="1"/>
  <c r="E176" i="8"/>
  <c r="E202" i="8" a="1"/>
  <c r="E202" i="8"/>
  <c r="E332" i="8" a="1"/>
  <c r="E332" i="8"/>
  <c r="E225" i="8" a="1"/>
  <c r="E225" i="8"/>
  <c r="E170" i="8" a="1"/>
  <c r="E170" i="8"/>
  <c r="E591" i="9" a="1"/>
  <c r="E591" i="9"/>
  <c r="E411" i="8" a="1"/>
  <c r="E411" i="8"/>
  <c r="E13" i="9" a="1"/>
  <c r="E13" i="9"/>
  <c r="E368" i="8" a="1"/>
  <c r="E368" i="8"/>
  <c r="E70" i="9" a="1"/>
  <c r="E70" i="9"/>
  <c r="D67" i="5" a="1"/>
  <c r="D67" i="5"/>
  <c r="E190" i="8" a="1"/>
  <c r="E190" i="8"/>
  <c r="E212" i="8" a="1"/>
  <c r="E212" i="8"/>
  <c r="E24" i="9" a="1"/>
  <c r="E24" i="9"/>
  <c r="E3" i="9" a="1"/>
  <c r="E3" i="9"/>
  <c r="D46" i="5" a="1"/>
  <c r="D46" i="5"/>
  <c r="E11" i="8" a="1"/>
  <c r="E11" i="8"/>
  <c r="E557" i="9" a="1"/>
  <c r="E557" i="9"/>
  <c r="E81" i="8" a="1"/>
  <c r="E81" i="8"/>
  <c r="E337" i="9" a="1"/>
  <c r="E337" i="9"/>
  <c r="E501" i="8" a="1"/>
  <c r="E501" i="8"/>
  <c r="E480" i="8" a="1"/>
  <c r="E480" i="8"/>
  <c r="E451" i="9" a="1"/>
  <c r="E451" i="9"/>
  <c r="E29" i="9" a="1"/>
  <c r="E29" i="9"/>
  <c r="E354" i="8" a="1"/>
  <c r="E354" i="8"/>
  <c r="E299" i="8" a="1"/>
  <c r="E299" i="8"/>
  <c r="E473" i="8" a="1"/>
  <c r="E473" i="8"/>
  <c r="E245" i="8" a="1"/>
  <c r="E245" i="8"/>
  <c r="E44" i="9" a="1"/>
  <c r="E44" i="9"/>
  <c r="E50" i="9" a="1"/>
  <c r="E50" i="9"/>
  <c r="E348" i="8" a="1"/>
  <c r="E348" i="8"/>
  <c r="E231" i="9" a="1"/>
  <c r="E231" i="9"/>
  <c r="E63" i="8" a="1"/>
  <c r="E63" i="8"/>
  <c r="E231" i="8" a="1"/>
  <c r="E231" i="8"/>
  <c r="E203" i="8" a="1"/>
  <c r="E203" i="8"/>
  <c r="D7" i="6" a="1"/>
  <c r="D7" i="6"/>
  <c r="E271" i="9" a="1"/>
  <c r="E271" i="9"/>
  <c r="E94" i="9" a="1"/>
  <c r="E94" i="9"/>
  <c r="E51" i="8" a="1"/>
  <c r="E51" i="8"/>
  <c r="E349" i="8" a="1"/>
  <c r="E349" i="8"/>
  <c r="E435" i="9" a="1"/>
  <c r="E435" i="9"/>
  <c r="E335" i="9" a="1"/>
  <c r="E335" i="9"/>
  <c r="E66" i="9" a="1"/>
  <c r="E66" i="9"/>
  <c r="E178" i="8" a="1"/>
  <c r="E178" i="8"/>
  <c r="D33" i="5" a="1"/>
  <c r="D33" i="5"/>
  <c r="E40" i="8" a="1"/>
  <c r="E40" i="8"/>
  <c r="D14" i="5" a="1"/>
  <c r="D14" i="5"/>
  <c r="E217" i="8" a="1"/>
  <c r="E217" i="8"/>
  <c r="E50" i="8" a="1"/>
  <c r="E50" i="8"/>
  <c r="E107" i="8" a="1"/>
  <c r="E107" i="8"/>
  <c r="E183" i="9" a="1"/>
  <c r="E183" i="9"/>
  <c r="E389" i="9" a="1"/>
  <c r="E389" i="9"/>
  <c r="E450" i="9" a="1"/>
  <c r="E450" i="9"/>
  <c r="E256" i="8" a="1"/>
  <c r="E256" i="8"/>
  <c r="E359" i="9" a="1"/>
  <c r="E359" i="9"/>
  <c r="E123" i="9" a="1"/>
  <c r="E123" i="9"/>
  <c r="E173" i="8" a="1"/>
  <c r="E173" i="8"/>
  <c r="E164" i="9" a="1"/>
  <c r="E164" i="9"/>
  <c r="E205" i="9" a="1"/>
  <c r="E205" i="9"/>
  <c r="E212" i="9" a="1"/>
  <c r="E212" i="9"/>
  <c r="E469" i="8" a="1"/>
  <c r="E469" i="8"/>
  <c r="E179" i="9" a="1"/>
  <c r="E179" i="9"/>
  <c r="E363" i="8" a="1"/>
  <c r="E363" i="8"/>
  <c r="E435" i="8" a="1"/>
  <c r="E435" i="8"/>
  <c r="E357" i="9" a="1"/>
  <c r="E357" i="9"/>
  <c r="E387" i="8" a="1"/>
  <c r="E387" i="8"/>
  <c r="E182" i="9" a="1"/>
  <c r="E182" i="9"/>
  <c r="E16" i="9" a="1"/>
  <c r="E16" i="9"/>
  <c r="D18" i="7" a="1"/>
  <c r="D18" i="7"/>
  <c r="E56" i="9" a="1"/>
  <c r="E56" i="9"/>
  <c r="E44" i="8" a="1"/>
  <c r="E44" i="8"/>
  <c r="E172" i="8" a="1"/>
  <c r="E172" i="8"/>
  <c r="D2" i="6" a="1"/>
  <c r="D2" i="6"/>
  <c r="E374" i="9" a="1"/>
  <c r="E374" i="9"/>
  <c r="E55" i="9" a="1"/>
  <c r="E55" i="9"/>
  <c r="E116" i="9" a="1"/>
  <c r="E116" i="9"/>
  <c r="E312" i="8" a="1"/>
  <c r="E312" i="8"/>
  <c r="E171" i="8" a="1"/>
  <c r="E171" i="8"/>
  <c r="E553" i="9" a="1"/>
  <c r="E553" i="9"/>
  <c r="E196" i="8" a="1"/>
  <c r="E196" i="8"/>
  <c r="E52" i="8" a="1"/>
  <c r="E52" i="8"/>
  <c r="E206" i="9" a="1"/>
  <c r="E206" i="9"/>
  <c r="E165" i="8" a="1"/>
  <c r="E165" i="8"/>
  <c r="E307" i="8" a="1"/>
  <c r="E307" i="8"/>
  <c r="E222" i="9" a="1"/>
  <c r="E222" i="9"/>
  <c r="D38" i="5" a="1"/>
  <c r="D38" i="5"/>
  <c r="E167" i="9" a="1"/>
  <c r="E167" i="9"/>
  <c r="E165" i="9" a="1"/>
  <c r="E165" i="9"/>
  <c r="E128" i="9" a="1"/>
  <c r="E128" i="9"/>
  <c r="E98" i="8" a="1"/>
  <c r="E98" i="8"/>
  <c r="D24" i="5" a="1"/>
  <c r="D24" i="5"/>
  <c r="E174" i="8" a="1"/>
  <c r="E174" i="8"/>
  <c r="E19" i="8" a="1"/>
  <c r="E19" i="8"/>
  <c r="D5" i="5" a="1"/>
  <c r="D5" i="5"/>
  <c r="E239" i="8" a="1"/>
  <c r="E239" i="8"/>
  <c r="E393" i="8" a="1"/>
  <c r="E393" i="8"/>
  <c r="A1" i="8"/>
  <c r="E336" i="9" a="1"/>
  <c r="E336" i="9"/>
  <c r="E452" i="8" a="1"/>
  <c r="E452" i="8"/>
  <c r="E468" i="8" a="1"/>
  <c r="E468" i="8"/>
  <c r="E144" i="8" a="1"/>
  <c r="E144" i="8"/>
  <c r="D41" i="5" a="1"/>
  <c r="D41" i="5"/>
  <c r="E59" i="8" a="1"/>
  <c r="E59" i="8"/>
  <c r="E214" i="8" a="1"/>
  <c r="E214" i="8"/>
  <c r="E173" i="9" a="1"/>
  <c r="E173" i="9"/>
  <c r="E325" i="9" a="1"/>
  <c r="E325" i="9"/>
  <c r="E14" i="9" a="1"/>
  <c r="E14" i="9"/>
  <c r="E78" i="9" a="1"/>
  <c r="E78" i="9"/>
  <c r="A1" i="9"/>
  <c r="E76" i="9" a="1"/>
  <c r="E76" i="9"/>
  <c r="E51" i="9" a="1"/>
  <c r="E51" i="9"/>
  <c r="E372" i="8" a="1"/>
  <c r="E372" i="8"/>
  <c r="E497" i="8" a="1"/>
  <c r="E497" i="8"/>
  <c r="D47" i="5" a="1"/>
  <c r="D47" i="5"/>
  <c r="E9" i="8" a="1"/>
  <c r="E9" i="8"/>
  <c r="E216" i="9" a="1"/>
  <c r="E216" i="9"/>
  <c r="D10" i="5" a="1"/>
  <c r="D10" i="5"/>
  <c r="E228" i="8" a="1"/>
  <c r="E228" i="8"/>
  <c r="E297" i="8" a="1"/>
  <c r="E297" i="8"/>
  <c r="E301" i="8" a="1"/>
  <c r="E301" i="8"/>
  <c r="E392" i="8" a="1"/>
  <c r="E392" i="8"/>
  <c r="E327" i="9" a="1"/>
  <c r="E327" i="9"/>
  <c r="E368" i="9" a="1"/>
  <c r="E368" i="9"/>
  <c r="E374" i="8" a="1"/>
  <c r="E374" i="8"/>
  <c r="E287" i="9" a="1"/>
  <c r="E287" i="9"/>
  <c r="E206" i="8" a="1"/>
  <c r="E206" i="8"/>
  <c r="D3" i="7" a="1"/>
  <c r="D3" i="7"/>
  <c r="E242" i="9" a="1"/>
  <c r="E242" i="9"/>
  <c r="E64" i="8" a="1"/>
  <c r="E64" i="8"/>
  <c r="E313" i="9" a="1"/>
  <c r="E313" i="9"/>
  <c r="E529" i="9" a="1"/>
  <c r="E529" i="9"/>
  <c r="E328" i="8" a="1"/>
  <c r="E328" i="8"/>
  <c r="D72" i="5" a="1"/>
  <c r="D72" i="5"/>
  <c r="E74" i="8" a="1"/>
  <c r="E74" i="8"/>
  <c r="E114" i="8" a="1"/>
  <c r="E114" i="8"/>
  <c r="E484" i="8" a="1"/>
  <c r="E484" i="8"/>
  <c r="E150" i="8" a="1"/>
  <c r="E150" i="8"/>
  <c r="E423" i="9" a="1"/>
  <c r="E423" i="9"/>
  <c r="E408" i="9" a="1"/>
  <c r="E408" i="9"/>
  <c r="E540" i="9" a="1"/>
  <c r="E540" i="9"/>
  <c r="E262" i="9" a="1"/>
  <c r="E262" i="9"/>
  <c r="E414" i="8" a="1"/>
  <c r="E414" i="8"/>
  <c r="E588" i="9" a="1"/>
  <c r="E588" i="9"/>
  <c r="E247" i="9" a="1"/>
  <c r="E247" i="9"/>
  <c r="E478" i="8" a="1"/>
  <c r="E478" i="8"/>
  <c r="E408" i="8" a="1"/>
  <c r="E408" i="8"/>
  <c r="E485" i="8" a="1"/>
  <c r="E485" i="8"/>
  <c r="E378" i="8" a="1"/>
  <c r="E378" i="8"/>
  <c r="E322" i="8" a="1"/>
  <c r="E322" i="8"/>
  <c r="E137" i="8" a="1"/>
  <c r="E137" i="8"/>
  <c r="E32" i="8" a="1"/>
  <c r="E32" i="8"/>
  <c r="E69" i="9" a="1"/>
  <c r="E69" i="9"/>
  <c r="E17" i="9" a="1"/>
  <c r="E17" i="9"/>
  <c r="E411" i="9" a="1"/>
  <c r="E411" i="9"/>
  <c r="E325" i="8" a="1"/>
  <c r="E325" i="8"/>
  <c r="E209" i="8" a="1"/>
  <c r="E209" i="8"/>
  <c r="E285" i="8" a="1"/>
  <c r="E285" i="8"/>
  <c r="E48" i="9" a="1"/>
  <c r="E48" i="9"/>
  <c r="D60" i="5" a="1"/>
  <c r="D60" i="5"/>
  <c r="E459" i="8" a="1"/>
  <c r="E459" i="8"/>
  <c r="E438" i="8" a="1"/>
  <c r="E438" i="8"/>
  <c r="E38" i="8" a="1"/>
  <c r="E38" i="8"/>
  <c r="E418" i="8" a="1"/>
  <c r="E418" i="8"/>
  <c r="E451" i="8" a="1"/>
  <c r="E451" i="8"/>
  <c r="E379" i="8" a="1"/>
  <c r="E379" i="8"/>
  <c r="E407" i="9" a="1"/>
  <c r="E407" i="9"/>
  <c r="E357" i="8" a="1"/>
  <c r="E357" i="8"/>
  <c r="E104" i="9" a="1"/>
  <c r="E104" i="9"/>
  <c r="E576" i="9" a="1"/>
  <c r="E576" i="9"/>
  <c r="E146" i="8" a="1"/>
  <c r="E146" i="8"/>
  <c r="E135" i="8" a="1"/>
  <c r="E135" i="8"/>
  <c r="E61" i="8" a="1"/>
  <c r="E61" i="8"/>
  <c r="D14" i="7" a="1"/>
  <c r="D14" i="7"/>
  <c r="E130" i="8" a="1"/>
  <c r="E130" i="8"/>
  <c r="E361" i="9" a="1"/>
  <c r="E361" i="9"/>
  <c r="E236" i="9" a="1"/>
  <c r="E236" i="9"/>
  <c r="E85" i="9" a="1"/>
  <c r="E85" i="9"/>
  <c r="D42" i="5" a="1"/>
  <c r="D42" i="5"/>
  <c r="E268" i="9" a="1"/>
  <c r="E268" i="9"/>
  <c r="E460" i="8" a="1"/>
  <c r="E460" i="8"/>
  <c r="E432" i="8" a="1"/>
  <c r="E432" i="8"/>
  <c r="E288" i="8" a="1"/>
  <c r="E288" i="8"/>
  <c r="E428" i="8" a="1"/>
  <c r="E428" i="8"/>
  <c r="E110" i="8" a="1"/>
  <c r="E110" i="8"/>
  <c r="E17" i="8" a="1"/>
  <c r="E17" i="8"/>
  <c r="E90" i="8" a="1"/>
  <c r="E90" i="8"/>
  <c r="E462" i="8" a="1"/>
  <c r="E462" i="8"/>
  <c r="E156" i="8" a="1"/>
  <c r="E156" i="8"/>
  <c r="E4" i="8" a="1"/>
  <c r="E4" i="8"/>
  <c r="E83" i="9" a="1"/>
  <c r="E83" i="9"/>
  <c r="D6" i="5" a="1"/>
  <c r="D6" i="5"/>
  <c r="E229" i="8" a="1"/>
  <c r="E229" i="8"/>
  <c r="E421" i="8" a="1"/>
  <c r="E421" i="8"/>
  <c r="E598" i="9" a="1"/>
  <c r="E598" i="9"/>
  <c r="E360" i="9" a="1"/>
  <c r="E360" i="9"/>
  <c r="E289" i="9" a="1"/>
  <c r="E289" i="9"/>
  <c r="E8" i="8" a="1"/>
  <c r="E8" i="8"/>
  <c r="E149" i="8" a="1"/>
  <c r="E149" i="8"/>
  <c r="F319" i="8" a="1"/>
  <c r="F319" i="8"/>
  <c r="F328" i="8" a="1"/>
  <c r="F328" i="8"/>
  <c r="F326" i="9" a="1"/>
  <c r="F326" i="9"/>
  <c r="E30" i="5" a="1"/>
  <c r="E30" i="5"/>
  <c r="F421" i="9" a="1"/>
  <c r="F421" i="9"/>
  <c r="F484" i="8" a="1"/>
  <c r="F484" i="8"/>
  <c r="F38" i="9" a="1"/>
  <c r="F38" i="9"/>
  <c r="F154" i="8" a="1"/>
  <c r="F154" i="8"/>
  <c r="F546" i="9" a="1"/>
  <c r="F546" i="9"/>
  <c r="F236" i="8" a="1"/>
  <c r="F236" i="8"/>
  <c r="F293" i="9" a="1"/>
  <c r="F293" i="9"/>
  <c r="E304" i="8" a="1"/>
  <c r="E304" i="8"/>
  <c r="E79" i="8" a="1"/>
  <c r="E79" i="8"/>
  <c r="E425" i="9" a="1"/>
  <c r="E425" i="9"/>
  <c r="E427" i="9" a="1"/>
  <c r="E427" i="9"/>
  <c r="E471" i="8" a="1"/>
  <c r="E471" i="8"/>
  <c r="D53" i="5" a="1"/>
  <c r="D53" i="5"/>
  <c r="E404" i="8" a="1"/>
  <c r="E404" i="8"/>
  <c r="E230" i="9" a="1"/>
  <c r="E230" i="9"/>
  <c r="E43" i="9" a="1"/>
  <c r="E43" i="9"/>
  <c r="E465" i="8" a="1"/>
  <c r="E465" i="8"/>
  <c r="D32" i="5" a="1"/>
  <c r="D32" i="5"/>
  <c r="E313" i="8" a="1"/>
  <c r="E313" i="8"/>
  <c r="E175" i="8" a="1"/>
  <c r="E175" i="8"/>
  <c r="D9" i="7" a="1"/>
  <c r="D9" i="7"/>
  <c r="E163" i="8" a="1"/>
  <c r="E163" i="8"/>
  <c r="E290" i="8" a="1"/>
  <c r="E290" i="8"/>
  <c r="E112" i="9" a="1"/>
  <c r="E112" i="9"/>
  <c r="E117" i="8" a="1"/>
  <c r="E117" i="8"/>
  <c r="E246" i="9" a="1"/>
  <c r="E246" i="9"/>
  <c r="E324" i="9" a="1"/>
  <c r="E324" i="9"/>
  <c r="E177" i="9" a="1"/>
  <c r="E177" i="9"/>
  <c r="E226" i="9" a="1"/>
  <c r="E226" i="9"/>
  <c r="E495" i="8" a="1"/>
  <c r="E495" i="8"/>
  <c r="E76" i="8" a="1"/>
  <c r="E76" i="8"/>
  <c r="E159" i="8" a="1"/>
  <c r="E159" i="8"/>
  <c r="E495" i="9" a="1"/>
  <c r="E495" i="9"/>
  <c r="E208" i="9" a="1"/>
  <c r="E208" i="9"/>
  <c r="E455" i="9" a="1"/>
  <c r="E455" i="9"/>
  <c r="E373" i="9" a="1"/>
  <c r="E373" i="9"/>
  <c r="E197" i="8" a="1"/>
  <c r="E197" i="8"/>
  <c r="E159" i="9" a="1"/>
  <c r="E159" i="9"/>
  <c r="E210" i="9" a="1"/>
  <c r="E210" i="9"/>
  <c r="E345" i="9" a="1"/>
  <c r="E345" i="9"/>
  <c r="E61" i="9" a="1"/>
  <c r="E61" i="9"/>
  <c r="E227" i="8" a="1"/>
  <c r="E227" i="8"/>
  <c r="E62" i="8" a="1"/>
  <c r="E62" i="8"/>
  <c r="E502" i="8" a="1"/>
  <c r="E502" i="8"/>
  <c r="E196" i="9" a="1"/>
  <c r="E196" i="9"/>
  <c r="B2" i="10"/>
  <c r="E20" i="7" a="1"/>
  <c r="E20" i="7"/>
  <c r="F144" i="9" a="1"/>
  <c r="F144" i="9"/>
  <c r="E21" i="7" a="1"/>
  <c r="E21" i="7"/>
  <c r="F120" i="9" a="1"/>
  <c r="F120" i="9"/>
  <c r="E6" i="6" a="1"/>
  <c r="E6" i="6"/>
  <c r="F422" i="9" a="1"/>
  <c r="F422" i="9"/>
  <c r="F259" i="8" a="1"/>
  <c r="F259" i="8"/>
  <c r="F330" i="8" a="1"/>
  <c r="F330" i="8"/>
  <c r="F262" i="9" a="1"/>
  <c r="F262" i="9"/>
  <c r="F423" i="9" a="1"/>
  <c r="F423" i="9"/>
  <c r="F14" i="9" a="1"/>
  <c r="F14" i="9"/>
  <c r="F19" i="9" a="1"/>
  <c r="F19" i="9"/>
  <c r="F29" i="9" a="1"/>
  <c r="F29" i="9"/>
  <c r="F521" i="9" a="1"/>
  <c r="F521" i="9"/>
  <c r="F273" i="9" a="1"/>
  <c r="F273" i="9"/>
  <c r="F3" i="8" a="1"/>
  <c r="F3" i="8"/>
  <c r="F41" i="8" a="1"/>
  <c r="F41" i="8"/>
  <c r="F281" i="9" a="1"/>
  <c r="F281" i="9"/>
  <c r="F467" i="9" a="1"/>
  <c r="F467" i="9"/>
  <c r="F159" i="8" a="1"/>
  <c r="F159" i="8"/>
  <c r="F85" i="8" a="1"/>
  <c r="F85" i="8"/>
  <c r="F264" i="8" a="1"/>
  <c r="F264" i="8"/>
  <c r="F398" i="9" a="1"/>
  <c r="F398" i="9"/>
  <c r="F26" i="9" a="1"/>
  <c r="F26" i="9"/>
  <c r="F306" i="9" a="1"/>
  <c r="F306" i="9"/>
  <c r="F93" i="9" a="1"/>
  <c r="F93" i="9"/>
  <c r="F315" i="8" a="1"/>
  <c r="F315" i="8"/>
  <c r="F164" i="8" a="1"/>
  <c r="F164" i="8"/>
  <c r="F463" i="8" a="1"/>
  <c r="F463" i="8"/>
  <c r="F58" i="8" a="1"/>
  <c r="F58" i="8"/>
  <c r="F301" i="9" a="1"/>
  <c r="F301" i="9"/>
  <c r="F17" i="9" a="1"/>
  <c r="F17" i="9"/>
  <c r="F145" i="8" a="1"/>
  <c r="F145" i="8"/>
  <c r="F94" i="9" a="1"/>
  <c r="F94" i="9"/>
  <c r="F465" i="8" a="1"/>
  <c r="F465" i="8"/>
  <c r="F45" i="9" a="1"/>
  <c r="F45" i="9"/>
  <c r="F58" i="9" a="1"/>
  <c r="F58" i="9"/>
  <c r="F13" i="9" a="1"/>
  <c r="F13" i="9"/>
  <c r="F241" i="8" a="1"/>
  <c r="F241" i="8"/>
  <c r="F415" i="9" a="1"/>
  <c r="F415" i="9"/>
  <c r="F469" i="9" a="1"/>
  <c r="F469" i="9"/>
  <c r="F92" i="8" a="1"/>
  <c r="F92" i="8"/>
  <c r="F53" i="9" a="1"/>
  <c r="F53" i="9"/>
  <c r="F393" i="8" a="1"/>
  <c r="F393" i="8"/>
  <c r="F446" i="9" a="1"/>
  <c r="F446" i="9"/>
  <c r="F322" i="8" a="1"/>
  <c r="F322" i="8"/>
  <c r="F80" i="9" a="1"/>
  <c r="F80" i="9"/>
  <c r="F46" i="8" a="1"/>
  <c r="F46" i="8"/>
  <c r="F219" i="9" a="1"/>
  <c r="F219" i="9"/>
  <c r="E63" i="5" a="1"/>
  <c r="E63" i="5"/>
  <c r="F553" i="9" a="1"/>
  <c r="F553" i="9"/>
  <c r="F218" i="8" a="1"/>
  <c r="F218" i="8"/>
  <c r="F124" i="9" a="1"/>
  <c r="F124" i="9"/>
  <c r="F499" i="9" a="1"/>
  <c r="F499" i="9"/>
  <c r="F20" i="9" a="1"/>
  <c r="F20" i="9"/>
  <c r="F342" i="9" a="1"/>
  <c r="F342" i="9"/>
  <c r="F415" i="8" a="1"/>
  <c r="F415" i="8"/>
  <c r="F235" i="9" a="1"/>
  <c r="F235" i="9"/>
  <c r="F390" i="9" a="1"/>
  <c r="F390" i="9"/>
  <c r="F74" i="9" a="1"/>
  <c r="F74" i="9"/>
  <c r="F275" i="9" a="1"/>
  <c r="F275" i="9"/>
  <c r="F62" i="9" a="1"/>
  <c r="F62" i="9"/>
  <c r="F580" i="9" a="1"/>
  <c r="F580" i="9"/>
  <c r="E2" i="10" a="1"/>
  <c r="E2" i="10"/>
  <c r="E32" i="5" a="1"/>
  <c r="E32" i="5"/>
  <c r="F228" i="8" a="1"/>
  <c r="F228" i="8"/>
  <c r="F317" i="8" a="1"/>
  <c r="F317" i="8"/>
  <c r="F187" i="9" a="1"/>
  <c r="F187" i="9"/>
  <c r="F352" i="9" a="1"/>
  <c r="F352" i="9"/>
  <c r="F205" i="9" a="1"/>
  <c r="F205" i="9"/>
  <c r="F246" i="9" a="1"/>
  <c r="F246" i="9"/>
  <c r="F333" i="9" a="1"/>
  <c r="F333" i="9"/>
  <c r="F552" i="9" a="1"/>
  <c r="F552" i="9"/>
  <c r="F2" i="9" a="1"/>
  <c r="F2" i="9"/>
  <c r="F123" i="9" a="1"/>
  <c r="F123" i="9"/>
  <c r="F445" i="8" a="1"/>
  <c r="F445" i="8"/>
  <c r="F464" i="9" a="1"/>
  <c r="F464" i="9"/>
  <c r="F391" i="9" a="1"/>
  <c r="F391" i="9"/>
  <c r="F88" i="8" a="1"/>
  <c r="F88" i="8"/>
  <c r="E6" i="10" a="1"/>
  <c r="E6" i="10"/>
  <c r="F475" i="9" a="1"/>
  <c r="F475" i="9"/>
  <c r="F246" i="8" a="1"/>
  <c r="F246" i="8"/>
  <c r="F548" i="9" a="1"/>
  <c r="F548" i="9"/>
  <c r="F463" i="9" a="1"/>
  <c r="F463" i="9"/>
  <c r="F192" i="9" a="1"/>
  <c r="F192" i="9"/>
  <c r="F570" i="9" a="1"/>
  <c r="F570" i="9"/>
  <c r="F108" i="8" a="1"/>
  <c r="F108" i="8"/>
  <c r="F114" i="8" a="1"/>
  <c r="F114" i="8"/>
  <c r="F263" i="8" a="1"/>
  <c r="F263" i="8"/>
  <c r="F129" i="9" a="1"/>
  <c r="F129" i="9"/>
  <c r="F24" i="9" a="1"/>
  <c r="F24" i="9"/>
  <c r="F500" i="9" a="1"/>
  <c r="F500" i="9"/>
  <c r="F27" i="8" a="1"/>
  <c r="F27" i="8"/>
  <c r="F28" i="9" a="1"/>
  <c r="F28" i="9"/>
  <c r="F428" i="8" a="1"/>
  <c r="F428" i="8"/>
  <c r="F516" i="9" a="1"/>
  <c r="F516" i="9"/>
  <c r="F21" i="8" a="1"/>
  <c r="F21" i="8"/>
  <c r="F252" i="8" a="1"/>
  <c r="F252" i="8"/>
  <c r="F220" i="9" a="1"/>
  <c r="F220" i="9"/>
  <c r="F336" i="9" a="1"/>
  <c r="F336" i="9"/>
  <c r="F272" i="9" a="1"/>
  <c r="F272" i="9"/>
  <c r="F434" i="8" a="1"/>
  <c r="F434" i="8"/>
  <c r="F307" i="9" a="1"/>
  <c r="F307" i="9"/>
  <c r="F267" i="8" a="1"/>
  <c r="F267" i="8"/>
  <c r="F363" i="9" a="1"/>
  <c r="F363" i="9"/>
  <c r="F23" i="8" a="1"/>
  <c r="F23" i="8"/>
  <c r="F547" i="9" a="1"/>
  <c r="F547" i="9"/>
  <c r="F536" i="9" a="1"/>
  <c r="F536" i="9"/>
  <c r="F344" i="8" a="1"/>
  <c r="F344" i="8"/>
  <c r="F529" i="9" a="1"/>
  <c r="F529" i="9"/>
  <c r="F17" i="8" a="1"/>
  <c r="F17" i="8"/>
  <c r="F318" i="8" a="1"/>
  <c r="F318" i="8"/>
  <c r="F517" i="9" a="1"/>
  <c r="F517" i="9"/>
  <c r="F135" i="9" a="1"/>
  <c r="F135" i="9"/>
  <c r="F437" i="9" a="1"/>
  <c r="F437" i="9"/>
  <c r="F269" i="9" a="1"/>
  <c r="F269" i="9"/>
  <c r="E64" i="5" a="1"/>
  <c r="E64" i="5"/>
  <c r="F403" i="8" a="1"/>
  <c r="F403" i="8"/>
  <c r="F430" i="9" a="1"/>
  <c r="F430" i="9"/>
  <c r="F36" i="8" a="1"/>
  <c r="F36" i="8"/>
  <c r="F214" i="8" a="1"/>
  <c r="F214" i="8"/>
  <c r="F32" i="9" a="1"/>
  <c r="F32" i="9"/>
  <c r="F534" i="9" a="1"/>
  <c r="F534" i="9"/>
  <c r="E44" i="5" a="1"/>
  <c r="E44" i="5"/>
  <c r="F113" i="8" a="1"/>
  <c r="F113" i="8"/>
  <c r="F242" i="9" a="1"/>
  <c r="F242" i="9"/>
  <c r="F385" i="9" a="1"/>
  <c r="F385" i="9"/>
  <c r="F198" i="8" a="1"/>
  <c r="F198" i="8"/>
  <c r="F29" i="8" a="1"/>
  <c r="F29" i="8"/>
  <c r="F418" i="9" a="1"/>
  <c r="F418" i="9"/>
  <c r="F493" i="9" a="1"/>
  <c r="F493" i="9"/>
  <c r="F35" i="9" a="1"/>
  <c r="F35" i="9"/>
  <c r="F482" i="8" a="1"/>
  <c r="F482" i="8"/>
  <c r="F512" i="9" a="1"/>
  <c r="F512" i="9"/>
  <c r="F202" i="9" a="1"/>
  <c r="F202" i="9"/>
  <c r="F426" i="9" a="1"/>
  <c r="F426" i="9"/>
  <c r="E36" i="5" a="1"/>
  <c r="E36" i="5"/>
  <c r="F334" i="9" a="1"/>
  <c r="F334" i="9"/>
  <c r="F413" i="9" a="1"/>
  <c r="F413" i="9"/>
  <c r="E37" i="5" a="1"/>
  <c r="E37" i="5"/>
  <c r="F489" i="9" a="1"/>
  <c r="F489" i="9"/>
  <c r="F584" i="9" a="1"/>
  <c r="F584" i="9"/>
  <c r="F411" i="8" a="1"/>
  <c r="F411" i="8"/>
  <c r="F198" i="9" a="1"/>
  <c r="F198" i="9"/>
  <c r="F364" i="9" a="1"/>
  <c r="F364" i="9"/>
  <c r="F4" i="9" a="1"/>
  <c r="F4" i="9"/>
  <c r="F48" i="9" a="1"/>
  <c r="F48" i="9"/>
  <c r="E60" i="5" a="1"/>
  <c r="E60" i="5"/>
  <c r="F510" i="9" a="1"/>
  <c r="F510" i="9"/>
  <c r="F118" i="8" a="1"/>
  <c r="F118" i="8"/>
  <c r="F13" i="8" a="1"/>
  <c r="F13" i="8"/>
  <c r="F283" i="9" a="1"/>
  <c r="F283" i="9"/>
  <c r="F439" i="9" a="1"/>
  <c r="F439" i="9"/>
  <c r="F462" i="9" a="1"/>
  <c r="F462" i="9"/>
  <c r="F454" i="8" a="1"/>
  <c r="F454" i="8"/>
  <c r="F119" i="8" a="1"/>
  <c r="F119" i="8"/>
  <c r="F103" i="9" a="1"/>
  <c r="F103" i="9"/>
  <c r="E47" i="5" a="1"/>
  <c r="E47" i="5"/>
  <c r="F9" i="8" a="1"/>
  <c r="F9" i="8"/>
  <c r="F105" i="9" a="1"/>
  <c r="F105" i="9"/>
  <c r="F139" i="9" a="1"/>
  <c r="F139" i="9"/>
  <c r="F461" i="9" a="1"/>
  <c r="F461" i="9"/>
  <c r="F568" i="9" a="1"/>
  <c r="F568" i="9"/>
  <c r="F194" i="8" a="1"/>
  <c r="F194" i="8"/>
  <c r="F335" i="9" a="1"/>
  <c r="F335" i="9"/>
  <c r="E22" i="7" a="1"/>
  <c r="E22" i="7"/>
  <c r="F566" i="9" a="1"/>
  <c r="F566" i="9"/>
  <c r="E27" i="5" a="1"/>
  <c r="E27" i="5"/>
  <c r="F295" i="9" a="1"/>
  <c r="F295" i="9"/>
  <c r="F189" i="9" a="1"/>
  <c r="F189" i="9"/>
  <c r="F328" i="9" a="1"/>
  <c r="F328" i="9"/>
  <c r="E50" i="5" a="1"/>
  <c r="E50" i="5"/>
  <c r="F365" i="9" a="1"/>
  <c r="F365" i="9"/>
  <c r="F193" i="9" a="1"/>
  <c r="F193" i="9"/>
  <c r="F66" i="9" a="1"/>
  <c r="F66" i="9"/>
  <c r="F206" i="9" a="1"/>
  <c r="F206" i="9"/>
  <c r="E18" i="7" a="1"/>
  <c r="E18" i="7"/>
  <c r="F598" i="9" a="1"/>
  <c r="F598" i="9"/>
  <c r="E8" i="6" a="1"/>
  <c r="E8" i="6"/>
  <c r="F438" i="8" a="1"/>
  <c r="F438" i="8"/>
  <c r="F7" i="8" a="1"/>
  <c r="F7" i="8"/>
  <c r="F450" i="9" a="1"/>
  <c r="F450" i="9"/>
  <c r="F62" i="8" a="1"/>
  <c r="F62" i="8"/>
  <c r="F233" i="8" a="1"/>
  <c r="F233" i="8"/>
  <c r="F485" i="8" a="1"/>
  <c r="F485" i="8"/>
  <c r="F361" i="9" a="1"/>
  <c r="F361" i="9"/>
  <c r="F201" i="9" a="1"/>
  <c r="F201" i="9"/>
  <c r="F400" i="8" a="1"/>
  <c r="F400" i="8"/>
  <c r="F302" i="9" a="1"/>
  <c r="F302" i="9"/>
  <c r="F136" i="8" a="1"/>
  <c r="F136" i="8"/>
  <c r="F274" i="9" a="1"/>
  <c r="F274" i="9"/>
  <c r="F416" i="9" a="1"/>
  <c r="F416" i="9"/>
  <c r="F131" i="9" a="1"/>
  <c r="F131" i="9"/>
  <c r="F51" i="9" a="1"/>
  <c r="F51" i="9"/>
  <c r="F110" i="8" a="1"/>
  <c r="F110" i="8"/>
  <c r="F563" i="9" a="1"/>
  <c r="F563" i="9"/>
  <c r="E76" i="5" a="1"/>
  <c r="E76" i="5"/>
  <c r="F311" i="9" a="1"/>
  <c r="F311" i="9"/>
  <c r="F98" i="9" a="1"/>
  <c r="F98" i="9"/>
  <c r="F450" i="8" a="1"/>
  <c r="F450" i="8"/>
  <c r="F14" i="8" a="1"/>
  <c r="F14" i="8"/>
  <c r="F206" i="8" a="1"/>
  <c r="F206" i="8"/>
  <c r="E14" i="5" a="1"/>
  <c r="E14" i="5"/>
  <c r="F483" i="8" a="1"/>
  <c r="F483" i="8"/>
  <c r="F141" i="8" a="1"/>
  <c r="F141" i="8"/>
  <c r="F586" i="9" a="1"/>
  <c r="F586" i="9"/>
  <c r="F204" i="9" a="1"/>
  <c r="F204" i="9"/>
  <c r="F89" i="9" a="1"/>
  <c r="F89" i="9"/>
  <c r="F63" i="9" a="1"/>
  <c r="F63" i="9"/>
  <c r="F444" i="9" a="1"/>
  <c r="F444" i="9"/>
  <c r="F369" i="9" a="1"/>
  <c r="F369" i="9"/>
  <c r="F231" i="8" a="1"/>
  <c r="F231" i="8"/>
  <c r="F210" i="9" a="1"/>
  <c r="F210" i="9"/>
  <c r="F378" i="9" a="1"/>
  <c r="F378" i="9"/>
  <c r="F40" i="9" a="1"/>
  <c r="F40" i="9"/>
  <c r="E57" i="5" a="1"/>
  <c r="E57" i="5"/>
  <c r="F437" i="8" a="1"/>
  <c r="F437" i="8"/>
  <c r="F567" i="9" a="1"/>
  <c r="F567" i="9"/>
  <c r="F75" i="8" a="1"/>
  <c r="F75" i="8"/>
  <c r="F374" i="8" a="1"/>
  <c r="F374" i="8"/>
  <c r="E56" i="5" a="1"/>
  <c r="E56" i="5"/>
  <c r="F35" i="8" a="1"/>
  <c r="F35" i="8"/>
  <c r="F589" i="9" a="1"/>
  <c r="F589" i="9"/>
  <c r="F559" i="9" a="1"/>
  <c r="F559" i="9"/>
  <c r="E17" i="7" a="1"/>
  <c r="E17" i="7"/>
  <c r="E21" i="5" a="1"/>
  <c r="E21" i="5"/>
  <c r="F5" i="8" a="1"/>
  <c r="F5" i="8"/>
  <c r="F69" i="9" a="1"/>
  <c r="F69" i="9"/>
  <c r="F389" i="8" a="1"/>
  <c r="F389" i="8"/>
  <c r="F265" i="9" a="1"/>
  <c r="F265" i="9"/>
  <c r="F100" i="8" a="1"/>
  <c r="F100" i="8"/>
  <c r="F564" i="9" a="1"/>
  <c r="F564" i="9"/>
  <c r="E19" i="7" a="1"/>
  <c r="E19" i="7"/>
  <c r="F435" i="8" a="1"/>
  <c r="F435" i="8"/>
  <c r="F549" i="9" a="1"/>
  <c r="F549" i="9"/>
  <c r="E15" i="5" a="1"/>
  <c r="E15" i="5"/>
  <c r="F520" i="9" a="1"/>
  <c r="F520" i="9"/>
  <c r="F247" i="8" a="1"/>
  <c r="F247" i="8"/>
  <c r="F177" i="9" a="1"/>
  <c r="F177" i="9"/>
  <c r="F351" i="8" a="1"/>
  <c r="F351" i="8"/>
  <c r="F309" i="9" a="1"/>
  <c r="F309" i="9"/>
  <c r="F451" i="9" a="1"/>
  <c r="F451" i="9"/>
  <c r="F196" i="9" a="1"/>
  <c r="F196" i="9"/>
  <c r="F39" i="9" a="1"/>
  <c r="F39" i="9"/>
  <c r="E26" i="5" a="1"/>
  <c r="E26" i="5"/>
  <c r="E9" i="7" a="1"/>
  <c r="E9" i="7"/>
  <c r="F131" i="8" a="1"/>
  <c r="F131" i="8"/>
  <c r="F249" i="9" a="1"/>
  <c r="F249" i="9"/>
  <c r="F303" i="8" a="1"/>
  <c r="F303" i="8"/>
  <c r="F24" i="8" a="1"/>
  <c r="F24" i="8"/>
  <c r="F405" i="9" a="1"/>
  <c r="F405" i="9"/>
  <c r="F132" i="8" a="1"/>
  <c r="F132" i="8"/>
  <c r="F264" i="9" a="1"/>
  <c r="F264" i="9"/>
  <c r="E33" i="5" a="1"/>
  <c r="E33" i="5"/>
  <c r="F40" i="8" a="1"/>
  <c r="F40" i="8"/>
  <c r="F403" i="9" a="1"/>
  <c r="F403" i="9"/>
  <c r="F488" i="9" a="1"/>
  <c r="F488" i="9"/>
  <c r="F87" i="8" a="1"/>
  <c r="F87" i="8"/>
  <c r="F159" i="9" a="1"/>
  <c r="F159" i="9"/>
  <c r="F212" i="8" a="1"/>
  <c r="F212" i="8"/>
  <c r="F354" i="8" a="1"/>
  <c r="F354" i="8"/>
  <c r="F449" i="8" a="1"/>
  <c r="F449" i="8"/>
  <c r="F525" i="9" a="1"/>
  <c r="F525" i="9"/>
  <c r="F430" i="8" a="1"/>
  <c r="F430" i="8"/>
  <c r="F195" i="9" a="1"/>
  <c r="F195" i="9"/>
  <c r="F157" i="8" a="1"/>
  <c r="F157" i="8"/>
  <c r="F492" i="9" a="1"/>
  <c r="F492" i="9"/>
  <c r="F423" i="8" a="1"/>
  <c r="F423" i="8"/>
  <c r="F396" i="9" a="1"/>
  <c r="F396" i="9"/>
  <c r="F64" i="8" a="1"/>
  <c r="F64" i="8"/>
  <c r="F3" i="9" a="1"/>
  <c r="F3" i="9"/>
  <c r="F107" i="9" a="1"/>
  <c r="F107" i="9"/>
  <c r="F401" i="9" a="1"/>
  <c r="F401" i="9"/>
  <c r="F44" i="9" a="1"/>
  <c r="F44" i="9"/>
  <c r="F456" i="8" a="1"/>
  <c r="F456" i="8"/>
  <c r="F28" i="8" a="1"/>
  <c r="F28" i="8"/>
  <c r="F473" i="8" a="1"/>
  <c r="F473" i="8"/>
  <c r="F78" i="8" a="1"/>
  <c r="F78" i="8"/>
  <c r="F125" i="8" a="1"/>
  <c r="F125" i="8"/>
  <c r="F477" i="9" a="1"/>
  <c r="F477" i="9"/>
  <c r="F258" i="9" a="1"/>
  <c r="F258" i="9"/>
  <c r="E6" i="5" a="1"/>
  <c r="E6" i="5"/>
  <c r="F49" i="9" a="1"/>
  <c r="F49" i="9"/>
  <c r="E7" i="5" a="1"/>
  <c r="E7" i="5"/>
  <c r="F209" i="8" a="1"/>
  <c r="F209" i="8"/>
  <c r="F260" i="9" a="1"/>
  <c r="F260" i="9"/>
  <c r="F34" i="8" a="1"/>
  <c r="F34" i="8"/>
  <c r="F275" i="8" a="1"/>
  <c r="F275" i="8"/>
  <c r="F30" i="9" a="1"/>
  <c r="F30" i="9"/>
  <c r="F210" i="8" a="1"/>
  <c r="F210" i="8"/>
  <c r="F271" i="9" a="1"/>
  <c r="F271" i="9"/>
  <c r="F184" i="8" a="1"/>
  <c r="F184" i="8"/>
  <c r="F116" i="8" a="1"/>
  <c r="F116" i="8"/>
  <c r="F402" i="9" a="1"/>
  <c r="F402" i="9"/>
  <c r="F462" i="8" a="1"/>
  <c r="F462" i="8"/>
  <c r="F491" i="8" a="1"/>
  <c r="F491" i="8"/>
  <c r="F87" i="9" a="1"/>
  <c r="F87" i="9"/>
  <c r="F228" i="9" a="1"/>
  <c r="F228" i="9"/>
  <c r="F316" i="8" a="1"/>
  <c r="F316" i="8"/>
  <c r="F122" i="9" a="1"/>
  <c r="F122" i="9"/>
  <c r="F330" i="9" a="1"/>
  <c r="F330" i="9"/>
  <c r="F344" i="9" a="1"/>
  <c r="F344" i="9"/>
  <c r="F556" i="9" a="1"/>
  <c r="F556" i="9"/>
  <c r="F143" i="8" a="1"/>
  <c r="F143" i="8"/>
  <c r="E9" i="6" a="1"/>
  <c r="E9" i="6"/>
  <c r="F458" i="9" a="1"/>
  <c r="F458" i="9"/>
  <c r="F533" i="9" a="1"/>
  <c r="F533" i="9"/>
  <c r="F134" i="8" a="1"/>
  <c r="F134" i="8"/>
  <c r="F97" i="9" a="1"/>
  <c r="F97" i="9"/>
  <c r="F216" i="8" a="1"/>
  <c r="F216" i="8"/>
  <c r="F134" i="9" a="1"/>
  <c r="F134" i="9"/>
  <c r="F173" i="8" a="1"/>
  <c r="F173" i="8"/>
  <c r="F395" i="8" a="1"/>
  <c r="F395" i="8"/>
  <c r="F457" i="9" a="1"/>
  <c r="F457" i="9"/>
  <c r="F595" i="9" a="1"/>
  <c r="F595" i="9"/>
  <c r="F95" i="9" a="1"/>
  <c r="F95" i="9"/>
  <c r="F433" i="9" a="1"/>
  <c r="F433" i="9"/>
  <c r="F72" i="9" a="1"/>
  <c r="F72" i="9"/>
  <c r="E35" i="5" a="1"/>
  <c r="E35" i="5"/>
  <c r="F79" i="9" a="1"/>
  <c r="F79" i="9"/>
  <c r="F124" i="8" a="1"/>
  <c r="F124" i="8"/>
  <c r="F458" i="8" a="1"/>
  <c r="F458" i="8"/>
  <c r="F121" i="8" a="1"/>
  <c r="F121" i="8"/>
  <c r="F153" i="8" a="1"/>
  <c r="F153" i="8"/>
  <c r="F178" i="9" a="1"/>
  <c r="F178" i="9"/>
  <c r="F104" i="9" a="1"/>
  <c r="F104" i="9"/>
  <c r="F235" i="8" a="1"/>
  <c r="F235" i="8"/>
  <c r="F504" i="8" a="1"/>
  <c r="F504" i="8"/>
  <c r="F109" i="8" a="1"/>
  <c r="F109" i="8"/>
  <c r="F358" i="8" a="1"/>
  <c r="F358" i="8"/>
  <c r="F50" i="8" a="1"/>
  <c r="F50" i="8"/>
  <c r="F125" i="9" a="1"/>
  <c r="F125" i="9"/>
  <c r="E13" i="7" a="1"/>
  <c r="E13" i="7"/>
  <c r="F185" i="9" a="1"/>
  <c r="F185" i="9"/>
  <c r="F241" i="9" a="1"/>
  <c r="F241" i="9"/>
  <c r="E16" i="5" a="1"/>
  <c r="E16" i="5"/>
  <c r="F479" i="8" a="1"/>
  <c r="F479" i="8"/>
  <c r="F53" i="8" a="1"/>
  <c r="F53" i="8"/>
  <c r="F203" i="8" a="1"/>
  <c r="F203" i="8"/>
  <c r="F64" i="9" a="1"/>
  <c r="F64" i="9"/>
  <c r="F57" i="9" a="1"/>
  <c r="F57" i="9"/>
  <c r="F22" i="9" a="1"/>
  <c r="F22" i="9"/>
  <c r="F167" i="9" a="1"/>
  <c r="F167" i="9"/>
  <c r="F500" i="8" a="1"/>
  <c r="F500" i="8"/>
  <c r="F227" i="8" a="1"/>
  <c r="F227" i="8"/>
  <c r="F140" i="8" a="1"/>
  <c r="F140" i="8"/>
  <c r="F217" i="8" a="1"/>
  <c r="F217" i="8"/>
  <c r="F453" i="9" a="1"/>
  <c r="F453" i="9"/>
  <c r="F255" i="8" a="1"/>
  <c r="F255" i="8"/>
  <c r="F99" i="9" a="1"/>
  <c r="F99" i="9"/>
  <c r="F248" i="9" a="1"/>
  <c r="F248" i="9"/>
  <c r="F395" i="9" a="1"/>
  <c r="F395" i="9"/>
  <c r="F197" i="9" a="1"/>
  <c r="F197" i="9"/>
  <c r="E11" i="7" a="1"/>
  <c r="E11" i="7"/>
  <c r="F139" i="8" a="1"/>
  <c r="F139" i="8"/>
  <c r="E10" i="7" a="1"/>
  <c r="E10" i="7"/>
  <c r="F38" i="8" a="1"/>
  <c r="F38" i="8"/>
  <c r="F431" i="9" a="1"/>
  <c r="F431" i="9"/>
  <c r="F485" i="9" a="1"/>
  <c r="F485" i="9"/>
  <c r="F43" i="9" a="1"/>
  <c r="F43" i="9"/>
  <c r="F480" i="8" a="1"/>
  <c r="F480" i="8"/>
  <c r="F184" i="9" a="1"/>
  <c r="F184" i="9"/>
  <c r="F47" i="8" a="1"/>
  <c r="F47" i="8"/>
  <c r="F226" i="9" a="1"/>
  <c r="F226" i="9"/>
  <c r="F282" i="9" a="1"/>
  <c r="F282" i="9"/>
  <c r="F266" i="9" a="1"/>
  <c r="F266" i="9"/>
  <c r="F350" i="9" a="1"/>
  <c r="F350" i="9"/>
  <c r="F186" i="9" a="1"/>
  <c r="F186" i="9"/>
  <c r="E3" i="7" a="1"/>
  <c r="E3" i="7"/>
  <c r="F99" i="8" a="1"/>
  <c r="F99" i="8"/>
  <c r="F33" i="8" a="1"/>
  <c r="F33" i="8"/>
  <c r="F138" i="8" a="1"/>
  <c r="F138" i="8"/>
  <c r="F461" i="8" a="1"/>
  <c r="F461" i="8"/>
  <c r="F299" i="8" a="1"/>
  <c r="F299" i="8"/>
  <c r="F304" i="9" a="1"/>
  <c r="F304" i="9"/>
  <c r="F478" i="9" a="1"/>
  <c r="F478" i="9"/>
  <c r="F51" i="8" a="1"/>
  <c r="F51" i="8"/>
  <c r="F200" i="8" a="1"/>
  <c r="F200" i="8"/>
  <c r="F296" i="9" a="1"/>
  <c r="F296" i="9"/>
  <c r="F583" i="9" a="1"/>
  <c r="F583" i="9"/>
  <c r="F247" i="9" a="1"/>
  <c r="F247" i="9"/>
  <c r="E3" i="6" a="1"/>
  <c r="E3" i="6"/>
  <c r="F215" i="8" a="1"/>
  <c r="F215" i="8"/>
  <c r="F487" i="9" a="1"/>
  <c r="F487" i="9"/>
  <c r="F332" i="8" a="1"/>
  <c r="F332" i="8"/>
  <c r="F382" i="9" a="1"/>
  <c r="F382" i="9"/>
  <c r="F418" i="8" a="1"/>
  <c r="F418" i="8"/>
  <c r="F457" i="8" a="1"/>
  <c r="F457" i="8"/>
  <c r="F441" i="8" a="1"/>
  <c r="F441" i="8"/>
  <c r="F295" i="8" a="1"/>
  <c r="F295" i="8"/>
  <c r="F507" i="9" a="1"/>
  <c r="F507" i="9"/>
  <c r="F561" i="9" a="1"/>
  <c r="F561" i="9"/>
  <c r="E77" i="5" a="1"/>
  <c r="E77" i="5"/>
  <c r="F96" i="8" a="1"/>
  <c r="F96" i="8"/>
  <c r="F181" i="9" a="1"/>
  <c r="F181" i="9"/>
  <c r="F456" i="9" a="1"/>
  <c r="F456" i="9"/>
  <c r="E4" i="6" a="1"/>
  <c r="E4" i="6"/>
  <c r="F65" i="8" a="1"/>
  <c r="F65" i="8"/>
  <c r="F55" i="9" a="1"/>
  <c r="F55" i="9"/>
  <c r="F16" i="8" a="1"/>
  <c r="F16" i="8"/>
  <c r="F474" i="9" a="1"/>
  <c r="F474" i="9"/>
  <c r="F290" i="9" a="1"/>
  <c r="F290" i="9"/>
  <c r="F37" i="8" a="1"/>
  <c r="F37" i="8"/>
  <c r="F91" i="8" a="1"/>
  <c r="F91" i="8"/>
  <c r="F90" i="9" a="1"/>
  <c r="F90" i="9"/>
  <c r="F374" i="9" a="1"/>
  <c r="F374" i="9"/>
  <c r="F436" i="9" a="1"/>
  <c r="F436" i="9"/>
  <c r="F157" i="9" a="1"/>
  <c r="F157" i="9"/>
  <c r="F469" i="8" a="1"/>
  <c r="F469" i="8"/>
  <c r="E8" i="10" a="1"/>
  <c r="E8" i="10"/>
  <c r="F298" i="9" a="1"/>
  <c r="F298" i="9"/>
  <c r="E12" i="6" a="1"/>
  <c r="E12" i="6"/>
  <c r="F172" i="9" a="1"/>
  <c r="F172" i="9"/>
  <c r="F91" i="9" a="1"/>
  <c r="F91" i="9"/>
  <c r="E59" i="5" a="1"/>
  <c r="E59" i="5"/>
  <c r="F355" i="8" a="1"/>
  <c r="F355" i="8"/>
  <c r="F431" i="8" a="1"/>
  <c r="F431" i="8"/>
  <c r="F315" i="9" a="1"/>
  <c r="F315" i="9"/>
  <c r="F191" i="8" a="1"/>
  <c r="F191" i="8"/>
  <c r="F177" i="8" a="1"/>
  <c r="F177" i="8"/>
  <c r="F291" i="9" a="1"/>
  <c r="F291" i="9"/>
  <c r="F243" i="9" a="1"/>
  <c r="F243" i="9"/>
  <c r="E12" i="5" a="1"/>
  <c r="E12" i="5"/>
  <c r="F289" i="9" a="1"/>
  <c r="F289" i="9"/>
  <c r="F73" i="9" a="1"/>
  <c r="F73" i="9"/>
  <c r="F445" i="9" a="1"/>
  <c r="F445" i="9"/>
  <c r="F329" i="9" a="1"/>
  <c r="F329" i="9"/>
  <c r="F424" i="8" a="1"/>
  <c r="F424" i="8"/>
  <c r="F248" i="8" a="1"/>
  <c r="F248" i="8"/>
  <c r="F85" i="9" a="1"/>
  <c r="F85" i="9"/>
  <c r="E42" i="5" a="1"/>
  <c r="E42" i="5"/>
  <c r="F185" i="8" a="1"/>
  <c r="F185" i="8"/>
  <c r="F127" i="9" a="1"/>
  <c r="F127" i="9"/>
  <c r="F416" i="8" a="1"/>
  <c r="F416" i="8"/>
  <c r="F183" i="9" a="1"/>
  <c r="F183" i="9"/>
  <c r="F168" i="8" a="1"/>
  <c r="F168" i="8"/>
  <c r="F261" i="8" a="1"/>
  <c r="F261" i="8"/>
  <c r="F5" i="9" a="1"/>
  <c r="F5" i="9"/>
  <c r="F594" i="9" a="1"/>
  <c r="F594" i="9"/>
  <c r="F213" i="8" a="1"/>
  <c r="F213" i="8"/>
  <c r="F259" i="9" a="1"/>
  <c r="F259" i="9"/>
  <c r="F230" i="9" a="1"/>
  <c r="F230" i="9"/>
  <c r="F320" i="9" a="1"/>
  <c r="F320" i="9"/>
  <c r="F277" i="8" a="1"/>
  <c r="F277" i="8"/>
  <c r="F368" i="9" a="1"/>
  <c r="F368" i="9"/>
  <c r="F203" i="9" a="1"/>
  <c r="F203" i="9"/>
  <c r="F179" i="9" a="1"/>
  <c r="F179" i="9"/>
  <c r="F151" i="9" a="1"/>
  <c r="F151" i="9"/>
  <c r="F325" i="9" a="1"/>
  <c r="F325" i="9"/>
  <c r="E2" i="7" a="1"/>
  <c r="E2" i="7"/>
  <c r="F482" i="9" a="1"/>
  <c r="F482" i="9"/>
  <c r="F256" i="8" a="1"/>
  <c r="F256" i="8"/>
  <c r="F489" i="8" a="1"/>
  <c r="F489" i="8"/>
  <c r="F223" i="9" a="1"/>
  <c r="F223" i="9"/>
  <c r="F411" i="9" a="1"/>
  <c r="F411" i="9"/>
  <c r="F245" i="8" a="1"/>
  <c r="F245" i="8"/>
  <c r="F112" i="8" a="1"/>
  <c r="F112" i="8"/>
  <c r="F208" i="9" a="1"/>
  <c r="F208" i="9"/>
  <c r="F23" i="9" a="1"/>
  <c r="F23" i="9"/>
  <c r="F152" i="9" a="1"/>
  <c r="F152" i="9"/>
  <c r="F204" i="8" a="1"/>
  <c r="F204" i="8"/>
  <c r="F495" i="9" a="1"/>
  <c r="F495" i="9"/>
  <c r="F338" i="8" a="1"/>
  <c r="F338" i="8"/>
  <c r="F360" i="8" a="1"/>
  <c r="F360" i="8"/>
  <c r="F447" i="9" a="1"/>
  <c r="F447" i="9"/>
  <c r="F511" i="9" a="1"/>
  <c r="F511" i="9"/>
  <c r="F181" i="8" a="1"/>
  <c r="F181" i="8"/>
  <c r="F499" i="8" a="1"/>
  <c r="F499" i="8"/>
  <c r="F127" i="8" a="1"/>
  <c r="F127" i="8"/>
  <c r="F137" i="9" a="1"/>
  <c r="F137" i="9"/>
  <c r="F400" i="9" a="1"/>
  <c r="F400" i="9"/>
  <c r="F130" i="9" a="1"/>
  <c r="F130" i="9"/>
  <c r="F149" i="9" a="1"/>
  <c r="F149" i="9"/>
  <c r="E39" i="5" a="1"/>
  <c r="E39" i="5"/>
  <c r="F280" i="8" a="1"/>
  <c r="F280" i="8"/>
  <c r="F321" i="9" a="1"/>
  <c r="F321" i="9"/>
  <c r="F199" i="9" a="1"/>
  <c r="F199" i="9"/>
  <c r="F284" i="8" a="1"/>
  <c r="F284" i="8"/>
  <c r="F142" i="8" a="1"/>
  <c r="F142" i="8"/>
  <c r="F55" i="8" a="1"/>
  <c r="F55" i="8"/>
  <c r="F82" i="9" a="1"/>
  <c r="F82" i="9"/>
  <c r="F359" i="9" a="1"/>
  <c r="F359" i="9"/>
  <c r="E31" i="5" a="1"/>
  <c r="E31" i="5"/>
  <c r="F373" i="8" a="1"/>
  <c r="F373" i="8"/>
  <c r="F170" i="8" a="1"/>
  <c r="F170" i="8"/>
  <c r="F514" i="9" a="1"/>
  <c r="F514" i="9"/>
  <c r="F138" i="9" a="1"/>
  <c r="F138" i="9"/>
  <c r="F397" i="8" a="1"/>
  <c r="F397" i="8"/>
  <c r="F490" i="9" a="1"/>
  <c r="F490" i="9"/>
  <c r="F401" i="8" a="1"/>
  <c r="F401" i="8"/>
  <c r="F376" i="9" a="1"/>
  <c r="F376" i="9"/>
  <c r="F265" i="8" a="1"/>
  <c r="F265" i="8"/>
  <c r="F273" i="8" a="1"/>
  <c r="F273" i="8"/>
  <c r="F494" i="8" a="1"/>
  <c r="F494" i="8"/>
  <c r="E4" i="5" a="1"/>
  <c r="E4" i="5"/>
  <c r="F343" i="8" a="1"/>
  <c r="F343" i="8"/>
  <c r="F151" i="8" a="1"/>
  <c r="F151" i="8"/>
  <c r="F425" i="8" a="1"/>
  <c r="F425" i="8"/>
  <c r="F508" i="9" a="1"/>
  <c r="F508" i="9"/>
  <c r="F93" i="8" a="1"/>
  <c r="F93" i="8"/>
  <c r="F189" i="8" a="1"/>
  <c r="F189" i="8"/>
  <c r="F4" i="8" a="1"/>
  <c r="F4" i="8"/>
  <c r="F554" i="9" a="1"/>
  <c r="F554" i="9"/>
  <c r="F270" i="8" a="1"/>
  <c r="F270" i="8"/>
  <c r="F202" i="8" a="1"/>
  <c r="F202" i="8"/>
  <c r="F290" i="8" a="1"/>
  <c r="F290" i="8"/>
  <c r="F10" i="9" a="1"/>
  <c r="F10" i="9"/>
  <c r="E62" i="5" a="1"/>
  <c r="E62" i="5"/>
  <c r="F362" i="8" a="1"/>
  <c r="F362" i="8"/>
  <c r="F233" i="9" a="1"/>
  <c r="F233" i="9"/>
  <c r="F361" i="8" a="1"/>
  <c r="F361" i="8"/>
  <c r="F537" i="9" a="1"/>
  <c r="F537" i="9"/>
  <c r="F288" i="9" a="1"/>
  <c r="F288" i="9"/>
  <c r="F296" i="8" a="1"/>
  <c r="F296" i="8"/>
  <c r="F501" i="9" a="1"/>
  <c r="F501" i="9"/>
  <c r="F558" i="9" a="1"/>
  <c r="F558" i="9"/>
  <c r="F41" i="9" a="1"/>
  <c r="F41" i="9"/>
  <c r="F229" i="9" a="1"/>
  <c r="F229" i="9"/>
  <c r="F86" i="9" a="1"/>
  <c r="F86" i="9"/>
  <c r="F337" i="8" a="1"/>
  <c r="F337" i="8"/>
  <c r="F417" i="8" a="1"/>
  <c r="F417" i="8"/>
  <c r="F270" i="9" a="1"/>
  <c r="F270" i="9"/>
  <c r="F277" i="9" a="1"/>
  <c r="F277" i="9"/>
  <c r="F68" i="8" a="1"/>
  <c r="F68" i="8"/>
  <c r="F528" i="9" a="1"/>
  <c r="F528" i="9"/>
  <c r="F540" i="9" a="1"/>
  <c r="F540" i="9"/>
  <c r="F503" i="8" a="1"/>
  <c r="F503" i="8"/>
  <c r="F158" i="9" a="1"/>
  <c r="F158" i="9"/>
  <c r="F341" i="9" a="1"/>
  <c r="F341" i="9"/>
  <c r="F292" i="8" a="1"/>
  <c r="F292" i="8"/>
  <c r="F442" i="9" a="1"/>
  <c r="F442" i="9"/>
  <c r="F318" i="9" a="1"/>
  <c r="F318" i="9"/>
  <c r="E43" i="5" a="1"/>
  <c r="E43" i="5"/>
  <c r="F581" i="9" a="1"/>
  <c r="F581" i="9"/>
  <c r="F349" i="9" a="1"/>
  <c r="F349" i="9"/>
  <c r="F2" i="8" a="1"/>
  <c r="F2" i="8"/>
  <c r="F169" i="9" a="1"/>
  <c r="F169" i="9"/>
  <c r="F587" i="9" a="1"/>
  <c r="F587" i="9"/>
  <c r="F52" i="8" a="1"/>
  <c r="F52" i="8"/>
  <c r="F538" i="9" a="1"/>
  <c r="F538" i="9"/>
  <c r="F310" i="8" a="1"/>
  <c r="F310" i="8"/>
  <c r="F492" i="8" a="1"/>
  <c r="F492" i="8"/>
  <c r="F588" i="9" a="1"/>
  <c r="F588" i="9"/>
  <c r="F240" i="8" a="1"/>
  <c r="F240" i="8"/>
  <c r="E14" i="7" a="1"/>
  <c r="E14" i="7"/>
  <c r="F216" i="9" a="1"/>
  <c r="F216" i="9"/>
  <c r="E10" i="5" a="1"/>
  <c r="E10" i="5"/>
  <c r="F150" i="9" a="1"/>
  <c r="F150" i="9"/>
  <c r="F542" i="9" a="1"/>
  <c r="F542" i="9"/>
  <c r="F115" i="9" a="1"/>
  <c r="F115" i="9"/>
  <c r="F207" i="8" a="1"/>
  <c r="F207" i="8"/>
  <c r="F385" i="8" a="1"/>
  <c r="F385" i="8"/>
  <c r="E75" i="5" a="1"/>
  <c r="E75" i="5"/>
  <c r="F72" i="8" a="1"/>
  <c r="F72" i="8"/>
  <c r="F476" i="8" a="1"/>
  <c r="F476" i="8"/>
  <c r="F311" i="8" a="1"/>
  <c r="F311" i="8"/>
  <c r="F166" i="8" a="1"/>
  <c r="F166" i="8"/>
  <c r="F268" i="9" a="1"/>
  <c r="F268" i="9"/>
  <c r="E28" i="5" a="1"/>
  <c r="E28" i="5"/>
  <c r="E22" i="5" a="1"/>
  <c r="E22" i="5"/>
  <c r="F410" i="8" a="1"/>
  <c r="F410" i="8"/>
  <c r="F147" i="8" a="1"/>
  <c r="F147" i="8"/>
  <c r="F182" i="9" a="1"/>
  <c r="F182" i="9"/>
  <c r="F397" i="9" a="1"/>
  <c r="F397" i="9"/>
  <c r="F119" i="9" a="1"/>
  <c r="F119" i="9"/>
  <c r="F257" i="8" a="1"/>
  <c r="F257" i="8"/>
  <c r="F117" i="8" a="1"/>
  <c r="F117" i="8"/>
  <c r="F199" i="8" a="1"/>
  <c r="F199" i="8"/>
  <c r="F225" i="8" a="1"/>
  <c r="F225" i="8"/>
  <c r="F226" i="8" a="1"/>
  <c r="F226" i="8"/>
  <c r="F106" i="9" a="1"/>
  <c r="F106" i="9"/>
  <c r="F451" i="8" a="1"/>
  <c r="F451" i="8"/>
  <c r="E5" i="7" a="1"/>
  <c r="E5" i="7"/>
  <c r="F61" i="9" a="1"/>
  <c r="F61" i="9"/>
  <c r="F474" i="8" a="1"/>
  <c r="F474" i="8"/>
  <c r="E7" i="10" a="1"/>
  <c r="E7" i="10"/>
  <c r="F26" i="8" a="1"/>
  <c r="F26" i="8"/>
  <c r="F305" i="8" a="1"/>
  <c r="F305" i="8"/>
  <c r="F319" i="9" a="1"/>
  <c r="F319" i="9"/>
  <c r="F110" i="9" a="1"/>
  <c r="F110" i="9"/>
  <c r="E49" i="5" a="1"/>
  <c r="E49" i="5"/>
  <c r="F12" i="8" a="1"/>
  <c r="F12" i="8"/>
  <c r="F161" i="8" a="1"/>
  <c r="F161" i="8"/>
  <c r="F438" i="9" a="1"/>
  <c r="F438" i="9"/>
  <c r="F249" i="8" a="1"/>
  <c r="F249" i="8"/>
  <c r="F128" i="9" a="1"/>
  <c r="F128" i="9"/>
  <c r="F285" i="9" a="1"/>
  <c r="F285" i="9"/>
  <c r="F256" i="9" a="1"/>
  <c r="F256" i="9"/>
  <c r="F297" i="9" a="1"/>
  <c r="F297" i="9"/>
  <c r="F477" i="8" a="1"/>
  <c r="F477" i="8"/>
  <c r="F89" i="8" a="1"/>
  <c r="F89" i="8"/>
  <c r="F237" i="8" a="1"/>
  <c r="F237" i="8"/>
  <c r="F284" i="9" a="1"/>
  <c r="F284" i="9"/>
  <c r="E23" i="5" a="1"/>
  <c r="E23" i="5"/>
  <c r="F394" i="8" a="1"/>
  <c r="F394" i="8"/>
  <c r="F347" i="9" a="1"/>
  <c r="F347" i="9"/>
  <c r="F522" i="9" a="1"/>
  <c r="F522" i="9"/>
  <c r="F169" i="8" a="1"/>
  <c r="F169" i="8"/>
  <c r="E2" i="6" a="1"/>
  <c r="E2" i="6"/>
  <c r="F164" i="9" a="1"/>
  <c r="F164" i="9"/>
  <c r="F36" i="9" a="1"/>
  <c r="F36" i="9"/>
  <c r="E7" i="7" a="1"/>
  <c r="E7" i="7"/>
  <c r="F160" i="8" a="1"/>
  <c r="F160" i="8"/>
  <c r="F171" i="8" a="1"/>
  <c r="F171" i="8"/>
  <c r="F473" i="9" a="1"/>
  <c r="F473" i="9"/>
  <c r="F425" i="9" a="1"/>
  <c r="F425" i="9"/>
  <c r="F324" i="9" a="1"/>
  <c r="F324" i="9"/>
  <c r="F293" i="8" a="1"/>
  <c r="F293" i="8"/>
  <c r="E8" i="7" a="1"/>
  <c r="E8" i="7"/>
  <c r="F502" i="9" a="1"/>
  <c r="F502" i="9"/>
  <c r="F128" i="8" a="1"/>
  <c r="F128" i="8"/>
  <c r="F313" i="8" a="1"/>
  <c r="F313" i="8"/>
  <c r="E54" i="5" a="1"/>
  <c r="E54" i="5"/>
  <c r="F375" i="8" a="1"/>
  <c r="F375" i="8"/>
  <c r="F341" i="8" a="1"/>
  <c r="F341" i="8"/>
  <c r="F30" i="8" a="1"/>
  <c r="F30" i="8"/>
  <c r="E6" i="7" a="1"/>
  <c r="E6" i="7"/>
  <c r="F148" i="9" a="1"/>
  <c r="F148" i="9"/>
  <c r="F94" i="8" a="1"/>
  <c r="F94" i="8"/>
  <c r="F231" i="9" a="1"/>
  <c r="F231" i="9"/>
  <c r="F63" i="8" a="1"/>
  <c r="F63" i="8"/>
  <c r="F170" i="9" a="1"/>
  <c r="F170" i="9"/>
  <c r="F367" i="8" a="1"/>
  <c r="F367" i="8"/>
  <c r="F266" i="8" a="1"/>
  <c r="F266" i="8"/>
  <c r="F491" i="9" a="1"/>
  <c r="F491" i="9"/>
  <c r="F69" i="8" a="1"/>
  <c r="F69" i="8"/>
  <c r="F386" i="9" a="1"/>
  <c r="F386" i="9"/>
  <c r="F419" i="9" a="1"/>
  <c r="F419" i="9"/>
  <c r="F555" i="9" a="1"/>
  <c r="F555" i="9"/>
  <c r="F102" i="8" a="1"/>
  <c r="F102" i="8"/>
  <c r="F487" i="8" a="1"/>
  <c r="F487" i="8"/>
  <c r="F142" i="9" a="1"/>
  <c r="F142" i="9"/>
  <c r="F340" i="9" a="1"/>
  <c r="F340" i="9"/>
  <c r="F329" i="8" a="1"/>
  <c r="F329" i="8"/>
  <c r="F8" i="8" a="1"/>
  <c r="F8" i="8"/>
  <c r="F115" i="8" a="1"/>
  <c r="F115" i="8"/>
  <c r="F50" i="9" a="1"/>
  <c r="F50" i="9"/>
  <c r="F523" i="9" a="1"/>
  <c r="F523" i="9"/>
  <c r="F272" i="8" a="1"/>
  <c r="F272" i="8"/>
  <c r="F86" i="8" a="1"/>
  <c r="F86" i="8"/>
  <c r="F18" i="8" a="1"/>
  <c r="F18" i="8"/>
  <c r="E65" i="5" a="1"/>
  <c r="E65" i="5"/>
  <c r="F291" i="8" a="1"/>
  <c r="F291" i="8"/>
  <c r="E5" i="10" a="1"/>
  <c r="E5" i="10"/>
  <c r="F223" i="8" a="1"/>
  <c r="F223" i="8"/>
  <c r="F327" i="9" a="1"/>
  <c r="F327" i="9"/>
  <c r="F527" i="9" a="1"/>
  <c r="F527" i="9"/>
  <c r="F255" i="9" a="1"/>
  <c r="F255" i="9"/>
  <c r="F280" i="9" a="1"/>
  <c r="F280" i="9"/>
  <c r="F544" i="9" a="1"/>
  <c r="F544" i="9"/>
  <c r="F104" i="8" a="1"/>
  <c r="F104" i="8"/>
  <c r="F116" i="9" a="1"/>
  <c r="F116" i="9"/>
  <c r="F80" i="8" a="1"/>
  <c r="F80" i="8"/>
  <c r="F506" i="9" a="1"/>
  <c r="F506" i="9"/>
  <c r="E10" i="6" a="1"/>
  <c r="E10" i="6"/>
  <c r="F407" i="8" a="1"/>
  <c r="F407" i="8"/>
  <c r="F531" i="9" a="1"/>
  <c r="F531" i="9"/>
  <c r="F133" i="9" a="1"/>
  <c r="F133" i="9"/>
  <c r="F111" i="9" a="1"/>
  <c r="F111" i="9"/>
  <c r="F144" i="8" a="1"/>
  <c r="F144" i="8"/>
  <c r="F545" i="9" a="1"/>
  <c r="F545" i="9"/>
  <c r="F406" i="8" a="1"/>
  <c r="F406" i="8"/>
  <c r="F230" i="8" a="1"/>
  <c r="F230" i="8"/>
  <c r="E72" i="5" a="1"/>
  <c r="E72" i="5"/>
  <c r="F74" i="8" a="1"/>
  <c r="F74" i="8"/>
  <c r="F448" i="9" a="1"/>
  <c r="F448" i="9"/>
  <c r="F348" i="8" a="1"/>
  <c r="F348" i="8"/>
  <c r="F387" i="9" a="1"/>
  <c r="F387" i="9"/>
  <c r="E4" i="7" a="1"/>
  <c r="E4" i="7"/>
  <c r="F363" i="8" a="1"/>
  <c r="F363" i="8"/>
  <c r="F54" i="8" a="1"/>
  <c r="F54" i="8"/>
  <c r="F70" i="9" a="1"/>
  <c r="F70" i="9"/>
  <c r="E67" i="5" a="1"/>
  <c r="E67" i="5"/>
  <c r="F287" i="8" a="1"/>
  <c r="F287" i="8"/>
  <c r="E69" i="5" a="1"/>
  <c r="E69" i="5"/>
  <c r="F254" i="8" a="1"/>
  <c r="F254" i="8"/>
  <c r="F49" i="8" a="1"/>
  <c r="F49" i="8"/>
  <c r="F412" i="8" a="1"/>
  <c r="F412" i="8"/>
  <c r="E46" i="5" a="1"/>
  <c r="E46" i="5"/>
  <c r="F11" i="8" a="1"/>
  <c r="F11" i="8"/>
  <c r="F222" i="9" a="1"/>
  <c r="F222" i="9"/>
  <c r="F61" i="8" a="1"/>
  <c r="F61" i="8"/>
  <c r="F140" i="9" a="1"/>
  <c r="F140" i="9"/>
  <c r="E17" i="5" a="1"/>
  <c r="E17" i="5"/>
  <c r="F263" i="9" a="1"/>
  <c r="F263" i="9"/>
  <c r="F440" i="8" a="1"/>
  <c r="F440" i="8"/>
  <c r="F449" i="9" a="1"/>
  <c r="F449" i="9"/>
  <c r="F175" i="8" a="1"/>
  <c r="F175" i="8"/>
  <c r="F147" i="9" a="1"/>
  <c r="F147" i="9"/>
  <c r="F219" i="8" a="1"/>
  <c r="F219" i="8"/>
  <c r="F145" i="9" a="1"/>
  <c r="F145" i="9"/>
  <c r="E66" i="5" a="1"/>
  <c r="E66" i="5"/>
  <c r="F443" i="8" a="1"/>
  <c r="F443" i="8"/>
  <c r="F242" i="8" a="1"/>
  <c r="F242" i="8"/>
  <c r="F152" i="8" a="1"/>
  <c r="F152" i="8"/>
  <c r="F386" i="8" a="1"/>
  <c r="F386" i="8"/>
  <c r="F118" i="9" a="1"/>
  <c r="F118" i="9"/>
  <c r="F6" i="8" a="1"/>
  <c r="F6" i="8"/>
  <c r="F427" i="8" a="1"/>
  <c r="F427" i="8"/>
  <c r="F409" i="8" a="1"/>
  <c r="F409" i="8"/>
  <c r="F154" i="9" a="1"/>
  <c r="F154" i="9"/>
  <c r="F194" i="9" a="1"/>
  <c r="F194" i="9"/>
  <c r="F304" i="8" a="1"/>
  <c r="F304" i="8"/>
  <c r="F78" i="9" a="1"/>
  <c r="F78" i="9"/>
  <c r="F501" i="8" a="1"/>
  <c r="F501" i="8"/>
  <c r="F176" i="9" a="1"/>
  <c r="F176" i="9"/>
  <c r="F591" i="9" a="1"/>
  <c r="F591" i="9"/>
  <c r="E15" i="7" a="1"/>
  <c r="E15" i="7"/>
  <c r="F414" i="8" a="1"/>
  <c r="F414" i="8"/>
  <c r="F294" i="8" a="1"/>
  <c r="F294" i="8"/>
  <c r="F504" i="9" a="1"/>
  <c r="F504" i="9"/>
  <c r="F239" i="9" a="1"/>
  <c r="F239" i="9"/>
  <c r="F48" i="8" a="1"/>
  <c r="F48" i="8"/>
  <c r="F599" i="9" a="1"/>
  <c r="F599" i="9"/>
  <c r="F478" i="8" a="1"/>
  <c r="F478" i="8"/>
  <c r="F460" i="8" a="1"/>
  <c r="F460" i="8"/>
  <c r="F81" i="8" a="1"/>
  <c r="F81" i="8"/>
  <c r="E5" i="6" a="1"/>
  <c r="E5" i="6"/>
  <c r="F122" i="8" a="1"/>
  <c r="F122" i="8"/>
  <c r="F254" i="9" a="1"/>
  <c r="F254" i="9"/>
  <c r="F550" i="9" a="1"/>
  <c r="F550" i="9"/>
  <c r="F90" i="8" a="1"/>
  <c r="F90" i="8"/>
  <c r="F44" i="8" a="1"/>
  <c r="F44" i="8"/>
  <c r="E24" i="5" a="1"/>
  <c r="E24" i="5"/>
  <c r="F174" i="8" a="1"/>
  <c r="F174" i="8"/>
  <c r="F382" i="8" a="1"/>
  <c r="F382" i="8"/>
  <c r="F357" i="8" a="1"/>
  <c r="F357" i="8"/>
  <c r="F399" i="9" a="1"/>
  <c r="F399" i="9"/>
  <c r="F71" i="9" a="1"/>
  <c r="F71" i="9"/>
  <c r="F84" i="8" a="1"/>
  <c r="F84" i="8"/>
  <c r="F551" i="9" a="1"/>
  <c r="F551" i="9"/>
  <c r="F495" i="8" a="1"/>
  <c r="F495" i="8"/>
  <c r="F212" i="9" a="1"/>
  <c r="F212" i="9"/>
  <c r="F156" i="8" a="1"/>
  <c r="F156" i="8"/>
  <c r="F257" i="9" a="1"/>
  <c r="F257" i="9"/>
  <c r="E73" i="5" a="1"/>
  <c r="E73" i="5"/>
  <c r="E16" i="7" a="1"/>
  <c r="E16" i="7"/>
  <c r="E5" i="5" a="1"/>
  <c r="E5" i="5"/>
  <c r="F239" i="8" a="1"/>
  <c r="F239" i="8"/>
  <c r="F9" i="9" a="1"/>
  <c r="F9" i="9"/>
  <c r="E70" i="5" a="1"/>
  <c r="E70" i="5"/>
  <c r="F77" i="9" a="1"/>
  <c r="F77" i="9"/>
  <c r="F597" i="9" a="1"/>
  <c r="F597" i="9"/>
  <c r="F100" i="9" a="1"/>
  <c r="F100" i="9"/>
  <c r="F409" i="9" a="1"/>
  <c r="F409" i="9"/>
  <c r="F471" i="9" a="1"/>
  <c r="F471" i="9"/>
  <c r="F378" i="8" a="1"/>
  <c r="F378" i="8"/>
  <c r="F596" i="9" a="1"/>
  <c r="F596" i="9"/>
  <c r="E61" i="5" a="1"/>
  <c r="E61" i="5"/>
  <c r="F208" i="8" a="1"/>
  <c r="F208" i="8"/>
  <c r="E40" i="5" a="1"/>
  <c r="E40" i="5"/>
  <c r="F350" i="8" a="1"/>
  <c r="F350" i="8"/>
  <c r="F565" i="9" a="1"/>
  <c r="F565" i="9"/>
  <c r="F562" i="9" a="1"/>
  <c r="F562" i="9"/>
  <c r="F227" i="9" a="1"/>
  <c r="F227" i="9"/>
  <c r="F387" i="8" a="1"/>
  <c r="F387" i="8"/>
  <c r="F207" i="9" a="1"/>
  <c r="F207" i="9"/>
  <c r="E51" i="5" a="1"/>
  <c r="E51" i="5"/>
  <c r="F158" i="8" a="1"/>
  <c r="F158" i="8"/>
  <c r="F513" i="9" a="1"/>
  <c r="F513" i="9"/>
  <c r="F465" i="9" a="1"/>
  <c r="F465" i="9"/>
  <c r="F429" i="8" a="1"/>
  <c r="F429" i="8"/>
  <c r="F126" i="9" a="1"/>
  <c r="F126" i="9"/>
  <c r="F339" i="9" a="1"/>
  <c r="F339" i="9"/>
  <c r="F433" i="8" a="1"/>
  <c r="F433" i="8"/>
  <c r="F96" i="9" a="1"/>
  <c r="F96" i="9"/>
  <c r="F381" i="8" a="1"/>
  <c r="F381" i="8"/>
  <c r="F305" i="9" a="1"/>
  <c r="F305" i="9"/>
  <c r="F187" i="8" a="1"/>
  <c r="F187" i="8"/>
  <c r="F320" i="8" a="1"/>
  <c r="F320" i="8"/>
  <c r="F201" i="8" a="1"/>
  <c r="F201" i="8"/>
  <c r="F417" i="9" a="1"/>
  <c r="F417" i="9"/>
  <c r="F325" i="8" a="1"/>
  <c r="F325" i="8"/>
  <c r="F190" i="8" a="1"/>
  <c r="F190" i="8"/>
  <c r="F186" i="8" a="1"/>
  <c r="F186" i="8"/>
  <c r="F188" i="8" a="1"/>
  <c r="F188" i="8"/>
  <c r="F434" i="9" a="1"/>
  <c r="F434" i="9"/>
  <c r="F503" i="9" a="1"/>
  <c r="F503" i="9"/>
  <c r="F323" i="9" a="1"/>
  <c r="F323" i="9"/>
  <c r="F349" i="8" a="1"/>
  <c r="F349" i="8"/>
  <c r="F114" i="9" a="1"/>
  <c r="F114" i="9"/>
  <c r="F535" i="9" a="1"/>
  <c r="F535" i="9"/>
  <c r="E11" i="5" a="1"/>
  <c r="E11" i="5"/>
  <c r="F83" i="9" a="1"/>
  <c r="F83" i="9"/>
  <c r="F101" i="8" a="1"/>
  <c r="F101" i="8"/>
  <c r="F337" i="9" a="1"/>
  <c r="F337" i="9"/>
  <c r="E9" i="10" a="1"/>
  <c r="E9" i="10"/>
  <c r="F172" i="8" a="1"/>
  <c r="F172" i="8"/>
  <c r="F81" i="9" a="1"/>
  <c r="F81" i="9"/>
  <c r="F468" i="8" a="1"/>
  <c r="F468" i="8"/>
  <c r="F221" i="8" a="1"/>
  <c r="F221" i="8"/>
  <c r="F245" i="9" a="1"/>
  <c r="F245" i="9"/>
  <c r="F421" i="8" a="1"/>
  <c r="F421" i="8"/>
  <c r="F308" i="9" a="1"/>
  <c r="F308" i="9"/>
  <c r="F472" i="8" a="1"/>
  <c r="F472" i="8"/>
  <c r="F345" i="9" a="1"/>
  <c r="F345" i="9"/>
  <c r="F389" i="9" a="1"/>
  <c r="F389" i="9"/>
  <c r="F322" i="9" a="1"/>
  <c r="F322" i="9"/>
  <c r="E25" i="5" a="1"/>
  <c r="E25" i="5"/>
  <c r="F342" i="8" a="1"/>
  <c r="F342" i="8"/>
  <c r="F490" i="8" a="1"/>
  <c r="F490" i="8"/>
  <c r="F571" i="9" a="1"/>
  <c r="F571" i="9"/>
  <c r="F365" i="8" a="1"/>
  <c r="F365" i="8"/>
  <c r="F336" i="8" a="1"/>
  <c r="F336" i="8"/>
  <c r="F481" i="8" a="1"/>
  <c r="F481" i="8"/>
  <c r="F224" i="8" a="1"/>
  <c r="F224" i="8"/>
  <c r="F215" i="9" a="1"/>
  <c r="F215" i="9"/>
  <c r="F195" i="8" a="1"/>
  <c r="F195" i="8"/>
  <c r="F476" i="9" a="1"/>
  <c r="F476" i="9"/>
  <c r="F79" i="8" a="1"/>
  <c r="F79" i="8"/>
  <c r="F466" i="8" a="1"/>
  <c r="F466" i="8"/>
  <c r="F39" i="8" a="1"/>
  <c r="F39" i="8"/>
  <c r="F348" i="9" a="1"/>
  <c r="F348" i="9"/>
  <c r="F268" i="8" a="1"/>
  <c r="F268" i="8"/>
  <c r="F593" i="9" a="1"/>
  <c r="F593" i="9"/>
  <c r="F600" i="9" a="1"/>
  <c r="F600" i="9"/>
  <c r="F274" i="8" a="1"/>
  <c r="F274" i="8"/>
  <c r="F183" i="8" a="1"/>
  <c r="F183" i="8"/>
  <c r="F165" i="8" a="1"/>
  <c r="F165" i="8"/>
  <c r="F355" i="9" a="1"/>
  <c r="F355" i="9"/>
  <c r="F518" i="9" a="1"/>
  <c r="F518" i="9"/>
  <c r="F306" i="8" a="1"/>
  <c r="F306" i="8"/>
  <c r="F573" i="9" a="1"/>
  <c r="F573" i="9"/>
  <c r="F576" i="9" a="1"/>
  <c r="F576" i="9"/>
  <c r="F162" i="8" a="1"/>
  <c r="F162" i="8"/>
  <c r="F502" i="8" a="1"/>
  <c r="F502" i="8"/>
  <c r="F560" i="9" a="1"/>
  <c r="F560" i="9"/>
  <c r="F557" i="9" a="1"/>
  <c r="F557" i="9"/>
  <c r="E7" i="6" a="1"/>
  <c r="E7" i="6"/>
  <c r="F372" i="9" a="1"/>
  <c r="F372" i="9"/>
  <c r="F224" i="9" a="1"/>
  <c r="F224" i="9"/>
  <c r="F32" i="8" a="1"/>
  <c r="F32" i="8"/>
  <c r="F234" i="8" a="1"/>
  <c r="F234" i="8"/>
  <c r="F214" i="9" a="1"/>
  <c r="F214" i="9"/>
  <c r="F582" i="9" a="1"/>
  <c r="F582" i="9"/>
  <c r="F168" i="9" a="1"/>
  <c r="F168" i="9"/>
  <c r="F281" i="8" a="1"/>
  <c r="F281" i="8"/>
  <c r="F105" i="8" a="1"/>
  <c r="F105" i="8"/>
  <c r="F286" i="8" a="1"/>
  <c r="F286" i="8"/>
  <c r="F470" i="9" a="1"/>
  <c r="F470" i="9"/>
  <c r="F432" i="9" a="1"/>
  <c r="F432" i="9"/>
  <c r="F497" i="9" a="1"/>
  <c r="F497" i="9"/>
  <c r="F302" i="8" a="1"/>
  <c r="F302" i="8"/>
  <c r="F190" i="9" a="1"/>
  <c r="F190" i="9"/>
  <c r="F486" i="9" a="1"/>
  <c r="F486" i="9"/>
  <c r="F526" i="9" a="1"/>
  <c r="F526" i="9"/>
  <c r="F327" i="8" a="1"/>
  <c r="F327" i="8"/>
  <c r="F282" i="8" a="1"/>
  <c r="F282" i="8"/>
  <c r="F82" i="8" a="1"/>
  <c r="F82" i="8"/>
  <c r="F331" i="8" a="1"/>
  <c r="F331" i="8"/>
  <c r="F250" i="8" a="1"/>
  <c r="F250" i="8"/>
  <c r="F572" i="9" a="1"/>
  <c r="F572" i="9"/>
  <c r="F269" i="8" a="1"/>
  <c r="F269" i="8"/>
  <c r="F68" i="9" a="1"/>
  <c r="F68" i="9"/>
  <c r="F267" i="9" a="1"/>
  <c r="F267" i="9"/>
  <c r="F67" i="9" a="1"/>
  <c r="F67" i="9"/>
  <c r="F188" i="9" a="1"/>
  <c r="F188" i="9"/>
  <c r="F22" i="8" a="1"/>
  <c r="F22" i="8"/>
  <c r="F352" i="8" a="1"/>
  <c r="F352" i="8"/>
  <c r="F569" i="9" a="1"/>
  <c r="F569" i="9"/>
  <c r="F370" i="9" a="1"/>
  <c r="F370" i="9"/>
  <c r="F222" i="8" a="1"/>
  <c r="F222" i="8"/>
  <c r="E3" i="10" a="1"/>
  <c r="E3" i="10"/>
  <c r="F496" i="8" a="1"/>
  <c r="F496" i="8"/>
  <c r="F67" i="8" a="1"/>
  <c r="F67" i="8"/>
  <c r="F408" i="9" a="1"/>
  <c r="F408" i="9"/>
  <c r="F332" i="9" a="1"/>
  <c r="F332" i="9"/>
  <c r="E34" i="5" a="1"/>
  <c r="E34" i="5"/>
  <c r="F42" i="9" a="1"/>
  <c r="F42" i="9"/>
  <c r="F193" i="8" a="1"/>
  <c r="F193" i="8"/>
  <c r="F54" i="9" a="1"/>
  <c r="F54" i="9"/>
  <c r="F221" i="9" a="1"/>
  <c r="F221" i="9"/>
  <c r="F130" i="8" a="1"/>
  <c r="F130" i="8"/>
  <c r="F366" i="9" a="1"/>
  <c r="F366" i="9"/>
  <c r="F479" i="9" a="1"/>
  <c r="F479" i="9"/>
  <c r="F92" i="9" a="1"/>
  <c r="F92" i="9"/>
  <c r="F480" i="9" a="1"/>
  <c r="F480" i="9"/>
  <c r="F165" i="9" a="1"/>
  <c r="F165" i="9"/>
  <c r="F10" i="8" a="1"/>
  <c r="F10" i="8"/>
  <c r="F472" i="9" a="1"/>
  <c r="F472" i="9"/>
  <c r="E8" i="5" a="1"/>
  <c r="E8" i="5"/>
  <c r="E4" i="10" a="1"/>
  <c r="E4" i="10"/>
  <c r="F331" i="9" a="1"/>
  <c r="F331" i="9"/>
  <c r="F496" i="9" a="1"/>
  <c r="F496" i="9"/>
  <c r="F117" i="9" a="1"/>
  <c r="F117" i="9"/>
  <c r="F459" i="9" a="1"/>
  <c r="F459" i="9"/>
  <c r="F173" i="9" a="1"/>
  <c r="F173" i="9"/>
  <c r="F43" i="8" a="1"/>
  <c r="F43" i="8"/>
  <c r="F288" i="8" a="1"/>
  <c r="F288" i="8"/>
  <c r="F410" i="9" a="1"/>
  <c r="F410" i="9"/>
  <c r="F161" i="9" a="1"/>
  <c r="F161" i="9"/>
  <c r="F601" i="9" a="1"/>
  <c r="F601" i="9"/>
  <c r="F338" i="9" a="1"/>
  <c r="F338" i="9"/>
  <c r="F429" i="9" a="1"/>
  <c r="F429" i="9"/>
  <c r="F167" i="8" a="1"/>
  <c r="F167" i="8"/>
  <c r="F357" i="9" a="1"/>
  <c r="F357" i="9"/>
  <c r="F412" i="9" a="1"/>
  <c r="F412" i="9"/>
  <c r="E45" i="5" a="1"/>
  <c r="E45" i="5"/>
  <c r="F316" i="9" a="1"/>
  <c r="F316" i="9"/>
  <c r="F383" i="9" a="1"/>
  <c r="F383" i="9"/>
  <c r="F452" i="9" a="1"/>
  <c r="F452" i="9"/>
  <c r="F229" i="8" a="1"/>
  <c r="F229" i="8"/>
  <c r="F509" i="9" a="1"/>
  <c r="F509" i="9"/>
  <c r="F57" i="8" a="1"/>
  <c r="F57" i="8"/>
  <c r="F120" i="8" a="1"/>
  <c r="F120" i="8"/>
  <c r="F498" i="8" a="1"/>
  <c r="F498" i="8"/>
  <c r="F579" i="9" a="1"/>
  <c r="F579" i="9"/>
  <c r="E29" i="5" a="1"/>
  <c r="E29" i="5"/>
  <c r="F84" i="9" a="1"/>
  <c r="F84" i="9"/>
  <c r="F455" i="9" a="1"/>
  <c r="F455" i="9"/>
  <c r="F308" i="8" a="1"/>
  <c r="F308" i="8"/>
  <c r="F250" i="9" a="1"/>
  <c r="F250" i="9"/>
  <c r="F146" i="8" a="1"/>
  <c r="F146" i="8"/>
  <c r="F468" i="9" a="1"/>
  <c r="F468" i="9"/>
  <c r="F107" i="8" a="1"/>
  <c r="F107" i="8"/>
  <c r="F37" i="9" a="1"/>
  <c r="F37" i="9"/>
  <c r="F367" i="9" a="1"/>
  <c r="F367" i="9"/>
  <c r="F494" i="9" a="1"/>
  <c r="F494" i="9"/>
  <c r="F211" i="9" a="1"/>
  <c r="F211" i="9"/>
  <c r="F309" i="8" a="1"/>
  <c r="F309" i="8"/>
  <c r="F406" i="9" a="1"/>
  <c r="F406" i="9"/>
  <c r="F358" i="9" a="1"/>
  <c r="F358" i="9"/>
  <c r="F310" i="9" a="1"/>
  <c r="F310" i="9"/>
  <c r="E52" i="5" a="1"/>
  <c r="E52" i="5"/>
  <c r="F455" i="8" a="1"/>
  <c r="F455" i="8"/>
  <c r="F76" i="8" a="1"/>
  <c r="F76" i="8"/>
  <c r="F133" i="8" a="1"/>
  <c r="F133" i="8"/>
  <c r="F351" i="9" a="1"/>
  <c r="F351" i="9"/>
  <c r="F218" i="9" a="1"/>
  <c r="F218" i="9"/>
  <c r="F160" i="9" a="1"/>
  <c r="F160" i="9"/>
  <c r="E3" i="5" a="1"/>
  <c r="E3" i="5"/>
  <c r="F467" i="8" a="1"/>
  <c r="F467" i="8"/>
  <c r="F46" i="9" a="1"/>
  <c r="F46" i="9"/>
  <c r="F483" i="9" a="1"/>
  <c r="F483" i="9"/>
  <c r="E53" i="5" a="1"/>
  <c r="E53" i="5"/>
  <c r="F404" i="8" a="1"/>
  <c r="F404" i="8"/>
  <c r="F353" i="8" a="1"/>
  <c r="F353" i="8"/>
  <c r="F539" i="9" a="1"/>
  <c r="F539" i="9"/>
  <c r="F70" i="8" a="1"/>
  <c r="F70" i="8"/>
  <c r="F150" i="8" a="1"/>
  <c r="F150" i="8"/>
  <c r="F303" i="9" a="1"/>
  <c r="F303" i="9"/>
  <c r="F260" i="8" a="1"/>
  <c r="F260" i="8"/>
  <c r="E9" i="5" a="1"/>
  <c r="E9" i="5"/>
  <c r="F364" i="8" a="1"/>
  <c r="F364" i="8"/>
  <c r="E18" i="5" a="1"/>
  <c r="E18" i="5"/>
  <c r="F237" i="9" a="1"/>
  <c r="F237" i="9"/>
  <c r="F60" i="8" a="1"/>
  <c r="F60" i="8"/>
  <c r="F7" i="9" a="1"/>
  <c r="F7" i="9"/>
  <c r="F377" i="9" a="1"/>
  <c r="F377" i="9"/>
  <c r="F71" i="8" a="1"/>
  <c r="F71" i="8"/>
  <c r="F488" i="8" a="1"/>
  <c r="F488" i="8"/>
  <c r="F393" i="9" a="1"/>
  <c r="F393" i="9"/>
  <c r="F75" i="9" a="1"/>
  <c r="F75" i="9"/>
  <c r="F244" i="9" a="1"/>
  <c r="F244" i="9"/>
  <c r="F56" i="8" a="1"/>
  <c r="F56" i="8"/>
  <c r="F132" i="9" a="1"/>
  <c r="F132" i="9"/>
  <c r="F444" i="8" a="1"/>
  <c r="F444" i="8"/>
  <c r="F163" i="8" a="1"/>
  <c r="F163" i="8"/>
  <c r="F314" i="9" a="1"/>
  <c r="F314" i="9"/>
  <c r="F258" i="8" a="1"/>
  <c r="F258" i="8"/>
  <c r="F197" i="8" a="1"/>
  <c r="F197" i="8"/>
  <c r="F103" i="8" a="1"/>
  <c r="F103" i="8"/>
  <c r="F427" i="9" a="1"/>
  <c r="F427" i="9"/>
  <c r="F253" i="8" a="1"/>
  <c r="F253" i="8"/>
  <c r="F497" i="8" a="1"/>
  <c r="F497" i="8"/>
  <c r="F323" i="8" a="1"/>
  <c r="F323" i="8"/>
  <c r="F335" i="8" a="1"/>
  <c r="F335" i="8"/>
  <c r="F6" i="9" a="1"/>
  <c r="F6" i="9"/>
  <c r="F369" i="8" a="1"/>
  <c r="F369" i="8"/>
  <c r="F459" i="8" a="1"/>
  <c r="F459" i="8"/>
  <c r="F271" i="8" a="1"/>
  <c r="F271" i="8"/>
  <c r="F232" i="8" a="1"/>
  <c r="F232" i="8"/>
  <c r="F146" i="9" a="1"/>
  <c r="F146" i="9"/>
  <c r="F524" i="9" a="1"/>
  <c r="F524" i="9"/>
  <c r="F234" i="9" a="1"/>
  <c r="F234" i="9"/>
  <c r="F171" i="9" a="1"/>
  <c r="F171" i="9"/>
  <c r="F178" i="8" a="1"/>
  <c r="F178" i="8"/>
  <c r="F141" i="9" a="1"/>
  <c r="F141" i="9"/>
  <c r="F60" i="9" a="1"/>
  <c r="F60" i="9"/>
  <c r="F339" i="8" a="1"/>
  <c r="F339" i="8"/>
  <c r="F287" i="9" a="1"/>
  <c r="F287" i="9"/>
  <c r="F543" i="9" a="1"/>
  <c r="F543" i="9"/>
  <c r="F192" i="8" a="1"/>
  <c r="F192" i="8"/>
  <c r="F585" i="9" a="1"/>
  <c r="F585" i="9"/>
  <c r="F398" i="8" a="1"/>
  <c r="F398" i="8"/>
  <c r="F442" i="8" a="1"/>
  <c r="F442" i="8"/>
  <c r="F441" i="9" a="1"/>
  <c r="F441" i="9"/>
  <c r="F166" i="9" a="1"/>
  <c r="F166" i="9"/>
  <c r="F414" i="9" a="1"/>
  <c r="F414" i="9"/>
  <c r="E71" i="5" a="1"/>
  <c r="E71" i="5"/>
  <c r="F262" i="8" a="1"/>
  <c r="F262" i="8"/>
  <c r="F334" i="8" a="1"/>
  <c r="F334" i="8"/>
  <c r="F346" i="8" a="1"/>
  <c r="F346" i="8"/>
  <c r="F278" i="8" a="1"/>
  <c r="F278" i="8"/>
  <c r="F294" i="9" a="1"/>
  <c r="F294" i="9"/>
  <c r="F285" i="8" a="1"/>
  <c r="F285" i="8"/>
  <c r="F27" i="9" a="1"/>
  <c r="F27" i="9"/>
  <c r="F475" i="8" a="1"/>
  <c r="F475" i="8"/>
  <c r="F97" i="8" a="1"/>
  <c r="F97" i="8"/>
  <c r="F405" i="8" a="1"/>
  <c r="F405" i="8"/>
  <c r="F149" i="8" a="1"/>
  <c r="F149" i="8"/>
  <c r="F196" i="8" a="1"/>
  <c r="F196" i="8"/>
  <c r="F519" i="9" a="1"/>
  <c r="F519" i="9"/>
  <c r="F422" i="8" a="1"/>
  <c r="F422" i="8"/>
  <c r="F356" i="8" a="1"/>
  <c r="F356" i="8"/>
  <c r="E20" i="5" a="1"/>
  <c r="E20" i="5"/>
  <c r="F244" i="8" a="1"/>
  <c r="F244" i="8"/>
  <c r="F98" i="8" a="1"/>
  <c r="F98" i="8"/>
  <c r="F77" i="8" a="1"/>
  <c r="F77" i="8"/>
  <c r="F276" i="9" a="1"/>
  <c r="F276" i="9"/>
  <c r="F454" i="9" a="1"/>
  <c r="F454" i="9"/>
  <c r="F286" i="9" a="1"/>
  <c r="F286" i="9"/>
  <c r="F111" i="8" a="1"/>
  <c r="F111" i="8"/>
  <c r="F379" i="8" a="1"/>
  <c r="F379" i="8"/>
  <c r="F575" i="9" a="1"/>
  <c r="F575" i="9"/>
  <c r="F466" i="9" a="1"/>
  <c r="F466" i="9"/>
  <c r="F162" i="9" a="1"/>
  <c r="F162" i="9"/>
  <c r="F180" i="8" a="1"/>
  <c r="F180" i="8"/>
  <c r="F493" i="8" a="1"/>
  <c r="F493" i="8"/>
  <c r="F261" i="9" a="1"/>
  <c r="F261" i="9"/>
  <c r="F179" i="8" a="1"/>
  <c r="F179" i="8"/>
  <c r="F383" i="8" a="1"/>
  <c r="F383" i="8"/>
  <c r="F283" i="8" a="1"/>
  <c r="F283" i="8"/>
  <c r="F515" i="9" a="1"/>
  <c r="F515" i="9"/>
  <c r="F464" i="8" a="1"/>
  <c r="F464" i="8"/>
  <c r="F18" i="9" a="1"/>
  <c r="F18" i="9"/>
  <c r="F372" i="8" a="1"/>
  <c r="F372" i="8"/>
  <c r="F404" i="9" a="1"/>
  <c r="F404" i="9"/>
  <c r="F148" i="8" a="1"/>
  <c r="F148" i="8"/>
  <c r="F19" i="8" a="1"/>
  <c r="F19" i="8"/>
  <c r="F371" i="9" a="1"/>
  <c r="F371" i="9"/>
  <c r="F33" i="9" a="1"/>
  <c r="F33" i="9"/>
  <c r="E11" i="6" a="1"/>
  <c r="E11" i="6"/>
  <c r="F419" i="8" a="1"/>
  <c r="F419" i="8"/>
  <c r="F424" i="9" a="1"/>
  <c r="F424" i="9"/>
  <c r="F453" i="8" a="1"/>
  <c r="F453" i="8"/>
  <c r="F574" i="9" a="1"/>
  <c r="F574" i="9"/>
  <c r="F362" i="9" a="1"/>
  <c r="F362" i="9"/>
  <c r="F279" i="8" a="1"/>
  <c r="F279" i="8"/>
  <c r="F240" i="9" a="1"/>
  <c r="F240" i="9"/>
  <c r="F300" i="8" a="1"/>
  <c r="F300" i="8"/>
  <c r="F396" i="8" a="1"/>
  <c r="F396" i="8"/>
  <c r="F59" i="9" a="1"/>
  <c r="F59" i="9"/>
  <c r="F135" i="8" a="1"/>
  <c r="F135" i="8"/>
  <c r="F470" i="8" a="1"/>
  <c r="F470" i="8"/>
  <c r="F390" i="8" a="1"/>
  <c r="F390" i="8"/>
  <c r="F217" i="9" a="1"/>
  <c r="F217" i="9"/>
  <c r="F300" i="9" a="1"/>
  <c r="F300" i="9"/>
  <c r="F123" i="8" a="1"/>
  <c r="F123" i="8"/>
  <c r="F432" i="8" a="1"/>
  <c r="F432" i="8"/>
  <c r="E12" i="7" a="1"/>
  <c r="E12" i="7"/>
  <c r="F379" i="9" a="1"/>
  <c r="F379" i="9"/>
  <c r="F11" i="9" a="1"/>
  <c r="F11" i="9"/>
  <c r="F345" i="8" a="1"/>
  <c r="F345" i="8"/>
  <c r="F505" i="9" a="1"/>
  <c r="F505" i="9"/>
  <c r="F371" i="8" a="1"/>
  <c r="F371" i="8"/>
  <c r="F153" i="9" a="1"/>
  <c r="F153" i="9"/>
  <c r="F321" i="8" a="1"/>
  <c r="F321" i="8"/>
  <c r="F577" i="9" a="1"/>
  <c r="F577" i="9"/>
  <c r="E68" i="5" a="1"/>
  <c r="E68" i="5"/>
  <c r="F136" i="9" a="1"/>
  <c r="F136" i="9"/>
  <c r="F252" i="9" a="1"/>
  <c r="F252" i="9"/>
  <c r="F102" i="9" a="1"/>
  <c r="F102" i="9"/>
  <c r="F200" i="9" a="1"/>
  <c r="F200" i="9"/>
  <c r="F113" i="9" a="1"/>
  <c r="F113" i="9"/>
  <c r="E55" i="5" a="1"/>
  <c r="E55" i="5"/>
  <c r="F213" i="9" a="1"/>
  <c r="F213" i="9"/>
  <c r="F95" i="8" a="1"/>
  <c r="F95" i="8"/>
  <c r="F225" i="9" a="1"/>
  <c r="F225" i="9"/>
  <c r="F532" i="9" a="1"/>
  <c r="F532" i="9"/>
  <c r="F109" i="9" a="1"/>
  <c r="F109" i="9"/>
  <c r="F34" i="9" a="1"/>
  <c r="F34" i="9"/>
  <c r="E2" i="5" a="1"/>
  <c r="E2" i="5"/>
  <c r="F380" i="9" a="1"/>
  <c r="F380" i="9"/>
  <c r="F238" i="8" a="1"/>
  <c r="F238" i="8"/>
  <c r="F407" i="9" a="1"/>
  <c r="F407" i="9"/>
  <c r="F428" i="9" a="1"/>
  <c r="F428" i="9"/>
  <c r="F324" i="8" a="1"/>
  <c r="F324" i="8"/>
  <c r="F156" i="9" a="1"/>
  <c r="F156" i="9"/>
  <c r="F126" i="8" a="1"/>
  <c r="F126" i="8"/>
  <c r="F435" i="9" a="1"/>
  <c r="F435" i="9"/>
  <c r="F307" i="8" a="1"/>
  <c r="F307" i="8"/>
  <c r="F279" i="9" a="1"/>
  <c r="F279" i="9"/>
  <c r="F76" i="9" a="1"/>
  <c r="F76" i="9"/>
  <c r="F590" i="9" a="1"/>
  <c r="F590" i="9"/>
  <c r="F31" i="9" a="1"/>
  <c r="F31" i="9"/>
  <c r="F112" i="9" a="1"/>
  <c r="F112" i="9"/>
  <c r="F121" i="9" a="1"/>
  <c r="F121" i="9"/>
  <c r="F391" i="8" a="1"/>
  <c r="F391" i="8"/>
  <c r="F298" i="8" a="1"/>
  <c r="F298" i="8"/>
  <c r="F129" i="8" a="1"/>
  <c r="F129" i="8"/>
  <c r="F384" i="9" a="1"/>
  <c r="F384" i="9"/>
  <c r="F481" i="9" a="1"/>
  <c r="F481" i="9"/>
  <c r="F440" i="9" a="1"/>
  <c r="F440" i="9"/>
  <c r="F460" i="9" a="1"/>
  <c r="F460" i="9"/>
  <c r="F530" i="9" a="1"/>
  <c r="F530" i="9"/>
  <c r="E13" i="5" a="1"/>
  <c r="E13" i="5"/>
  <c r="F370" i="8" a="1"/>
  <c r="F370" i="8"/>
  <c r="F163" i="9" a="1"/>
  <c r="F163" i="9"/>
  <c r="F66" i="8" a="1"/>
  <c r="F66" i="8"/>
  <c r="F384" i="8" a="1"/>
  <c r="F384" i="8"/>
  <c r="F448" i="8" a="1"/>
  <c r="F448" i="8"/>
  <c r="F381" i="9" a="1"/>
  <c r="F381" i="9"/>
  <c r="F232" i="9" a="1"/>
  <c r="F232" i="9"/>
  <c r="F368" i="8" a="1"/>
  <c r="F368" i="8"/>
  <c r="F443" i="9" a="1"/>
  <c r="F443" i="9"/>
  <c r="F347" i="8" a="1"/>
  <c r="F347" i="8"/>
  <c r="F25" i="8" a="1"/>
  <c r="F25" i="8"/>
  <c r="F373" i="9" a="1"/>
  <c r="F373" i="9"/>
  <c r="F155" i="8" a="1"/>
  <c r="F155" i="8"/>
  <c r="E74" i="5" a="1"/>
  <c r="E74" i="5"/>
  <c r="F420" i="8" a="1"/>
  <c r="F420" i="8"/>
  <c r="F353" i="9" a="1"/>
  <c r="F353" i="9"/>
  <c r="F253" i="9" a="1"/>
  <c r="F253" i="9"/>
  <c r="F21" i="9" a="1"/>
  <c r="F21" i="9"/>
  <c r="G370" i="8" a="1"/>
  <c r="G370" i="8"/>
  <c r="G420" i="9" a="1"/>
  <c r="G420" i="9"/>
  <c r="F16" i="7" a="1"/>
  <c r="F16" i="7"/>
  <c r="G115" i="9" a="1"/>
  <c r="G115" i="9"/>
  <c r="G335" i="8" a="1"/>
  <c r="G335" i="8"/>
  <c r="G407" i="8" a="1"/>
  <c r="G407" i="8"/>
  <c r="F9" i="6" a="1"/>
  <c r="F9" i="6"/>
  <c r="G543" i="9" a="1"/>
  <c r="G543" i="9"/>
  <c r="G81" i="8" a="1"/>
  <c r="G81" i="8"/>
  <c r="F40" i="5" a="1"/>
  <c r="F40" i="5"/>
  <c r="G350" i="8" a="1"/>
  <c r="G350" i="8"/>
  <c r="F278" i="9" a="1"/>
  <c r="F278" i="9"/>
  <c r="F15" i="8" a="1"/>
  <c r="F15" i="8"/>
  <c r="F65" i="9" a="1"/>
  <c r="F65" i="9"/>
  <c r="F174" i="9" a="1"/>
  <c r="F174" i="9"/>
  <c r="F366" i="8" a="1"/>
  <c r="F366" i="8"/>
  <c r="F439" i="8" a="1"/>
  <c r="F439" i="8"/>
  <c r="F52" i="9" a="1"/>
  <c r="F52" i="9"/>
  <c r="F413" i="8" a="1"/>
  <c r="F413" i="8"/>
  <c r="F251" i="9" a="1"/>
  <c r="F251" i="9"/>
  <c r="F220" i="8" a="1"/>
  <c r="F220" i="8"/>
  <c r="F56" i="9" a="1"/>
  <c r="F56" i="9"/>
  <c r="F375" i="9" a="1"/>
  <c r="F375" i="9"/>
  <c r="F276" i="8" a="1"/>
  <c r="F276" i="8"/>
  <c r="F101" i="9" a="1"/>
  <c r="F101" i="9"/>
  <c r="F143" i="9" a="1"/>
  <c r="F143" i="9"/>
  <c r="F47" i="9" a="1"/>
  <c r="F47" i="9"/>
  <c r="F137" i="8" a="1"/>
  <c r="F137" i="8"/>
  <c r="F471" i="8" a="1"/>
  <c r="F471" i="8"/>
  <c r="F356" i="9" a="1"/>
  <c r="F356" i="9"/>
  <c r="F42" i="8" a="1"/>
  <c r="F42" i="8"/>
  <c r="F326" i="8" a="1"/>
  <c r="F326" i="8"/>
  <c r="F486" i="8" a="1"/>
  <c r="F486" i="8"/>
  <c r="F301" i="8" a="1"/>
  <c r="F301" i="8"/>
  <c r="F313" i="9" a="1"/>
  <c r="F313" i="9"/>
  <c r="F238" i="9" a="1"/>
  <c r="F238" i="9"/>
  <c r="F380" i="8" a="1"/>
  <c r="F380" i="8"/>
  <c r="F236" i="9" a="1"/>
  <c r="F236" i="9"/>
  <c r="F243" i="8" a="1"/>
  <c r="F243" i="8"/>
  <c r="F340" i="8" a="1"/>
  <c r="F340" i="8"/>
  <c r="F392" i="8" a="1"/>
  <c r="F392" i="8"/>
  <c r="F299" i="9" a="1"/>
  <c r="F299" i="9"/>
  <c r="E19" i="5" a="1"/>
  <c r="E19" i="5"/>
  <c r="F73" i="8" a="1"/>
  <c r="F73" i="8"/>
  <c r="F402" i="8" a="1"/>
  <c r="F402" i="8"/>
  <c r="F205" i="8" a="1"/>
  <c r="F205" i="8"/>
  <c r="F297" i="8" a="1"/>
  <c r="F297" i="8"/>
  <c r="F408" i="8" a="1"/>
  <c r="F408" i="8"/>
  <c r="F447" i="8" a="1"/>
  <c r="F447" i="8"/>
  <c r="F333" i="8" a="1"/>
  <c r="F333" i="8"/>
  <c r="F15" i="9" a="1"/>
  <c r="F15" i="9"/>
  <c r="E13" i="6" a="1"/>
  <c r="E13" i="6"/>
  <c r="G159" i="8" a="1"/>
  <c r="G159" i="8"/>
  <c r="G410" i="9" a="1"/>
  <c r="G410" i="9"/>
  <c r="G224" i="9" a="1"/>
  <c r="G224" i="9"/>
  <c r="G3" i="9" a="1"/>
  <c r="G3" i="9"/>
  <c r="G94" i="9" a="1"/>
  <c r="G94" i="9"/>
  <c r="G351" i="8" a="1"/>
  <c r="G351" i="8"/>
  <c r="G103" i="8" a="1"/>
  <c r="G103" i="8"/>
  <c r="G177" i="9" a="1"/>
  <c r="G177" i="9"/>
  <c r="G357" i="8" a="1"/>
  <c r="G357" i="8"/>
  <c r="G296" i="8" a="1"/>
  <c r="G296" i="8"/>
  <c r="F312" i="8" a="1"/>
  <c r="F312" i="8"/>
  <c r="F8" i="9" a="1"/>
  <c r="F8" i="9"/>
  <c r="F388" i="9" a="1"/>
  <c r="F388" i="9"/>
  <c r="F436" i="8" a="1"/>
  <c r="F436" i="8"/>
  <c r="F354" i="9" a="1"/>
  <c r="F354" i="9"/>
  <c r="E58" i="5" a="1"/>
  <c r="E58" i="5"/>
  <c r="F359" i="8" a="1"/>
  <c r="F359" i="8"/>
  <c r="F45" i="8" a="1"/>
  <c r="F45" i="8"/>
  <c r="F211" i="8" a="1"/>
  <c r="F211" i="8"/>
  <c r="F426" i="8" a="1"/>
  <c r="F426" i="8"/>
  <c r="F420" i="9" a="1"/>
  <c r="F420" i="9"/>
  <c r="F20" i="8" a="1"/>
  <c r="F20" i="8"/>
  <c r="E38" i="5" a="1"/>
  <c r="E38" i="5"/>
  <c r="F209" i="9" a="1"/>
  <c r="F209" i="9"/>
  <c r="F191" i="9" a="1"/>
  <c r="F191" i="9"/>
  <c r="F314" i="8" a="1"/>
  <c r="F314" i="8"/>
  <c r="F106" i="8" a="1"/>
  <c r="F106" i="8"/>
  <c r="F83" i="8" a="1"/>
  <c r="F83" i="8"/>
  <c r="E41" i="5" a="1"/>
  <c r="E41" i="5"/>
  <c r="F59" i="8" a="1"/>
  <c r="F59" i="8"/>
  <c r="F12" i="9" a="1"/>
  <c r="F12" i="9"/>
  <c r="F292" i="9" a="1"/>
  <c r="F292" i="9"/>
  <c r="G19" i="8" a="1"/>
  <c r="G19" i="8"/>
  <c r="G323" i="9" a="1"/>
  <c r="G323" i="9"/>
  <c r="G207" i="9" a="1"/>
  <c r="G207" i="9"/>
  <c r="G460" i="9" a="1"/>
  <c r="G460" i="9"/>
  <c r="G220" i="9" a="1"/>
  <c r="G220" i="9"/>
  <c r="G434" i="8" a="1"/>
  <c r="G434" i="8"/>
  <c r="G561" i="9" a="1"/>
  <c r="G561" i="9"/>
  <c r="G28" i="8" a="1"/>
  <c r="G28" i="8"/>
  <c r="G140" i="8" a="1"/>
  <c r="G140" i="8"/>
  <c r="F61" i="5" a="1"/>
  <c r="F61" i="5"/>
  <c r="F346" i="9" a="1"/>
  <c r="F346" i="9"/>
  <c r="F360" i="9" a="1"/>
  <c r="F360" i="9"/>
  <c r="F541" i="9" a="1"/>
  <c r="F541" i="9"/>
  <c r="F312" i="9" a="1"/>
  <c r="F312" i="9"/>
  <c r="F377" i="8" a="1"/>
  <c r="F377" i="8"/>
  <c r="F182" i="8" a="1"/>
  <c r="F182" i="8"/>
  <c r="F388" i="8" a="1"/>
  <c r="F388" i="8"/>
  <c r="F251" i="8" a="1"/>
  <c r="F251" i="8"/>
  <c r="F175" i="9" a="1"/>
  <c r="F175" i="9"/>
  <c r="F25" i="9" a="1"/>
  <c r="F25" i="9"/>
  <c r="F399" i="8" a="1"/>
  <c r="F399" i="8"/>
  <c r="F88" i="9" a="1"/>
  <c r="F88" i="9"/>
  <c r="F446" i="8" a="1"/>
  <c r="F446" i="8"/>
  <c r="F376" i="8" a="1"/>
  <c r="F376" i="8"/>
  <c r="F498" i="9" a="1"/>
  <c r="F498" i="9"/>
  <c r="F108" i="9" a="1"/>
  <c r="F108" i="9"/>
  <c r="F289" i="8" a="1"/>
  <c r="F289" i="8"/>
  <c r="E48" i="5" a="1"/>
  <c r="E48" i="5"/>
  <c r="F31" i="8" a="1"/>
  <c r="F31" i="8"/>
  <c r="F592" i="9" a="1"/>
  <c r="F592" i="9"/>
  <c r="F578" i="9" a="1"/>
  <c r="F578" i="9"/>
  <c r="G97" i="8" a="1"/>
  <c r="G97" i="8"/>
  <c r="G341" i="9" a="1"/>
  <c r="G341" i="9"/>
  <c r="G151" i="8" a="1"/>
  <c r="G151" i="8"/>
  <c r="G102" i="8" a="1"/>
  <c r="G102" i="8"/>
  <c r="G443" i="9" a="1"/>
  <c r="G443" i="9"/>
  <c r="G496" i="9" a="1"/>
  <c r="G496" i="9"/>
  <c r="G75" i="8" a="1"/>
  <c r="G75" i="8"/>
  <c r="G161" i="9" a="1"/>
  <c r="G161" i="9"/>
  <c r="G170" i="9" a="1"/>
  <c r="G170" i="9"/>
  <c r="G397" i="9" a="1"/>
  <c r="G397" i="9"/>
  <c r="F16" i="9" a="1"/>
  <c r="F16" i="9"/>
  <c r="F155" i="9" a="1"/>
  <c r="F155" i="9"/>
  <c r="F176" i="8" a="1"/>
  <c r="F176" i="8"/>
  <c r="F452" i="8" a="1"/>
  <c r="F452" i="8"/>
  <c r="F394" i="9" a="1"/>
  <c r="F394" i="9"/>
  <c r="F317" i="9" a="1"/>
  <c r="F317" i="9"/>
  <c r="F180" i="9" a="1"/>
  <c r="F180" i="9"/>
  <c r="F484" i="9" a="1"/>
  <c r="F484" i="9"/>
  <c r="F392" i="9" a="1"/>
  <c r="F392" i="9"/>
  <c r="F343" i="9" a="1"/>
  <c r="F343" i="9"/>
  <c r="G300" i="8" a="1"/>
  <c r="G300" i="8"/>
  <c r="G34" i="8" a="1"/>
  <c r="G34" i="8"/>
  <c r="G14" i="9" a="1"/>
  <c r="G14" i="9"/>
  <c r="G299" i="9" a="1"/>
  <c r="G299" i="9"/>
  <c r="F19" i="5" a="1"/>
  <c r="F19" i="5"/>
  <c r="G71" i="8" a="1"/>
  <c r="G71" i="8"/>
  <c r="G487" i="9" a="1"/>
  <c r="G487" i="9"/>
  <c r="G95" i="9" a="1"/>
  <c r="G95" i="9"/>
  <c r="G260" i="9" a="1"/>
  <c r="G260" i="9"/>
  <c r="G453" i="9" a="1"/>
  <c r="G453" i="9"/>
  <c r="G215" i="9" a="1"/>
  <c r="G215" i="9"/>
  <c r="G462" i="9" a="1"/>
  <c r="G462" i="9"/>
  <c r="G469" i="9" a="1"/>
  <c r="G469" i="9"/>
  <c r="G207" i="8" a="1"/>
  <c r="G207" i="8"/>
  <c r="G254" i="9" a="1"/>
  <c r="G254" i="9"/>
  <c r="F3" i="6" a="1"/>
  <c r="F3" i="6"/>
  <c r="G140" i="9" a="1"/>
  <c r="G140" i="9"/>
  <c r="F17" i="5" a="1"/>
  <c r="F17" i="5"/>
  <c r="G225" i="8" a="1"/>
  <c r="G225" i="8"/>
  <c r="G324" i="8" a="1"/>
  <c r="G324" i="8"/>
  <c r="F18" i="7" a="1"/>
  <c r="F18" i="7"/>
  <c r="G358" i="8" a="1"/>
  <c r="G358" i="8"/>
  <c r="G132" i="9" a="1"/>
  <c r="G132" i="9"/>
  <c r="G116" i="9" a="1"/>
  <c r="G116" i="9"/>
  <c r="G245" i="8" a="1"/>
  <c r="G245" i="8"/>
  <c r="G69" i="8" a="1"/>
  <c r="G69" i="8"/>
  <c r="G302" i="9" a="1"/>
  <c r="G302" i="9"/>
  <c r="G113" i="9" a="1"/>
  <c r="G113" i="9"/>
  <c r="F55" i="5" a="1"/>
  <c r="F55" i="5"/>
  <c r="G43" i="9" a="1"/>
  <c r="G43" i="9"/>
  <c r="G166" i="8" a="1"/>
  <c r="G166" i="8"/>
  <c r="G52" i="8" a="1"/>
  <c r="G52" i="8"/>
  <c r="G195" i="9" a="1"/>
  <c r="G195" i="9"/>
  <c r="G497" i="8" a="1"/>
  <c r="G497" i="8"/>
  <c r="G314" i="8" a="1"/>
  <c r="G314" i="8"/>
  <c r="F17" i="7" a="1"/>
  <c r="F17" i="7"/>
  <c r="G512" i="9" a="1"/>
  <c r="G512" i="9"/>
  <c r="G451" i="9" a="1"/>
  <c r="G451" i="9"/>
  <c r="F28" i="5" a="1"/>
  <c r="F28" i="5"/>
  <c r="G440" i="9" a="1"/>
  <c r="G440" i="9"/>
  <c r="G90" i="8" a="1"/>
  <c r="G90" i="8"/>
  <c r="G354" i="9" a="1"/>
  <c r="G354" i="9"/>
  <c r="G26" i="9" a="1"/>
  <c r="G26" i="9"/>
  <c r="G113" i="8" a="1"/>
  <c r="G113" i="8"/>
  <c r="G353" i="8" a="1"/>
  <c r="G353" i="8"/>
  <c r="G490" i="8" a="1"/>
  <c r="G490" i="8"/>
  <c r="G10" i="9" a="1"/>
  <c r="G10" i="9"/>
  <c r="F62" i="5" a="1"/>
  <c r="F62" i="5"/>
  <c r="G46" i="8" a="1"/>
  <c r="G46" i="8"/>
  <c r="G407" i="9" a="1"/>
  <c r="G407" i="9"/>
  <c r="G18" i="8" a="1"/>
  <c r="G18" i="8"/>
  <c r="G516" i="9" a="1"/>
  <c r="G516" i="9"/>
  <c r="G328" i="8" a="1"/>
  <c r="G328" i="8"/>
  <c r="G76" i="8" a="1"/>
  <c r="G76" i="8"/>
  <c r="G581" i="9" a="1"/>
  <c r="G581" i="9"/>
  <c r="G442" i="8" a="1"/>
  <c r="G442" i="8"/>
  <c r="G461" i="9" a="1"/>
  <c r="G461" i="9"/>
  <c r="G404" i="9" a="1"/>
  <c r="G404" i="9"/>
  <c r="G457" i="8" a="1"/>
  <c r="G457" i="8"/>
  <c r="G352" i="8" a="1"/>
  <c r="G352" i="8"/>
  <c r="G3" i="8" a="1"/>
  <c r="G3" i="8"/>
  <c r="G109" i="8" a="1"/>
  <c r="G109" i="8"/>
  <c r="G317" i="8" a="1"/>
  <c r="G317" i="8"/>
  <c r="G280" i="9" a="1"/>
  <c r="G280" i="9"/>
  <c r="F31" i="5" a="1"/>
  <c r="F31" i="5"/>
  <c r="G373" i="8" a="1"/>
  <c r="G373" i="8"/>
  <c r="G294" i="8" a="1"/>
  <c r="G294" i="8"/>
  <c r="G202" i="8" a="1"/>
  <c r="G202" i="8"/>
  <c r="F2" i="7" a="1"/>
  <c r="F2" i="7"/>
  <c r="G427" i="9" a="1"/>
  <c r="G427" i="9"/>
  <c r="G471" i="9" a="1"/>
  <c r="G471" i="9"/>
  <c r="G403" i="8" a="1"/>
  <c r="G403" i="8"/>
  <c r="G347" i="8" a="1"/>
  <c r="G347" i="8"/>
  <c r="G501" i="8" a="1"/>
  <c r="G501" i="8"/>
  <c r="F3" i="5" a="1"/>
  <c r="F3" i="5"/>
  <c r="G467" i="8" a="1"/>
  <c r="G467" i="8"/>
  <c r="G390" i="8" a="1"/>
  <c r="G390" i="8"/>
  <c r="G417" i="8" a="1"/>
  <c r="G417" i="8"/>
  <c r="G353" i="9" a="1"/>
  <c r="G353" i="9"/>
  <c r="G370" i="9" a="1"/>
  <c r="G370" i="9"/>
  <c r="F51" i="5" a="1"/>
  <c r="F51" i="5"/>
  <c r="G158" i="8" a="1"/>
  <c r="G158" i="8"/>
  <c r="G422" i="9" a="1"/>
  <c r="G422" i="9"/>
  <c r="G45" i="9" a="1"/>
  <c r="G45" i="9"/>
  <c r="G434" i="9" a="1"/>
  <c r="G434" i="9"/>
  <c r="G337" i="9" a="1"/>
  <c r="G337" i="9"/>
  <c r="G228" i="8" a="1"/>
  <c r="G228" i="8"/>
  <c r="G21" i="9" a="1"/>
  <c r="G21" i="9"/>
  <c r="G349" i="8" a="1"/>
  <c r="G349" i="8"/>
  <c r="G598" i="9" a="1"/>
  <c r="G598" i="9"/>
  <c r="G438" i="9" a="1"/>
  <c r="G438" i="9"/>
  <c r="G157" i="8" a="1"/>
  <c r="G157" i="8"/>
  <c r="G8" i="8" a="1"/>
  <c r="G8" i="8"/>
  <c r="G111" i="8" a="1"/>
  <c r="G111" i="8"/>
  <c r="G398" i="9" a="1"/>
  <c r="G398" i="9"/>
  <c r="G387" i="8" a="1"/>
  <c r="G387" i="8"/>
  <c r="G388" i="9" a="1"/>
  <c r="G388" i="9"/>
  <c r="G127" i="9" a="1"/>
  <c r="G127" i="9"/>
  <c r="G436" i="8" a="1"/>
  <c r="G436" i="8"/>
  <c r="G304" i="8" a="1"/>
  <c r="G304" i="8"/>
  <c r="G451" i="8" a="1"/>
  <c r="G451" i="8"/>
  <c r="G117" i="8" a="1"/>
  <c r="G117" i="8"/>
  <c r="G323" i="8" a="1"/>
  <c r="G323" i="8"/>
  <c r="G345" i="9" a="1"/>
  <c r="G345" i="9"/>
  <c r="G485" i="9" a="1"/>
  <c r="G485" i="9"/>
  <c r="G429" i="9" a="1"/>
  <c r="G429" i="9"/>
  <c r="G98" i="9" a="1"/>
  <c r="G98" i="9"/>
  <c r="G107" i="8" a="1"/>
  <c r="G107" i="8"/>
  <c r="G424" i="8" a="1"/>
  <c r="G424" i="8"/>
  <c r="G435" i="9" a="1"/>
  <c r="G435" i="9"/>
  <c r="G57" i="8" a="1"/>
  <c r="G57" i="8"/>
  <c r="G33" i="8" a="1"/>
  <c r="G33" i="8"/>
  <c r="G406" i="9" a="1"/>
  <c r="G406" i="9"/>
  <c r="F5" i="10" a="1"/>
  <c r="F5" i="10"/>
  <c r="G530" i="9" a="1"/>
  <c r="G530" i="9"/>
  <c r="F13" i="5" a="1"/>
  <c r="F13" i="5"/>
  <c r="G182" i="9" a="1"/>
  <c r="G182" i="9"/>
  <c r="G123" i="9" a="1"/>
  <c r="G123" i="9"/>
  <c r="G18" i="9" a="1"/>
  <c r="G18" i="9"/>
  <c r="G39" i="8" a="1"/>
  <c r="G39" i="8"/>
  <c r="G105" i="9" a="1"/>
  <c r="G105" i="9"/>
  <c r="G49" i="9" a="1"/>
  <c r="G49" i="9"/>
  <c r="F7" i="5" a="1"/>
  <c r="F7" i="5"/>
  <c r="G178" i="8" a="1"/>
  <c r="G178" i="8"/>
  <c r="G223" i="8" a="1"/>
  <c r="G223" i="8"/>
  <c r="G329" i="8" a="1"/>
  <c r="G329" i="8"/>
  <c r="G388" i="8" a="1"/>
  <c r="G388" i="8"/>
  <c r="G301" i="9" a="1"/>
  <c r="G301" i="9"/>
  <c r="G341" i="8" a="1"/>
  <c r="G341" i="8"/>
  <c r="G255" i="9" a="1"/>
  <c r="G255" i="9"/>
  <c r="G56" i="8" a="1"/>
  <c r="G56" i="8"/>
  <c r="G344" i="8" a="1"/>
  <c r="G344" i="8"/>
  <c r="G32" i="8" a="1"/>
  <c r="G32" i="8"/>
  <c r="G503" i="9" a="1"/>
  <c r="G503" i="9"/>
  <c r="G366" i="8" a="1"/>
  <c r="G366" i="8"/>
  <c r="G232" i="8" a="1"/>
  <c r="G232" i="8"/>
  <c r="G468" i="9" a="1"/>
  <c r="G468" i="9"/>
  <c r="G258" i="8" a="1"/>
  <c r="G258" i="8"/>
  <c r="G440" i="8" a="1"/>
  <c r="G440" i="8"/>
  <c r="G275" i="9" a="1"/>
  <c r="G275" i="9"/>
  <c r="G271" i="8" a="1"/>
  <c r="G271" i="8"/>
  <c r="G539" i="9" a="1"/>
  <c r="G539" i="9"/>
  <c r="G225" i="9" a="1"/>
  <c r="G225" i="9"/>
  <c r="G456" i="8" a="1"/>
  <c r="G456" i="8"/>
  <c r="G305" i="8" a="1"/>
  <c r="G305" i="8"/>
  <c r="G198" i="8" a="1"/>
  <c r="G198" i="8"/>
  <c r="G306" i="9" a="1"/>
  <c r="G306" i="9"/>
  <c r="G191" i="8" a="1"/>
  <c r="G191" i="8"/>
  <c r="G72" i="9" a="1"/>
  <c r="G72" i="9"/>
  <c r="F35" i="5" a="1"/>
  <c r="F35" i="5"/>
  <c r="G413" i="8" a="1"/>
  <c r="G413" i="8"/>
  <c r="G169" i="8" a="1"/>
  <c r="G169" i="8"/>
  <c r="G300" i="9" a="1"/>
  <c r="G300" i="9"/>
  <c r="G142" i="8" a="1"/>
  <c r="G142" i="8"/>
  <c r="G502" i="8" a="1"/>
  <c r="G502" i="8"/>
  <c r="G256" i="9" a="1"/>
  <c r="G256" i="9"/>
  <c r="G27" i="9" a="1"/>
  <c r="G27" i="9"/>
  <c r="G501" i="9" a="1"/>
  <c r="G501" i="9"/>
  <c r="G502" i="9" a="1"/>
  <c r="G502" i="9"/>
  <c r="G335" i="9" a="1"/>
  <c r="G335" i="9"/>
  <c r="G383" i="9" a="1"/>
  <c r="G383" i="9"/>
  <c r="G168" i="8" a="1"/>
  <c r="G168" i="8"/>
  <c r="G299" i="8" a="1"/>
  <c r="G299" i="8"/>
  <c r="F21" i="5" a="1"/>
  <c r="F21" i="5"/>
  <c r="G5" i="8" a="1"/>
  <c r="G5" i="8"/>
  <c r="G236" i="8" a="1"/>
  <c r="G236" i="8"/>
  <c r="G252" i="8" a="1"/>
  <c r="G252" i="8"/>
  <c r="G154" i="9" a="1"/>
  <c r="G154" i="9"/>
  <c r="G391" i="8" a="1"/>
  <c r="G391" i="8"/>
  <c r="G111" i="9" a="1"/>
  <c r="G111" i="9"/>
  <c r="G330" i="8" a="1"/>
  <c r="G330" i="8"/>
  <c r="G215" i="8" a="1"/>
  <c r="G215" i="8"/>
  <c r="F9" i="5" a="1"/>
  <c r="F9" i="5"/>
  <c r="G364" i="8" a="1"/>
  <c r="G364" i="8"/>
  <c r="F50" i="5" a="1"/>
  <c r="F50" i="5"/>
  <c r="G85" i="9" a="1"/>
  <c r="G85" i="9"/>
  <c r="F42" i="5" a="1"/>
  <c r="F42" i="5"/>
  <c r="G73" i="8" a="1"/>
  <c r="G73" i="8"/>
  <c r="G457" i="9" a="1"/>
  <c r="G457" i="9"/>
  <c r="G422" i="8" a="1"/>
  <c r="G422" i="8"/>
  <c r="G321" i="8" a="1"/>
  <c r="G321" i="8"/>
  <c r="G231" i="8" a="1"/>
  <c r="G231" i="8"/>
  <c r="G306" i="8" a="1"/>
  <c r="G306" i="8"/>
  <c r="G386" i="9" a="1"/>
  <c r="G386" i="9"/>
  <c r="G399" i="8" a="1"/>
  <c r="G399" i="8"/>
  <c r="F56" i="5" a="1"/>
  <c r="F56" i="5"/>
  <c r="G35" i="8" a="1"/>
  <c r="G35" i="8"/>
  <c r="G16" i="9" a="1"/>
  <c r="G16" i="9"/>
  <c r="G313" i="9" a="1"/>
  <c r="G313" i="9"/>
  <c r="G592" i="9" a="1"/>
  <c r="G592" i="9"/>
  <c r="G286" i="9" a="1"/>
  <c r="G286" i="9"/>
  <c r="F7" i="6" a="1"/>
  <c r="F7" i="6"/>
  <c r="F6" i="5" a="1"/>
  <c r="F6" i="5"/>
  <c r="G48" i="9" a="1"/>
  <c r="G48" i="9"/>
  <c r="F60" i="5" a="1"/>
  <c r="F60" i="5"/>
  <c r="G431" i="8" a="1"/>
  <c r="G431" i="8"/>
  <c r="G486" i="8" a="1"/>
  <c r="G486" i="8"/>
  <c r="G518" i="9" a="1"/>
  <c r="G518" i="9"/>
  <c r="G494" i="8" a="1"/>
  <c r="G494" i="8"/>
  <c r="G336" i="8" a="1"/>
  <c r="G336" i="8"/>
  <c r="G462" i="8" a="1"/>
  <c r="G462" i="8"/>
  <c r="G550" i="9" a="1"/>
  <c r="G550" i="9"/>
  <c r="G483" i="8" a="1"/>
  <c r="G483" i="8"/>
  <c r="G538" i="9" a="1"/>
  <c r="G538" i="9"/>
  <c r="G121" i="8" a="1"/>
  <c r="G121" i="8"/>
  <c r="G100" i="9" a="1"/>
  <c r="G100" i="9"/>
  <c r="G558" i="9" a="1"/>
  <c r="G558" i="9"/>
  <c r="G171" i="9" a="1"/>
  <c r="G171" i="9"/>
  <c r="G230" i="8" a="1"/>
  <c r="G230" i="8"/>
  <c r="G328" i="9" a="1"/>
  <c r="G328" i="9"/>
  <c r="G418" i="9" a="1"/>
  <c r="G418" i="9"/>
  <c r="G118" i="8" a="1"/>
  <c r="G118" i="8"/>
  <c r="G285" i="9" a="1"/>
  <c r="G285" i="9"/>
  <c r="G74" i="9" a="1"/>
  <c r="G74" i="9"/>
  <c r="G344" i="9" a="1"/>
  <c r="G344" i="9"/>
  <c r="G478" i="9" a="1"/>
  <c r="G478" i="9"/>
  <c r="G412" i="9" a="1"/>
  <c r="G412" i="9"/>
  <c r="F45" i="5" a="1"/>
  <c r="F45" i="5"/>
  <c r="G304" i="9" a="1"/>
  <c r="G304" i="9"/>
  <c r="G546" i="9" a="1"/>
  <c r="G546" i="9"/>
  <c r="G136" i="8" a="1"/>
  <c r="G136" i="8"/>
  <c r="G200" i="9" a="1"/>
  <c r="G200" i="9"/>
  <c r="G377" i="9" a="1"/>
  <c r="G377" i="9"/>
  <c r="G226" i="9" a="1"/>
  <c r="G226" i="9"/>
  <c r="G312" i="9" a="1"/>
  <c r="G312" i="9"/>
  <c r="G152" i="9" a="1"/>
  <c r="G152" i="9"/>
  <c r="G213" i="9" a="1"/>
  <c r="G213" i="9"/>
  <c r="G453" i="8" a="1"/>
  <c r="G453" i="8"/>
  <c r="G395" i="8" a="1"/>
  <c r="G395" i="8"/>
  <c r="G145" i="8" a="1"/>
  <c r="G145" i="8"/>
  <c r="G274" i="9" a="1"/>
  <c r="G274" i="9"/>
  <c r="F38" i="5" a="1"/>
  <c r="F38" i="5"/>
  <c r="G117" i="9" a="1"/>
  <c r="G117" i="9"/>
  <c r="G143" i="9" a="1"/>
  <c r="G143" i="9"/>
  <c r="G212" i="9" a="1"/>
  <c r="G212" i="9"/>
  <c r="G412" i="8" a="1"/>
  <c r="G412" i="8"/>
  <c r="G46" i="9" a="1"/>
  <c r="G46" i="9"/>
  <c r="G220" i="8" a="1"/>
  <c r="G220" i="8"/>
  <c r="G83" i="8" a="1"/>
  <c r="G83" i="8"/>
  <c r="G309" i="9" a="1"/>
  <c r="G309" i="9"/>
  <c r="G158" i="9" a="1"/>
  <c r="G158" i="9"/>
  <c r="G564" i="9" a="1"/>
  <c r="G564" i="9"/>
  <c r="G324" i="9" a="1"/>
  <c r="G324" i="9"/>
  <c r="G127" i="8" a="1"/>
  <c r="G127" i="8"/>
  <c r="G448" i="8" a="1"/>
  <c r="G448" i="8"/>
  <c r="G24" i="9" a="1"/>
  <c r="G24" i="9"/>
  <c r="G258" i="9" a="1"/>
  <c r="G258" i="9"/>
  <c r="G189" i="9" a="1"/>
  <c r="G189" i="9"/>
  <c r="G316" i="9" a="1"/>
  <c r="G316" i="9"/>
  <c r="F6" i="10" a="1"/>
  <c r="F6" i="10"/>
  <c r="G62" i="8" a="1"/>
  <c r="G62" i="8"/>
  <c r="G295" i="8" a="1"/>
  <c r="G295" i="8"/>
  <c r="G488" i="9" a="1"/>
  <c r="G488" i="9"/>
  <c r="G23" i="9" a="1"/>
  <c r="G23" i="9"/>
  <c r="G548" i="9" a="1"/>
  <c r="G548" i="9"/>
  <c r="G187" i="9" a="1"/>
  <c r="G187" i="9"/>
  <c r="G392" i="8" a="1"/>
  <c r="G392" i="8"/>
  <c r="G214" i="9" a="1"/>
  <c r="G214" i="9"/>
  <c r="G400" i="8" a="1"/>
  <c r="G400" i="8"/>
  <c r="G109" i="9" a="1"/>
  <c r="G109" i="9"/>
  <c r="G259" i="8" a="1"/>
  <c r="G259" i="8"/>
  <c r="G208" i="8" a="1"/>
  <c r="G208" i="8"/>
  <c r="G590" i="9" a="1"/>
  <c r="G590" i="9"/>
  <c r="G85" i="8" a="1"/>
  <c r="G85" i="8"/>
  <c r="G311" i="8" a="1"/>
  <c r="G311" i="8"/>
  <c r="G137" i="9" a="1"/>
  <c r="G137" i="9"/>
  <c r="G505" i="9" a="1"/>
  <c r="G505" i="9"/>
  <c r="G411" i="9" a="1"/>
  <c r="G411" i="9"/>
  <c r="G287" i="8" a="1"/>
  <c r="G287" i="8"/>
  <c r="G439" i="8" a="1"/>
  <c r="G439" i="8"/>
  <c r="G425" i="9" a="1"/>
  <c r="G425" i="9"/>
  <c r="G17" i="9" a="1"/>
  <c r="G17" i="9"/>
  <c r="G466" i="9" a="1"/>
  <c r="G466" i="9"/>
  <c r="G206" i="9" a="1"/>
  <c r="G206" i="9"/>
  <c r="G128" i="9" a="1"/>
  <c r="G128" i="9"/>
  <c r="G376" i="8" a="1"/>
  <c r="G376" i="8"/>
  <c r="G82" i="9" a="1"/>
  <c r="G82" i="9"/>
  <c r="G209" i="9" a="1"/>
  <c r="G209" i="9"/>
  <c r="G77" i="9" a="1"/>
  <c r="G77" i="9"/>
  <c r="G259" i="9" a="1"/>
  <c r="G259" i="9"/>
  <c r="G56" i="9" a="1"/>
  <c r="G56" i="9"/>
  <c r="F48" i="5" a="1"/>
  <c r="F48" i="5"/>
  <c r="G31" i="8" a="1"/>
  <c r="G31" i="8"/>
  <c r="G267" i="8" a="1"/>
  <c r="G267" i="8"/>
  <c r="G428" i="8" a="1"/>
  <c r="G428" i="8"/>
  <c r="F11" i="6" a="1"/>
  <c r="F11" i="6"/>
  <c r="G469" i="8" a="1"/>
  <c r="G469" i="8"/>
  <c r="G273" i="8" a="1"/>
  <c r="G273" i="8"/>
  <c r="G267" i="9" a="1"/>
  <c r="G267" i="9"/>
  <c r="G268" i="9" a="1"/>
  <c r="G268" i="9"/>
  <c r="G483" i="9" a="1"/>
  <c r="G483" i="9"/>
  <c r="G277" i="9" a="1"/>
  <c r="G277" i="9"/>
  <c r="G474" i="9" a="1"/>
  <c r="G474" i="9"/>
  <c r="G236" i="9" a="1"/>
  <c r="G236" i="9"/>
  <c r="G542" i="9" a="1"/>
  <c r="G542" i="9"/>
  <c r="G423" i="8" a="1"/>
  <c r="G423" i="8"/>
  <c r="G190" i="9" a="1"/>
  <c r="G190" i="9"/>
  <c r="G426" i="9" a="1"/>
  <c r="G426" i="9"/>
  <c r="F36" i="5" a="1"/>
  <c r="F36" i="5"/>
  <c r="G479" i="9" a="1"/>
  <c r="G479" i="9"/>
  <c r="G103" i="9" a="1"/>
  <c r="G103" i="9"/>
  <c r="G421" i="9" a="1"/>
  <c r="G421" i="9"/>
  <c r="G87" i="9" a="1"/>
  <c r="G87" i="9"/>
  <c r="G458" i="9" a="1"/>
  <c r="G458" i="9"/>
  <c r="G333" i="9" a="1"/>
  <c r="G333" i="9"/>
  <c r="G30" i="9" a="1"/>
  <c r="G30" i="9"/>
  <c r="G53" i="9" a="1"/>
  <c r="G53" i="9"/>
  <c r="F4" i="7" a="1"/>
  <c r="F4" i="7"/>
  <c r="G94" i="8" a="1"/>
  <c r="G94" i="8"/>
  <c r="G292" i="9" a="1"/>
  <c r="G292" i="9"/>
  <c r="G229" i="9" a="1"/>
  <c r="G229" i="9"/>
  <c r="G235" i="8" a="1"/>
  <c r="G235" i="8"/>
  <c r="G51" i="9" a="1"/>
  <c r="G51" i="9"/>
  <c r="G59" i="9" a="1"/>
  <c r="G59" i="9"/>
  <c r="G525" i="9" a="1"/>
  <c r="G525" i="9"/>
  <c r="G396" i="8" a="1"/>
  <c r="G396" i="8"/>
  <c r="G446" i="9" a="1"/>
  <c r="G446" i="9"/>
  <c r="G392" i="9" a="1"/>
  <c r="G392" i="9"/>
  <c r="G374" i="8" a="1"/>
  <c r="G374" i="8"/>
  <c r="G427" i="8" a="1"/>
  <c r="G427" i="8"/>
  <c r="G266" i="9" a="1"/>
  <c r="G266" i="9"/>
  <c r="G378" i="9" a="1"/>
  <c r="G378" i="9"/>
  <c r="G493" i="9" a="1"/>
  <c r="G493" i="9"/>
  <c r="G43" i="8" a="1"/>
  <c r="G43" i="8"/>
  <c r="F29" i="5" a="1"/>
  <c r="F29" i="5"/>
  <c r="G52" i="9" a="1"/>
  <c r="G52" i="9"/>
  <c r="G35" i="9" a="1"/>
  <c r="G35" i="9"/>
  <c r="G4" i="9" a="1"/>
  <c r="G4" i="9"/>
  <c r="G303" i="9" a="1"/>
  <c r="G303" i="9"/>
  <c r="G500" i="9" a="1"/>
  <c r="G500" i="9"/>
  <c r="G163" i="8" a="1"/>
  <c r="G163" i="8"/>
  <c r="G110" i="9" a="1"/>
  <c r="G110" i="9"/>
  <c r="G425" i="8" a="1"/>
  <c r="G425" i="8"/>
  <c r="G492" i="9" a="1"/>
  <c r="G492" i="9"/>
  <c r="G355" i="9" a="1"/>
  <c r="G355" i="9"/>
  <c r="G17" i="8" a="1"/>
  <c r="G17" i="8"/>
  <c r="G249" i="9" a="1"/>
  <c r="G249" i="9"/>
  <c r="F7" i="10" a="1"/>
  <c r="F7" i="10"/>
  <c r="G124" i="8" a="1"/>
  <c r="G124" i="8"/>
  <c r="G132" i="8" a="1"/>
  <c r="G132" i="8"/>
  <c r="G436" i="9" a="1"/>
  <c r="G436" i="9"/>
  <c r="G55" i="9" a="1"/>
  <c r="G55" i="9"/>
  <c r="G97" i="9" a="1"/>
  <c r="G97" i="9"/>
  <c r="G23" i="8" a="1"/>
  <c r="G23" i="8"/>
  <c r="G180" i="8" a="1"/>
  <c r="G180" i="8"/>
  <c r="G67" i="8" a="1"/>
  <c r="G67" i="8"/>
  <c r="G395" i="9" a="1"/>
  <c r="G395" i="9"/>
  <c r="F20" i="7" a="1"/>
  <c r="F20" i="7"/>
  <c r="G452" i="9" a="1"/>
  <c r="G452" i="9"/>
  <c r="G73" i="9" a="1"/>
  <c r="G73" i="9"/>
  <c r="F57" i="5" a="1"/>
  <c r="F57" i="5"/>
  <c r="G437" i="8" a="1"/>
  <c r="G437" i="8"/>
  <c r="G101" i="9" a="1"/>
  <c r="G101" i="9"/>
  <c r="G192" i="9" a="1"/>
  <c r="G192" i="9"/>
  <c r="G80" i="9" a="1"/>
  <c r="G80" i="9"/>
  <c r="G141" i="9" a="1"/>
  <c r="G141" i="9"/>
  <c r="G21" i="8" a="1"/>
  <c r="G21" i="8"/>
  <c r="G147" i="8" a="1"/>
  <c r="G147" i="8"/>
  <c r="G563" i="9" a="1"/>
  <c r="G563" i="9"/>
  <c r="F76" i="5" a="1"/>
  <c r="F76" i="5"/>
  <c r="G491" i="9" a="1"/>
  <c r="G491" i="9"/>
  <c r="G257" i="8" a="1"/>
  <c r="G257" i="8"/>
  <c r="G326" i="9" a="1"/>
  <c r="G326" i="9"/>
  <c r="F30" i="5" a="1"/>
  <c r="F30" i="5"/>
  <c r="G209" i="8" a="1"/>
  <c r="G209" i="8"/>
  <c r="G414" i="9" a="1"/>
  <c r="G414" i="9"/>
  <c r="F71" i="5" a="1"/>
  <c r="F71" i="5"/>
  <c r="G83" i="9" a="1"/>
  <c r="G83" i="9"/>
  <c r="G129" i="9" a="1"/>
  <c r="G129" i="9"/>
  <c r="G93" i="8" a="1"/>
  <c r="G93" i="8"/>
  <c r="G125" i="8" a="1"/>
  <c r="G125" i="8"/>
  <c r="G327" i="8" a="1"/>
  <c r="G327" i="8"/>
  <c r="G454" i="9" a="1"/>
  <c r="G454" i="9"/>
  <c r="G184" i="9" a="1"/>
  <c r="G184" i="9"/>
  <c r="G352" i="9" a="1"/>
  <c r="G352" i="9"/>
  <c r="G562" i="9" a="1"/>
  <c r="G562" i="9"/>
  <c r="G332" i="8" a="1"/>
  <c r="G332" i="8"/>
  <c r="G197" i="8" a="1"/>
  <c r="G197" i="8"/>
  <c r="G36" i="9" a="1"/>
  <c r="G36" i="9"/>
  <c r="F65" i="5" a="1"/>
  <c r="F65" i="5"/>
  <c r="G291" i="8" a="1"/>
  <c r="G291" i="8"/>
  <c r="G396" i="9" a="1"/>
  <c r="G396" i="9"/>
  <c r="G198" i="9" a="1"/>
  <c r="G198" i="9"/>
  <c r="G98" i="8" a="1"/>
  <c r="G98" i="8"/>
  <c r="G149" i="8" a="1"/>
  <c r="G149" i="8"/>
  <c r="G284" i="8" a="1"/>
  <c r="G284" i="8"/>
  <c r="F54" i="5" a="1"/>
  <c r="F54" i="5"/>
  <c r="G375" i="8" a="1"/>
  <c r="G375" i="8"/>
  <c r="G78" i="8" a="1"/>
  <c r="G78" i="8"/>
  <c r="G219" i="9" a="1"/>
  <c r="G219" i="9"/>
  <c r="F63" i="5" a="1"/>
  <c r="F63" i="5"/>
  <c r="G155" i="8" a="1"/>
  <c r="G155" i="8"/>
  <c r="G125" i="9" a="1"/>
  <c r="G125" i="9"/>
  <c r="G498" i="8" a="1"/>
  <c r="G498" i="8"/>
  <c r="G69" i="9" a="1"/>
  <c r="G69" i="9"/>
  <c r="G144" i="9" a="1"/>
  <c r="G144" i="9"/>
  <c r="G211" i="9" a="1"/>
  <c r="G211" i="9"/>
  <c r="G545" i="9" a="1"/>
  <c r="G545" i="9"/>
  <c r="G381" i="8" a="1"/>
  <c r="G381" i="8"/>
  <c r="G42" i="8" a="1"/>
  <c r="G42" i="8"/>
  <c r="G318" i="8" a="1"/>
  <c r="G318" i="8"/>
  <c r="G68" i="8" a="1"/>
  <c r="G68" i="8"/>
  <c r="G289" i="9" a="1"/>
  <c r="G289" i="9"/>
  <c r="G556" i="9" a="1"/>
  <c r="G556" i="9"/>
  <c r="G244" i="9" a="1"/>
  <c r="G244" i="9"/>
  <c r="G25" i="8" a="1"/>
  <c r="G25" i="8"/>
  <c r="G515" i="9" a="1"/>
  <c r="G515" i="9"/>
  <c r="G565" i="9" a="1"/>
  <c r="G565" i="9"/>
  <c r="G32" i="9" a="1"/>
  <c r="G32" i="9"/>
  <c r="G62" i="9" a="1"/>
  <c r="G62" i="9"/>
  <c r="G192" i="8" a="1"/>
  <c r="G192" i="8"/>
  <c r="G554" i="9" a="1"/>
  <c r="G554" i="9"/>
  <c r="G50" i="8" a="1"/>
  <c r="G50" i="8"/>
  <c r="G242" i="8" a="1"/>
  <c r="G242" i="8"/>
  <c r="G487" i="8" a="1"/>
  <c r="G487" i="8"/>
  <c r="G8" i="9" a="1"/>
  <c r="G8" i="9"/>
  <c r="G415" i="9" a="1"/>
  <c r="G415" i="9"/>
  <c r="G293" i="9" a="1"/>
  <c r="G293" i="9"/>
  <c r="F33" i="5" a="1"/>
  <c r="F33" i="5"/>
  <c r="G40" i="8" a="1"/>
  <c r="G40" i="8"/>
  <c r="G266" i="8" a="1"/>
  <c r="G266" i="8"/>
  <c r="G394" i="8" a="1"/>
  <c r="G394" i="8"/>
  <c r="G134" i="9" a="1"/>
  <c r="G134" i="9"/>
  <c r="G257" i="9" a="1"/>
  <c r="G257" i="9"/>
  <c r="F73" i="5" a="1"/>
  <c r="F73" i="5"/>
  <c r="G459" i="8" a="1"/>
  <c r="G459" i="8"/>
  <c r="G571" i="9" a="1"/>
  <c r="G571" i="9"/>
  <c r="G176" i="8" a="1"/>
  <c r="G176" i="8"/>
  <c r="G22" i="9" a="1"/>
  <c r="G22" i="9"/>
  <c r="G403" i="9" a="1"/>
  <c r="G403" i="9"/>
  <c r="G44" i="9" a="1"/>
  <c r="G44" i="9"/>
  <c r="G360" i="9" a="1"/>
  <c r="G360" i="9"/>
  <c r="F13" i="7" a="1"/>
  <c r="F13" i="7"/>
  <c r="G184" i="8" a="1"/>
  <c r="G184" i="8"/>
  <c r="G411" i="8" a="1"/>
  <c r="G411" i="8"/>
  <c r="G61" i="9" a="1"/>
  <c r="G61" i="9"/>
  <c r="G409" i="9" a="1"/>
  <c r="G409" i="9"/>
  <c r="G371" i="8" a="1"/>
  <c r="G371" i="8"/>
  <c r="G24" i="8" a="1"/>
  <c r="G24" i="8"/>
  <c r="G195" i="8" a="1"/>
  <c r="G195" i="8"/>
  <c r="G540" i="9" a="1"/>
  <c r="G540" i="9"/>
  <c r="G348" i="9" a="1"/>
  <c r="G348" i="9"/>
  <c r="G599" i="9" a="1"/>
  <c r="G599" i="9"/>
  <c r="G429" i="8" a="1"/>
  <c r="G429" i="8"/>
  <c r="G57" i="9" a="1"/>
  <c r="G57" i="9"/>
  <c r="G493" i="8" a="1"/>
  <c r="G493" i="8"/>
  <c r="G414" i="8" a="1"/>
  <c r="G414" i="8"/>
  <c r="G196" i="9" a="1"/>
  <c r="G196" i="9"/>
  <c r="G210" i="8" a="1"/>
  <c r="G210" i="8"/>
  <c r="G141" i="8" a="1"/>
  <c r="G141" i="8"/>
  <c r="G272" i="9" a="1"/>
  <c r="G272" i="9"/>
  <c r="G327" i="9" a="1"/>
  <c r="G327" i="9"/>
  <c r="G480" i="8" a="1"/>
  <c r="G480" i="8"/>
  <c r="G477" i="9" a="1"/>
  <c r="G477" i="9"/>
  <c r="F8" i="7" a="1"/>
  <c r="F8" i="7"/>
  <c r="G322" i="9" a="1"/>
  <c r="G322" i="9"/>
  <c r="G96" i="9" a="1"/>
  <c r="G96" i="9"/>
  <c r="G482" i="8" a="1"/>
  <c r="G482" i="8"/>
  <c r="G221" i="8" a="1"/>
  <c r="G221" i="8"/>
  <c r="G235" i="9" a="1"/>
  <c r="G235" i="9"/>
  <c r="G29" i="8" a="1"/>
  <c r="G29" i="8"/>
  <c r="G361" i="8" a="1"/>
  <c r="G361" i="8"/>
  <c r="G260" i="8" a="1"/>
  <c r="G260" i="8"/>
  <c r="G9" i="9" a="1"/>
  <c r="G9" i="9"/>
  <c r="F70" i="5" a="1"/>
  <c r="F70" i="5"/>
  <c r="G547" i="9" a="1"/>
  <c r="G547" i="9"/>
  <c r="G264" i="8" a="1"/>
  <c r="G264" i="8"/>
  <c r="G379" i="8" a="1"/>
  <c r="G379" i="8"/>
  <c r="G321" i="9" a="1"/>
  <c r="G321" i="9"/>
  <c r="G482" i="9" a="1"/>
  <c r="G482" i="9"/>
  <c r="G418" i="8" a="1"/>
  <c r="G418" i="8"/>
  <c r="G240" i="8" a="1"/>
  <c r="G240" i="8"/>
  <c r="G438" i="8" a="1"/>
  <c r="G438" i="8"/>
  <c r="G389" i="9" a="1"/>
  <c r="G389" i="9"/>
  <c r="G11" i="9" a="1"/>
  <c r="G11" i="9"/>
  <c r="G577" i="9" a="1"/>
  <c r="G577" i="9"/>
  <c r="F68" i="5" a="1"/>
  <c r="F68" i="5"/>
  <c r="G119" i="8" a="1"/>
  <c r="G119" i="8"/>
  <c r="G284" i="9" a="1"/>
  <c r="G284" i="9"/>
  <c r="F23" i="5" a="1"/>
  <c r="F23" i="5"/>
  <c r="G270" i="9" a="1"/>
  <c r="G270" i="9"/>
  <c r="G405" i="9" a="1"/>
  <c r="G405" i="9"/>
  <c r="G79" i="8" a="1"/>
  <c r="G79" i="8"/>
  <c r="G201" i="9" a="1"/>
  <c r="G201" i="9"/>
  <c r="G54" i="8" a="1"/>
  <c r="G54" i="8"/>
  <c r="G329" i="9" a="1"/>
  <c r="G329" i="9"/>
  <c r="G277" i="8" a="1"/>
  <c r="G277" i="8"/>
  <c r="G159" i="9" a="1"/>
  <c r="G159" i="9"/>
  <c r="G150" i="8" a="1"/>
  <c r="G150" i="8"/>
  <c r="G297" i="8" a="1"/>
  <c r="G297" i="8"/>
  <c r="G95" i="8" a="1"/>
  <c r="G95" i="8"/>
  <c r="G333" i="8" a="1"/>
  <c r="G333" i="8"/>
  <c r="G211" i="8" a="1"/>
  <c r="G211" i="8"/>
  <c r="G250" i="8" a="1"/>
  <c r="G250" i="8"/>
  <c r="G202" i="9" a="1"/>
  <c r="G202" i="9"/>
  <c r="G40" i="9" a="1"/>
  <c r="G40" i="9"/>
  <c r="G485" i="8" a="1"/>
  <c r="G485" i="8"/>
  <c r="G157" i="9" a="1"/>
  <c r="G157" i="9"/>
  <c r="F22" i="5" a="1"/>
  <c r="F22" i="5"/>
  <c r="G410" i="8" a="1"/>
  <c r="G410" i="8"/>
  <c r="G326" i="8" a="1"/>
  <c r="G326" i="8"/>
  <c r="G445" i="9" a="1"/>
  <c r="G445" i="9"/>
  <c r="G330" i="9" a="1"/>
  <c r="G330" i="9"/>
  <c r="G401" i="9" a="1"/>
  <c r="G401" i="9"/>
  <c r="G205" i="8" a="1"/>
  <c r="G205" i="8"/>
  <c r="G337" i="8" a="1"/>
  <c r="G337" i="8"/>
  <c r="F10" i="6" a="1"/>
  <c r="F10" i="6"/>
  <c r="G108" i="9" a="1"/>
  <c r="G108" i="9"/>
  <c r="G78" i="9" a="1"/>
  <c r="G78" i="9"/>
  <c r="G408" i="9" a="1"/>
  <c r="G408" i="9"/>
  <c r="G120" i="8" a="1"/>
  <c r="G120" i="8"/>
  <c r="G234" i="9" a="1"/>
  <c r="G234" i="9"/>
  <c r="G183" i="9" a="1"/>
  <c r="G183" i="9"/>
  <c r="G224" i="8" a="1"/>
  <c r="G224" i="8"/>
  <c r="G430" i="9" a="1"/>
  <c r="G430" i="9"/>
  <c r="G381" i="9" a="1"/>
  <c r="G381" i="9"/>
  <c r="G343" i="9" a="1"/>
  <c r="G343" i="9"/>
  <c r="G460" i="8" a="1"/>
  <c r="G460" i="8"/>
  <c r="G582" i="9" a="1"/>
  <c r="G582" i="9"/>
  <c r="G4" i="8" a="1"/>
  <c r="G4" i="8"/>
  <c r="G374" i="9" a="1"/>
  <c r="G374" i="9"/>
  <c r="F5" i="6" a="1"/>
  <c r="F5" i="6"/>
  <c r="G334" i="8" a="1"/>
  <c r="G334" i="8"/>
  <c r="G191" i="9" a="1"/>
  <c r="G191" i="9"/>
  <c r="G218" i="8" a="1"/>
  <c r="G218" i="8"/>
  <c r="G137" i="8" a="1"/>
  <c r="G137" i="8"/>
  <c r="G467" i="9" a="1"/>
  <c r="G467" i="9"/>
  <c r="G14" i="8" a="1"/>
  <c r="G14" i="8"/>
  <c r="G165" i="9" a="1"/>
  <c r="G165" i="9"/>
  <c r="G19" i="9" a="1"/>
  <c r="G19" i="9"/>
  <c r="G68" i="9" a="1"/>
  <c r="G68" i="9"/>
  <c r="G553" i="9" a="1"/>
  <c r="G553" i="9"/>
  <c r="G135" i="9" a="1"/>
  <c r="G135" i="9"/>
  <c r="G448" i="9" a="1"/>
  <c r="G448" i="9"/>
  <c r="G380" i="8" a="1"/>
  <c r="G380" i="8"/>
  <c r="G484" i="9" a="1"/>
  <c r="G484" i="9"/>
  <c r="G593" i="9" a="1"/>
  <c r="G593" i="9"/>
  <c r="G432" i="9" a="1"/>
  <c r="G432" i="9"/>
  <c r="G251" i="9" a="1"/>
  <c r="G251" i="9"/>
  <c r="G307" i="9" a="1"/>
  <c r="G307" i="9"/>
  <c r="F41" i="5" a="1"/>
  <c r="F41" i="5"/>
  <c r="G59" i="8" a="1"/>
  <c r="G59" i="8"/>
  <c r="G473" i="8" a="1"/>
  <c r="G473" i="8"/>
  <c r="G465" i="8" a="1"/>
  <c r="G465" i="8"/>
  <c r="G413" i="9" a="1"/>
  <c r="G413" i="9"/>
  <c r="F37" i="5" a="1"/>
  <c r="F37" i="5"/>
  <c r="G90" i="9" a="1"/>
  <c r="G90" i="9"/>
  <c r="G320" i="9" a="1"/>
  <c r="G320" i="9"/>
  <c r="G162" i="9" a="1"/>
  <c r="G162" i="9"/>
  <c r="G447" i="8" a="1"/>
  <c r="G447" i="8"/>
  <c r="F14" i="7" a="1"/>
  <c r="F14" i="7"/>
  <c r="G238" i="9" a="1"/>
  <c r="G238" i="9"/>
  <c r="G86" i="8" a="1"/>
  <c r="G86" i="8"/>
  <c r="G204" i="9" a="1"/>
  <c r="G204" i="9"/>
  <c r="G189" i="8" a="1"/>
  <c r="G189" i="8"/>
  <c r="G247" i="8" a="1"/>
  <c r="G247" i="8"/>
  <c r="G526" i="9" a="1"/>
  <c r="G526" i="9"/>
  <c r="G253" i="9" a="1"/>
  <c r="G253" i="9"/>
  <c r="G424" i="9" a="1"/>
  <c r="G424" i="9"/>
  <c r="G106" i="9" a="1"/>
  <c r="G106" i="9"/>
  <c r="G336" i="9" a="1"/>
  <c r="G336" i="9"/>
  <c r="G204" i="8" a="1"/>
  <c r="G204" i="8"/>
  <c r="G5" i="9" a="1"/>
  <c r="G5" i="9"/>
  <c r="G114" i="9" a="1"/>
  <c r="G114" i="9"/>
  <c r="G104" i="9" a="1"/>
  <c r="G104" i="9"/>
  <c r="G399" i="9" a="1"/>
  <c r="G399" i="9"/>
  <c r="G298" i="9" a="1"/>
  <c r="G298" i="9"/>
  <c r="G246" i="9" a="1"/>
  <c r="G246" i="9"/>
  <c r="G88" i="9" a="1"/>
  <c r="G88" i="9"/>
  <c r="G89" i="9" a="1"/>
  <c r="G89" i="9"/>
  <c r="G305" i="9" a="1"/>
  <c r="G305" i="9"/>
  <c r="G371" i="9" a="1"/>
  <c r="G371" i="9"/>
  <c r="G104" i="8" a="1"/>
  <c r="G104" i="8"/>
  <c r="G65" i="9" a="1"/>
  <c r="G65" i="9"/>
  <c r="G212" i="8" a="1"/>
  <c r="G212" i="8"/>
  <c r="G475" i="9" a="1"/>
  <c r="G475" i="9"/>
  <c r="G256" i="8" a="1"/>
  <c r="G256" i="8"/>
  <c r="G339" i="8" a="1"/>
  <c r="G339" i="8"/>
  <c r="G309" i="8" a="1"/>
  <c r="G309" i="8"/>
  <c r="G372" i="9" a="1"/>
  <c r="G372" i="9"/>
  <c r="G133" i="8" a="1"/>
  <c r="G133" i="8"/>
  <c r="G185" i="9" a="1"/>
  <c r="G185" i="9"/>
  <c r="G601" i="9" a="1"/>
  <c r="G601" i="9"/>
  <c r="G38" i="9" a="1"/>
  <c r="G38" i="9"/>
  <c r="F3" i="7" a="1"/>
  <c r="F3" i="7"/>
  <c r="G67" i="9" a="1"/>
  <c r="G67" i="9"/>
  <c r="G382" i="8" a="1"/>
  <c r="G382" i="8"/>
  <c r="G263" i="8" a="1"/>
  <c r="G263" i="8"/>
  <c r="G419" i="8" a="1"/>
  <c r="G419" i="8"/>
  <c r="G362" i="8" a="1"/>
  <c r="G362" i="8"/>
  <c r="G506" i="9" a="1"/>
  <c r="G506" i="9"/>
  <c r="G287" i="9" a="1"/>
  <c r="G287" i="9"/>
  <c r="G282" i="8" a="1"/>
  <c r="G282" i="8"/>
  <c r="G138" i="9" a="1"/>
  <c r="G138" i="9"/>
  <c r="G145" i="9" a="1"/>
  <c r="G145" i="9"/>
  <c r="F66" i="5" a="1"/>
  <c r="F66" i="5"/>
  <c r="G490" i="9" a="1"/>
  <c r="G490" i="9"/>
  <c r="F6" i="7" a="1"/>
  <c r="F6" i="7"/>
  <c r="G375" i="9" a="1"/>
  <c r="G375" i="9"/>
  <c r="G307" i="8" a="1"/>
  <c r="G307" i="8"/>
  <c r="G484" i="8" a="1"/>
  <c r="G484" i="8"/>
  <c r="G513" i="9" a="1"/>
  <c r="G513" i="9"/>
  <c r="G47" i="9" a="1"/>
  <c r="G47" i="9"/>
  <c r="G199" i="8" a="1"/>
  <c r="G199" i="8"/>
  <c r="G44" i="8" a="1"/>
  <c r="G44" i="8"/>
  <c r="G136" i="9" a="1"/>
  <c r="G136" i="9"/>
  <c r="G534" i="9" a="1"/>
  <c r="G534" i="9"/>
  <c r="F44" i="5" a="1"/>
  <c r="F44" i="5"/>
  <c r="G15" i="9" a="1"/>
  <c r="G15" i="9"/>
  <c r="G227" i="8" a="1"/>
  <c r="G227" i="8"/>
  <c r="G114" i="8" a="1"/>
  <c r="G114" i="8"/>
  <c r="G499" i="9" a="1"/>
  <c r="G499" i="9"/>
  <c r="G60" i="9" a="1"/>
  <c r="G60" i="9"/>
  <c r="G555" i="9" a="1"/>
  <c r="G555" i="9"/>
  <c r="G536" i="9" a="1"/>
  <c r="G536" i="9"/>
  <c r="G178" i="9" a="1"/>
  <c r="G178" i="9"/>
  <c r="G439" i="9" a="1"/>
  <c r="G439" i="9"/>
  <c r="G165" i="8" a="1"/>
  <c r="G165" i="8"/>
  <c r="G122" i="8" a="1"/>
  <c r="G122" i="8"/>
  <c r="G419" i="9" a="1"/>
  <c r="G419" i="9"/>
  <c r="G317" i="9" a="1"/>
  <c r="G317" i="9"/>
  <c r="G174" i="9" a="1"/>
  <c r="G174" i="9"/>
  <c r="G382" i="9" a="1"/>
  <c r="G382" i="9"/>
  <c r="G597" i="9" a="1"/>
  <c r="G597" i="9"/>
  <c r="G445" i="8" a="1"/>
  <c r="G445" i="8"/>
  <c r="G389" i="8" a="1"/>
  <c r="G389" i="8"/>
  <c r="G338" i="9" a="1"/>
  <c r="G338" i="9"/>
  <c r="G281" i="9" a="1"/>
  <c r="G281" i="9"/>
  <c r="G100" i="8" a="1"/>
  <c r="G100" i="8"/>
  <c r="G219" i="8" a="1"/>
  <c r="G219" i="8"/>
  <c r="G173" i="9" a="1"/>
  <c r="G173" i="9"/>
  <c r="G138" i="8" a="1"/>
  <c r="G138" i="8"/>
  <c r="G308" i="9" a="1"/>
  <c r="G308" i="9"/>
  <c r="G255" i="8" a="1"/>
  <c r="G255" i="8"/>
  <c r="G345" i="8" a="1"/>
  <c r="G345" i="8"/>
  <c r="G591" i="9" a="1"/>
  <c r="G591" i="9"/>
  <c r="G79" i="9" a="1"/>
  <c r="G79" i="9"/>
  <c r="G372" i="8" a="1"/>
  <c r="G372" i="8"/>
  <c r="G282" i="9" a="1"/>
  <c r="G282" i="9"/>
  <c r="G475" i="8" a="1"/>
  <c r="G475" i="8"/>
  <c r="G64" i="8" a="1"/>
  <c r="G64" i="8"/>
  <c r="G176" i="9" a="1"/>
  <c r="G176" i="9"/>
  <c r="G154" i="8" a="1"/>
  <c r="G154" i="8"/>
  <c r="G365" i="8" a="1"/>
  <c r="G365" i="8"/>
  <c r="G552" i="9" a="1"/>
  <c r="G552" i="9"/>
  <c r="G312" i="8" a="1"/>
  <c r="G312" i="8"/>
  <c r="G477" i="8" a="1"/>
  <c r="G477" i="8"/>
  <c r="G232" i="9" a="1"/>
  <c r="G232" i="9"/>
  <c r="G15" i="8" a="1"/>
  <c r="G15" i="8"/>
  <c r="G586" i="9" a="1"/>
  <c r="G586" i="9"/>
  <c r="F15" i="7" a="1"/>
  <c r="F15" i="7"/>
  <c r="G216" i="9" a="1"/>
  <c r="G216" i="9"/>
  <c r="F10" i="5" a="1"/>
  <c r="F10" i="5"/>
  <c r="G278" i="9" a="1"/>
  <c r="G278" i="9"/>
  <c r="G237" i="8" a="1"/>
  <c r="G237" i="8"/>
  <c r="G569" i="9" a="1"/>
  <c r="G569" i="9"/>
  <c r="G274" i="8" a="1"/>
  <c r="G274" i="8"/>
  <c r="G261" i="9" a="1"/>
  <c r="G261" i="9"/>
  <c r="F24" i="5" a="1"/>
  <c r="F24" i="5"/>
  <c r="G174" i="8" a="1"/>
  <c r="G174" i="8"/>
  <c r="G384" i="9" a="1"/>
  <c r="G384" i="9"/>
  <c r="G471" i="8" a="1"/>
  <c r="G471" i="8"/>
  <c r="G357" i="9" a="1"/>
  <c r="G357" i="9"/>
  <c r="G64" i="9" a="1"/>
  <c r="G64" i="9"/>
  <c r="G311" i="9" a="1"/>
  <c r="G311" i="9"/>
  <c r="G129" i="8" a="1"/>
  <c r="G129" i="8"/>
  <c r="G346" i="9" a="1"/>
  <c r="G346" i="9"/>
  <c r="F46" i="5" a="1"/>
  <c r="F46" i="5"/>
  <c r="G11" i="8" a="1"/>
  <c r="G11" i="8"/>
  <c r="G444" i="9" a="1"/>
  <c r="G444" i="9"/>
  <c r="G342" i="9" a="1"/>
  <c r="G342" i="9"/>
  <c r="G217" i="8" a="1"/>
  <c r="G217" i="8"/>
  <c r="G218" i="9" a="1"/>
  <c r="G218" i="9"/>
  <c r="G310" i="9" a="1"/>
  <c r="G310" i="9"/>
  <c r="F52" i="5" a="1"/>
  <c r="F52" i="5"/>
  <c r="F12" i="7" a="1"/>
  <c r="F12" i="7"/>
  <c r="G70" i="8" a="1"/>
  <c r="G70" i="8"/>
  <c r="G99" i="9" a="1"/>
  <c r="G99" i="9"/>
  <c r="G173" i="8" a="1"/>
  <c r="G173" i="8"/>
  <c r="G390" i="9" a="1"/>
  <c r="G390" i="9"/>
  <c r="G240" i="9" a="1"/>
  <c r="G240" i="9"/>
  <c r="G133" i="9" a="1"/>
  <c r="G133" i="9"/>
  <c r="G151" i="9" a="1"/>
  <c r="G151" i="9"/>
  <c r="G168" i="9" a="1"/>
  <c r="G168" i="9"/>
  <c r="G248" i="8" a="1"/>
  <c r="G248" i="8"/>
  <c r="G489" i="8" a="1"/>
  <c r="G489" i="8"/>
  <c r="G84" i="9" a="1"/>
  <c r="G84" i="9"/>
  <c r="G435" i="8" a="1"/>
  <c r="G435" i="8"/>
  <c r="G367" i="9" a="1"/>
  <c r="G367" i="9"/>
  <c r="G164" i="9" a="1"/>
  <c r="G164" i="9"/>
  <c r="G238" i="8" a="1"/>
  <c r="G238" i="8"/>
  <c r="G190" i="8" a="1"/>
  <c r="G190" i="8"/>
  <c r="G279" i="9" a="1"/>
  <c r="G279" i="9"/>
  <c r="F4" i="5" a="1"/>
  <c r="F4" i="5"/>
  <c r="G343" i="8" a="1"/>
  <c r="G343" i="8"/>
  <c r="G500" i="8" a="1"/>
  <c r="G500" i="8"/>
  <c r="G549" i="9" a="1"/>
  <c r="G549" i="9"/>
  <c r="F15" i="5" a="1"/>
  <c r="F15" i="5"/>
  <c r="G37" i="9" a="1"/>
  <c r="G37" i="9"/>
  <c r="F74" i="5" a="1"/>
  <c r="F74" i="5"/>
  <c r="G420" i="8" a="1"/>
  <c r="G420" i="8"/>
  <c r="G331" i="8" a="1"/>
  <c r="G331" i="8"/>
  <c r="G28" i="9" a="1"/>
  <c r="G28" i="9"/>
  <c r="G566" i="9" a="1"/>
  <c r="G566" i="9"/>
  <c r="F27" i="5" a="1"/>
  <c r="F27" i="5"/>
  <c r="G150" i="9" a="1"/>
  <c r="G150" i="9"/>
  <c r="G294" i="9" a="1"/>
  <c r="G294" i="9"/>
  <c r="G441" i="9" a="1"/>
  <c r="G441" i="9"/>
  <c r="G510" i="9" a="1"/>
  <c r="G510" i="9"/>
  <c r="G454" i="8" a="1"/>
  <c r="G454" i="8"/>
  <c r="G450" i="8" a="1"/>
  <c r="G450" i="8"/>
  <c r="G241" i="8" a="1"/>
  <c r="G241" i="8"/>
  <c r="G91" i="9" a="1"/>
  <c r="G91" i="9"/>
  <c r="G82" i="8" a="1"/>
  <c r="G82" i="8"/>
  <c r="G362" i="9" a="1"/>
  <c r="G362" i="9"/>
  <c r="G188" i="9" a="1"/>
  <c r="G188" i="9"/>
  <c r="G119" i="9" a="1"/>
  <c r="G119" i="9"/>
  <c r="F59" i="5" a="1"/>
  <c r="F59" i="5"/>
  <c r="G355" i="8" a="1"/>
  <c r="G355" i="8"/>
  <c r="F75" i="5" a="1"/>
  <c r="F75" i="5"/>
  <c r="G72" i="8" a="1"/>
  <c r="G72" i="8"/>
  <c r="G276" i="9" a="1"/>
  <c r="G276" i="9"/>
  <c r="G351" i="9" a="1"/>
  <c r="G351" i="9"/>
  <c r="G473" i="9" a="1"/>
  <c r="G473" i="9"/>
  <c r="G393" i="8" a="1"/>
  <c r="G393" i="8"/>
  <c r="G589" i="9" a="1"/>
  <c r="G589" i="9"/>
  <c r="G433" i="9" a="1"/>
  <c r="G433" i="9"/>
  <c r="G291" i="9" a="1"/>
  <c r="G291" i="9"/>
  <c r="G498" i="9" a="1"/>
  <c r="G498" i="9"/>
  <c r="G466" i="8" a="1"/>
  <c r="G466" i="8"/>
  <c r="F22" i="7" a="1"/>
  <c r="F22" i="7"/>
  <c r="G470" i="9" a="1"/>
  <c r="G470" i="9"/>
  <c r="G186" i="9" a="1"/>
  <c r="G186" i="9"/>
  <c r="G131" i="8" a="1"/>
  <c r="G131" i="8"/>
  <c r="G239" i="9" a="1"/>
  <c r="G239" i="9"/>
  <c r="G463" i="9" a="1"/>
  <c r="G463" i="9"/>
  <c r="G155" i="9" a="1"/>
  <c r="G155" i="9"/>
  <c r="G230" i="9" a="1"/>
  <c r="G230" i="9"/>
  <c r="G384" i="8" a="1"/>
  <c r="G384" i="8"/>
  <c r="G402" i="8" a="1"/>
  <c r="G402" i="8"/>
  <c r="G316" i="8" a="1"/>
  <c r="G316" i="8"/>
  <c r="G263" i="9" a="1"/>
  <c r="G263" i="9"/>
  <c r="G51" i="8" a="1"/>
  <c r="G51" i="8"/>
  <c r="G134" i="8" a="1"/>
  <c r="G134" i="8"/>
  <c r="G38" i="8" a="1"/>
  <c r="G38" i="8"/>
  <c r="G123" i="8" a="1"/>
  <c r="G123" i="8"/>
  <c r="F21" i="7" a="1"/>
  <c r="F21" i="7"/>
  <c r="F9" i="7" a="1"/>
  <c r="F9" i="7"/>
  <c r="G431" i="9" a="1"/>
  <c r="G431" i="9"/>
  <c r="G126" i="8" a="1"/>
  <c r="G126" i="8"/>
  <c r="G338" i="8" a="1"/>
  <c r="G338" i="8"/>
  <c r="G144" i="8" a="1"/>
  <c r="G144" i="8"/>
  <c r="F19" i="7" a="1"/>
  <c r="F19" i="7"/>
  <c r="G394" i="9" a="1"/>
  <c r="G394" i="9"/>
  <c r="G121" i="9" a="1"/>
  <c r="G121" i="9"/>
  <c r="F20" i="5" a="1"/>
  <c r="F20" i="5"/>
  <c r="G244" i="8" a="1"/>
  <c r="G244" i="8"/>
  <c r="G177" i="8" a="1"/>
  <c r="G177" i="8"/>
  <c r="G358" i="9" a="1"/>
  <c r="G358" i="9"/>
  <c r="G185" i="8" a="1"/>
  <c r="G185" i="8"/>
  <c r="G433" i="8" a="1"/>
  <c r="G433" i="8"/>
  <c r="G481" i="9" a="1"/>
  <c r="G481" i="9"/>
  <c r="G320" i="8" a="1"/>
  <c r="G320" i="8"/>
  <c r="G99" i="8" a="1"/>
  <c r="G99" i="8"/>
  <c r="G253" i="8" a="1"/>
  <c r="G253" i="8"/>
  <c r="F39" i="5" a="1"/>
  <c r="F39" i="5"/>
  <c r="G280" i="8" a="1"/>
  <c r="G280" i="8"/>
  <c r="G146" i="9" a="1"/>
  <c r="G146" i="9"/>
  <c r="G153" i="9" a="1"/>
  <c r="G153" i="9"/>
  <c r="G402" i="9" a="1"/>
  <c r="G402" i="9"/>
  <c r="G139" i="9" a="1"/>
  <c r="G139" i="9"/>
  <c r="G61" i="8" a="1"/>
  <c r="G61" i="8"/>
  <c r="G183" i="8" a="1"/>
  <c r="G183" i="8"/>
  <c r="F6" i="6" a="1"/>
  <c r="F6" i="6"/>
  <c r="G92" i="8" a="1"/>
  <c r="G92" i="8"/>
  <c r="G161" i="8" a="1"/>
  <c r="G161" i="8"/>
  <c r="G163" i="9" a="1"/>
  <c r="G163" i="9"/>
  <c r="G37" i="8" a="1"/>
  <c r="G37" i="8"/>
  <c r="G126" i="9" a="1"/>
  <c r="G126" i="9"/>
  <c r="G472" i="9" a="1"/>
  <c r="G472" i="9"/>
  <c r="F8" i="5" a="1"/>
  <c r="F8" i="5"/>
  <c r="G276" i="8" a="1"/>
  <c r="G276" i="8"/>
  <c r="G170" i="8" a="1"/>
  <c r="G170" i="8"/>
  <c r="G578" i="9" a="1"/>
  <c r="G578" i="9"/>
  <c r="G544" i="9" a="1"/>
  <c r="G544" i="9"/>
  <c r="G459" i="9" a="1"/>
  <c r="G459" i="9"/>
  <c r="G535" i="9" a="1"/>
  <c r="G535" i="9"/>
  <c r="F11" i="5" a="1"/>
  <c r="F11" i="5"/>
  <c r="G206" i="8" a="1"/>
  <c r="G206" i="8"/>
  <c r="G6" i="9" a="1"/>
  <c r="G6" i="9"/>
  <c r="G169" i="9" a="1"/>
  <c r="G169" i="9"/>
  <c r="F8" i="6" a="1"/>
  <c r="F8" i="6"/>
  <c r="G152" i="8" a="1"/>
  <c r="G152" i="8"/>
  <c r="G488" i="8" a="1"/>
  <c r="G488" i="8"/>
  <c r="G233" i="8" a="1"/>
  <c r="G233" i="8"/>
  <c r="G302" i="8" a="1"/>
  <c r="G302" i="8"/>
  <c r="G248" i="9" a="1"/>
  <c r="G248" i="9"/>
  <c r="G247" i="9" a="1"/>
  <c r="G247" i="9"/>
  <c r="F11" i="7" a="1"/>
  <c r="F11" i="7"/>
  <c r="G58" i="8" a="1"/>
  <c r="G58" i="8"/>
  <c r="G583" i="9" a="1"/>
  <c r="G583" i="9"/>
  <c r="G222" i="9" a="1"/>
  <c r="G222" i="9"/>
  <c r="G13" i="8" a="1"/>
  <c r="G13" i="8"/>
  <c r="G416" i="9" a="1"/>
  <c r="G416" i="9"/>
  <c r="G368" i="9" a="1"/>
  <c r="G368" i="9"/>
  <c r="G359" i="9" a="1"/>
  <c r="G359" i="9"/>
  <c r="G22" i="8" a="1"/>
  <c r="G22" i="8"/>
  <c r="G464" i="9" a="1"/>
  <c r="G464" i="9"/>
  <c r="G216" i="8" a="1"/>
  <c r="G216" i="8"/>
  <c r="F58" i="5" a="1"/>
  <c r="F58" i="5"/>
  <c r="G359" i="8" a="1"/>
  <c r="G359" i="8"/>
  <c r="G135" i="8" a="1"/>
  <c r="G135" i="8"/>
  <c r="G472" i="8" a="1"/>
  <c r="G472" i="8"/>
  <c r="G130" i="8" a="1"/>
  <c r="G130" i="8"/>
  <c r="G531" i="9" a="1"/>
  <c r="G531" i="9"/>
  <c r="G354" i="8" a="1"/>
  <c r="G354" i="8"/>
  <c r="F32" i="5" a="1"/>
  <c r="F32" i="5"/>
  <c r="G243" i="8" a="1"/>
  <c r="G243" i="8"/>
  <c r="G319" i="9" a="1"/>
  <c r="G319" i="9"/>
  <c r="G272" i="8" a="1"/>
  <c r="G272" i="8"/>
  <c r="G186" i="8" a="1"/>
  <c r="G186" i="8"/>
  <c r="G523" i="9" a="1"/>
  <c r="G523" i="9"/>
  <c r="G261" i="8" a="1"/>
  <c r="G261" i="8"/>
  <c r="F9" i="10" a="1"/>
  <c r="F9" i="10"/>
  <c r="G233" i="9" a="1"/>
  <c r="G233" i="9"/>
  <c r="G600" i="9" a="1"/>
  <c r="G600" i="9"/>
  <c r="G265" i="9" a="1"/>
  <c r="G265" i="9"/>
  <c r="G105" i="8" a="1"/>
  <c r="G105" i="8"/>
  <c r="G42" i="9" a="1"/>
  <c r="G42" i="9"/>
  <c r="G288" i="9" a="1"/>
  <c r="G288" i="9"/>
  <c r="G12" i="9" a="1"/>
  <c r="G12" i="9"/>
  <c r="G363" i="9" a="1"/>
  <c r="G363" i="9"/>
  <c r="G242" i="9" a="1"/>
  <c r="G242" i="9"/>
  <c r="G406" i="8" a="1"/>
  <c r="G406" i="8"/>
  <c r="F4" i="10" a="1"/>
  <c r="F4" i="10"/>
  <c r="G426" i="8" a="1"/>
  <c r="G426" i="8"/>
  <c r="G524" i="9" a="1"/>
  <c r="G524" i="9"/>
  <c r="G149" i="9" a="1"/>
  <c r="G149" i="9"/>
  <c r="G570" i="9" a="1"/>
  <c r="G570" i="9"/>
  <c r="G210" i="9" a="1"/>
  <c r="G210" i="9"/>
  <c r="G383" i="8" a="1"/>
  <c r="G383" i="8"/>
  <c r="G249" i="8" a="1"/>
  <c r="G249" i="8"/>
  <c r="G348" i="8" a="1"/>
  <c r="G348" i="8"/>
  <c r="G2" i="8" a="1"/>
  <c r="G2" i="8"/>
  <c r="G594" i="9" a="1"/>
  <c r="G594" i="9"/>
  <c r="G447" i="9" a="1"/>
  <c r="G447" i="9"/>
  <c r="G160" i="9" a="1"/>
  <c r="G160" i="9"/>
  <c r="G269" i="9" a="1"/>
  <c r="G269" i="9"/>
  <c r="F64" i="5" a="1"/>
  <c r="F64" i="5"/>
  <c r="G223" i="9" a="1"/>
  <c r="G223" i="9"/>
  <c r="G45" i="8" a="1"/>
  <c r="G45" i="8"/>
  <c r="G520" i="9" a="1"/>
  <c r="G520" i="9"/>
  <c r="G208" i="9" a="1"/>
  <c r="G208" i="9"/>
  <c r="G517" i="9" a="1"/>
  <c r="G517" i="9"/>
  <c r="G264" i="9" a="1"/>
  <c r="G264" i="9"/>
  <c r="G122" i="9" a="1"/>
  <c r="G122" i="9"/>
  <c r="G567" i="9" a="1"/>
  <c r="G567" i="9"/>
  <c r="G153" i="8" a="1"/>
  <c r="G153" i="8"/>
  <c r="G528" i="9" a="1"/>
  <c r="G528" i="9"/>
  <c r="G221" i="9" a="1"/>
  <c r="G221" i="9"/>
  <c r="G519" i="9" a="1"/>
  <c r="G519" i="9"/>
  <c r="G318" i="9" a="1"/>
  <c r="G318" i="9"/>
  <c r="F43" i="5" a="1"/>
  <c r="F43" i="5"/>
  <c r="G131" i="9" a="1"/>
  <c r="G131" i="9"/>
  <c r="G521" i="9" a="1"/>
  <c r="G521" i="9"/>
  <c r="G162" i="8" a="1"/>
  <c r="G162" i="8"/>
  <c r="G130" i="9" a="1"/>
  <c r="G130" i="9"/>
  <c r="G494" i="9" a="1"/>
  <c r="G494" i="9"/>
  <c r="G315" i="8" a="1"/>
  <c r="G315" i="8"/>
  <c r="G325" i="9" a="1"/>
  <c r="G325" i="9"/>
  <c r="G408" i="8" a="1"/>
  <c r="G408" i="8"/>
  <c r="G347" i="9" a="1"/>
  <c r="G347" i="9"/>
  <c r="G63" i="8" a="1"/>
  <c r="G63" i="8"/>
  <c r="F12" i="6" a="1"/>
  <c r="F12" i="6"/>
  <c r="G290" i="9" a="1"/>
  <c r="G290" i="9"/>
  <c r="G199" i="9" a="1"/>
  <c r="G199" i="9"/>
  <c r="G480" i="9" a="1"/>
  <c r="G480" i="9"/>
  <c r="G283" i="9" a="1"/>
  <c r="G283" i="9"/>
  <c r="G41" i="9" a="1"/>
  <c r="G41" i="9"/>
  <c r="F69" i="5" a="1"/>
  <c r="F69" i="5"/>
  <c r="G254" i="8" a="1"/>
  <c r="G254" i="8"/>
  <c r="G194" i="8" a="1"/>
  <c r="G194" i="8"/>
  <c r="G537" i="9" a="1"/>
  <c r="G537" i="9"/>
  <c r="G289" i="8" a="1"/>
  <c r="G289" i="8"/>
  <c r="G87" i="8" a="1"/>
  <c r="G87" i="8"/>
  <c r="G446" i="8" a="1"/>
  <c r="G446" i="8"/>
  <c r="G270" i="8" a="1"/>
  <c r="G270" i="8"/>
  <c r="G115" i="8" a="1"/>
  <c r="G115" i="8"/>
  <c r="G495" i="8" a="1"/>
  <c r="G495" i="8"/>
  <c r="G20" i="9" a="1"/>
  <c r="G20" i="9"/>
  <c r="G179" i="9" a="1"/>
  <c r="G179" i="9"/>
  <c r="G120" i="9" a="1"/>
  <c r="G120" i="9"/>
  <c r="G489" i="9" a="1"/>
  <c r="G489" i="9"/>
  <c r="G245" i="9" a="1"/>
  <c r="G245" i="9"/>
  <c r="G148" i="9" a="1"/>
  <c r="G148" i="9"/>
  <c r="G479" i="8" a="1"/>
  <c r="G479" i="8"/>
  <c r="G474" i="8" a="1"/>
  <c r="G474" i="8"/>
  <c r="G273" i="9" a="1"/>
  <c r="G273" i="9"/>
  <c r="G315" i="9" a="1"/>
  <c r="G315" i="9"/>
  <c r="G437" i="9" a="1"/>
  <c r="G437" i="9"/>
  <c r="G93" i="9" a="1"/>
  <c r="G93" i="9"/>
  <c r="G514" i="9" a="1"/>
  <c r="G514" i="9"/>
  <c r="G455" i="8" a="1"/>
  <c r="G455" i="8"/>
  <c r="G167" i="9" a="1"/>
  <c r="G167" i="9"/>
  <c r="G63" i="9" a="1"/>
  <c r="G63" i="9"/>
  <c r="G76" i="9" a="1"/>
  <c r="G76" i="9"/>
  <c r="G461" i="8" a="1"/>
  <c r="G461" i="8"/>
  <c r="G160" i="8" a="1"/>
  <c r="G160" i="8"/>
  <c r="G452" i="8" a="1"/>
  <c r="G452" i="8"/>
  <c r="G401" i="8" a="1"/>
  <c r="G401" i="8"/>
  <c r="G31" i="9" a="1"/>
  <c r="G31" i="9"/>
  <c r="G58" i="9" a="1"/>
  <c r="G58" i="9"/>
  <c r="G118" i="9" a="1"/>
  <c r="G118" i="9"/>
  <c r="G200" i="8" a="1"/>
  <c r="G200" i="8"/>
  <c r="G568" i="9" a="1"/>
  <c r="G568" i="9"/>
  <c r="G148" i="8" a="1"/>
  <c r="G148" i="8"/>
  <c r="G400" i="9" a="1"/>
  <c r="G400" i="9"/>
  <c r="G180" i="9" a="1"/>
  <c r="G180" i="9"/>
  <c r="G39" i="9" a="1"/>
  <c r="G39" i="9"/>
  <c r="F26" i="5" a="1"/>
  <c r="F26" i="5"/>
  <c r="G340" i="8" a="1"/>
  <c r="G340" i="8"/>
  <c r="G278" i="8" a="1"/>
  <c r="G278" i="8"/>
  <c r="G112" i="8" a="1"/>
  <c r="G112" i="8"/>
  <c r="G7" i="9" a="1"/>
  <c r="G7" i="9"/>
  <c r="G298" i="8" a="1"/>
  <c r="G298" i="8"/>
  <c r="G504" i="9" a="1"/>
  <c r="G504" i="9"/>
  <c r="G533" i="9" a="1"/>
  <c r="G533" i="9"/>
  <c r="G409" i="8" a="1"/>
  <c r="G409" i="8"/>
  <c r="G116" i="8" a="1"/>
  <c r="G116" i="8"/>
  <c r="G222" i="8" a="1"/>
  <c r="G222" i="8"/>
  <c r="G7" i="8" a="1"/>
  <c r="G7" i="8"/>
  <c r="G366" i="9" a="1"/>
  <c r="G366" i="9"/>
  <c r="G503" i="8" a="1"/>
  <c r="G503" i="8"/>
  <c r="G350" i="9" a="1"/>
  <c r="G350" i="9"/>
  <c r="G288" i="8" a="1"/>
  <c r="G288" i="8"/>
  <c r="G181" i="9" a="1"/>
  <c r="G181" i="9"/>
  <c r="G385" i="8" a="1"/>
  <c r="G385" i="8"/>
  <c r="G53" i="8" a="1"/>
  <c r="G53" i="8"/>
  <c r="G405" i="8" a="1"/>
  <c r="G405" i="8"/>
  <c r="G286" i="8" a="1"/>
  <c r="G286" i="8"/>
  <c r="G486" i="9" a="1"/>
  <c r="G486" i="9"/>
  <c r="G102" i="9" a="1"/>
  <c r="G102" i="9"/>
  <c r="F7" i="7" a="1"/>
  <c r="F7" i="7"/>
  <c r="G143" i="8" a="1"/>
  <c r="G143" i="8"/>
  <c r="G361" i="9" a="1"/>
  <c r="G361" i="9"/>
  <c r="F77" i="5" a="1"/>
  <c r="F77" i="5"/>
  <c r="G96" i="8" a="1"/>
  <c r="G96" i="8"/>
  <c r="G492" i="8" a="1"/>
  <c r="G492" i="8"/>
  <c r="F5" i="7" a="1"/>
  <c r="F5" i="7"/>
  <c r="G340" i="9" a="1"/>
  <c r="G340" i="9"/>
  <c r="G30" i="8" a="1"/>
  <c r="G30" i="8"/>
  <c r="G428" i="9" a="1"/>
  <c r="G428" i="9"/>
  <c r="G167" i="8" a="1"/>
  <c r="G167" i="8"/>
  <c r="G468" i="8" a="1"/>
  <c r="G468" i="8"/>
  <c r="G380" i="9" a="1"/>
  <c r="G380" i="9"/>
  <c r="F14" i="5" a="1"/>
  <c r="F14" i="5"/>
  <c r="G499" i="8" a="1"/>
  <c r="G499" i="8"/>
  <c r="G268" i="8" a="1"/>
  <c r="G268" i="8"/>
  <c r="G34" i="9" a="1"/>
  <c r="G34" i="9"/>
  <c r="F2" i="5" a="1"/>
  <c r="F2" i="5"/>
  <c r="G234" i="8" a="1"/>
  <c r="G234" i="8"/>
  <c r="G213" i="8" a="1"/>
  <c r="G213" i="8"/>
  <c r="G108" i="8" a="1"/>
  <c r="G108" i="8"/>
  <c r="G470" i="8" a="1"/>
  <c r="G470" i="8"/>
  <c r="G415" i="8" a="1"/>
  <c r="G415" i="8"/>
  <c r="G231" i="9" a="1"/>
  <c r="G231" i="9"/>
  <c r="G417" i="9" a="1"/>
  <c r="G417" i="9"/>
  <c r="G297" i="9" a="1"/>
  <c r="G297" i="9"/>
  <c r="G507" i="9" a="1"/>
  <c r="G507" i="9"/>
  <c r="G363" i="8" a="1"/>
  <c r="G363" i="8"/>
  <c r="G203" i="8" a="1"/>
  <c r="G203" i="8"/>
  <c r="G290" i="8" a="1"/>
  <c r="G290" i="8"/>
  <c r="G20" i="8" a="1"/>
  <c r="G20" i="8"/>
  <c r="G88" i="8" a="1"/>
  <c r="G88" i="8"/>
  <c r="G497" i="9" a="1"/>
  <c r="G497" i="9"/>
  <c r="G476" i="8" a="1"/>
  <c r="G476" i="8"/>
  <c r="G13" i="9" a="1"/>
  <c r="G13" i="9"/>
  <c r="F2" i="10" a="1"/>
  <c r="F2" i="10"/>
  <c r="G147" i="9" a="1"/>
  <c r="G147" i="9"/>
  <c r="F4" i="6" a="1"/>
  <c r="F4" i="6"/>
  <c r="G574" i="9" a="1"/>
  <c r="G574" i="9"/>
  <c r="G449" i="8" a="1"/>
  <c r="G449" i="8"/>
  <c r="G481" i="8" a="1"/>
  <c r="G481" i="8"/>
  <c r="G432" i="8" a="1"/>
  <c r="G432" i="8"/>
  <c r="G308" i="8" a="1"/>
  <c r="G308" i="8"/>
  <c r="G107" i="9" a="1"/>
  <c r="G107" i="9"/>
  <c r="G77" i="8" a="1"/>
  <c r="G77" i="8"/>
  <c r="G339" i="9" a="1"/>
  <c r="G339" i="9"/>
  <c r="F3" i="10" a="1"/>
  <c r="F3" i="10"/>
  <c r="G2" i="9" a="1"/>
  <c r="G2" i="9"/>
  <c r="G55" i="8" a="1"/>
  <c r="G55" i="8"/>
  <c r="G205" i="9" a="1"/>
  <c r="G205" i="9"/>
  <c r="G203" i="9" a="1"/>
  <c r="G203" i="9"/>
  <c r="G423" i="9" a="1"/>
  <c r="G423" i="9"/>
  <c r="G322" i="8" a="1"/>
  <c r="G322" i="8"/>
  <c r="G464" i="8" a="1"/>
  <c r="G464" i="8"/>
  <c r="G292" i="8" a="1"/>
  <c r="G292" i="8"/>
  <c r="G214" i="8" a="1"/>
  <c r="G214" i="8"/>
  <c r="G398" i="8" a="1"/>
  <c r="G398" i="8"/>
  <c r="G331" i="9" a="1"/>
  <c r="G331" i="9"/>
  <c r="G228" i="9" a="1"/>
  <c r="G228" i="9"/>
  <c r="G430" i="8" a="1"/>
  <c r="G430" i="8"/>
  <c r="G265" i="8" a="1"/>
  <c r="G265" i="8"/>
  <c r="G106" i="8" a="1"/>
  <c r="G106" i="8"/>
  <c r="F25" i="5" a="1"/>
  <c r="F25" i="5"/>
  <c r="G342" i="8" a="1"/>
  <c r="G342" i="8"/>
  <c r="G478" i="8" a="1"/>
  <c r="G478" i="8"/>
  <c r="G89" i="8" a="1"/>
  <c r="G89" i="8"/>
  <c r="G10" i="8" a="1"/>
  <c r="G10" i="8"/>
  <c r="G465" i="9" a="1"/>
  <c r="G465" i="9"/>
  <c r="G596" i="9" a="1"/>
  <c r="G596" i="9"/>
  <c r="G377" i="8" a="1"/>
  <c r="G377" i="8"/>
  <c r="G188" i="8" a="1"/>
  <c r="G188" i="8"/>
  <c r="G356" i="9" a="1"/>
  <c r="G356" i="9"/>
  <c r="G508" i="9" a="1"/>
  <c r="G508" i="9"/>
  <c r="G164" i="8" a="1"/>
  <c r="G164" i="8"/>
  <c r="G369" i="9" a="1"/>
  <c r="G369" i="9"/>
  <c r="G49" i="8" a="1"/>
  <c r="G49" i="8"/>
  <c r="G128" i="8" a="1"/>
  <c r="G128" i="8"/>
  <c r="G551" i="9" a="1"/>
  <c r="G551" i="9"/>
  <c r="G580" i="9" a="1"/>
  <c r="G580" i="9"/>
  <c r="G527" i="9" a="1"/>
  <c r="G527" i="9"/>
  <c r="G262" i="9" a="1"/>
  <c r="G262" i="9"/>
  <c r="G449" i="9" a="1"/>
  <c r="G449" i="9"/>
  <c r="G26" i="8" a="1"/>
  <c r="G26" i="8"/>
  <c r="G522" i="9" a="1"/>
  <c r="G522" i="9"/>
  <c r="G386" i="8" a="1"/>
  <c r="G386" i="8"/>
  <c r="G41" i="8" a="1"/>
  <c r="G41" i="8"/>
  <c r="G559" i="9" a="1"/>
  <c r="G559" i="9"/>
  <c r="G241" i="9" a="1"/>
  <c r="G241" i="9"/>
  <c r="F16" i="5" a="1"/>
  <c r="F16" i="5"/>
  <c r="G441" i="8" a="1"/>
  <c r="G441" i="8"/>
  <c r="G27" i="8" a="1"/>
  <c r="G27" i="8"/>
  <c r="G91" i="8" a="1"/>
  <c r="G91" i="8"/>
  <c r="G368" i="8" a="1"/>
  <c r="G368" i="8"/>
  <c r="G275" i="8" a="1"/>
  <c r="G275" i="8"/>
  <c r="G146" i="8" a="1"/>
  <c r="G146" i="8"/>
  <c r="G511" i="9" a="1"/>
  <c r="G511" i="9"/>
  <c r="G587" i="9" a="1"/>
  <c r="G587" i="9"/>
  <c r="F47" i="5" a="1"/>
  <c r="F47" i="5"/>
  <c r="G9" i="8" a="1"/>
  <c r="G9" i="8"/>
  <c r="G293" i="8" a="1"/>
  <c r="G293" i="8"/>
  <c r="G504" i="8" a="1"/>
  <c r="G504" i="8"/>
  <c r="G182" i="8" a="1"/>
  <c r="G182" i="8"/>
  <c r="G285" i="8" a="1"/>
  <c r="G285" i="8"/>
  <c r="G573" i="9" a="1"/>
  <c r="G573" i="9"/>
  <c r="G444" i="8" a="1"/>
  <c r="G444" i="8"/>
  <c r="G495" i="9" a="1"/>
  <c r="G495" i="9"/>
  <c r="F53" i="5" a="1"/>
  <c r="F53" i="5"/>
  <c r="G404" i="8" a="1"/>
  <c r="G404" i="8"/>
  <c r="G373" i="9" a="1"/>
  <c r="G373" i="9"/>
  <c r="G166" i="9" a="1"/>
  <c r="G166" i="9"/>
  <c r="G171" i="8" a="1"/>
  <c r="G171" i="8"/>
  <c r="G579" i="9" a="1"/>
  <c r="G579" i="9"/>
  <c r="G251" i="8" a="1"/>
  <c r="G251" i="8"/>
  <c r="G584" i="9" a="1"/>
  <c r="G584" i="9"/>
  <c r="G60" i="8" a="1"/>
  <c r="G60" i="8"/>
  <c r="F10" i="7" a="1"/>
  <c r="F10" i="7"/>
  <c r="G269" i="8" a="1"/>
  <c r="G269" i="8"/>
  <c r="G75" i="9" a="1"/>
  <c r="G75" i="9"/>
  <c r="G217" i="9" a="1"/>
  <c r="G217" i="9"/>
  <c r="G29" i="9" a="1"/>
  <c r="G29" i="9"/>
  <c r="G532" i="9" a="1"/>
  <c r="G532" i="9"/>
  <c r="G179" i="8" a="1"/>
  <c r="G179" i="8"/>
  <c r="G237" i="9" a="1"/>
  <c r="G237" i="9"/>
  <c r="G181" i="8" a="1"/>
  <c r="G181" i="8"/>
  <c r="G101" i="8" a="1"/>
  <c r="G101" i="8"/>
  <c r="G367" i="8" a="1"/>
  <c r="G367" i="8"/>
  <c r="G54" i="9" a="1"/>
  <c r="G54" i="9"/>
  <c r="G588" i="9" a="1"/>
  <c r="G588" i="9"/>
  <c r="G86" i="9" a="1"/>
  <c r="G86" i="9"/>
  <c r="G227" i="9" a="1"/>
  <c r="G227" i="9"/>
  <c r="G456" i="9" a="1"/>
  <c r="G456" i="9"/>
  <c r="G379" i="9" a="1"/>
  <c r="G379" i="9"/>
  <c r="G271" i="9" a="1"/>
  <c r="G271" i="9"/>
  <c r="G442" i="9" a="1"/>
  <c r="G442" i="9"/>
  <c r="G364" i="9" a="1"/>
  <c r="G364" i="9"/>
  <c r="G313" i="8" a="1"/>
  <c r="G313" i="8"/>
  <c r="G246" i="8" a="1"/>
  <c r="G246" i="8"/>
  <c r="G187" i="8" a="1"/>
  <c r="G187" i="8"/>
  <c r="G71" i="9" a="1"/>
  <c r="G71" i="9"/>
  <c r="G443" i="8" a="1"/>
  <c r="G443" i="8"/>
  <c r="G421" i="8" a="1"/>
  <c r="G421" i="8"/>
  <c r="F49" i="5" a="1"/>
  <c r="F49" i="5"/>
  <c r="G12" i="8" a="1"/>
  <c r="G12" i="8"/>
  <c r="F8" i="10" a="1"/>
  <c r="F8" i="10"/>
  <c r="G576" i="9" a="1"/>
  <c r="G576" i="9"/>
  <c r="G463" i="8" a="1"/>
  <c r="G463" i="8"/>
  <c r="G334" i="9" a="1"/>
  <c r="G334" i="9"/>
  <c r="G295" i="9" a="1"/>
  <c r="G295" i="9"/>
  <c r="G296" i="9" a="1"/>
  <c r="G296" i="9"/>
  <c r="G172" i="8" a="1"/>
  <c r="G172" i="8"/>
  <c r="G378" i="8" a="1"/>
  <c r="G378" i="8"/>
  <c r="G80" i="8" a="1"/>
  <c r="G80" i="8"/>
  <c r="G226" i="8" a="1"/>
  <c r="G226" i="8"/>
  <c r="G156" i="9" a="1"/>
  <c r="G156" i="9"/>
  <c r="G281" i="8" a="1"/>
  <c r="G281" i="8"/>
  <c r="G491" i="8" a="1"/>
  <c r="G491" i="8"/>
  <c r="G84" i="8" a="1"/>
  <c r="G84" i="8"/>
  <c r="F18" i="5" a="1"/>
  <c r="F18" i="5"/>
  <c r="F13" i="6" a="1"/>
  <c r="F13" i="6"/>
  <c r="G560" i="9" a="1"/>
  <c r="G560" i="9"/>
  <c r="G585" i="9" a="1"/>
  <c r="G585" i="9"/>
  <c r="G393" i="9" a="1"/>
  <c r="G393" i="9"/>
  <c r="D247" i="9" a="1"/>
  <c r="D247" i="9"/>
  <c r="C32" i="5" a="1"/>
  <c r="C32" i="5"/>
  <c r="D398" i="8" a="1"/>
  <c r="D398" i="8"/>
  <c r="D487" i="8" a="1"/>
  <c r="D487" i="8"/>
  <c r="D576" i="9" a="1"/>
  <c r="D576" i="9"/>
  <c r="D196" i="8" a="1"/>
  <c r="D196" i="8"/>
  <c r="D126" i="9" a="1"/>
  <c r="D126" i="9"/>
  <c r="D226" i="9" a="1"/>
  <c r="D226" i="9"/>
  <c r="D43" i="8" a="1"/>
  <c r="D43" i="8"/>
  <c r="D212" i="9" a="1"/>
  <c r="D212" i="9"/>
  <c r="G250" i="9" a="1"/>
  <c r="G250" i="9"/>
  <c r="G509" i="9" a="1"/>
  <c r="G509" i="9"/>
  <c r="G557" i="9" a="1"/>
  <c r="G557" i="9"/>
  <c r="F5" i="5" a="1"/>
  <c r="F5" i="5"/>
  <c r="G239" i="8" a="1"/>
  <c r="G239" i="8"/>
  <c r="G369" i="8" a="1"/>
  <c r="G369" i="8"/>
  <c r="G575" i="9" a="1"/>
  <c r="G575" i="9"/>
  <c r="G6" i="8" a="1"/>
  <c r="G6" i="8"/>
  <c r="G194" i="9" a="1"/>
  <c r="G194" i="9"/>
  <c r="G458" i="8" a="1"/>
  <c r="G458" i="8"/>
  <c r="G243" i="9" a="1"/>
  <c r="G243" i="9"/>
  <c r="F12" i="5" a="1"/>
  <c r="F12" i="5"/>
  <c r="G175" i="9" a="1"/>
  <c r="G175" i="9"/>
  <c r="G48" i="8" a="1"/>
  <c r="G48" i="8"/>
  <c r="G325" i="8" a="1"/>
  <c r="G325" i="8"/>
  <c r="G496" i="8" a="1"/>
  <c r="G496" i="8"/>
  <c r="G65" i="8" a="1"/>
  <c r="G65" i="8"/>
  <c r="G110" i="8" a="1"/>
  <c r="G110" i="8"/>
  <c r="G139" i="8" a="1"/>
  <c r="G139" i="8"/>
  <c r="G356" i="8" a="1"/>
  <c r="G356" i="8"/>
  <c r="G50" i="9" a="1"/>
  <c r="G50" i="9"/>
  <c r="G175" i="8" a="1"/>
  <c r="G175" i="8"/>
  <c r="G416" i="8" a="1"/>
  <c r="G416" i="8"/>
  <c r="G450" i="9" a="1"/>
  <c r="G450" i="9"/>
  <c r="G319" i="8" a="1"/>
  <c r="G319" i="8"/>
  <c r="G365" i="9" a="1"/>
  <c r="G365" i="9"/>
  <c r="G397" i="8" a="1"/>
  <c r="G397" i="8"/>
  <c r="G262" i="8" a="1"/>
  <c r="G262" i="8"/>
  <c r="G387" i="9" a="1"/>
  <c r="G387" i="9"/>
  <c r="G196" i="8" a="1"/>
  <c r="G196" i="8"/>
  <c r="G229" i="8" a="1"/>
  <c r="G229" i="8"/>
  <c r="G279" i="8" a="1"/>
  <c r="G279" i="8"/>
  <c r="G25" i="9" a="1"/>
  <c r="G25" i="9"/>
  <c r="G301" i="8" a="1"/>
  <c r="G301" i="8"/>
  <c r="G193" i="8" a="1"/>
  <c r="G193" i="8"/>
  <c r="G376" i="9" a="1"/>
  <c r="G376" i="9"/>
  <c r="G303" i="8" a="1"/>
  <c r="G303" i="8"/>
  <c r="G314" i="9" a="1"/>
  <c r="G314" i="9"/>
  <c r="G81" i="9" a="1"/>
  <c r="G81" i="9"/>
  <c r="G193" i="9" a="1"/>
  <c r="G193" i="9"/>
  <c r="G36" i="8" a="1"/>
  <c r="G36" i="8"/>
  <c r="G391" i="9" a="1"/>
  <c r="G391" i="9"/>
  <c r="G541" i="9" a="1"/>
  <c r="G541" i="9"/>
  <c r="F2" i="6" a="1"/>
  <c r="F2" i="6"/>
  <c r="G33" i="9" a="1"/>
  <c r="G33" i="9"/>
  <c r="G455" i="9" a="1"/>
  <c r="G455" i="9"/>
  <c r="G197" i="9" a="1"/>
  <c r="G197" i="9"/>
  <c r="G112" i="9" a="1"/>
  <c r="G112" i="9"/>
  <c r="G156" i="8" a="1"/>
  <c r="G156" i="8"/>
  <c r="G360" i="8" a="1"/>
  <c r="G360" i="8"/>
  <c r="G142" i="9" a="1"/>
  <c r="G142" i="9"/>
  <c r="G124" i="9" a="1"/>
  <c r="G124" i="9"/>
  <c r="G16" i="8" a="1"/>
  <c r="G16" i="8"/>
  <c r="G529" i="9" a="1"/>
  <c r="G529" i="9"/>
  <c r="G66" i="8" a="1"/>
  <c r="G66" i="8"/>
  <c r="G476" i="9" a="1"/>
  <c r="G476" i="9"/>
  <c r="F72" i="5" a="1"/>
  <c r="F72" i="5"/>
  <c r="G74" i="8" a="1"/>
  <c r="G74" i="8"/>
  <c r="G346" i="8" a="1"/>
  <c r="G346" i="8"/>
  <c r="G595" i="9" a="1"/>
  <c r="G595" i="9"/>
  <c r="G332" i="9" a="1"/>
  <c r="G332" i="9"/>
  <c r="F34" i="5" a="1"/>
  <c r="F34" i="5"/>
  <c r="G252" i="9" a="1"/>
  <c r="G252" i="9"/>
  <c r="G283" i="8" a="1"/>
  <c r="G283" i="8"/>
  <c r="D2" i="8" a="1"/>
  <c r="D2" i="8"/>
  <c r="D340" i="9" a="1"/>
  <c r="D340" i="9"/>
  <c r="D218" i="9" a="1"/>
  <c r="D218" i="9"/>
  <c r="D541" i="9" a="1"/>
  <c r="D541" i="9"/>
  <c r="D218" i="8" a="1"/>
  <c r="D218" i="8"/>
  <c r="D317" i="9" a="1"/>
  <c r="D317" i="9"/>
  <c r="D134" i="9" a="1"/>
  <c r="D134" i="9"/>
  <c r="C69" i="5" a="1"/>
  <c r="C69" i="5"/>
  <c r="D254" i="8" a="1"/>
  <c r="D254" i="8"/>
  <c r="D289" i="9" a="1"/>
  <c r="D289" i="9"/>
  <c r="D422" i="9" a="1"/>
  <c r="D422" i="9"/>
  <c r="G172" i="9" a="1"/>
  <c r="G172" i="9"/>
  <c r="G310" i="8" a="1"/>
  <c r="G310" i="8"/>
  <c r="G66" i="9" a="1"/>
  <c r="G66" i="9"/>
  <c r="G385" i="9" a="1"/>
  <c r="G385" i="9"/>
  <c r="G92" i="9" a="1"/>
  <c r="G92" i="9"/>
  <c r="G349" i="9" a="1"/>
  <c r="G349" i="9"/>
  <c r="G47" i="8" a="1"/>
  <c r="G47" i="8"/>
  <c r="G70" i="9" a="1"/>
  <c r="G70" i="9"/>
  <c r="F67" i="5" a="1"/>
  <c r="F67" i="5"/>
  <c r="G201" i="8" a="1"/>
  <c r="G201" i="8"/>
  <c r="G572" i="9" a="1"/>
  <c r="G572" i="9"/>
  <c r="D389" i="8" a="1"/>
  <c r="D389" i="8"/>
  <c r="D272" i="8" a="1"/>
  <c r="D272" i="8"/>
  <c r="D496" i="9" a="1"/>
  <c r="D496" i="9"/>
  <c r="D185" i="8" a="1"/>
  <c r="D185" i="8"/>
  <c r="D80" i="8" a="1"/>
  <c r="D80" i="8"/>
  <c r="C19" i="7" a="1"/>
  <c r="C19" i="7"/>
  <c r="D381" i="8" a="1"/>
  <c r="D381" i="8"/>
  <c r="C47" i="5" a="1"/>
  <c r="C47" i="5"/>
  <c r="D9" i="8" a="1"/>
  <c r="D9" i="8"/>
  <c r="D41" i="8" a="1"/>
  <c r="D41" i="8"/>
  <c r="D117" i="8" a="1"/>
  <c r="D117" i="8"/>
  <c r="D237" i="9" a="1"/>
  <c r="D237" i="9"/>
  <c r="D210" i="8" a="1"/>
  <c r="D210" i="8"/>
  <c r="C25" i="5" a="1"/>
  <c r="C25" i="5"/>
  <c r="D342" i="8" a="1"/>
  <c r="D342" i="8"/>
  <c r="D241" i="8" a="1"/>
  <c r="D241" i="8"/>
  <c r="D432" i="9" a="1"/>
  <c r="D432" i="9"/>
  <c r="D88" i="8" a="1"/>
  <c r="D88" i="8"/>
  <c r="D258" i="9" a="1"/>
  <c r="D258" i="9"/>
  <c r="C6" i="5" a="1"/>
  <c r="C6" i="5"/>
  <c r="D54" i="8" a="1"/>
  <c r="D54" i="8"/>
  <c r="D175" i="9" a="1"/>
  <c r="D175" i="9"/>
  <c r="D177" i="9" a="1"/>
  <c r="D177" i="9"/>
  <c r="D316" i="8" a="1"/>
  <c r="D316" i="8"/>
  <c r="D43" i="9" a="1"/>
  <c r="D43" i="9"/>
  <c r="D60" i="8" a="1"/>
  <c r="D60" i="8"/>
  <c r="D62" i="8" a="1"/>
  <c r="D62" i="8"/>
  <c r="D458" i="8" a="1"/>
  <c r="D458" i="8"/>
  <c r="D269" i="8" a="1"/>
  <c r="D269" i="8"/>
  <c r="D138" i="9" a="1"/>
  <c r="D138" i="9"/>
  <c r="D470" i="8" a="1"/>
  <c r="D470" i="8"/>
  <c r="D369" i="9" a="1"/>
  <c r="D369" i="9"/>
  <c r="D236" i="9" a="1"/>
  <c r="D236" i="9"/>
  <c r="D537" i="9" a="1"/>
  <c r="D537" i="9"/>
  <c r="D129" i="8" a="1"/>
  <c r="D129" i="8"/>
  <c r="D315" i="8" a="1"/>
  <c r="D315" i="8"/>
  <c r="D333" i="9" a="1"/>
  <c r="D333" i="9"/>
  <c r="D111" i="8" a="1"/>
  <c r="D111" i="8"/>
  <c r="D71" i="9" a="1"/>
  <c r="D71" i="9"/>
  <c r="D42" i="9" a="1"/>
  <c r="D42" i="9"/>
  <c r="D495" i="9" a="1"/>
  <c r="D495" i="9"/>
  <c r="D481" i="9" a="1"/>
  <c r="D481" i="9"/>
  <c r="D83" i="8" a="1"/>
  <c r="D83" i="8"/>
  <c r="D471" i="8" a="1"/>
  <c r="D471" i="8"/>
  <c r="D376" i="9" a="1"/>
  <c r="D376" i="9"/>
  <c r="D274" i="8" a="1"/>
  <c r="D274" i="8"/>
  <c r="D8" i="8" a="1"/>
  <c r="D8" i="8"/>
  <c r="D427" i="8" a="1"/>
  <c r="D427" i="8"/>
  <c r="D95" i="8" a="1"/>
  <c r="D95" i="8"/>
  <c r="D297" i="8" a="1"/>
  <c r="D297" i="8"/>
  <c r="D342" i="9" a="1"/>
  <c r="D342" i="9"/>
  <c r="D150" i="9" a="1"/>
  <c r="D150" i="9"/>
  <c r="D325" i="9" a="1"/>
  <c r="D325" i="9"/>
  <c r="D159" i="8" a="1"/>
  <c r="D159" i="8"/>
  <c r="D143" i="9" a="1"/>
  <c r="D143" i="9"/>
  <c r="D125" i="9" a="1"/>
  <c r="D125" i="9"/>
  <c r="D407" i="8" a="1"/>
  <c r="D407" i="8"/>
  <c r="D313" i="9" a="1"/>
  <c r="D313" i="9"/>
  <c r="D528" i="9" a="1"/>
  <c r="D528" i="9"/>
  <c r="D566" i="9" a="1"/>
  <c r="D566" i="9"/>
  <c r="C27" i="5" a="1"/>
  <c r="C27" i="5"/>
  <c r="D450" i="9" a="1"/>
  <c r="D450" i="9"/>
  <c r="D4" i="9" a="1"/>
  <c r="D4" i="9"/>
  <c r="D107" i="9" a="1"/>
  <c r="D107" i="9"/>
  <c r="D20" i="9" a="1"/>
  <c r="D20" i="9"/>
  <c r="D220" i="8" a="1"/>
  <c r="D220" i="8"/>
  <c r="D466" i="8" a="1"/>
  <c r="D466" i="8"/>
  <c r="C12" i="7" a="1"/>
  <c r="C12" i="7"/>
  <c r="D394" i="9" a="1"/>
  <c r="D394" i="9"/>
  <c r="D542" i="9" a="1"/>
  <c r="D542" i="9"/>
  <c r="D16" i="9" a="1"/>
  <c r="D16" i="9"/>
  <c r="D278" i="8" a="1"/>
  <c r="D278" i="8"/>
  <c r="D27" i="8" a="1"/>
  <c r="D27" i="8"/>
  <c r="D445" i="8" a="1"/>
  <c r="D445" i="8"/>
  <c r="D157" i="9" a="1"/>
  <c r="D157" i="9"/>
  <c r="C15" i="7" a="1"/>
  <c r="C15" i="7"/>
  <c r="D405" i="9" a="1"/>
  <c r="D405" i="9"/>
  <c r="D130" i="9" a="1"/>
  <c r="D130" i="9"/>
  <c r="D40" i="9" a="1"/>
  <c r="D40" i="9"/>
  <c r="D267" i="9" a="1"/>
  <c r="D267" i="9"/>
  <c r="D356" i="9" a="1"/>
  <c r="D356" i="9"/>
  <c r="D121" i="8" a="1"/>
  <c r="D121" i="8"/>
  <c r="D424" i="8" a="1"/>
  <c r="D424" i="8"/>
  <c r="D50" i="9" a="1"/>
  <c r="D50" i="9"/>
  <c r="D405" i="8" a="1"/>
  <c r="D405" i="8"/>
  <c r="D151" i="9" a="1"/>
  <c r="D151" i="9"/>
  <c r="D46" i="9" a="1"/>
  <c r="D46" i="9"/>
  <c r="D488" i="9" a="1"/>
  <c r="D488" i="9"/>
  <c r="D324" i="9" a="1"/>
  <c r="D324" i="9"/>
  <c r="D124" i="9" a="1"/>
  <c r="D124" i="9"/>
  <c r="D223" i="8" a="1"/>
  <c r="D223" i="8"/>
  <c r="D437" i="9" a="1"/>
  <c r="D437" i="9"/>
  <c r="D284" i="9" a="1"/>
  <c r="D284" i="9"/>
  <c r="C23" i="5" a="1"/>
  <c r="C23" i="5"/>
  <c r="C77" i="5" a="1"/>
  <c r="C77" i="5"/>
  <c r="D96" i="8" a="1"/>
  <c r="D96" i="8"/>
  <c r="D183" i="8" a="1"/>
  <c r="D183" i="8"/>
  <c r="D10" i="8" a="1"/>
  <c r="D10" i="8"/>
  <c r="D47" i="8" a="1"/>
  <c r="D47" i="8"/>
  <c r="D471" i="9" a="1"/>
  <c r="D471" i="9"/>
  <c r="D186" i="8" a="1"/>
  <c r="D186" i="8"/>
  <c r="D8" i="9" a="1"/>
  <c r="D8" i="9"/>
  <c r="D28" i="8" a="1"/>
  <c r="D28" i="8"/>
  <c r="D290" i="9" a="1"/>
  <c r="D290" i="9"/>
  <c r="D440" i="9" a="1"/>
  <c r="D440" i="9"/>
  <c r="D144" i="8" a="1"/>
  <c r="D144" i="8"/>
  <c r="D573" i="9" a="1"/>
  <c r="D573" i="9"/>
  <c r="C28" i="5" a="1"/>
  <c r="C28" i="5"/>
  <c r="D93" i="9" a="1"/>
  <c r="D93" i="9"/>
  <c r="D427" i="9" a="1"/>
  <c r="D427" i="9"/>
  <c r="D121" i="9" a="1"/>
  <c r="D121" i="9"/>
  <c r="C56" i="5" a="1"/>
  <c r="C56" i="5"/>
  <c r="D35" i="8" a="1"/>
  <c r="D35" i="8"/>
  <c r="D582" i="9" a="1"/>
  <c r="D582" i="9"/>
  <c r="D483" i="8" a="1"/>
  <c r="D483" i="8"/>
  <c r="D484" i="9" a="1"/>
  <c r="D484" i="9"/>
  <c r="D499" i="8" a="1"/>
  <c r="D499" i="8"/>
  <c r="D144" i="9" a="1"/>
  <c r="D144" i="9"/>
  <c r="D251" i="8" a="1"/>
  <c r="D251" i="8"/>
  <c r="D114" i="8" a="1"/>
  <c r="D114" i="8"/>
  <c r="D392" i="8" a="1"/>
  <c r="D392" i="8"/>
  <c r="D549" i="9" a="1"/>
  <c r="D549" i="9"/>
  <c r="C15" i="5" a="1"/>
  <c r="C15" i="5"/>
  <c r="D13" i="9" a="1"/>
  <c r="D13" i="9"/>
  <c r="D106" i="8" a="1"/>
  <c r="D106" i="8"/>
  <c r="C46" i="5" a="1"/>
  <c r="C46" i="5"/>
  <c r="D11" i="8" a="1"/>
  <c r="D11" i="8"/>
  <c r="D193" i="8" a="1"/>
  <c r="D193" i="8"/>
  <c r="D388" i="9" a="1"/>
  <c r="D388" i="9"/>
  <c r="D257" i="9" a="1"/>
  <c r="D257" i="9"/>
  <c r="C73" i="5" a="1"/>
  <c r="C73" i="5"/>
  <c r="D347" i="8" a="1"/>
  <c r="D347" i="8"/>
  <c r="D238" i="9" a="1"/>
  <c r="D238" i="9"/>
  <c r="D386" i="9" a="1"/>
  <c r="D386" i="9"/>
  <c r="D366" i="9" a="1"/>
  <c r="D366" i="9"/>
  <c r="D294" i="9" a="1"/>
  <c r="D294" i="9"/>
  <c r="D319" i="9" a="1"/>
  <c r="D319" i="9"/>
  <c r="D102" i="8" a="1"/>
  <c r="D102" i="8"/>
  <c r="D30" i="9" a="1"/>
  <c r="D30" i="9"/>
  <c r="D527" i="9" a="1"/>
  <c r="D527" i="9"/>
  <c r="D500" i="9" a="1"/>
  <c r="D500" i="9"/>
  <c r="D147" i="8" a="1"/>
  <c r="D147" i="8"/>
  <c r="D69" i="8" a="1"/>
  <c r="D69" i="8"/>
  <c r="D261" i="9" a="1"/>
  <c r="D261" i="9"/>
  <c r="D148" i="8" a="1"/>
  <c r="D148" i="8"/>
  <c r="D23" i="8" a="1"/>
  <c r="D23" i="8"/>
  <c r="D418" i="9" a="1"/>
  <c r="D418" i="9"/>
  <c r="D232" i="8" a="1"/>
  <c r="D232" i="8"/>
  <c r="D442" i="8" a="1"/>
  <c r="D442" i="8"/>
  <c r="D53" i="8" a="1"/>
  <c r="D53" i="8"/>
  <c r="D91" i="9" a="1"/>
  <c r="D91" i="9"/>
  <c r="D28" i="9" a="1"/>
  <c r="D28" i="9"/>
  <c r="D153" i="9" a="1"/>
  <c r="D153" i="9"/>
  <c r="D81" i="8" a="1"/>
  <c r="D81" i="8"/>
  <c r="D336" i="8" a="1"/>
  <c r="D336" i="8"/>
  <c r="D265" i="8" a="1"/>
  <c r="D265" i="8"/>
  <c r="D142" i="9" a="1"/>
  <c r="D142" i="9"/>
  <c r="D181" i="8" a="1"/>
  <c r="D181" i="8"/>
  <c r="D170" i="9" a="1"/>
  <c r="D170" i="9"/>
  <c r="D556" i="9" a="1"/>
  <c r="D556" i="9"/>
  <c r="D431" i="9" a="1"/>
  <c r="D431" i="9"/>
  <c r="D207" i="9" a="1"/>
  <c r="D207" i="9"/>
  <c r="C24" i="5" a="1"/>
  <c r="C24" i="5"/>
  <c r="D174" i="8" a="1"/>
  <c r="D174" i="8"/>
  <c r="D547" i="9" a="1"/>
  <c r="D547" i="9"/>
  <c r="D76" i="9" a="1"/>
  <c r="D76" i="9"/>
  <c r="D502" i="9" a="1"/>
  <c r="D502" i="9"/>
  <c r="D338" i="9" a="1"/>
  <c r="D338" i="9"/>
  <c r="D546" i="9" a="1"/>
  <c r="D546" i="9"/>
  <c r="D594" i="9" a="1"/>
  <c r="D594" i="9"/>
  <c r="D456" i="9" a="1"/>
  <c r="D456" i="9"/>
  <c r="D379" i="8" a="1"/>
  <c r="D379" i="8"/>
  <c r="D112" i="9" a="1"/>
  <c r="D112" i="9"/>
  <c r="D228" i="8" a="1"/>
  <c r="D228" i="8"/>
  <c r="D589" i="9" a="1"/>
  <c r="D589" i="9"/>
  <c r="D400" i="8" a="1"/>
  <c r="D400" i="8"/>
  <c r="D412" i="9" a="1"/>
  <c r="D412" i="9"/>
  <c r="C45" i="5" a="1"/>
  <c r="C45" i="5"/>
  <c r="D36" i="9" a="1"/>
  <c r="D36" i="9"/>
  <c r="C4" i="7" a="1"/>
  <c r="C4" i="7"/>
  <c r="D205" i="9" a="1"/>
  <c r="D205" i="9"/>
  <c r="D97" i="8" a="1"/>
  <c r="D97" i="8"/>
  <c r="D211" i="9" a="1"/>
  <c r="D211" i="9"/>
  <c r="D137" i="9" a="1"/>
  <c r="D137" i="9"/>
  <c r="D516" i="9" a="1"/>
  <c r="D516" i="9"/>
  <c r="D279" i="8" a="1"/>
  <c r="D279" i="8"/>
  <c r="D475" i="9" a="1"/>
  <c r="D475" i="9"/>
  <c r="D208" i="8" a="1"/>
  <c r="D208" i="8"/>
  <c r="D68" i="9" a="1"/>
  <c r="D68" i="9"/>
  <c r="D266" i="9" a="1"/>
  <c r="D266" i="9"/>
  <c r="D160" i="9" a="1"/>
  <c r="D160" i="9"/>
  <c r="C14" i="7" a="1"/>
  <c r="C14" i="7"/>
  <c r="D363" i="8" a="1"/>
  <c r="D363" i="8"/>
  <c r="D63" i="8" a="1"/>
  <c r="D63" i="8"/>
  <c r="D477" i="8" a="1"/>
  <c r="D477" i="8"/>
  <c r="D356" i="8" a="1"/>
  <c r="D356" i="8"/>
  <c r="D137" i="8" a="1"/>
  <c r="D137" i="8"/>
  <c r="D360" i="9" a="1"/>
  <c r="D360" i="9"/>
  <c r="C18" i="5" a="1"/>
  <c r="C18" i="5"/>
  <c r="D428" i="8" a="1"/>
  <c r="D428" i="8"/>
  <c r="D81" i="9" a="1"/>
  <c r="D81" i="9"/>
  <c r="D259" i="9" a="1"/>
  <c r="D259" i="9"/>
  <c r="D17" i="9" a="1"/>
  <c r="D17" i="9"/>
  <c r="D286" i="9" a="1"/>
  <c r="D286" i="9"/>
  <c r="D12" i="9" a="1"/>
  <c r="D12" i="9"/>
  <c r="D166" i="9" a="1"/>
  <c r="D166" i="9"/>
  <c r="D132" i="8" a="1"/>
  <c r="D132" i="8"/>
  <c r="D276" i="8" a="1"/>
  <c r="D276" i="8"/>
  <c r="D92" i="9" a="1"/>
  <c r="D92" i="9"/>
  <c r="D379" i="9" a="1"/>
  <c r="D379" i="9"/>
  <c r="D173" i="9" a="1"/>
  <c r="D173" i="9"/>
  <c r="D345" i="9" a="1"/>
  <c r="D345" i="9"/>
  <c r="D161" i="9" a="1"/>
  <c r="D161" i="9"/>
  <c r="D56" i="8" a="1"/>
  <c r="D56" i="8"/>
  <c r="D467" i="9" a="1"/>
  <c r="D467" i="9"/>
  <c r="D341" i="9" a="1"/>
  <c r="D341" i="9"/>
  <c r="D239" i="9" a="1"/>
  <c r="D239" i="9"/>
  <c r="D459" i="9" a="1"/>
  <c r="D459" i="9"/>
  <c r="D25" i="8" a="1"/>
  <c r="D25" i="8"/>
  <c r="D55" i="8" a="1"/>
  <c r="D55" i="8"/>
  <c r="D21" i="9" a="1"/>
  <c r="D21" i="9"/>
  <c r="D51" i="9" a="1"/>
  <c r="D51" i="9"/>
  <c r="D68" i="8" a="1"/>
  <c r="D68" i="8"/>
  <c r="D295" i="9" a="1"/>
  <c r="D295" i="9"/>
  <c r="D262" i="9" a="1"/>
  <c r="D262" i="9"/>
  <c r="D243" i="9" a="1"/>
  <c r="D243" i="9"/>
  <c r="C12" i="5" a="1"/>
  <c r="C12" i="5"/>
  <c r="D92" i="8" a="1"/>
  <c r="D92" i="8"/>
  <c r="D370" i="9" a="1"/>
  <c r="D370" i="9"/>
  <c r="D448" i="9" a="1"/>
  <c r="D448" i="9"/>
  <c r="D143" i="8" a="1"/>
  <c r="D143" i="8"/>
  <c r="D469" i="8" a="1"/>
  <c r="D469" i="8"/>
  <c r="D578" i="9" a="1"/>
  <c r="D578" i="9"/>
  <c r="D22" i="9" a="1"/>
  <c r="D22" i="9"/>
  <c r="D42" i="8" a="1"/>
  <c r="D42" i="8"/>
  <c r="D309" i="8" a="1"/>
  <c r="D309" i="8"/>
  <c r="D401" i="9" a="1"/>
  <c r="D401" i="9"/>
  <c r="D21" i="8" a="1"/>
  <c r="D21" i="8"/>
  <c r="D266" i="8" a="1"/>
  <c r="D266" i="8"/>
  <c r="D406" i="9" a="1"/>
  <c r="D406" i="9"/>
  <c r="D335" i="8" a="1"/>
  <c r="D335" i="8"/>
  <c r="D293" i="8" a="1"/>
  <c r="D293" i="8"/>
  <c r="D196" i="9" a="1"/>
  <c r="D196" i="9"/>
  <c r="D417" i="9" a="1"/>
  <c r="D417" i="9"/>
  <c r="D103" i="8" a="1"/>
  <c r="D103" i="8"/>
  <c r="C61" i="5" a="1"/>
  <c r="C61" i="5"/>
  <c r="D396" i="9" a="1"/>
  <c r="D396" i="9"/>
  <c r="D468" i="8" a="1"/>
  <c r="D468" i="8"/>
  <c r="D287" i="9" a="1"/>
  <c r="D287" i="9"/>
  <c r="D41" i="9" a="1"/>
  <c r="D41" i="9"/>
  <c r="D32" i="9" a="1"/>
  <c r="D32" i="9"/>
  <c r="D372" i="8" a="1"/>
  <c r="D372" i="8"/>
  <c r="D222" i="9" a="1"/>
  <c r="D222" i="9"/>
  <c r="D380" i="9" a="1"/>
  <c r="D380" i="9"/>
  <c r="D66" i="8" a="1"/>
  <c r="D66" i="8"/>
  <c r="D344" i="9" a="1"/>
  <c r="D344" i="9"/>
  <c r="C3" i="5" a="1"/>
  <c r="C3" i="5"/>
  <c r="D467" i="8" a="1"/>
  <c r="D467" i="8"/>
  <c r="D174" i="9" a="1"/>
  <c r="D174" i="9"/>
  <c r="D211" i="8" a="1"/>
  <c r="D211" i="8"/>
  <c r="D190" i="8" a="1"/>
  <c r="D190" i="8"/>
  <c r="D33" i="8" a="1"/>
  <c r="D33" i="8"/>
  <c r="D543" i="9" a="1"/>
  <c r="D543" i="9"/>
  <c r="D51" i="8" a="1"/>
  <c r="D51" i="8"/>
  <c r="C8" i="7" a="1"/>
  <c r="C8" i="7"/>
  <c r="D414" i="8" a="1"/>
  <c r="D414" i="8"/>
  <c r="D214" i="8" a="1"/>
  <c r="D214" i="8"/>
  <c r="D421" i="8" a="1"/>
  <c r="D421" i="8"/>
  <c r="D271" i="9" a="1"/>
  <c r="D271" i="9"/>
  <c r="D391" i="9" a="1"/>
  <c r="D391" i="9"/>
  <c r="D361" i="8" a="1"/>
  <c r="D361" i="8"/>
  <c r="D475" i="8" a="1"/>
  <c r="D475" i="8"/>
  <c r="D56" i="9" a="1"/>
  <c r="D56" i="9"/>
  <c r="D169" i="8" a="1"/>
  <c r="D169" i="8"/>
  <c r="D367" i="9" a="1"/>
  <c r="D367" i="9"/>
  <c r="D531" i="9" a="1"/>
  <c r="D531" i="9"/>
  <c r="D348" i="8" a="1"/>
  <c r="D348" i="8"/>
  <c r="D281" i="8" a="1"/>
  <c r="D281" i="8"/>
  <c r="D283" i="8" a="1"/>
  <c r="D283" i="8"/>
  <c r="D384" i="8" a="1"/>
  <c r="D384" i="8"/>
  <c r="C9" i="10" a="1"/>
  <c r="C9" i="10"/>
  <c r="C3" i="6" a="1"/>
  <c r="C3" i="6"/>
  <c r="D273" i="9" a="1"/>
  <c r="D273" i="9"/>
  <c r="C53" i="5" a="1"/>
  <c r="C53" i="5"/>
  <c r="D404" i="8" a="1"/>
  <c r="D404" i="8"/>
  <c r="D395" i="9" a="1"/>
  <c r="D395" i="9"/>
  <c r="D153" i="8" a="1"/>
  <c r="D153" i="8"/>
  <c r="D203" i="8" a="1"/>
  <c r="D203" i="8"/>
  <c r="D204" i="8" a="1"/>
  <c r="D204" i="8"/>
  <c r="C5" i="10" a="1"/>
  <c r="C5" i="10"/>
  <c r="D439" i="9" a="1"/>
  <c r="D439" i="9"/>
  <c r="D180" i="8" a="1"/>
  <c r="D180" i="8"/>
  <c r="D538" i="9" a="1"/>
  <c r="D538" i="9"/>
  <c r="D284" i="8" a="1"/>
  <c r="D284" i="8"/>
  <c r="D15" i="9" a="1"/>
  <c r="D15" i="9"/>
  <c r="D481" i="8" a="1"/>
  <c r="D481" i="8"/>
  <c r="D472" i="8" a="1"/>
  <c r="D472" i="8"/>
  <c r="D148" i="9" a="1"/>
  <c r="D148" i="9"/>
  <c r="D7" i="8" a="1"/>
  <c r="D7" i="8"/>
  <c r="D61" i="8" a="1"/>
  <c r="D61" i="8"/>
  <c r="C22" i="5" a="1"/>
  <c r="C22" i="5"/>
  <c r="D410" i="8" a="1"/>
  <c r="D410" i="8"/>
  <c r="D84" i="9" a="1"/>
  <c r="D84" i="9"/>
  <c r="D490" i="8" a="1"/>
  <c r="D490" i="8"/>
  <c r="D296" i="9" a="1"/>
  <c r="D296" i="9"/>
  <c r="D511" i="9" a="1"/>
  <c r="D511" i="9"/>
  <c r="D288" i="8" a="1"/>
  <c r="D288" i="8"/>
  <c r="C3" i="10" a="1"/>
  <c r="C3" i="10"/>
  <c r="D189" i="9" a="1"/>
  <c r="D189" i="9"/>
  <c r="C33" i="5" a="1"/>
  <c r="C33" i="5"/>
  <c r="D40" i="8" a="1"/>
  <c r="D40" i="8"/>
  <c r="D381" i="9" a="1"/>
  <c r="D381" i="9"/>
  <c r="D293" i="9" a="1"/>
  <c r="D293" i="9"/>
  <c r="D6" i="8" a="1"/>
  <c r="D6" i="8"/>
  <c r="D502" i="8" a="1"/>
  <c r="D502" i="8"/>
  <c r="D364" i="9" a="1"/>
  <c r="D364" i="9"/>
  <c r="D295" i="8" a="1"/>
  <c r="D295" i="8"/>
  <c r="D222" i="8" a="1"/>
  <c r="D222" i="8"/>
  <c r="D494" i="8" a="1"/>
  <c r="D494" i="8"/>
  <c r="D62" i="9" a="1"/>
  <c r="D62" i="9"/>
  <c r="D96" i="9" a="1"/>
  <c r="D96" i="9"/>
  <c r="D446" i="9" a="1"/>
  <c r="D446" i="9"/>
  <c r="D316" i="9" a="1"/>
  <c r="D316" i="9"/>
  <c r="D146" i="9" a="1"/>
  <c r="D146" i="9"/>
  <c r="D535" i="9" a="1"/>
  <c r="D535" i="9"/>
  <c r="C11" i="5" a="1"/>
  <c r="C11" i="5"/>
  <c r="D397" i="9" a="1"/>
  <c r="D397" i="9"/>
  <c r="D408" i="8" a="1"/>
  <c r="D408" i="8"/>
  <c r="D138" i="8" a="1"/>
  <c r="D138" i="8"/>
  <c r="D368" i="9" a="1"/>
  <c r="D368" i="9"/>
  <c r="D172" i="8" a="1"/>
  <c r="D172" i="8"/>
  <c r="D274" i="9" a="1"/>
  <c r="D274" i="9"/>
  <c r="D424" i="9" a="1"/>
  <c r="D424" i="9"/>
  <c r="D133" i="8" a="1"/>
  <c r="D133" i="8"/>
  <c r="D453" i="9" a="1"/>
  <c r="D453" i="9"/>
  <c r="D37" i="8" a="1"/>
  <c r="D37" i="8"/>
  <c r="D435" i="8" a="1"/>
  <c r="D435" i="8"/>
  <c r="D140" i="9" a="1"/>
  <c r="D140" i="9"/>
  <c r="C17" i="5" a="1"/>
  <c r="C17" i="5"/>
  <c r="D353" i="8" a="1"/>
  <c r="D353" i="8"/>
  <c r="D119" i="9" a="1"/>
  <c r="D119" i="9"/>
  <c r="D480" i="8" a="1"/>
  <c r="D480" i="8"/>
  <c r="D77" i="8" a="1"/>
  <c r="D77" i="8"/>
  <c r="D557" i="9" a="1"/>
  <c r="D557" i="9"/>
  <c r="D63" i="9" a="1"/>
  <c r="D63" i="9"/>
  <c r="D254" i="9" a="1"/>
  <c r="D254" i="9"/>
  <c r="C49" i="5" a="1"/>
  <c r="C49" i="5"/>
  <c r="D12" i="8" a="1"/>
  <c r="D12" i="8"/>
  <c r="D448" i="8" a="1"/>
  <c r="D448" i="8"/>
  <c r="D215" i="8" a="1"/>
  <c r="D215" i="8"/>
  <c r="D393" i="9" a="1"/>
  <c r="D393" i="9"/>
  <c r="D29" i="8" a="1"/>
  <c r="D29" i="8"/>
  <c r="D187" i="8" a="1"/>
  <c r="D187" i="8"/>
  <c r="D249" i="9" a="1"/>
  <c r="D249" i="9"/>
  <c r="D152" i="9" a="1"/>
  <c r="D152" i="9"/>
  <c r="D69" i="9" a="1"/>
  <c r="D69" i="9"/>
  <c r="D224" i="8" a="1"/>
  <c r="D224" i="8"/>
  <c r="D191" i="8" a="1"/>
  <c r="D191" i="8"/>
  <c r="D109" i="9" a="1"/>
  <c r="D109" i="9"/>
  <c r="D310" i="8" a="1"/>
  <c r="D310" i="8"/>
  <c r="D208" i="9" a="1"/>
  <c r="D208" i="9"/>
  <c r="D518" i="9" a="1"/>
  <c r="D518" i="9"/>
  <c r="D275" i="8" a="1"/>
  <c r="D275" i="8"/>
  <c r="D456" i="8" a="1"/>
  <c r="D456" i="8"/>
  <c r="D54" i="9" a="1"/>
  <c r="D54" i="9"/>
  <c r="D190" i="9" a="1"/>
  <c r="D190" i="9"/>
  <c r="D128" i="8" a="1"/>
  <c r="D128" i="8"/>
  <c r="C2" i="6" a="1"/>
  <c r="C2" i="6"/>
  <c r="C8" i="6" a="1"/>
  <c r="C8" i="6"/>
  <c r="D180" i="9" a="1"/>
  <c r="D180" i="9"/>
  <c r="D536" i="9" a="1"/>
  <c r="D536" i="9"/>
  <c r="D499" i="9" a="1"/>
  <c r="D499" i="9"/>
  <c r="D449" i="9" a="1"/>
  <c r="D449" i="9"/>
  <c r="D577" i="9" a="1"/>
  <c r="D577" i="9"/>
  <c r="C68" i="5" a="1"/>
  <c r="C68" i="5"/>
  <c r="D47" i="9" a="1"/>
  <c r="D47" i="9"/>
  <c r="C72" i="5" a="1"/>
  <c r="C72" i="5"/>
  <c r="D74" i="8" a="1"/>
  <c r="D74" i="8"/>
  <c r="D326" i="8" a="1"/>
  <c r="D326" i="8"/>
  <c r="D592" i="9" a="1"/>
  <c r="D592" i="9"/>
  <c r="D525" i="9" a="1"/>
  <c r="D525" i="9"/>
  <c r="D6" i="9" a="1"/>
  <c r="D6" i="9"/>
  <c r="D141" i="9" a="1"/>
  <c r="D141" i="9"/>
  <c r="D156" i="8" a="1"/>
  <c r="D156" i="8"/>
  <c r="D170" i="8" a="1"/>
  <c r="D170" i="8"/>
  <c r="D579" i="9" a="1"/>
  <c r="D579" i="9"/>
  <c r="D332" i="9" a="1"/>
  <c r="D332" i="9"/>
  <c r="C34" i="5" a="1"/>
  <c r="C34" i="5"/>
  <c r="D119" i="8" a="1"/>
  <c r="D119" i="8"/>
  <c r="D454" i="8" a="1"/>
  <c r="D454" i="8"/>
  <c r="D127" i="8" a="1"/>
  <c r="D127" i="8"/>
  <c r="D600" i="9" a="1"/>
  <c r="D600" i="9"/>
  <c r="D317" i="8" a="1"/>
  <c r="D317" i="8"/>
  <c r="D202" i="9" a="1"/>
  <c r="D202" i="9"/>
  <c r="D366" i="8" a="1"/>
  <c r="D366" i="8"/>
  <c r="D18" i="9" a="1"/>
  <c r="D18" i="9"/>
  <c r="D141" i="8" a="1"/>
  <c r="D141" i="8"/>
  <c r="D486" i="8" a="1"/>
  <c r="D486" i="8"/>
  <c r="D125" i="8" a="1"/>
  <c r="D125" i="8"/>
  <c r="D124" i="8" a="1"/>
  <c r="D124" i="8"/>
  <c r="D167" i="9" a="1"/>
  <c r="D167" i="9"/>
  <c r="D519" i="9" a="1"/>
  <c r="D519" i="9"/>
  <c r="D466" i="9" a="1"/>
  <c r="D466" i="9"/>
  <c r="C7" i="10" a="1"/>
  <c r="C7" i="10"/>
  <c r="D233" i="9" a="1"/>
  <c r="D233" i="9"/>
  <c r="D415" i="8" a="1"/>
  <c r="D415" i="8"/>
  <c r="D464" i="8" a="1"/>
  <c r="D464" i="8"/>
  <c r="D503" i="8" a="1"/>
  <c r="D503" i="8"/>
  <c r="D465" i="8" a="1"/>
  <c r="D465" i="8"/>
  <c r="D216" i="9" a="1"/>
  <c r="D216" i="9"/>
  <c r="C10" i="5" a="1"/>
  <c r="C10" i="5"/>
  <c r="D322" i="9" a="1"/>
  <c r="D322" i="9"/>
  <c r="D45" i="8" a="1"/>
  <c r="D45" i="8"/>
  <c r="D436" i="8" a="1"/>
  <c r="D436" i="8"/>
  <c r="D250" i="9" a="1"/>
  <c r="D250" i="9"/>
  <c r="D230" i="9" a="1"/>
  <c r="D230" i="9"/>
  <c r="D552" i="9" a="1"/>
  <c r="D552" i="9"/>
  <c r="D505" i="9" a="1"/>
  <c r="D505" i="9"/>
  <c r="D563" i="9" a="1"/>
  <c r="D563" i="9"/>
  <c r="C76" i="5" a="1"/>
  <c r="C76" i="5"/>
  <c r="D115" i="9" a="1"/>
  <c r="D115" i="9"/>
  <c r="D421" i="9" a="1"/>
  <c r="D421" i="9"/>
  <c r="D444" i="8" a="1"/>
  <c r="D444" i="8"/>
  <c r="D387" i="8" a="1"/>
  <c r="D387" i="8"/>
  <c r="D90" i="8" a="1"/>
  <c r="D90" i="8"/>
  <c r="D249" i="8" a="1"/>
  <c r="D249" i="8"/>
  <c r="D346" i="8" a="1"/>
  <c r="D346" i="8"/>
  <c r="D142" i="8" a="1"/>
  <c r="D142" i="8"/>
  <c r="D572" i="9" a="1"/>
  <c r="D572" i="9"/>
  <c r="D453" i="8" a="1"/>
  <c r="D453" i="8"/>
  <c r="D337" i="8" a="1"/>
  <c r="D337" i="8"/>
  <c r="D82" i="9" a="1"/>
  <c r="D82" i="9"/>
  <c r="D567" i="9" a="1"/>
  <c r="D567" i="9"/>
  <c r="D501" i="9" a="1"/>
  <c r="D501" i="9"/>
  <c r="D67" i="8" a="1"/>
  <c r="D67" i="8"/>
  <c r="D78" i="8" a="1"/>
  <c r="D78" i="8"/>
  <c r="D26" i="9" a="1"/>
  <c r="D26" i="9"/>
  <c r="D59" i="9" a="1"/>
  <c r="D59" i="9"/>
  <c r="D280" i="9" a="1"/>
  <c r="D280" i="9"/>
  <c r="D447" i="8" a="1"/>
  <c r="D447" i="8"/>
  <c r="D95" i="9" a="1"/>
  <c r="D95" i="9"/>
  <c r="D139" i="9" a="1"/>
  <c r="D139" i="9"/>
  <c r="C3" i="7" a="1"/>
  <c r="C3" i="7"/>
  <c r="D407" i="9" a="1"/>
  <c r="D407" i="9"/>
  <c r="D187" i="9" a="1"/>
  <c r="D187" i="9"/>
  <c r="D191" i="9" a="1"/>
  <c r="D191" i="9"/>
  <c r="D319" i="8" a="1"/>
  <c r="D319" i="8"/>
  <c r="D532" i="9" a="1"/>
  <c r="D532" i="9"/>
  <c r="D500" i="8" a="1"/>
  <c r="D500" i="8"/>
  <c r="D178" i="9" a="1"/>
  <c r="D178" i="9"/>
  <c r="D127" i="9" a="1"/>
  <c r="D127" i="9"/>
  <c r="D442" i="9" a="1"/>
  <c r="D442" i="9"/>
  <c r="D517" i="9" a="1"/>
  <c r="D517" i="9"/>
  <c r="D445" i="9" a="1"/>
  <c r="D445" i="9"/>
  <c r="D337" i="9" a="1"/>
  <c r="D337" i="9"/>
  <c r="D72" i="9" a="1"/>
  <c r="D72" i="9"/>
  <c r="C35" i="5" a="1"/>
  <c r="C35" i="5"/>
  <c r="C6" i="10" a="1"/>
  <c r="C6" i="10"/>
  <c r="D430" i="9" a="1"/>
  <c r="D430" i="9"/>
  <c r="D321" i="9" a="1"/>
  <c r="D321" i="9"/>
  <c r="C41" i="5" a="1"/>
  <c r="C41" i="5"/>
  <c r="D59" i="8" a="1"/>
  <c r="D59" i="8"/>
  <c r="D419" i="9" a="1"/>
  <c r="D419" i="9"/>
  <c r="D329" i="9" a="1"/>
  <c r="D329" i="9"/>
  <c r="D48" i="9" a="1"/>
  <c r="D48" i="9"/>
  <c r="C60" i="5" a="1"/>
  <c r="C60" i="5"/>
  <c r="D503" i="9" a="1"/>
  <c r="D503" i="9"/>
  <c r="D378" i="9" a="1"/>
  <c r="D378" i="9"/>
  <c r="D36" i="8" a="1"/>
  <c r="D36" i="8"/>
  <c r="D24" i="9" a="1"/>
  <c r="D24" i="9"/>
  <c r="D514" i="9" a="1"/>
  <c r="D514" i="9"/>
  <c r="D253" i="8" a="1"/>
  <c r="D253" i="8"/>
  <c r="D489" i="9" a="1"/>
  <c r="D489" i="9"/>
  <c r="D101" i="9" a="1"/>
  <c r="D101" i="9"/>
  <c r="D235" i="8" a="1"/>
  <c r="D235" i="8"/>
  <c r="D168" i="9" a="1"/>
  <c r="D168" i="9"/>
  <c r="D231" i="8" a="1"/>
  <c r="D231" i="8"/>
  <c r="D398" i="9" a="1"/>
  <c r="D398" i="9"/>
  <c r="D462" i="8" a="1"/>
  <c r="D462" i="8"/>
  <c r="D492" i="9" a="1"/>
  <c r="D492" i="9"/>
  <c r="C9" i="7" a="1"/>
  <c r="C9" i="7"/>
  <c r="D102" i="9" a="1"/>
  <c r="D102" i="9"/>
  <c r="D140" i="8" a="1"/>
  <c r="D140" i="8"/>
  <c r="D149" i="9" a="1"/>
  <c r="D149" i="9"/>
  <c r="C9" i="6" a="1"/>
  <c r="C9" i="6"/>
  <c r="D297" i="9" a="1"/>
  <c r="D297" i="9"/>
  <c r="D179" i="9" a="1"/>
  <c r="D179" i="9"/>
  <c r="D128" i="9" a="1"/>
  <c r="D128" i="9"/>
  <c r="D474" i="8" a="1"/>
  <c r="D474" i="8"/>
  <c r="D524" i="9" a="1"/>
  <c r="D524" i="9"/>
  <c r="D272" i="9" a="1"/>
  <c r="D272" i="9"/>
  <c r="D75" i="9" a="1"/>
  <c r="D75" i="9"/>
  <c r="D203" i="9" a="1"/>
  <c r="D203" i="9"/>
  <c r="D237" i="8" a="1"/>
  <c r="D237" i="8"/>
  <c r="D98" i="9" a="1"/>
  <c r="D98" i="9"/>
  <c r="D400" i="9" a="1"/>
  <c r="D400" i="9"/>
  <c r="D120" i="9" a="1"/>
  <c r="D120" i="9"/>
  <c r="D447" i="9" a="1"/>
  <c r="D447" i="9"/>
  <c r="D377" i="9" a="1"/>
  <c r="D377" i="9"/>
  <c r="D223" i="9" a="1"/>
  <c r="D223" i="9"/>
  <c r="D155" i="9" a="1"/>
  <c r="D155" i="9"/>
  <c r="D7" i="9" a="1"/>
  <c r="D7" i="9"/>
  <c r="D558" i="9" a="1"/>
  <c r="D558" i="9"/>
  <c r="D39" i="8" a="1"/>
  <c r="D39" i="8"/>
  <c r="D164" i="8" a="1"/>
  <c r="D164" i="8"/>
  <c r="D555" i="9" a="1"/>
  <c r="D555" i="9"/>
  <c r="D86" i="8" a="1"/>
  <c r="D86" i="8"/>
  <c r="D508" i="9" a="1"/>
  <c r="D508" i="9"/>
  <c r="D155" i="8" a="1"/>
  <c r="D155" i="8"/>
  <c r="D197" i="8" a="1"/>
  <c r="D197" i="8"/>
  <c r="D251" i="9" a="1"/>
  <c r="D251" i="9"/>
  <c r="D350" i="9" a="1"/>
  <c r="D350" i="9"/>
  <c r="D488" i="8" a="1"/>
  <c r="D488" i="8"/>
  <c r="D431" i="8" a="1"/>
  <c r="D431" i="8"/>
  <c r="D106" i="9" a="1"/>
  <c r="D106" i="9"/>
  <c r="D80" i="9" a="1"/>
  <c r="D80" i="9"/>
  <c r="D135" i="9" a="1"/>
  <c r="D135" i="9"/>
  <c r="D301" i="8" a="1"/>
  <c r="D301" i="8"/>
  <c r="D357" i="8" a="1"/>
  <c r="D357" i="8"/>
  <c r="D171" i="8" a="1"/>
  <c r="D171" i="8"/>
  <c r="D35" i="9" a="1"/>
  <c r="D35" i="9"/>
  <c r="D79" i="8" a="1"/>
  <c r="D79" i="8"/>
  <c r="D570" i="9" a="1"/>
  <c r="D570" i="9"/>
  <c r="D64" i="9" a="1"/>
  <c r="D64" i="9"/>
  <c r="D242" i="9" a="1"/>
  <c r="D242" i="9"/>
  <c r="D585" i="9" a="1"/>
  <c r="D585" i="9"/>
  <c r="D583" i="9" a="1"/>
  <c r="D583" i="9"/>
  <c r="D411" i="9" a="1"/>
  <c r="D411" i="9"/>
  <c r="D369" i="8" a="1"/>
  <c r="D369" i="8"/>
  <c r="D477" i="9" a="1"/>
  <c r="D477" i="9"/>
  <c r="D58" i="9" a="1"/>
  <c r="D58" i="9"/>
  <c r="D561" i="9" a="1"/>
  <c r="D561" i="9"/>
  <c r="D195" i="8" a="1"/>
  <c r="D195" i="8"/>
  <c r="D173" i="8" a="1"/>
  <c r="D173" i="8"/>
  <c r="D231" i="9" a="1"/>
  <c r="D231" i="9"/>
  <c r="D39" i="9" a="1"/>
  <c r="D39" i="9"/>
  <c r="C26" i="5" a="1"/>
  <c r="C26" i="5"/>
  <c r="D238" i="8" a="1"/>
  <c r="D238" i="8"/>
  <c r="D440" i="8" a="1"/>
  <c r="D440" i="8"/>
  <c r="D303" i="8" a="1"/>
  <c r="D303" i="8"/>
  <c r="D86" i="9" a="1"/>
  <c r="D86" i="9"/>
  <c r="D270" i="8" a="1"/>
  <c r="D270" i="8"/>
  <c r="D588" i="9" a="1"/>
  <c r="D588" i="9"/>
  <c r="D420" i="9" a="1"/>
  <c r="D420" i="9"/>
  <c r="D60" i="9" a="1"/>
  <c r="D60" i="9"/>
  <c r="D463" i="9" a="1"/>
  <c r="D463" i="9"/>
  <c r="C14" i="5" a="1"/>
  <c r="C14" i="5"/>
  <c r="C5" i="5" a="1"/>
  <c r="C5" i="5"/>
  <c r="D239" i="8" a="1"/>
  <c r="D239" i="8"/>
  <c r="D591" i="9" a="1"/>
  <c r="D591" i="9"/>
  <c r="D495" i="8" a="1"/>
  <c r="D495" i="8"/>
  <c r="D145" i="8" a="1"/>
  <c r="D145" i="8"/>
  <c r="D584" i="9" a="1"/>
  <c r="D584" i="9"/>
  <c r="C4" i="10" a="1"/>
  <c r="C4" i="10"/>
  <c r="D415" i="9" a="1"/>
  <c r="D415" i="9"/>
  <c r="C5" i="7" a="1"/>
  <c r="C5" i="7"/>
  <c r="D282" i="8" a="1"/>
  <c r="D282" i="8"/>
  <c r="D252" i="8" a="1"/>
  <c r="D252" i="8"/>
  <c r="D298" i="9" a="1"/>
  <c r="D298" i="9"/>
  <c r="D304" i="8" a="1"/>
  <c r="D304" i="8"/>
  <c r="D234" i="9" a="1"/>
  <c r="D234" i="9"/>
  <c r="D163" i="9" a="1"/>
  <c r="D163" i="9"/>
  <c r="D305" i="9" a="1"/>
  <c r="D305" i="9"/>
  <c r="D509" i="9" a="1"/>
  <c r="D509" i="9"/>
  <c r="D451" i="9" a="1"/>
  <c r="D451" i="9"/>
  <c r="C21" i="7" a="1"/>
  <c r="C21" i="7"/>
  <c r="D597" i="9" a="1"/>
  <c r="D597" i="9"/>
  <c r="D162" i="8" a="1"/>
  <c r="D162" i="8"/>
  <c r="D336" i="9" a="1"/>
  <c r="D336" i="9"/>
  <c r="D494" i="9" a="1"/>
  <c r="D494" i="9"/>
  <c r="D202" i="8" a="1"/>
  <c r="D202" i="8"/>
  <c r="D474" i="9" a="1"/>
  <c r="D474" i="9"/>
  <c r="C74" i="5" a="1"/>
  <c r="C74" i="5"/>
  <c r="D420" i="8" a="1"/>
  <c r="D420" i="8"/>
  <c r="D291" i="9" a="1"/>
  <c r="D291" i="9"/>
  <c r="D512" i="9" a="1"/>
  <c r="D512" i="9"/>
  <c r="D229" i="9" a="1"/>
  <c r="D229" i="9"/>
  <c r="D409" i="8" a="1"/>
  <c r="D409" i="8"/>
  <c r="D135" i="8" a="1"/>
  <c r="D135" i="8"/>
  <c r="D361" i="9" a="1"/>
  <c r="D361" i="9"/>
  <c r="D89" i="8" a="1"/>
  <c r="D89" i="8"/>
  <c r="D480" i="9" a="1"/>
  <c r="D480" i="9"/>
  <c r="D3" i="8" a="1"/>
  <c r="D3" i="8"/>
  <c r="D345" i="8" a="1"/>
  <c r="D345" i="8"/>
  <c r="D580" i="9" a="1"/>
  <c r="D580" i="9"/>
  <c r="D200" i="9" a="1"/>
  <c r="D200" i="9"/>
  <c r="D25" i="9" a="1"/>
  <c r="D25" i="9"/>
  <c r="D497" i="8" a="1"/>
  <c r="D497" i="8"/>
  <c r="D380" i="8" a="1"/>
  <c r="D380" i="8"/>
  <c r="D246" i="8" a="1"/>
  <c r="D246" i="8"/>
  <c r="D390" i="8" a="1"/>
  <c r="D390" i="8"/>
  <c r="D504" i="9" a="1"/>
  <c r="D504" i="9"/>
  <c r="D473" i="8" a="1"/>
  <c r="D473" i="8"/>
  <c r="D482" i="9" a="1"/>
  <c r="D482" i="9"/>
  <c r="D200" i="8" a="1"/>
  <c r="D200" i="8"/>
  <c r="D53" i="9" a="1"/>
  <c r="D53" i="9"/>
  <c r="D277" i="8" a="1"/>
  <c r="D277" i="8"/>
  <c r="D425" i="9" a="1"/>
  <c r="D425" i="9"/>
  <c r="D529" i="9" a="1"/>
  <c r="D529" i="9"/>
  <c r="D371" i="8" a="1"/>
  <c r="D371" i="8"/>
  <c r="D397" i="8" a="1"/>
  <c r="D397" i="8"/>
  <c r="D282" i="9" a="1"/>
  <c r="D282" i="9"/>
  <c r="D281" i="9" a="1"/>
  <c r="D281" i="9"/>
  <c r="D501" i="8" a="1"/>
  <c r="D501" i="8"/>
  <c r="D354" i="8" a="1"/>
  <c r="D354" i="8"/>
  <c r="D363" i="9" a="1"/>
  <c r="D363" i="9"/>
  <c r="D179" i="8" a="1"/>
  <c r="D179" i="8"/>
  <c r="D150" i="8" a="1"/>
  <c r="D150" i="8"/>
  <c r="D321" i="8" a="1"/>
  <c r="D321" i="8"/>
  <c r="D188" i="8" a="1"/>
  <c r="D188" i="8"/>
  <c r="D486" i="9" a="1"/>
  <c r="D486" i="9"/>
  <c r="D73" i="8" a="1"/>
  <c r="D73" i="8"/>
  <c r="D19" i="9" a="1"/>
  <c r="D19" i="9"/>
  <c r="D44" i="9" a="1"/>
  <c r="D44" i="9"/>
  <c r="D161" i="8" a="1"/>
  <c r="D161" i="8"/>
  <c r="D285" i="9" a="1"/>
  <c r="D285" i="9"/>
  <c r="D353" i="9" a="1"/>
  <c r="D353" i="9"/>
  <c r="D402" i="9" a="1"/>
  <c r="D402" i="9"/>
  <c r="D595" i="9" a="1"/>
  <c r="D595" i="9"/>
  <c r="C13" i="6" a="1"/>
  <c r="C13" i="6"/>
  <c r="D374" i="8" a="1"/>
  <c r="D374" i="8"/>
  <c r="D10" i="9" a="1"/>
  <c r="D10" i="9"/>
  <c r="C62" i="5" a="1"/>
  <c r="C62" i="5"/>
  <c r="D307" i="9" a="1"/>
  <c r="D307" i="9"/>
  <c r="D117" i="9" a="1"/>
  <c r="D117" i="9"/>
  <c r="D357" i="9" a="1"/>
  <c r="D357" i="9"/>
  <c r="D359" i="9" a="1"/>
  <c r="D359" i="9"/>
  <c r="D429" i="8" a="1"/>
  <c r="D429" i="8"/>
  <c r="D204" i="9" a="1"/>
  <c r="D204" i="9"/>
  <c r="D590" i="9" a="1"/>
  <c r="D590" i="9"/>
  <c r="D212" i="8" a="1"/>
  <c r="D212" i="8"/>
  <c r="D418" i="8" a="1"/>
  <c r="D418" i="8"/>
  <c r="D65" i="8" a="1"/>
  <c r="D65" i="8"/>
  <c r="D283" i="9" a="1"/>
  <c r="D283" i="9"/>
  <c r="D360" i="8" a="1"/>
  <c r="D360" i="8"/>
  <c r="D98" i="8" a="1"/>
  <c r="D98" i="8"/>
  <c r="D228" i="9" a="1"/>
  <c r="D228" i="9"/>
  <c r="D15" i="8" a="1"/>
  <c r="D15" i="8"/>
  <c r="D426" i="9" a="1"/>
  <c r="D426" i="9"/>
  <c r="C36" i="5" a="1"/>
  <c r="C36" i="5"/>
  <c r="D134" i="8" a="1"/>
  <c r="D134" i="8"/>
  <c r="D430" i="8" a="1"/>
  <c r="D430" i="8"/>
  <c r="D396" i="8" a="1"/>
  <c r="D396" i="8"/>
  <c r="D260" i="9" a="1"/>
  <c r="D260" i="9"/>
  <c r="D374" i="9" a="1"/>
  <c r="D374" i="9"/>
  <c r="D178" i="8" a="1"/>
  <c r="D178" i="8"/>
  <c r="D347" i="9" a="1"/>
  <c r="D347" i="9"/>
  <c r="D581" i="9" a="1"/>
  <c r="D581" i="9"/>
  <c r="D303" i="9" a="1"/>
  <c r="D303" i="9"/>
  <c r="D253" i="9" a="1"/>
  <c r="D253" i="9"/>
  <c r="C22" i="7" a="1"/>
  <c r="C22" i="7"/>
  <c r="D506" i="9" a="1"/>
  <c r="D506" i="9"/>
  <c r="D23" i="9" a="1"/>
  <c r="D23" i="9"/>
  <c r="D312" i="8" a="1"/>
  <c r="D312" i="8"/>
  <c r="C11" i="7" a="1"/>
  <c r="C11" i="7"/>
  <c r="D46" i="8" a="1"/>
  <c r="D46" i="8"/>
  <c r="D378" i="8" a="1"/>
  <c r="D378" i="8"/>
  <c r="D149" i="8" a="1"/>
  <c r="D149" i="8"/>
  <c r="D412" i="8" a="1"/>
  <c r="D412" i="8"/>
  <c r="D61" i="9" a="1"/>
  <c r="D61" i="9"/>
  <c r="D329" i="8" a="1"/>
  <c r="D329" i="8"/>
  <c r="D184" i="8" a="1"/>
  <c r="D184" i="8"/>
  <c r="C10" i="7" a="1"/>
  <c r="C10" i="7"/>
  <c r="D365" i="8" a="1"/>
  <c r="D365" i="8"/>
  <c r="D109" i="8" a="1"/>
  <c r="D109" i="8"/>
  <c r="D201" i="8" a="1"/>
  <c r="D201" i="8"/>
  <c r="D213" i="9" a="1"/>
  <c r="D213" i="9"/>
  <c r="D352" i="8" a="1"/>
  <c r="D352" i="8"/>
  <c r="D247" i="8" a="1"/>
  <c r="D247" i="8"/>
  <c r="D209" i="9" a="1"/>
  <c r="D209" i="9"/>
  <c r="D185" i="9" a="1"/>
  <c r="D185" i="9"/>
  <c r="D491" i="9" a="1"/>
  <c r="D491" i="9"/>
  <c r="D318" i="9" a="1"/>
  <c r="D318" i="9"/>
  <c r="C43" i="5" a="1"/>
  <c r="C43" i="5"/>
  <c r="D37" i="9" a="1"/>
  <c r="D37" i="9"/>
  <c r="D335" i="9" a="1"/>
  <c r="D335" i="9"/>
  <c r="D74" i="9" a="1"/>
  <c r="D74" i="9"/>
  <c r="D596" i="9" a="1"/>
  <c r="D596" i="9"/>
  <c r="D300" i="9" a="1"/>
  <c r="D300" i="9"/>
  <c r="D485" i="9" a="1"/>
  <c r="D485" i="9"/>
  <c r="D463" i="8" a="1"/>
  <c r="D463" i="8"/>
  <c r="D423" i="9" a="1"/>
  <c r="D423" i="9"/>
  <c r="D385" i="9" a="1"/>
  <c r="D385" i="9"/>
  <c r="D575" i="9" a="1"/>
  <c r="D575" i="9"/>
  <c r="D479" i="8" a="1"/>
  <c r="D479" i="8"/>
  <c r="D429" i="9" a="1"/>
  <c r="D429" i="9"/>
  <c r="D108" i="8" a="1"/>
  <c r="D108" i="8"/>
  <c r="D206" i="8" a="1"/>
  <c r="D206" i="8"/>
  <c r="D292" i="8" a="1"/>
  <c r="D292" i="8"/>
  <c r="D209" i="8" a="1"/>
  <c r="D209" i="8"/>
  <c r="C51" i="5" a="1"/>
  <c r="C51" i="5"/>
  <c r="D158" i="8" a="1"/>
  <c r="D158" i="8"/>
  <c r="D14" i="9" a="1"/>
  <c r="D14" i="9"/>
  <c r="D278" i="9" a="1"/>
  <c r="D278" i="9"/>
  <c r="D497" i="9" a="1"/>
  <c r="D497" i="9"/>
  <c r="D248" i="9" a="1"/>
  <c r="D248" i="9"/>
  <c r="D100" i="8" a="1"/>
  <c r="D100" i="8"/>
  <c r="D110" i="8" a="1"/>
  <c r="D110" i="8"/>
  <c r="D114" i="9" a="1"/>
  <c r="D114" i="9"/>
  <c r="D332" i="8" a="1"/>
  <c r="D332" i="8"/>
  <c r="D52" i="9" a="1"/>
  <c r="D52" i="9"/>
  <c r="D105" i="9" a="1"/>
  <c r="D105" i="9"/>
  <c r="D194" i="9" a="1"/>
  <c r="D194" i="9"/>
  <c r="D262" i="8" a="1"/>
  <c r="D262" i="8"/>
  <c r="D399" i="9" a="1"/>
  <c r="D399" i="9"/>
  <c r="D382" i="9" a="1"/>
  <c r="D382" i="9"/>
  <c r="D94" i="8" a="1"/>
  <c r="D94" i="8"/>
  <c r="D260" i="8" a="1"/>
  <c r="D260" i="8"/>
  <c r="D168" i="8" a="1"/>
  <c r="D168" i="8"/>
  <c r="D476" i="8" a="1"/>
  <c r="D476" i="8"/>
  <c r="D26" i="8" a="1"/>
  <c r="D26" i="8"/>
  <c r="D13" i="8" a="1"/>
  <c r="D13" i="8"/>
  <c r="D256" i="8" a="1"/>
  <c r="D256" i="8"/>
  <c r="D455" i="8" a="1"/>
  <c r="D455" i="8"/>
  <c r="D207" i="8" a="1"/>
  <c r="D207" i="8"/>
  <c r="D395" i="8" a="1"/>
  <c r="D395" i="8"/>
  <c r="D192" i="8" a="1"/>
  <c r="D192" i="8"/>
  <c r="D205" i="8" a="1"/>
  <c r="D205" i="8"/>
  <c r="D434" i="9" a="1"/>
  <c r="D434" i="9"/>
  <c r="D539" i="9" a="1"/>
  <c r="D539" i="9"/>
  <c r="D334" i="8" a="1"/>
  <c r="D334" i="8"/>
  <c r="D344" i="8" a="1"/>
  <c r="D344" i="8"/>
  <c r="D156" i="9" a="1"/>
  <c r="D156" i="9"/>
  <c r="D433" i="9" a="1"/>
  <c r="D433" i="9"/>
  <c r="D176" i="9" a="1"/>
  <c r="D176" i="9"/>
  <c r="D367" i="8" a="1"/>
  <c r="D367" i="8"/>
  <c r="D164" i="9" a="1"/>
  <c r="D164" i="9"/>
  <c r="D268" i="9" a="1"/>
  <c r="D268" i="9"/>
  <c r="D326" i="9" a="1"/>
  <c r="D326" i="9"/>
  <c r="C30" i="5" a="1"/>
  <c r="C30" i="5"/>
  <c r="D199" i="8" a="1"/>
  <c r="D199" i="8"/>
  <c r="D147" i="9" a="1"/>
  <c r="D147" i="9"/>
  <c r="C11" i="6" a="1"/>
  <c r="C11" i="6"/>
  <c r="D533" i="9" a="1"/>
  <c r="D533" i="9"/>
  <c r="D450" i="8" a="1"/>
  <c r="D450" i="8"/>
  <c r="D446" i="8" a="1"/>
  <c r="D446" i="8"/>
  <c r="D113" i="8" a="1"/>
  <c r="D113" i="8"/>
  <c r="D259" i="8" a="1"/>
  <c r="D259" i="8"/>
  <c r="D118" i="9" a="1"/>
  <c r="D118" i="9"/>
  <c r="D83" i="9" a="1"/>
  <c r="D83" i="9"/>
  <c r="C20" i="7" a="1"/>
  <c r="C20" i="7"/>
  <c r="D479" i="9" a="1"/>
  <c r="D479" i="9"/>
  <c r="D434" i="8" a="1"/>
  <c r="D434" i="8"/>
  <c r="D368" i="8" a="1"/>
  <c r="D368" i="8"/>
  <c r="D263" i="8" a="1"/>
  <c r="D263" i="8"/>
  <c r="D30" i="8" a="1"/>
  <c r="D30" i="8"/>
  <c r="D498" i="8" a="1"/>
  <c r="D498" i="8"/>
  <c r="D79" i="9" a="1"/>
  <c r="D79" i="9"/>
  <c r="D410" i="9" a="1"/>
  <c r="D410" i="9"/>
  <c r="D214" i="9" a="1"/>
  <c r="D214" i="9"/>
  <c r="D269" i="9" a="1"/>
  <c r="D269" i="9"/>
  <c r="C64" i="5" a="1"/>
  <c r="C64" i="5"/>
  <c r="C40" i="5" a="1"/>
  <c r="C40" i="5"/>
  <c r="D350" i="8" a="1"/>
  <c r="D350" i="8"/>
  <c r="D306" i="9" a="1"/>
  <c r="D306" i="9"/>
  <c r="D217" i="9" a="1"/>
  <c r="D217" i="9"/>
  <c r="D493" i="9" a="1"/>
  <c r="D493" i="9"/>
  <c r="D2" i="9" a="1"/>
  <c r="D2" i="9"/>
  <c r="D19" i="8" a="1"/>
  <c r="D19" i="8"/>
  <c r="D236" i="8" a="1"/>
  <c r="D236" i="8"/>
  <c r="D325" i="8" a="1"/>
  <c r="D325" i="8"/>
  <c r="D145" i="9" a="1"/>
  <c r="D145" i="9"/>
  <c r="C66" i="5" a="1"/>
  <c r="C66" i="5"/>
  <c r="C31" i="5" a="1"/>
  <c r="C31" i="5"/>
  <c r="D373" i="8" a="1"/>
  <c r="D373" i="8"/>
  <c r="D358" i="8" a="1"/>
  <c r="D358" i="8"/>
  <c r="D548" i="9" a="1"/>
  <c r="D548" i="9"/>
  <c r="D34" i="8" a="1"/>
  <c r="D34" i="8"/>
  <c r="C13" i="7" a="1"/>
  <c r="C13" i="7"/>
  <c r="D276" i="9" a="1"/>
  <c r="D276" i="9"/>
  <c r="C58" i="5" a="1"/>
  <c r="C58" i="5"/>
  <c r="D359" i="8" a="1"/>
  <c r="D359" i="8"/>
  <c r="D136" i="9" a="1"/>
  <c r="D136" i="9"/>
  <c r="D9" i="9" a="1"/>
  <c r="D9" i="9"/>
  <c r="C70" i="5" a="1"/>
  <c r="C70" i="5"/>
  <c r="D38" i="9" a="1"/>
  <c r="D38" i="9"/>
  <c r="C18" i="7" a="1"/>
  <c r="C18" i="7"/>
  <c r="C17" i="7" a="1"/>
  <c r="C17" i="7"/>
  <c r="D422" i="8" a="1"/>
  <c r="D422" i="8"/>
  <c r="D403" i="9" a="1"/>
  <c r="D403" i="9"/>
  <c r="D382" i="8" a="1"/>
  <c r="D382" i="8"/>
  <c r="D256" i="9" a="1"/>
  <c r="D256" i="9"/>
  <c r="D314" i="9" a="1"/>
  <c r="D314" i="9"/>
  <c r="D111" i="9" a="1"/>
  <c r="D111" i="9"/>
  <c r="D408" i="9" a="1"/>
  <c r="D408" i="9"/>
  <c r="D490" i="9" a="1"/>
  <c r="D490" i="9"/>
  <c r="D175" i="8" a="1"/>
  <c r="D175" i="8"/>
  <c r="C48" i="5" a="1"/>
  <c r="C48" i="5"/>
  <c r="D31" i="8" a="1"/>
  <c r="D31" i="8"/>
  <c r="D159" i="9" a="1"/>
  <c r="D159" i="9"/>
  <c r="D315" i="9" a="1"/>
  <c r="D315" i="9"/>
  <c r="D275" i="9" a="1"/>
  <c r="D275" i="9"/>
  <c r="D343" i="9" a="1"/>
  <c r="D343" i="9"/>
  <c r="D452" i="8" a="1"/>
  <c r="D452" i="8"/>
  <c r="D216" i="8" a="1"/>
  <c r="D216" i="8"/>
  <c r="D457" i="8" a="1"/>
  <c r="D457" i="8"/>
  <c r="D504" i="8" a="1"/>
  <c r="D504" i="8"/>
  <c r="D221" i="8" a="1"/>
  <c r="D221" i="8"/>
  <c r="D221" i="9" a="1"/>
  <c r="D221" i="9"/>
  <c r="D312" i="9" a="1"/>
  <c r="D312" i="9"/>
  <c r="C8" i="10" a="1"/>
  <c r="C8" i="10"/>
  <c r="D469" i="9" a="1"/>
  <c r="D469" i="9"/>
  <c r="D485" i="8" a="1"/>
  <c r="D485" i="8"/>
  <c r="D94" i="9" a="1"/>
  <c r="D94" i="9"/>
  <c r="C38" i="5" a="1"/>
  <c r="C38" i="5"/>
  <c r="D110" i="9" a="1"/>
  <c r="D110" i="9"/>
  <c r="C16" i="7" a="1"/>
  <c r="C16" i="7"/>
  <c r="D257" i="8" a="1"/>
  <c r="D257" i="8"/>
  <c r="D88" i="9" a="1"/>
  <c r="D88" i="9"/>
  <c r="D507" i="9" a="1"/>
  <c r="D507" i="9"/>
  <c r="D100" i="9" a="1"/>
  <c r="D100" i="9"/>
  <c r="D48" i="8" a="1"/>
  <c r="D48" i="8"/>
  <c r="D4" i="8" a="1"/>
  <c r="D4" i="8"/>
  <c r="D93" i="8" a="1"/>
  <c r="D93" i="8"/>
  <c r="D3" i="9" a="1"/>
  <c r="D3" i="9"/>
  <c r="D375" i="9" a="1"/>
  <c r="D375" i="9"/>
  <c r="D425" i="8" a="1"/>
  <c r="D425" i="8"/>
  <c r="D97" i="9" a="1"/>
  <c r="D97" i="9"/>
  <c r="D300" i="8" a="1"/>
  <c r="D300" i="8"/>
  <c r="D122" i="9" a="1"/>
  <c r="D122" i="9"/>
  <c r="C50" i="5" a="1"/>
  <c r="C50" i="5"/>
  <c r="D292" i="9" a="1"/>
  <c r="D292" i="9"/>
  <c r="D273" i="8" a="1"/>
  <c r="D273" i="8"/>
  <c r="D24" i="8" a="1"/>
  <c r="D24" i="8"/>
  <c r="D171" i="9" a="1"/>
  <c r="D171" i="9"/>
  <c r="D372" i="9" a="1"/>
  <c r="D372" i="9"/>
  <c r="D560" i="9" a="1"/>
  <c r="D560" i="9"/>
  <c r="D264" i="9" a="1"/>
  <c r="D264" i="9"/>
  <c r="D435" i="9" a="1"/>
  <c r="D435" i="9"/>
  <c r="D449" i="8" a="1"/>
  <c r="D449" i="8"/>
  <c r="D476" i="9" a="1"/>
  <c r="D476" i="9"/>
  <c r="D393" i="8" a="1"/>
  <c r="D393" i="8"/>
  <c r="D323" i="9" a="1"/>
  <c r="D323" i="9"/>
  <c r="D268" i="8" a="1"/>
  <c r="D268" i="8"/>
  <c r="D443" i="9" a="1"/>
  <c r="D443" i="9"/>
  <c r="D152" i="8" a="1"/>
  <c r="D152" i="8"/>
  <c r="D436" i="9" a="1"/>
  <c r="D436" i="9"/>
  <c r="D89" i="9" a="1"/>
  <c r="D89" i="9"/>
  <c r="D464" i="9" a="1"/>
  <c r="D464" i="9"/>
  <c r="D428" i="9" a="1"/>
  <c r="D428" i="9"/>
  <c r="D107" i="8" a="1"/>
  <c r="D107" i="8"/>
  <c r="D246" i="9" a="1"/>
  <c r="D246" i="9"/>
  <c r="D115" i="8" a="1"/>
  <c r="D115" i="8"/>
  <c r="D327" i="9" a="1"/>
  <c r="D327" i="9"/>
  <c r="D540" i="9" a="1"/>
  <c r="D540" i="9"/>
  <c r="D50" i="8" a="1"/>
  <c r="D50" i="8"/>
  <c r="D132" i="9" a="1"/>
  <c r="D132" i="9"/>
  <c r="D349" i="9" a="1"/>
  <c r="D349" i="9"/>
  <c r="D215" i="9" a="1"/>
  <c r="D215" i="9"/>
  <c r="D423" i="8" a="1"/>
  <c r="D423" i="8"/>
  <c r="D258" i="8" a="1"/>
  <c r="D258" i="8"/>
  <c r="D131" i="8" a="1"/>
  <c r="D131" i="8"/>
  <c r="D176" i="8" a="1"/>
  <c r="D176" i="8"/>
  <c r="D90" i="9" a="1"/>
  <c r="D90" i="9"/>
  <c r="D288" i="9" a="1"/>
  <c r="D288" i="9"/>
  <c r="D365" i="9" a="1"/>
  <c r="D365" i="9"/>
  <c r="D491" i="8" a="1"/>
  <c r="D491" i="8"/>
  <c r="D65" i="9" a="1"/>
  <c r="D65" i="9"/>
  <c r="D346" i="9" a="1"/>
  <c r="D346" i="9"/>
  <c r="D416" i="9" a="1"/>
  <c r="D416" i="9"/>
  <c r="D411" i="8" a="1"/>
  <c r="D411" i="8"/>
  <c r="D551" i="9" a="1"/>
  <c r="D551" i="9"/>
  <c r="D217" i="8" a="1"/>
  <c r="D217" i="8"/>
  <c r="D358" i="9" a="1"/>
  <c r="D358" i="9"/>
  <c r="D385" i="8" a="1"/>
  <c r="D385" i="8"/>
  <c r="D57" i="9" a="1"/>
  <c r="D57" i="9"/>
  <c r="D348" i="9" a="1"/>
  <c r="D348" i="9"/>
  <c r="D271" i="8" a="1"/>
  <c r="D271" i="8"/>
  <c r="D255" i="9" a="1"/>
  <c r="D255" i="9"/>
  <c r="D118" i="8" a="1"/>
  <c r="D118" i="8"/>
  <c r="D151" i="8" a="1"/>
  <c r="D151" i="8"/>
  <c r="D229" i="8" a="1"/>
  <c r="D229" i="8"/>
  <c r="D267" i="8" a="1"/>
  <c r="D267" i="8"/>
  <c r="D402" i="8" a="1"/>
  <c r="D402" i="8"/>
  <c r="D515" i="9" a="1"/>
  <c r="D515" i="9"/>
  <c r="D564" i="9" a="1"/>
  <c r="D564" i="9"/>
  <c r="D373" i="9" a="1"/>
  <c r="D373" i="9"/>
  <c r="D286" i="8" a="1"/>
  <c r="D286" i="8"/>
  <c r="D225" i="9" a="1"/>
  <c r="D225" i="9"/>
  <c r="D11" i="9" a="1"/>
  <c r="D11" i="9"/>
  <c r="D441" i="9" a="1"/>
  <c r="D441" i="9"/>
  <c r="D116" i="8" a="1"/>
  <c r="D116" i="8"/>
  <c r="C6" i="7" a="1"/>
  <c r="C6" i="7"/>
  <c r="D311" i="8" a="1"/>
  <c r="D311" i="8"/>
  <c r="D120" i="8" a="1"/>
  <c r="D120" i="8"/>
  <c r="D189" i="8" a="1"/>
  <c r="D189" i="8"/>
  <c r="D64" i="8" a="1"/>
  <c r="D64" i="8"/>
  <c r="D496" i="8" a="1"/>
  <c r="D496" i="8"/>
  <c r="C6" i="6" a="1"/>
  <c r="C6" i="6"/>
  <c r="D314" i="8" a="1"/>
  <c r="D314" i="8"/>
  <c r="D401" i="8" a="1"/>
  <c r="D401" i="8"/>
  <c r="D487" i="9" a="1"/>
  <c r="D487" i="9"/>
  <c r="D113" i="9" a="1"/>
  <c r="D113" i="9"/>
  <c r="C55" i="5" a="1"/>
  <c r="C55" i="5"/>
  <c r="D22" i="8" a="1"/>
  <c r="D22" i="8"/>
  <c r="D234" i="8" a="1"/>
  <c r="D234" i="8"/>
  <c r="D71" i="8" a="1"/>
  <c r="D71" i="8"/>
  <c r="D78" i="9" a="1"/>
  <c r="D78" i="9"/>
  <c r="D333" i="8" a="1"/>
  <c r="D333" i="8"/>
  <c r="D242" i="8" a="1"/>
  <c r="D242" i="8"/>
  <c r="C2" i="7" a="1"/>
  <c r="C2" i="7"/>
  <c r="D126" i="8" a="1"/>
  <c r="D126" i="8"/>
  <c r="D270" i="9" a="1"/>
  <c r="D270" i="9"/>
  <c r="D322" i="8" a="1"/>
  <c r="D322" i="8"/>
  <c r="D386" i="8" a="1"/>
  <c r="D386" i="8"/>
  <c r="D305" i="8" a="1"/>
  <c r="D305" i="8"/>
  <c r="D493" i="8" a="1"/>
  <c r="D493" i="8"/>
  <c r="D432" i="8" a="1"/>
  <c r="D432" i="8"/>
  <c r="D70" i="9" a="1"/>
  <c r="D70" i="9"/>
  <c r="C67" i="5" a="1"/>
  <c r="C67" i="5"/>
  <c r="D104" i="8" a="1"/>
  <c r="D104" i="8"/>
  <c r="D328" i="8" a="1"/>
  <c r="D328" i="8"/>
  <c r="D5" i="9" a="1"/>
  <c r="D5" i="9"/>
  <c r="D521" i="9" a="1"/>
  <c r="D521" i="9"/>
  <c r="D465" i="9" a="1"/>
  <c r="D465" i="9"/>
  <c r="D441" i="8" a="1"/>
  <c r="D441" i="8"/>
  <c r="D417" i="8" a="1"/>
  <c r="D417" i="8"/>
  <c r="C39" i="5" a="1"/>
  <c r="C39" i="5"/>
  <c r="D280" i="8" a="1"/>
  <c r="D280" i="8"/>
  <c r="D167" i="8" a="1"/>
  <c r="D167" i="8"/>
  <c r="D323" i="8" a="1"/>
  <c r="D323" i="8"/>
  <c r="D403" i="8" a="1"/>
  <c r="D403" i="8"/>
  <c r="D75" i="8" a="1"/>
  <c r="D75" i="8"/>
  <c r="D328" i="9" a="1"/>
  <c r="D328" i="9"/>
  <c r="D44" i="8" a="1"/>
  <c r="D44" i="8"/>
  <c r="D565" i="9" a="1"/>
  <c r="D565" i="9"/>
  <c r="D391" i="8" a="1"/>
  <c r="D391" i="8"/>
  <c r="D34" i="9" a="1"/>
  <c r="D34" i="9"/>
  <c r="C2" i="5" a="1"/>
  <c r="C2" i="5"/>
  <c r="D313" i="8" a="1"/>
  <c r="D313" i="8"/>
  <c r="C5" i="6" a="1"/>
  <c r="C5" i="6"/>
  <c r="D510" i="9" a="1"/>
  <c r="D510" i="9"/>
  <c r="D468" i="9" a="1"/>
  <c r="D468" i="9"/>
  <c r="D162" i="9" a="1"/>
  <c r="D162" i="9"/>
  <c r="D154" i="8" a="1"/>
  <c r="D154" i="8"/>
  <c r="D213" i="8" a="1"/>
  <c r="D213" i="8"/>
  <c r="D122" i="8" a="1"/>
  <c r="D122" i="8"/>
  <c r="D87" i="9" a="1"/>
  <c r="D87" i="9"/>
  <c r="D285" i="8" a="1"/>
  <c r="D285" i="8"/>
  <c r="D307" i="8" a="1"/>
  <c r="D307" i="8"/>
  <c r="D351" i="9" a="1"/>
  <c r="D351" i="9"/>
  <c r="D304" i="9" a="1"/>
  <c r="D304" i="9"/>
  <c r="D16" i="8" a="1"/>
  <c r="D16" i="8"/>
  <c r="D310" i="9" a="1"/>
  <c r="D310" i="9"/>
  <c r="C52" i="5" a="1"/>
  <c r="C52" i="5"/>
  <c r="D49" i="9" a="1"/>
  <c r="D49" i="9"/>
  <c r="C7" i="5" a="1"/>
  <c r="C7" i="5"/>
  <c r="D387" i="9" a="1"/>
  <c r="D387" i="9"/>
  <c r="D301" i="9" a="1"/>
  <c r="D301" i="9"/>
  <c r="D571" i="9" a="1"/>
  <c r="D571" i="9"/>
  <c r="D409" i="9" a="1"/>
  <c r="D409" i="9"/>
  <c r="D460" i="9" a="1"/>
  <c r="D460" i="9"/>
  <c r="D302" i="8" a="1"/>
  <c r="D302" i="8"/>
  <c r="D483" i="9" a="1"/>
  <c r="D483" i="9"/>
  <c r="D131" i="9" a="1"/>
  <c r="D131" i="9"/>
  <c r="D123" i="9" a="1"/>
  <c r="D123" i="9"/>
  <c r="D470" i="9" a="1"/>
  <c r="D470" i="9"/>
  <c r="D327" i="8" a="1"/>
  <c r="D327" i="8"/>
  <c r="D248" i="8" a="1"/>
  <c r="D248" i="8"/>
  <c r="D478" i="9" a="1"/>
  <c r="D478" i="9"/>
  <c r="D195" i="9" a="1"/>
  <c r="D195" i="9"/>
  <c r="D302" i="9" a="1"/>
  <c r="D302" i="9"/>
  <c r="D311" i="9" a="1"/>
  <c r="D311" i="9"/>
  <c r="D146" i="8" a="1"/>
  <c r="D146" i="8"/>
  <c r="D339" i="8" a="1"/>
  <c r="D339" i="8"/>
  <c r="D265" i="9" a="1"/>
  <c r="D265" i="9"/>
  <c r="D574" i="9" a="1"/>
  <c r="D574" i="9"/>
  <c r="D341" i="8" a="1"/>
  <c r="D341" i="8"/>
  <c r="D586" i="9" a="1"/>
  <c r="D586" i="9"/>
  <c r="D158" i="9" a="1"/>
  <c r="D158" i="9"/>
  <c r="D454" i="9" a="1"/>
  <c r="D454" i="9"/>
  <c r="D498" i="9" a="1"/>
  <c r="D498" i="9"/>
  <c r="D99" i="9" a="1"/>
  <c r="D99" i="9"/>
  <c r="D172" i="9" a="1"/>
  <c r="D172" i="9"/>
  <c r="D389" i="9" a="1"/>
  <c r="D389" i="9"/>
  <c r="D165" i="8" a="1"/>
  <c r="D165" i="8"/>
  <c r="D264" i="8" a="1"/>
  <c r="D264" i="8"/>
  <c r="D243" i="8" a="1"/>
  <c r="D243" i="8"/>
  <c r="D241" i="9" a="1"/>
  <c r="D241" i="9"/>
  <c r="C16" i="5" a="1"/>
  <c r="C16" i="5"/>
  <c r="D103" i="9" a="1"/>
  <c r="D103" i="9"/>
  <c r="D230" i="8" a="1"/>
  <c r="D230" i="8"/>
  <c r="D338" i="8" a="1"/>
  <c r="D338" i="8"/>
  <c r="D457" i="9" a="1"/>
  <c r="D457" i="9"/>
  <c r="D232" i="9" a="1"/>
  <c r="D232" i="9"/>
  <c r="D31" i="9" a="1"/>
  <c r="D31" i="9"/>
  <c r="D261" i="8" a="1"/>
  <c r="D261" i="8"/>
  <c r="C54" i="5" a="1"/>
  <c r="C54" i="5"/>
  <c r="D375" i="8" a="1"/>
  <c r="D375" i="8"/>
  <c r="D225" i="8" a="1"/>
  <c r="D225" i="8"/>
  <c r="D220" i="9" a="1"/>
  <c r="D220" i="9"/>
  <c r="D452" i="9" a="1"/>
  <c r="D452" i="9"/>
  <c r="D587" i="9" a="1"/>
  <c r="D587" i="9"/>
  <c r="D330" i="9" a="1"/>
  <c r="D330" i="9"/>
  <c r="D252" i="9" a="1"/>
  <c r="D252" i="9"/>
  <c r="D177" i="8" a="1"/>
  <c r="D177" i="8"/>
  <c r="D593" i="9" a="1"/>
  <c r="D593" i="9"/>
  <c r="D309" i="9" a="1"/>
  <c r="D309" i="9"/>
  <c r="D489" i="8" a="1"/>
  <c r="D489" i="8"/>
  <c r="D224" i="9" a="1"/>
  <c r="D224" i="9"/>
  <c r="D76" i="8" a="1"/>
  <c r="D76" i="8"/>
  <c r="D38" i="8" a="1"/>
  <c r="D38" i="8"/>
  <c r="D554" i="9" a="1"/>
  <c r="D554" i="9"/>
  <c r="D461" i="8" a="1"/>
  <c r="D461" i="8"/>
  <c r="D277" i="9" a="1"/>
  <c r="D277" i="9"/>
  <c r="D354" i="9" a="1"/>
  <c r="D354" i="9"/>
  <c r="D390" i="9" a="1"/>
  <c r="D390" i="9"/>
  <c r="D473" i="9" a="1"/>
  <c r="D473" i="9"/>
  <c r="D553" i="9" a="1"/>
  <c r="D553" i="9"/>
  <c r="D219" i="8" a="1"/>
  <c r="D219" i="8"/>
  <c r="D522" i="9" a="1"/>
  <c r="D522" i="9"/>
  <c r="D462" i="9" a="1"/>
  <c r="D462" i="9"/>
  <c r="D460" i="8" a="1"/>
  <c r="D460" i="8"/>
  <c r="D334" i="9" a="1"/>
  <c r="D334" i="9"/>
  <c r="D439" i="8" a="1"/>
  <c r="D439" i="8"/>
  <c r="D559" i="9" a="1"/>
  <c r="D559" i="9"/>
  <c r="D67" i="9" a="1"/>
  <c r="D67" i="9"/>
  <c r="D451" i="8" a="1"/>
  <c r="D451" i="8"/>
  <c r="D438" i="8" a="1"/>
  <c r="D438" i="8"/>
  <c r="D32" i="8" a="1"/>
  <c r="D32" i="8"/>
  <c r="D250" i="8" a="1"/>
  <c r="D250" i="8"/>
  <c r="D52" i="8" a="1"/>
  <c r="D52" i="8"/>
  <c r="D263" i="9" a="1"/>
  <c r="D263" i="9"/>
  <c r="D91" i="8" a="1"/>
  <c r="D91" i="8"/>
  <c r="D530" i="9" a="1"/>
  <c r="D530" i="9"/>
  <c r="C13" i="5" a="1"/>
  <c r="C13" i="5"/>
  <c r="C59" i="5" a="1"/>
  <c r="C59" i="5"/>
  <c r="D355" i="8" a="1"/>
  <c r="D355" i="8"/>
  <c r="D116" i="9" a="1"/>
  <c r="D116" i="9"/>
  <c r="D444" i="9" a="1"/>
  <c r="D444" i="9"/>
  <c r="D599" i="9" a="1"/>
  <c r="D599" i="9"/>
  <c r="C9" i="5" a="1"/>
  <c r="C9" i="5"/>
  <c r="D364" i="8" a="1"/>
  <c r="D364" i="8"/>
  <c r="D165" i="9" a="1"/>
  <c r="D165" i="9"/>
  <c r="D154" i="9" a="1"/>
  <c r="D154" i="9"/>
  <c r="D70" i="8" a="1"/>
  <c r="D70" i="8"/>
  <c r="D160" i="8" a="1"/>
  <c r="D160" i="8"/>
  <c r="D562" i="9" a="1"/>
  <c r="D562" i="9"/>
  <c r="D66" i="9" a="1"/>
  <c r="D66" i="9"/>
  <c r="D104" i="9" a="1"/>
  <c r="D104" i="9"/>
  <c r="D383" i="9" a="1"/>
  <c r="D383" i="9"/>
  <c r="D392" i="9" a="1"/>
  <c r="D392" i="9"/>
  <c r="D287" i="8" a="1"/>
  <c r="D287" i="8"/>
  <c r="D279" i="9" a="1"/>
  <c r="D279" i="9"/>
  <c r="D14" i="8" a="1"/>
  <c r="D14" i="8"/>
  <c r="C57" i="5" a="1"/>
  <c r="C57" i="5"/>
  <c r="D437" i="8" a="1"/>
  <c r="D437" i="8"/>
  <c r="D139" i="8" a="1"/>
  <c r="D139" i="8"/>
  <c r="C21" i="5" a="1"/>
  <c r="C21" i="5"/>
  <c r="D5" i="8" a="1"/>
  <c r="D5" i="8"/>
  <c r="D290" i="8" a="1"/>
  <c r="D290" i="8"/>
  <c r="D169" i="9" a="1"/>
  <c r="D169" i="9"/>
  <c r="D443" i="8" a="1"/>
  <c r="D443" i="8"/>
  <c r="D433" i="8" a="1"/>
  <c r="D433" i="8"/>
  <c r="D55" i="9" a="1"/>
  <c r="D55" i="9"/>
  <c r="D206" i="9" a="1"/>
  <c r="D206" i="9"/>
  <c r="D598" i="9" a="1"/>
  <c r="D598" i="9"/>
  <c r="D233" i="8" a="1"/>
  <c r="D233" i="8"/>
  <c r="D85" i="9" a="1"/>
  <c r="D85" i="9"/>
  <c r="C42" i="5" a="1"/>
  <c r="C42" i="5"/>
  <c r="D426" i="8" a="1"/>
  <c r="D426" i="8"/>
  <c r="D413" i="9" a="1"/>
  <c r="D413" i="9"/>
  <c r="C37" i="5" a="1"/>
  <c r="C37" i="5"/>
  <c r="C29" i="5" a="1"/>
  <c r="C29" i="5"/>
  <c r="D29" i="9" a="1"/>
  <c r="D29" i="9"/>
  <c r="D568" i="9" a="1"/>
  <c r="D568" i="9"/>
  <c r="D57" i="8" a="1"/>
  <c r="D57" i="8"/>
  <c r="D370" i="8" a="1"/>
  <c r="D370" i="8"/>
  <c r="D320" i="9" a="1"/>
  <c r="D320" i="9"/>
  <c r="D492" i="8" a="1"/>
  <c r="D492" i="8"/>
  <c r="D20" i="8" a="1"/>
  <c r="D20" i="8"/>
  <c r="D58" i="8" a="1"/>
  <c r="D58" i="8"/>
  <c r="D394" i="8" a="1"/>
  <c r="D394" i="8"/>
  <c r="D414" i="9" a="1"/>
  <c r="D414" i="9"/>
  <c r="C71" i="5" a="1"/>
  <c r="C71" i="5"/>
  <c r="C75" i="5" a="1"/>
  <c r="C75" i="5"/>
  <c r="D72" i="8" a="1"/>
  <c r="D72" i="8"/>
  <c r="C2" i="10" a="1"/>
  <c r="C2" i="10"/>
  <c r="D17" i="8" a="1"/>
  <c r="D17" i="8"/>
  <c r="D105" i="8" a="1"/>
  <c r="D105" i="8"/>
  <c r="D569" i="9" a="1"/>
  <c r="D569" i="9"/>
  <c r="D182" i="9" a="1"/>
  <c r="D182" i="9"/>
  <c r="D82" i="8" a="1"/>
  <c r="D82" i="8"/>
  <c r="C7" i="7" a="1"/>
  <c r="C7" i="7"/>
  <c r="D198" i="9" a="1"/>
  <c r="D198" i="9"/>
  <c r="D298" i="8" a="1"/>
  <c r="D298" i="8"/>
  <c r="D339" i="9" a="1"/>
  <c r="D339" i="9"/>
  <c r="C7" i="6" a="1"/>
  <c r="C7" i="6"/>
  <c r="D458" i="9" a="1"/>
  <c r="D458" i="9"/>
  <c r="D296" i="8" a="1"/>
  <c r="D296" i="8"/>
  <c r="D383" i="8" a="1"/>
  <c r="D383" i="8"/>
  <c r="D182" i="8" a="1"/>
  <c r="D182" i="8"/>
  <c r="D340" i="8" a="1"/>
  <c r="D340" i="8"/>
  <c r="D355" i="9" a="1"/>
  <c r="D355" i="9"/>
  <c r="D77" i="9" a="1"/>
  <c r="D77" i="9"/>
  <c r="D136" i="8" a="1"/>
  <c r="D136" i="8"/>
  <c r="C20" i="5" a="1"/>
  <c r="C20" i="5"/>
  <c r="D244" i="8" a="1"/>
  <c r="D244" i="8"/>
  <c r="D384" i="9" a="1"/>
  <c r="D384" i="9"/>
  <c r="D235" i="9" a="1"/>
  <c r="D235" i="9"/>
  <c r="D320" i="8" a="1"/>
  <c r="D320" i="8"/>
  <c r="D438" i="9" a="1"/>
  <c r="D438" i="9"/>
  <c r="D513" i="9" a="1"/>
  <c r="D513" i="9"/>
  <c r="D472" i="9" a="1"/>
  <c r="D472" i="9"/>
  <c r="C8" i="5" a="1"/>
  <c r="C8" i="5"/>
  <c r="D455" i="9" a="1"/>
  <c r="D455" i="9"/>
  <c r="D27" i="9" a="1"/>
  <c r="D27" i="9"/>
  <c r="D240" i="8" a="1"/>
  <c r="D240" i="8"/>
  <c r="D545" i="9" a="1"/>
  <c r="D545" i="9"/>
  <c r="D129" i="9" a="1"/>
  <c r="D129" i="9"/>
  <c r="D112" i="8" a="1"/>
  <c r="D112" i="8"/>
  <c r="D484" i="8" a="1"/>
  <c r="D484" i="8"/>
  <c r="D331" i="8" a="1"/>
  <c r="D331" i="8"/>
  <c r="D289" i="8" a="1"/>
  <c r="D289" i="8"/>
  <c r="D416" i="8" a="1"/>
  <c r="D416" i="8"/>
  <c r="D459" i="8" a="1"/>
  <c r="D459" i="8"/>
  <c r="D99" i="8" a="1"/>
  <c r="D99" i="8"/>
  <c r="D198" i="8" a="1"/>
  <c r="D198" i="8"/>
  <c r="D526" i="9" a="1"/>
  <c r="D526" i="9"/>
  <c r="C4" i="5" a="1"/>
  <c r="C4" i="5"/>
  <c r="D343" i="8" a="1"/>
  <c r="D343" i="8"/>
  <c r="D544" i="9" a="1"/>
  <c r="D544" i="9"/>
  <c r="D101" i="8" a="1"/>
  <c r="D101" i="8"/>
  <c r="D210" i="9" a="1"/>
  <c r="D210" i="9"/>
  <c r="C10" i="6" a="1"/>
  <c r="C10" i="6"/>
  <c r="D406" i="8" a="1"/>
  <c r="D406" i="8"/>
  <c r="D186" i="9" a="1"/>
  <c r="D186" i="9"/>
  <c r="D227" i="9" a="1"/>
  <c r="D227" i="9"/>
  <c r="D166" i="8" a="1"/>
  <c r="D166" i="8"/>
  <c r="D183" i="9" a="1"/>
  <c r="D183" i="9"/>
  <c r="D87" i="8" a="1"/>
  <c r="D87" i="8"/>
  <c r="D18" i="8" a="1"/>
  <c r="D18" i="8"/>
  <c r="D108" i="9" a="1"/>
  <c r="D108" i="9"/>
  <c r="D330" i="8" a="1"/>
  <c r="D330" i="8"/>
  <c r="D399" i="8" a="1"/>
  <c r="D399" i="8"/>
  <c r="D85" i="8" a="1"/>
  <c r="D85" i="8"/>
  <c r="D299" i="9" a="1"/>
  <c r="D299" i="9"/>
  <c r="C19" i="5" a="1"/>
  <c r="C19" i="5"/>
  <c r="D419" i="8" a="1"/>
  <c r="D419" i="8"/>
  <c r="D461" i="9" a="1"/>
  <c r="D461" i="9"/>
  <c r="D130" i="8" a="1"/>
  <c r="D130" i="8"/>
  <c r="D33" i="9" a="1"/>
  <c r="D33" i="9"/>
  <c r="D45" i="9" a="1"/>
  <c r="D45" i="9"/>
  <c r="D194" i="8" a="1"/>
  <c r="D194" i="8"/>
  <c r="D413" i="8" a="1"/>
  <c r="D413" i="8"/>
  <c r="D318" i="8" a="1"/>
  <c r="D318" i="8"/>
  <c r="C12" i="6" a="1"/>
  <c r="C12" i="6"/>
  <c r="D244" i="9" a="1"/>
  <c r="D244" i="9"/>
  <c r="D227" i="8" a="1"/>
  <c r="D227" i="8"/>
  <c r="D199" i="9" a="1"/>
  <c r="D199" i="9"/>
  <c r="C65" i="5" a="1"/>
  <c r="C65" i="5"/>
  <c r="D291" i="8" a="1"/>
  <c r="D291" i="8"/>
  <c r="C4" i="6" a="1"/>
  <c r="C4" i="6"/>
  <c r="D308" i="9" a="1"/>
  <c r="D308" i="9"/>
  <c r="D245" i="9" a="1"/>
  <c r="D245" i="9"/>
  <c r="D601" i="9" a="1"/>
  <c r="D601" i="9"/>
  <c r="D163" i="8" a="1"/>
  <c r="D163" i="8"/>
  <c r="D324" i="8" a="1"/>
  <c r="D324" i="8"/>
  <c r="D201" i="9" a="1"/>
  <c r="D201" i="9"/>
  <c r="D197" i="9" a="1"/>
  <c r="D197" i="9"/>
  <c r="D388" i="8" a="1"/>
  <c r="D388" i="8"/>
  <c r="D255" i="8" a="1"/>
  <c r="D255" i="8"/>
  <c r="D404" i="9" a="1"/>
  <c r="D404" i="9"/>
  <c r="D306" i="8" a="1"/>
  <c r="D306" i="8"/>
  <c r="D184" i="9" a="1"/>
  <c r="D184" i="9"/>
  <c r="D482" i="8" a="1"/>
  <c r="D482" i="8"/>
  <c r="D351" i="8" a="1"/>
  <c r="D351" i="8"/>
  <c r="D352" i="9" a="1"/>
  <c r="D352" i="9"/>
  <c r="D331" i="9" a="1"/>
  <c r="D331" i="9"/>
  <c r="D226" i="8" a="1"/>
  <c r="D226" i="8"/>
  <c r="D219" i="9" a="1"/>
  <c r="D219" i="9"/>
  <c r="C63" i="5" a="1"/>
  <c r="C63" i="5"/>
  <c r="D308" i="8" a="1"/>
  <c r="D308" i="8"/>
  <c r="D245" i="8" a="1"/>
  <c r="D245" i="8"/>
  <c r="D193" i="9" a="1"/>
  <c r="D193" i="9"/>
  <c r="D123" i="8" a="1"/>
  <c r="D123" i="8"/>
  <c r="D84" i="8" a="1"/>
  <c r="D84" i="8"/>
  <c r="D181" i="9" a="1"/>
  <c r="D181" i="9"/>
  <c r="D550" i="9" a="1"/>
  <c r="D550" i="9"/>
  <c r="D534" i="9" a="1"/>
  <c r="D534" i="9"/>
  <c r="C44" i="5" a="1"/>
  <c r="C44" i="5"/>
  <c r="D49" i="8" a="1"/>
  <c r="D49" i="8"/>
  <c r="D371" i="9" a="1"/>
  <c r="D371" i="9"/>
  <c r="D362" i="8" a="1"/>
  <c r="D362" i="8"/>
  <c r="D376" i="8" a="1"/>
  <c r="D376" i="8"/>
  <c r="D362" i="9" a="1"/>
  <c r="D362" i="9"/>
  <c r="D157" i="8" a="1"/>
  <c r="D157" i="8"/>
  <c r="D478" i="8" a="1"/>
  <c r="D478" i="8"/>
  <c r="D520" i="9" a="1"/>
  <c r="D520" i="9"/>
  <c r="D294" i="8" a="1"/>
  <c r="D294" i="8"/>
  <c r="D523" i="9" a="1"/>
  <c r="D523" i="9"/>
  <c r="D73" i="9" a="1"/>
  <c r="D73" i="9"/>
  <c r="D133" i="9" a="1"/>
  <c r="D133" i="9"/>
  <c r="D377" i="8" a="1"/>
  <c r="D377" i="8"/>
  <c r="D192" i="9" a="1"/>
  <c r="D192" i="9"/>
  <c r="D240" i="9" a="1"/>
  <c r="D240" i="9"/>
  <c r="D299" i="8" a="1"/>
  <c r="D299" i="8"/>
  <c r="D188" i="9" a="1"/>
  <c r="D188" i="9"/>
  <c r="D349" i="8" a="1"/>
  <c r="D349" i="8"/>
  <c r="B2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5050A4-7006-4184-91E9-6118B5447136}" keepAlive="1" name="Query - Funds" description="Connection to the 'Funds' query in the workbook." type="5" refreshedVersion="8" background="1" saveData="1">
    <dbPr connection="Provider=Microsoft.Mashup.OleDb.1;Data Source=$Workbook$;Location=Funds;Extended Properties=&quot;&quot;" command="SELECT * FROM [Funds]"/>
  </connection>
  <connection id="2" xr16:uid="{D82E830F-649D-42A5-825D-D82763CD5D8D}" keepAlive="1" name="Query - Stocks" description="Connection to the 'Stocks' query in the workbook." type="5" refreshedVersion="8" background="1" saveData="1">
    <dbPr connection="Provider=Microsoft.Mashup.OleDb.1;Data Source=$Workbook$;Location=Stocks;Extended Properties=&quot;&quot;" command="SELECT * FROM [Stock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<sst xmlns="http://schemas.openxmlformats.org/spreadsheetml/2006/main" count="3496" uniqueCount="2286">
  <si>
    <t>bloomberg_query</t>
  </si>
  <si>
    <t>ULVR LN Equity</t>
  </si>
  <si>
    <t>ADSK UW Equity</t>
  </si>
  <si>
    <t>ASML NA Equity</t>
  </si>
  <si>
    <t>AMD UW Equity</t>
  </si>
  <si>
    <t>INCY UW Equity</t>
  </si>
  <si>
    <t>ACN UN Equity</t>
  </si>
  <si>
    <t>STMN SE Equity</t>
  </si>
  <si>
    <t>VRTX UW Equity</t>
  </si>
  <si>
    <t>EQIX UW Equity</t>
  </si>
  <si>
    <t>TT UN Equity</t>
  </si>
  <si>
    <t>ETSY UW Equity</t>
  </si>
  <si>
    <t>CSGP UW Equity</t>
  </si>
  <si>
    <t>TSLA UW Equity</t>
  </si>
  <si>
    <t>SREN SE Equity</t>
  </si>
  <si>
    <t>TEL NO Equity</t>
  </si>
  <si>
    <t>TOM NO Equity</t>
  </si>
  <si>
    <t>AMZN UW Equity</t>
  </si>
  <si>
    <t>AAPL UW Equity</t>
  </si>
  <si>
    <t>VER AV Equity</t>
  </si>
  <si>
    <t>GMAB DC Equity</t>
  </si>
  <si>
    <t>NSISB DC Equity</t>
  </si>
  <si>
    <t>NIBEB SS Equity</t>
  </si>
  <si>
    <t>ADYEN NA Equity</t>
  </si>
  <si>
    <t>IT UN Equity</t>
  </si>
  <si>
    <t>SIGN SE Equity</t>
  </si>
  <si>
    <t>ADP UW Equity</t>
  </si>
  <si>
    <t>EDEN FP Equity</t>
  </si>
  <si>
    <t>WKL NA Equity</t>
  </si>
  <si>
    <t>ALGN UW Equity</t>
  </si>
  <si>
    <t>ROG SE Equity</t>
  </si>
  <si>
    <t>TRMB UW Equity</t>
  </si>
  <si>
    <t>MSFT UW Equity</t>
  </si>
  <si>
    <t>ESSITYB SS Equity</t>
  </si>
  <si>
    <t>PYPL UW Equity</t>
  </si>
  <si>
    <t>KLAC UW Equity</t>
  </si>
  <si>
    <t>ADS GY Equity</t>
  </si>
  <si>
    <t>NOVOB DC Equity</t>
  </si>
  <si>
    <t>GOOGL US Equity</t>
  </si>
  <si>
    <t>EW UN Equity</t>
  </si>
  <si>
    <t>ABBN SE Equity</t>
  </si>
  <si>
    <t>QCOM UW Equity</t>
  </si>
  <si>
    <t>UMI BB Equity</t>
  </si>
  <si>
    <t>BBY UN Equity</t>
  </si>
  <si>
    <t>NFLX UW Equity</t>
  </si>
  <si>
    <t>CRM US Equity</t>
  </si>
  <si>
    <t>PG UN Equity</t>
  </si>
  <si>
    <t>AWK UN Equity</t>
  </si>
  <si>
    <t>V UN Equity</t>
  </si>
  <si>
    <t>NVDA UW Equity</t>
  </si>
  <si>
    <t>LIN US Equity</t>
  </si>
  <si>
    <t>MC FP Equity</t>
  </si>
  <si>
    <t>TTE FP Equity</t>
  </si>
  <si>
    <t>DHR UN Equity</t>
  </si>
  <si>
    <t>SU FP Equity</t>
  </si>
  <si>
    <t>BNP FP Equity</t>
  </si>
  <si>
    <t>KO UN Equity</t>
  </si>
  <si>
    <t>OR FP Equity</t>
  </si>
  <si>
    <t>IBE SQ Equity</t>
  </si>
  <si>
    <t>MUV2 GY Equity</t>
  </si>
  <si>
    <t>ABBV UN Equity</t>
  </si>
  <si>
    <t>NESN SE Equity</t>
  </si>
  <si>
    <t>IDXX UW Equity</t>
  </si>
  <si>
    <t>SIKA SE Equity</t>
  </si>
  <si>
    <t>AZN LN Equity</t>
  </si>
  <si>
    <t>MCO UN Equity</t>
  </si>
  <si>
    <t>SAP GY Equity</t>
  </si>
  <si>
    <t>CBOE UF Equity</t>
  </si>
  <si>
    <t>VACN SE Equity</t>
  </si>
  <si>
    <t>DG FP Equity</t>
  </si>
  <si>
    <t>FI US Equity</t>
  </si>
  <si>
    <t>INTU UW Equity</t>
  </si>
  <si>
    <t>GEBN SE Equity</t>
  </si>
  <si>
    <t>REGN UW Equity</t>
  </si>
  <si>
    <t>IHG LN Equity</t>
  </si>
  <si>
    <t>LLY UN Equity</t>
  </si>
  <si>
    <t>NOVN SE Equity</t>
  </si>
  <si>
    <t>EL FP Equity</t>
  </si>
  <si>
    <t>UCG IM Equity</t>
  </si>
  <si>
    <t>MONC IM Equity</t>
  </si>
  <si>
    <t>PNDORA DC Equity</t>
  </si>
  <si>
    <t>GTT FP Equity</t>
  </si>
  <si>
    <t>LSEG LN Equity</t>
  </si>
  <si>
    <t>RMS FP Equity</t>
  </si>
  <si>
    <t>ADBE UW Equity</t>
  </si>
  <si>
    <t>VIE FP Equity</t>
  </si>
  <si>
    <t>AZO UN Equity</t>
  </si>
  <si>
    <t>CS FP Equity</t>
  </si>
  <si>
    <t>NEM GY Equity</t>
  </si>
  <si>
    <t>CAP FP Equity</t>
  </si>
  <si>
    <t>AVGO UW Equity</t>
  </si>
  <si>
    <t>ALV GF Equity</t>
  </si>
  <si>
    <t>A2A IM Equity</t>
  </si>
  <si>
    <t>M7U GY Equity</t>
  </si>
  <si>
    <t>AD NA Equity</t>
  </si>
  <si>
    <t>DB1 GY Equity</t>
  </si>
  <si>
    <t>ISP IM Equity</t>
  </si>
  <si>
    <t>DTE GY Equity</t>
  </si>
  <si>
    <t>TROW UW Equity</t>
  </si>
  <si>
    <t>EMG LN Equity</t>
  </si>
  <si>
    <t>FTNT UW Equity</t>
  </si>
  <si>
    <t>ISRG UW Equity</t>
  </si>
  <si>
    <t>SNPS UW Equity</t>
  </si>
  <si>
    <t>BOL SS Equity</t>
  </si>
  <si>
    <t>HWDN LN Equity</t>
  </si>
  <si>
    <t>CF UN Equity</t>
  </si>
  <si>
    <t>CPRT UW Equity</t>
  </si>
  <si>
    <t>ANET UN Equity</t>
  </si>
  <si>
    <t>KPN NA Equity</t>
  </si>
  <si>
    <t>SAN FP Equity</t>
  </si>
  <si>
    <t>JPM UN Equity</t>
  </si>
  <si>
    <t>SLYG GF Equity</t>
  </si>
  <si>
    <t>MA UN Equity</t>
  </si>
  <si>
    <t>SIE GY Equity</t>
  </si>
  <si>
    <t>ENEL IM Equity</t>
  </si>
  <si>
    <t>SRG IM Equity</t>
  </si>
  <si>
    <t>BN FP Equity</t>
  </si>
  <si>
    <t>TRN IM Equity</t>
  </si>
  <si>
    <t>BRK/B UN Equity</t>
  </si>
  <si>
    <t>SOON SE Equity</t>
  </si>
  <si>
    <t>MNST UW Equity</t>
  </si>
  <si>
    <t>HD UN Equity</t>
  </si>
  <si>
    <t>SALM NO Equity</t>
  </si>
  <si>
    <t>GOOG UW Equity</t>
  </si>
  <si>
    <t>ORCL UN Equity</t>
  </si>
  <si>
    <t>PEP UW Equity</t>
  </si>
  <si>
    <t>MRNA UW Equity</t>
  </si>
  <si>
    <t>SHELL NA Equity</t>
  </si>
  <si>
    <t>JNJ UN Equity</t>
  </si>
  <si>
    <t>INTC UW Equity</t>
  </si>
  <si>
    <t>ZURN SE Equity</t>
  </si>
  <si>
    <t>AFX GY Equity</t>
  </si>
  <si>
    <t>SRT3 GY Equity</t>
  </si>
  <si>
    <t>PAH3 GY Equity</t>
  </si>
  <si>
    <t>WM UN Equity</t>
  </si>
  <si>
    <t>AMAT UW Equity</t>
  </si>
  <si>
    <t>CEG UW Equity</t>
  </si>
  <si>
    <t>GM UN Equity</t>
  </si>
  <si>
    <t>MU UW Equity</t>
  </si>
  <si>
    <t>RHM GY Equity</t>
  </si>
  <si>
    <t>FANG UW Equity</t>
  </si>
  <si>
    <t>KOG NO Equity</t>
  </si>
  <si>
    <t>ENR GY Equity</t>
  </si>
  <si>
    <t>ADI UW Equity</t>
  </si>
  <si>
    <t>ASM NA Equity</t>
  </si>
  <si>
    <t>NXPI UW Equity</t>
  </si>
  <si>
    <t>PRY IM Equity</t>
  </si>
  <si>
    <t>DBK GY Equity</t>
  </si>
  <si>
    <t>INPST NA Equity</t>
  </si>
  <si>
    <t>CBK GY Equity</t>
  </si>
  <si>
    <t>EVD GY Equity</t>
  </si>
  <si>
    <t>CDNS UW Equity</t>
  </si>
  <si>
    <t>KGX GY Equity</t>
  </si>
  <si>
    <t>ZEAL DC Equity</t>
  </si>
  <si>
    <t>BAMI IM Equity</t>
  </si>
  <si>
    <t>GRF SQ Equity</t>
  </si>
  <si>
    <t>TMO UN Equity</t>
  </si>
  <si>
    <t>UCB BB Equity</t>
  </si>
  <si>
    <t>UNP UN Equity</t>
  </si>
  <si>
    <t>CFR SE Equity</t>
  </si>
  <si>
    <t>ABT UN Equity</t>
  </si>
  <si>
    <t>DHL GY Equity</t>
  </si>
  <si>
    <t>HSY UN Equity</t>
  </si>
  <si>
    <t>BAYN GY Equity</t>
  </si>
  <si>
    <t>XYL UN Equity</t>
  </si>
  <si>
    <t>CHD UN Equity</t>
  </si>
  <si>
    <t>SHL GY Equity</t>
  </si>
  <si>
    <t>FAST UW Equity</t>
  </si>
  <si>
    <t>BC8 GY Equity</t>
  </si>
  <si>
    <t>MRK GY Equity</t>
  </si>
  <si>
    <t>LHA GY Equity</t>
  </si>
  <si>
    <t>META UW Equity</t>
  </si>
  <si>
    <t>NEM UN Equity</t>
  </si>
  <si>
    <t>RKT LN Equity</t>
  </si>
  <si>
    <t>BMW GY Equity</t>
  </si>
  <si>
    <t>MBG GY Equity</t>
  </si>
  <si>
    <t>PWR UN Equity</t>
  </si>
  <si>
    <t>RMD UN Equity</t>
  </si>
  <si>
    <t>LISP SW Equity</t>
  </si>
  <si>
    <t>BSX UN Equity</t>
  </si>
  <si>
    <t>YUM UN Equity</t>
  </si>
  <si>
    <t>COST UW Equity</t>
  </si>
  <si>
    <t>ECL UN Equity</t>
  </si>
  <si>
    <t>PNR UN Equity</t>
  </si>
  <si>
    <t>IFX GY Equity</t>
  </si>
  <si>
    <t>GLE FP Equity</t>
  </si>
  <si>
    <t>KER FP Equity</t>
  </si>
  <si>
    <t>LONN SE Equity</t>
  </si>
  <si>
    <t>HUM UN Equity</t>
  </si>
  <si>
    <t>LRCX UW Equity</t>
  </si>
  <si>
    <t>TDG UN Equity</t>
  </si>
  <si>
    <t>BA UN Equity</t>
  </si>
  <si>
    <t>UNH UN Equity</t>
  </si>
  <si>
    <t>SPGI UN Equity</t>
  </si>
  <si>
    <t>UBSG SE Equity</t>
  </si>
  <si>
    <t>BMY UN Equity</t>
  </si>
  <si>
    <t>MRK UN Equity</t>
  </si>
  <si>
    <t>AAL LN Equity</t>
  </si>
  <si>
    <t>NKE UN Equity</t>
  </si>
  <si>
    <t>FCX UN Equity</t>
  </si>
  <si>
    <t>GLEN LN Equity</t>
  </si>
  <si>
    <t>RIO LN Equity</t>
  </si>
  <si>
    <t>WFC UN Equity</t>
  </si>
  <si>
    <t>TIGO SS Equity</t>
  </si>
  <si>
    <t>Last Price</t>
  </si>
  <si>
    <t>10 Energy</t>
  </si>
  <si>
    <t>20 Industrials</t>
  </si>
  <si>
    <t>30 Consumer Staples</t>
  </si>
  <si>
    <t>40 Financials</t>
  </si>
  <si>
    <t>50 Communication Services</t>
  </si>
  <si>
    <t>60 Real Estate</t>
  </si>
  <si>
    <t>35 Health Care</t>
  </si>
  <si>
    <t>45 Information Technology</t>
  </si>
  <si>
    <t>25 Consumer Discretionary</t>
  </si>
  <si>
    <t>15 Materials</t>
  </si>
  <si>
    <t>55 Utilities</t>
  </si>
  <si>
    <t>GICS</t>
  </si>
  <si>
    <t>Query</t>
  </si>
  <si>
    <t>S5MATR Index</t>
  </si>
  <si>
    <t>S5HLTH Index</t>
  </si>
  <si>
    <t>S5CONS Index</t>
  </si>
  <si>
    <t>S5INDU Index</t>
  </si>
  <si>
    <t>S5FINL Index</t>
  </si>
  <si>
    <t>S5UTIL Index</t>
  </si>
  <si>
    <t>S5TELS Index</t>
  </si>
  <si>
    <t>S5ENRS Index</t>
  </si>
  <si>
    <t>S5COND Index</t>
  </si>
  <si>
    <t>S5INFT Index</t>
  </si>
  <si>
    <t>S5RLST Index</t>
  </si>
  <si>
    <t>CURRENT_TRR_5D</t>
  </si>
  <si>
    <t>CURRENT_TRR_1MO</t>
  </si>
  <si>
    <t>CURRENT_TRR_YTD</t>
  </si>
  <si>
    <t>S600ENP Index</t>
  </si>
  <si>
    <t>SX8P Index</t>
  </si>
  <si>
    <t>SX6P Index</t>
  </si>
  <si>
    <t>SX86P Index</t>
  </si>
  <si>
    <t>SXDP Index</t>
  </si>
  <si>
    <t>SXKP Index</t>
  </si>
  <si>
    <t>SXFP Index</t>
  </si>
  <si>
    <t>SX7P Index</t>
  </si>
  <si>
    <t>SXIP Index</t>
  </si>
  <si>
    <t>CUR_MKT_CAP</t>
  </si>
  <si>
    <t>SX4P Index</t>
  </si>
  <si>
    <t>SXPP Index</t>
  </si>
  <si>
    <t>SXOP Index</t>
  </si>
  <si>
    <t>SXNP Index</t>
  </si>
  <si>
    <t>SXMP Index</t>
  </si>
  <si>
    <t>SXAP Index</t>
  </si>
  <si>
    <t>SXRP Index</t>
  </si>
  <si>
    <t>S600CPP Index</t>
  </si>
  <si>
    <t>SXTP Index</t>
  </si>
  <si>
    <t>S600FOP Index</t>
  </si>
  <si>
    <t>S600PDP Index</t>
  </si>
  <si>
    <t>CURRENT_TRR_1D</t>
  </si>
  <si>
    <t>SPX Index</t>
  </si>
  <si>
    <t>SXXP Index</t>
  </si>
  <si>
    <t>NEE UN Equity</t>
  </si>
  <si>
    <t>gics_sector_name</t>
  </si>
  <si>
    <t>LYB UN Equity</t>
  </si>
  <si>
    <t>Materials</t>
  </si>
  <si>
    <t>AXP UN Equity</t>
  </si>
  <si>
    <t>Financials</t>
  </si>
  <si>
    <t>VZ UN Equity</t>
  </si>
  <si>
    <t>Communication Services</t>
  </si>
  <si>
    <t>Information Technology</t>
  </si>
  <si>
    <t>Industrials</t>
  </si>
  <si>
    <t>SOLV UN Equity</t>
  </si>
  <si>
    <t>Health Care</t>
  </si>
  <si>
    <t>CAT UN Equity</t>
  </si>
  <si>
    <t>CVX UN Equity</t>
  </si>
  <si>
    <t>Energy</t>
  </si>
  <si>
    <t>Consumer Staples</t>
  </si>
  <si>
    <t>DIS UN Equity</t>
  </si>
  <si>
    <t>CPAY UN Equity</t>
  </si>
  <si>
    <t>EXR UN Equity</t>
  </si>
  <si>
    <t>Real Estate</t>
  </si>
  <si>
    <t>XOM UN Equity</t>
  </si>
  <si>
    <t>PSX UN Equity</t>
  </si>
  <si>
    <t>GE UN Equity</t>
  </si>
  <si>
    <t>HPQ UN Equity</t>
  </si>
  <si>
    <t>Consumer Discretionary</t>
  </si>
  <si>
    <t>MPWR UW Equity</t>
  </si>
  <si>
    <t>IBM UN Equity</t>
  </si>
  <si>
    <t>LULU UW Equity</t>
  </si>
  <si>
    <t>MCD UN Equity</t>
  </si>
  <si>
    <t>MMM UN Equity</t>
  </si>
  <si>
    <t>Utilities</t>
  </si>
  <si>
    <t>BAC UN Equity</t>
  </si>
  <si>
    <t>PFE UN Equity</t>
  </si>
  <si>
    <t>T UN Equity</t>
  </si>
  <si>
    <t>TRV UN Equity</t>
  </si>
  <si>
    <t>RTX UN Equity</t>
  </si>
  <si>
    <t>WMT UN Equity</t>
  </si>
  <si>
    <t>CSCO UW Equity</t>
  </si>
  <si>
    <t>DG UN Equity</t>
  </si>
  <si>
    <t>CI UN Equity</t>
  </si>
  <si>
    <t>KMI UN Equity</t>
  </si>
  <si>
    <t>C UN Equity</t>
  </si>
  <si>
    <t>AIG UN Equity</t>
  </si>
  <si>
    <t>MO UN Equity</t>
  </si>
  <si>
    <t>HCA UN Equity</t>
  </si>
  <si>
    <t>IP UN Equity</t>
  </si>
  <si>
    <t>HPE UN Equity</t>
  </si>
  <si>
    <t>AFL UN Equity</t>
  </si>
  <si>
    <t>APD UN Equity</t>
  </si>
  <si>
    <t>SMCI UW Equity</t>
  </si>
  <si>
    <t>RCL UN Equity</t>
  </si>
  <si>
    <t>HES UN Equity</t>
  </si>
  <si>
    <t>ADM UN Equity</t>
  </si>
  <si>
    <t>VRSK UW Equity</t>
  </si>
  <si>
    <t>LIN UW Equity</t>
  </si>
  <si>
    <t>AVY UN Equity</t>
  </si>
  <si>
    <t>ENPH UQ Equity</t>
  </si>
  <si>
    <t>MSCI UN Equity</t>
  </si>
  <si>
    <t>BALL UN Equity</t>
  </si>
  <si>
    <t>AXON UW Equity</t>
  </si>
  <si>
    <t>DAY UN Equity</t>
  </si>
  <si>
    <t>CARR UN Equity</t>
  </si>
  <si>
    <t>BK UN Equity</t>
  </si>
  <si>
    <t>OTIS UN Equity</t>
  </si>
  <si>
    <t>BAX UN Equity</t>
  </si>
  <si>
    <t>BDX UN Equity</t>
  </si>
  <si>
    <t>BF/B UN Equity</t>
  </si>
  <si>
    <t>CTRA UN Equity</t>
  </si>
  <si>
    <t>CPB UN Equity</t>
  </si>
  <si>
    <t>HLT UN Equity</t>
  </si>
  <si>
    <t>CCL UN Equity</t>
  </si>
  <si>
    <t>QRVO UW Equity</t>
  </si>
  <si>
    <t>BLDR UN Equity</t>
  </si>
  <si>
    <t>UDR UN Equity</t>
  </si>
  <si>
    <t>CLX UN Equity</t>
  </si>
  <si>
    <t>PAYC UN Equity</t>
  </si>
  <si>
    <t>CMS UN Equity</t>
  </si>
  <si>
    <t>CL UN Equity</t>
  </si>
  <si>
    <t>EPAM UN Equity</t>
  </si>
  <si>
    <t>CAG UN Equity</t>
  </si>
  <si>
    <t>ABNB UW Equity</t>
  </si>
  <si>
    <t>ED UN Equity</t>
  </si>
  <si>
    <t>GLW UN Equity</t>
  </si>
  <si>
    <t>CMI UN Equity</t>
  </si>
  <si>
    <t>CZR UW Equity</t>
  </si>
  <si>
    <t>TGT UN Equity</t>
  </si>
  <si>
    <t>DE UN Equity</t>
  </si>
  <si>
    <t>D UN Equity</t>
  </si>
  <si>
    <t>DOV UN Equity</t>
  </si>
  <si>
    <t>LNT UW Equity</t>
  </si>
  <si>
    <t>STLD UW Equity</t>
  </si>
  <si>
    <t>DUK UN Equity</t>
  </si>
  <si>
    <t>REG UW Equity</t>
  </si>
  <si>
    <t>ETN UN Equity</t>
  </si>
  <si>
    <t>RVTY UN Equity</t>
  </si>
  <si>
    <t>EMR UN Equity</t>
  </si>
  <si>
    <t>EOG UN Equity</t>
  </si>
  <si>
    <t>AON UN Equity</t>
  </si>
  <si>
    <t>ETR UN Equity</t>
  </si>
  <si>
    <t>EFX UN Equity</t>
  </si>
  <si>
    <t>EQT UN Equity</t>
  </si>
  <si>
    <t>IQV UN Equity</t>
  </si>
  <si>
    <t>FDX UN Equity</t>
  </si>
  <si>
    <t>FMC UN Equity</t>
  </si>
  <si>
    <t>BRO UN Equity</t>
  </si>
  <si>
    <t>F UN Equity</t>
  </si>
  <si>
    <t>BEN UN Equity</t>
  </si>
  <si>
    <t>GRMN UN Equity</t>
  </si>
  <si>
    <t>DXCM UW Equity</t>
  </si>
  <si>
    <t>GD UN Equity</t>
  </si>
  <si>
    <t>GIS UN Equity</t>
  </si>
  <si>
    <t>GPC UN Equity</t>
  </si>
  <si>
    <t>ATO UN Equity</t>
  </si>
  <si>
    <t>GWW UN Equity</t>
  </si>
  <si>
    <t>HAL UN Equity</t>
  </si>
  <si>
    <t>LHX UN Equity</t>
  </si>
  <si>
    <t>DOC UN Equity</t>
  </si>
  <si>
    <t>PODD UW Equity</t>
  </si>
  <si>
    <t>CTLT UN Equity</t>
  </si>
  <si>
    <t>FTV UN Equity</t>
  </si>
  <si>
    <t>SYF UN Equity</t>
  </si>
  <si>
    <t>HRL UN Equity</t>
  </si>
  <si>
    <t>AJG UN Equity</t>
  </si>
  <si>
    <t>MDLZ UW Equity</t>
  </si>
  <si>
    <t>CNP UN Equity</t>
  </si>
  <si>
    <t>WTW UW Equity</t>
  </si>
  <si>
    <t>ITW UN Equity</t>
  </si>
  <si>
    <t>CDW UW Equity</t>
  </si>
  <si>
    <t>IPG UN Equity</t>
  </si>
  <si>
    <t>IFF UN Equity</t>
  </si>
  <si>
    <t>GNRC UN Equity</t>
  </si>
  <si>
    <t>K UN Equity</t>
  </si>
  <si>
    <t>BR UN Equity</t>
  </si>
  <si>
    <t>KMB UN Equity</t>
  </si>
  <si>
    <t>KIM UN Equity</t>
  </si>
  <si>
    <t>KR UN Equity</t>
  </si>
  <si>
    <t>LEN UN Equity</t>
  </si>
  <si>
    <t>BBWI UN Equity</t>
  </si>
  <si>
    <t>CHTR UW Equity</t>
  </si>
  <si>
    <t>L UN Equity</t>
  </si>
  <si>
    <t>LOW UN Equity</t>
  </si>
  <si>
    <t>HUBB UN Equity</t>
  </si>
  <si>
    <t>IEX UN Equity</t>
  </si>
  <si>
    <t>MMC UN Equity</t>
  </si>
  <si>
    <t>MAS UN Equity</t>
  </si>
  <si>
    <t>MDT UN Equity</t>
  </si>
  <si>
    <t>VTRS UW Equity</t>
  </si>
  <si>
    <t>CVS UN Equity</t>
  </si>
  <si>
    <t>DD UN Equity</t>
  </si>
  <si>
    <t>MSI UN Equity</t>
  </si>
  <si>
    <t>NI UN Equity</t>
  </si>
  <si>
    <t>NSC UN Equity</t>
  </si>
  <si>
    <t>PFG UW Equity</t>
  </si>
  <si>
    <t>ES UN Equity</t>
  </si>
  <si>
    <t>NOC UN Equity</t>
  </si>
  <si>
    <t>NUE UN Equity</t>
  </si>
  <si>
    <t>OXY UN Equity</t>
  </si>
  <si>
    <t>OMC UN Equity</t>
  </si>
  <si>
    <t>OKE UN Equity</t>
  </si>
  <si>
    <t>RJF UN Equity</t>
  </si>
  <si>
    <t>PCG UN Equity</t>
  </si>
  <si>
    <t>PH UN Equity</t>
  </si>
  <si>
    <t>ROL UN Equity</t>
  </si>
  <si>
    <t>PPL UN Equity</t>
  </si>
  <si>
    <t>COP UN Equity</t>
  </si>
  <si>
    <t>PHM UN Equity</t>
  </si>
  <si>
    <t>PNW UN Equity</t>
  </si>
  <si>
    <t>PNC UN Equity</t>
  </si>
  <si>
    <t>PPG UN Equity</t>
  </si>
  <si>
    <t>PGR UN Equity</t>
  </si>
  <si>
    <t>VLTO UN Equity</t>
  </si>
  <si>
    <t>PEG UN Equity</t>
  </si>
  <si>
    <t>COO UW Equity</t>
  </si>
  <si>
    <t>EIX UN Equity</t>
  </si>
  <si>
    <t>SLB UN Equity</t>
  </si>
  <si>
    <t>SCHW UN Equity</t>
  </si>
  <si>
    <t>SHW UN Equity</t>
  </si>
  <si>
    <t>WST UN Equity</t>
  </si>
  <si>
    <t>SJM UN Equity</t>
  </si>
  <si>
    <t>SNA UN Equity</t>
  </si>
  <si>
    <t>AME UN Equity</t>
  </si>
  <si>
    <t>UBER UN Equity</t>
  </si>
  <si>
    <t>SO UN Equity</t>
  </si>
  <si>
    <t>TFC UN Equity</t>
  </si>
  <si>
    <t>LUV UN Equity</t>
  </si>
  <si>
    <t>WRB UN Equity</t>
  </si>
  <si>
    <t>SWK UN Equity</t>
  </si>
  <si>
    <t>PSA UN Equity</t>
  </si>
  <si>
    <t>SYY UN Equity</t>
  </si>
  <si>
    <t>CTVA UN Equity</t>
  </si>
  <si>
    <t>TXN UW Equity</t>
  </si>
  <si>
    <t>TXT UN Equity</t>
  </si>
  <si>
    <t>TJX UN Equity</t>
  </si>
  <si>
    <t>GL UN Equity</t>
  </si>
  <si>
    <t>JCI UN Equity</t>
  </si>
  <si>
    <t>ULTA UW Equity</t>
  </si>
  <si>
    <t>KEYS UN Equity</t>
  </si>
  <si>
    <t>BX UN Equity</t>
  </si>
  <si>
    <t>MRO UN Equity</t>
  </si>
  <si>
    <t>BIO UN Equity</t>
  </si>
  <si>
    <t>VTR UN Equity</t>
  </si>
  <si>
    <t>LH UN Equity</t>
  </si>
  <si>
    <t>VMC UN Equity</t>
  </si>
  <si>
    <t>WY UN Equity</t>
  </si>
  <si>
    <t>WMB UN Equity</t>
  </si>
  <si>
    <t>WEC UN Equity</t>
  </si>
  <si>
    <t>VST UN Equity</t>
  </si>
  <si>
    <t>AES UN Equity</t>
  </si>
  <si>
    <t>EXPD UN Equity</t>
  </si>
  <si>
    <t>AMGN UW Equity</t>
  </si>
  <si>
    <t>CTAS UW Equity</t>
  </si>
  <si>
    <t>CMCSA UW Equity</t>
  </si>
  <si>
    <t>TAP UN Equity</t>
  </si>
  <si>
    <t>MAR UW Equity</t>
  </si>
  <si>
    <t>FI UN Equity</t>
  </si>
  <si>
    <t>MKC UN Equity</t>
  </si>
  <si>
    <t>PCAR UW Equity</t>
  </si>
  <si>
    <t>SYK UN Equity</t>
  </si>
  <si>
    <t>TSN UN Equity</t>
  </si>
  <si>
    <t>LW UN Equity</t>
  </si>
  <si>
    <t>AAL UW Equity</t>
  </si>
  <si>
    <t>CAH UN Equity</t>
  </si>
  <si>
    <t>CINF UW Equity</t>
  </si>
  <si>
    <t>PARA UW Equity</t>
  </si>
  <si>
    <t>DHI UN Equity</t>
  </si>
  <si>
    <t>EA UW Equity</t>
  </si>
  <si>
    <t>FICO UN Equity</t>
  </si>
  <si>
    <t>MTB UN Equity</t>
  </si>
  <si>
    <t>XEL UW Equity</t>
  </si>
  <si>
    <t>FITB UW Equity</t>
  </si>
  <si>
    <t>GILD UW Equity</t>
  </si>
  <si>
    <t>HAS UW Equity</t>
  </si>
  <si>
    <t>HBAN UW Equity</t>
  </si>
  <si>
    <t>WELL UN Equity</t>
  </si>
  <si>
    <t>BIIB UW Equity</t>
  </si>
  <si>
    <t>NTRS UW Equity</t>
  </si>
  <si>
    <t>PKG UN Equity</t>
  </si>
  <si>
    <t>PAYX UW Equity</t>
  </si>
  <si>
    <t>ROST UW Equity</t>
  </si>
  <si>
    <t>SBUX UW Equity</t>
  </si>
  <si>
    <t>KEY UN Equity</t>
  </si>
  <si>
    <t>FOXA UW Equity</t>
  </si>
  <si>
    <t>FOX UW Equity</t>
  </si>
  <si>
    <t>STT UN Equity</t>
  </si>
  <si>
    <t>NCLH UN Equity</t>
  </si>
  <si>
    <t>USB UN Equity</t>
  </si>
  <si>
    <t>AOS UN Equity</t>
  </si>
  <si>
    <t>GEN UW Equity</t>
  </si>
  <si>
    <t>STZ UN Equity</t>
  </si>
  <si>
    <t>IVZ UN Equity</t>
  </si>
  <si>
    <t>MS UN Equity</t>
  </si>
  <si>
    <t>MCHP UW Equity</t>
  </si>
  <si>
    <t>CB UN Equity</t>
  </si>
  <si>
    <t>HOLX UW Equity</t>
  </si>
  <si>
    <t>CFG UN Equity</t>
  </si>
  <si>
    <t>JBL UN Equity</t>
  </si>
  <si>
    <t>ORLY UW Equity</t>
  </si>
  <si>
    <t>ALL UN Equity</t>
  </si>
  <si>
    <t>EQR UN Equity</t>
  </si>
  <si>
    <t>BWA UN Equity</t>
  </si>
  <si>
    <t>KDP UW Equity</t>
  </si>
  <si>
    <t>HST UW Equity</t>
  </si>
  <si>
    <t>SPG UN Equity</t>
  </si>
  <si>
    <t>EMN UN Equity</t>
  </si>
  <si>
    <t>AVB UN Equity</t>
  </si>
  <si>
    <t>PRU UN Equity</t>
  </si>
  <si>
    <t>UPS UN Equity</t>
  </si>
  <si>
    <t>WBA UW Equity</t>
  </si>
  <si>
    <t>STE UN Equity</t>
  </si>
  <si>
    <t>MCK UN Equity</t>
  </si>
  <si>
    <t>LMT UN Equity</t>
  </si>
  <si>
    <t>COR UN Equity</t>
  </si>
  <si>
    <t>COF UN Equity</t>
  </si>
  <si>
    <t>WAT UN Equity</t>
  </si>
  <si>
    <t>NDSN UW Equity</t>
  </si>
  <si>
    <t>DLTR UW Equity</t>
  </si>
  <si>
    <t>DRI UN Equity</t>
  </si>
  <si>
    <t>EVRG UW Equity</t>
  </si>
  <si>
    <t>MTCH UW Equity</t>
  </si>
  <si>
    <t>DPZ UN Equity</t>
  </si>
  <si>
    <t>NVR UN Equity</t>
  </si>
  <si>
    <t>NTAP UW Equity</t>
  </si>
  <si>
    <t>ODFL UW Equity</t>
  </si>
  <si>
    <t>DVA UN Equity</t>
  </si>
  <si>
    <t>HIG UN Equity</t>
  </si>
  <si>
    <t>IRM UN Equity</t>
  </si>
  <si>
    <t>EL UN Equity</t>
  </si>
  <si>
    <t>TYL UN Equity</t>
  </si>
  <si>
    <t>UHS UN Equity</t>
  </si>
  <si>
    <t>SWKS UW Equity</t>
  </si>
  <si>
    <t>DGX UN Equity</t>
  </si>
  <si>
    <t>ROK UN Equity</t>
  </si>
  <si>
    <t>KHC UW Equity</t>
  </si>
  <si>
    <t>AMT UN Equity</t>
  </si>
  <si>
    <t>JKHY UW Equity</t>
  </si>
  <si>
    <t>RL UN Equity</t>
  </si>
  <si>
    <t>BXP UN Equity</t>
  </si>
  <si>
    <t>APH UN Equity</t>
  </si>
  <si>
    <t>HWM UN Equity</t>
  </si>
  <si>
    <t>VLO UN Equity</t>
  </si>
  <si>
    <t>CHRW UW Equity</t>
  </si>
  <si>
    <t>PLD UN Equity</t>
  </si>
  <si>
    <t>FE UN Equity</t>
  </si>
  <si>
    <t>VRSN UW Equity</t>
  </si>
  <si>
    <t>HSIC UW Equity</t>
  </si>
  <si>
    <t>AEE UN Equity</t>
  </si>
  <si>
    <t>ANSS UW Equity</t>
  </si>
  <si>
    <t>FDS UN Equity</t>
  </si>
  <si>
    <t>CTSH UW Equity</t>
  </si>
  <si>
    <t>TTWO UW Equity</t>
  </si>
  <si>
    <t>RSG UN Equity</t>
  </si>
  <si>
    <t>EBAY UW Equity</t>
  </si>
  <si>
    <t>GS UN Equity</t>
  </si>
  <si>
    <t>SBAC UW Equity</t>
  </si>
  <si>
    <t>SRE UN Equity</t>
  </si>
  <si>
    <t>ON UW Equity</t>
  </si>
  <si>
    <t>BKNG UW Equity</t>
  </si>
  <si>
    <t>FFIV UW Equity</t>
  </si>
  <si>
    <t>AKAM UW Equity</t>
  </si>
  <si>
    <t>CRL UN Equity</t>
  </si>
  <si>
    <t>MKTX UW Equity</t>
  </si>
  <si>
    <t>DVN UN Equity</t>
  </si>
  <si>
    <t>TECH UW Equity</t>
  </si>
  <si>
    <t>GOOGL UW Equity</t>
  </si>
  <si>
    <t>TFX UN Equity</t>
  </si>
  <si>
    <t>ALLE UN Equity</t>
  </si>
  <si>
    <t>A UN Equity</t>
  </si>
  <si>
    <t>WBD UW Equity</t>
  </si>
  <si>
    <t>ELV UN Equity</t>
  </si>
  <si>
    <t>CME UW Equity</t>
  </si>
  <si>
    <t>JNPR UN Equity</t>
  </si>
  <si>
    <t>BLK UN Equity</t>
  </si>
  <si>
    <t>DTE UN Equity</t>
  </si>
  <si>
    <t>NDAQ UW Equity</t>
  </si>
  <si>
    <t>CE UN Equity</t>
  </si>
  <si>
    <t>PM UN Equity</t>
  </si>
  <si>
    <t>CRM UN Equity</t>
  </si>
  <si>
    <t>IR UN Equity</t>
  </si>
  <si>
    <t>HII UN Equity</t>
  </si>
  <si>
    <t>ROP UW Equity</t>
  </si>
  <si>
    <t>MET UN Equity</t>
  </si>
  <si>
    <t>TPR UN Equity</t>
  </si>
  <si>
    <t>CSX UW Equity</t>
  </si>
  <si>
    <t>AMP UN Equity</t>
  </si>
  <si>
    <t>ZBRA UW Equity</t>
  </si>
  <si>
    <t>ZBH UN Equity</t>
  </si>
  <si>
    <t>CBRE UN Equity</t>
  </si>
  <si>
    <t>CPT UN Equity</t>
  </si>
  <si>
    <t>KMX UN Equity</t>
  </si>
  <si>
    <t>ICE UN Equity</t>
  </si>
  <si>
    <t>FIS UN Equity</t>
  </si>
  <si>
    <t>CMG UN Equity</t>
  </si>
  <si>
    <t>WYNN UW Equity</t>
  </si>
  <si>
    <t>LYV UN Equity</t>
  </si>
  <si>
    <t>AIZ UN Equity</t>
  </si>
  <si>
    <t>NRG UN Equity</t>
  </si>
  <si>
    <t>RF UN Equity</t>
  </si>
  <si>
    <t>MOS UN Equity</t>
  </si>
  <si>
    <t>BKR UW Equity</t>
  </si>
  <si>
    <t>EXPE UW Equity</t>
  </si>
  <si>
    <t>LDOS UN Equity</t>
  </si>
  <si>
    <t>APA UW Equity</t>
  </si>
  <si>
    <t>FSLR UW Equity</t>
  </si>
  <si>
    <t>TEL UN Equity</t>
  </si>
  <si>
    <t>DFS UN Equity</t>
  </si>
  <si>
    <t>MAA UN Equity</t>
  </si>
  <si>
    <t>MPC UN Equity</t>
  </si>
  <si>
    <t>TSCO UW Equity</t>
  </si>
  <si>
    <t>MTD UN Equity</t>
  </si>
  <si>
    <t>J UN Equity</t>
  </si>
  <si>
    <t>VICI UN Equity</t>
  </si>
  <si>
    <t>ALB UN Equity</t>
  </si>
  <si>
    <t>ESS UN Equity</t>
  </si>
  <si>
    <t>O UN Equity</t>
  </si>
  <si>
    <t>WRK UN Equity</t>
  </si>
  <si>
    <t>WAB UN Equity</t>
  </si>
  <si>
    <t>POOL UW Equity</t>
  </si>
  <si>
    <t>WDC UW Equity</t>
  </si>
  <si>
    <t>PANW UW Equity</t>
  </si>
  <si>
    <t>NOW UN Equity</t>
  </si>
  <si>
    <t>FRT UN Equity</t>
  </si>
  <si>
    <t>MGM UN Equity</t>
  </si>
  <si>
    <t>AEP UW Equity</t>
  </si>
  <si>
    <t>INVH UN Equity</t>
  </si>
  <si>
    <t>PTC UW Equity</t>
  </si>
  <si>
    <t>JBHT UW Equity</t>
  </si>
  <si>
    <t>MHK UN Equity</t>
  </si>
  <si>
    <t>GEHC UW Equity</t>
  </si>
  <si>
    <t>AMCR UN Equity</t>
  </si>
  <si>
    <t>TMUS UW Equity</t>
  </si>
  <si>
    <t>URI UN Equity</t>
  </si>
  <si>
    <t>HON UW Equity</t>
  </si>
  <si>
    <t>ARE UN Equity</t>
  </si>
  <si>
    <t>DAL UN Equity</t>
  </si>
  <si>
    <t>STX UW Equity</t>
  </si>
  <si>
    <t>UAL UW Equity</t>
  </si>
  <si>
    <t>NWS UW Equity</t>
  </si>
  <si>
    <t>CNC UN Equity</t>
  </si>
  <si>
    <t>MLM UN Equity</t>
  </si>
  <si>
    <t>TER UW Equity</t>
  </si>
  <si>
    <t>ACGL UW Equity</t>
  </si>
  <si>
    <t>DOW UN Equity</t>
  </si>
  <si>
    <t>EG UN Equity</t>
  </si>
  <si>
    <t>TDY UN Equity</t>
  </si>
  <si>
    <t>GEV UN Equity</t>
  </si>
  <si>
    <t>NWSA UW Equity</t>
  </si>
  <si>
    <t>EXC UW Equity</t>
  </si>
  <si>
    <t>GPN UN Equity</t>
  </si>
  <si>
    <t>CCI UN Equity</t>
  </si>
  <si>
    <t>APTV UN Equity</t>
  </si>
  <si>
    <t>KVUE UN Equity</t>
  </si>
  <si>
    <t>TRGP UN Equity</t>
  </si>
  <si>
    <t>BG UN Equity</t>
  </si>
  <si>
    <t>DECK UN Equity</t>
  </si>
  <si>
    <t>LKQ UW Equity</t>
  </si>
  <si>
    <t>ZTS UN Equity</t>
  </si>
  <si>
    <t>DLR UN Equity</t>
  </si>
  <si>
    <t>LVS UN Equity</t>
  </si>
  <si>
    <t>MOH UN Equity</t>
  </si>
  <si>
    <t>name</t>
  </si>
  <si>
    <t>LyondellBasell Industries NV</t>
  </si>
  <si>
    <t>American Express Co</t>
  </si>
  <si>
    <t>Verizon Communications Inc</t>
  </si>
  <si>
    <t>Broadcom Inc</t>
  </si>
  <si>
    <t>Boeing Co/The</t>
  </si>
  <si>
    <t>Solventum Corp</t>
  </si>
  <si>
    <t>Caterpillar Inc</t>
  </si>
  <si>
    <t>JPMorgan Chase &amp; Co</t>
  </si>
  <si>
    <t>Chevron Corp</t>
  </si>
  <si>
    <t>Coca-Cola Co/The</t>
  </si>
  <si>
    <t>AbbVie Inc</t>
  </si>
  <si>
    <t>Walt Disney Co/The</t>
  </si>
  <si>
    <t>Corpay Inc</t>
  </si>
  <si>
    <t>Extra Space Storage Inc</t>
  </si>
  <si>
    <t>Exxon Mobil Corp</t>
  </si>
  <si>
    <t>Phillips 66</t>
  </si>
  <si>
    <t>General Electric Co</t>
  </si>
  <si>
    <t>HP Inc</t>
  </si>
  <si>
    <t>Home Depot Inc/The</t>
  </si>
  <si>
    <t>Monolithic Power Systems Inc</t>
  </si>
  <si>
    <t>International Business Machine</t>
  </si>
  <si>
    <t>Johnson &amp; Johnson</t>
  </si>
  <si>
    <t>Lululemon Athletica Inc</t>
  </si>
  <si>
    <t>McDonald's Corp</t>
  </si>
  <si>
    <t>Merck &amp; Co Inc</t>
  </si>
  <si>
    <t>3M Co</t>
  </si>
  <si>
    <t>American Water Works Co Inc</t>
  </si>
  <si>
    <t>Bank of America Corp</t>
  </si>
  <si>
    <t>Pfizer Inc</t>
  </si>
  <si>
    <t>Procter &amp; Gamble Co/The</t>
  </si>
  <si>
    <t>AT&amp;T Inc</t>
  </si>
  <si>
    <t>Travelers Cos Inc/The</t>
  </si>
  <si>
    <t>RTX Corp</t>
  </si>
  <si>
    <t>Analog Devices Inc</t>
  </si>
  <si>
    <t>Walmart Inc</t>
  </si>
  <si>
    <t>Cisco Systems Inc</t>
  </si>
  <si>
    <t>Intel Corp</t>
  </si>
  <si>
    <t>General Motors Co</t>
  </si>
  <si>
    <t>Microsoft Corp</t>
  </si>
  <si>
    <t>Dollar General Corp</t>
  </si>
  <si>
    <t>Cigna Group/The</t>
  </si>
  <si>
    <t>Kinder Morgan Inc</t>
  </si>
  <si>
    <t>Citigroup Inc</t>
  </si>
  <si>
    <t>American International Group I</t>
  </si>
  <si>
    <t>Altria Group Inc</t>
  </si>
  <si>
    <t>HCA Healthcare Inc</t>
  </si>
  <si>
    <t>International Paper Co</t>
  </si>
  <si>
    <t>Hewlett Packard Enterprise Co</t>
  </si>
  <si>
    <t>Abbott Laboratories</t>
  </si>
  <si>
    <t>Aflac Inc</t>
  </si>
  <si>
    <t>Air Products and Chemicals Inc</t>
  </si>
  <si>
    <t>Super Micro Computer Inc</t>
  </si>
  <si>
    <t>Royal Caribbean Cruises Ltd</t>
  </si>
  <si>
    <t>Hess Corp</t>
  </si>
  <si>
    <t>Archer-Daniels-Midland Co</t>
  </si>
  <si>
    <t>Automatic Data Processing Inc</t>
  </si>
  <si>
    <t>Verisk Analytics Inc</t>
  </si>
  <si>
    <t>AutoZone Inc</t>
  </si>
  <si>
    <t>Linde PLC</t>
  </si>
  <si>
    <t>Avery Dennison Corp</t>
  </si>
  <si>
    <t>Enphase Energy Inc</t>
  </si>
  <si>
    <t>MSCI Inc</t>
  </si>
  <si>
    <t>Ball Corp</t>
  </si>
  <si>
    <t>Axon Enterprise Inc</t>
  </si>
  <si>
    <t>Dayforce Inc</t>
  </si>
  <si>
    <t>Carrier Global Corp</t>
  </si>
  <si>
    <t>Bank of New York Mellon Corp/T</t>
  </si>
  <si>
    <t>Otis Worldwide Corp</t>
  </si>
  <si>
    <t>Baxter International Inc</t>
  </si>
  <si>
    <t>Becton Dickinson &amp; Co</t>
  </si>
  <si>
    <t>Berkshire Hathaway Inc</t>
  </si>
  <si>
    <t>Best Buy Co Inc</t>
  </si>
  <si>
    <t>Boston Scientific Corp</t>
  </si>
  <si>
    <t>Bristol-Myers Squibb Co</t>
  </si>
  <si>
    <t>Brown-Forman Corp</t>
  </si>
  <si>
    <t>Coterra Energy Inc</t>
  </si>
  <si>
    <t>Campbell Soup Co</t>
  </si>
  <si>
    <t>Hilton Worldwide Holdings Inc</t>
  </si>
  <si>
    <t>Carnival Corp</t>
  </si>
  <si>
    <t>Qorvo Inc</t>
  </si>
  <si>
    <t>Builders FirstSource Inc</t>
  </si>
  <si>
    <t>UDR Inc</t>
  </si>
  <si>
    <t>Clorox Co/The</t>
  </si>
  <si>
    <t>Paycom Software Inc</t>
  </si>
  <si>
    <t>CMS Energy Corp</t>
  </si>
  <si>
    <t>Colgate-Palmolive Co</t>
  </si>
  <si>
    <t>EPAM Systems Inc</t>
  </si>
  <si>
    <t>Conagra Brands Inc</t>
  </si>
  <si>
    <t>Airbnb Inc</t>
  </si>
  <si>
    <t>Consolidated Edison Inc</t>
  </si>
  <si>
    <t>Corning Inc</t>
  </si>
  <si>
    <t>Cummins Inc</t>
  </si>
  <si>
    <t>Caesars Entertainment Inc</t>
  </si>
  <si>
    <t>Danaher Corp</t>
  </si>
  <si>
    <t>Target Corp</t>
  </si>
  <si>
    <t>Deere &amp; Co</t>
  </si>
  <si>
    <t>Dominion Energy Inc</t>
  </si>
  <si>
    <t>Dover Corp</t>
  </si>
  <si>
    <t>Alliant Energy Corp</t>
  </si>
  <si>
    <t>Steel Dynamics Inc</t>
  </si>
  <si>
    <t>Duke Energy Corp</t>
  </si>
  <si>
    <t>Regency Centers Corp</t>
  </si>
  <si>
    <t>Eaton Corp PLC</t>
  </si>
  <si>
    <t>Ecolab Inc</t>
  </si>
  <si>
    <t>Revvity Inc</t>
  </si>
  <si>
    <t>Emerson Electric Co</t>
  </si>
  <si>
    <t>EOG Resources Inc</t>
  </si>
  <si>
    <t>Aon PLC</t>
  </si>
  <si>
    <t>Entergy Corp</t>
  </si>
  <si>
    <t>Equifax Inc</t>
  </si>
  <si>
    <t>EQT Corp</t>
  </si>
  <si>
    <t>IQVIA Holdings Inc</t>
  </si>
  <si>
    <t>Gartner Inc</t>
  </si>
  <si>
    <t>FedEx Corp</t>
  </si>
  <si>
    <t>FMC Corp</t>
  </si>
  <si>
    <t>Brown &amp; Brown Inc</t>
  </si>
  <si>
    <t>Ford Motor Co</t>
  </si>
  <si>
    <t>NextEra Energy Inc</t>
  </si>
  <si>
    <t>Franklin Resources Inc</t>
  </si>
  <si>
    <t>Garmin Ltd</t>
  </si>
  <si>
    <t>Freeport-McMoRan Inc</t>
  </si>
  <si>
    <t>Dexcom Inc</t>
  </si>
  <si>
    <t>General Dynamics Corp</t>
  </si>
  <si>
    <t>General Mills Inc</t>
  </si>
  <si>
    <t>Genuine Parts Co</t>
  </si>
  <si>
    <t>Atmos Energy Corp</t>
  </si>
  <si>
    <t>WW Grainger Inc</t>
  </si>
  <si>
    <t>Halliburton Co</t>
  </si>
  <si>
    <t>L3Harris Technologies Inc</t>
  </si>
  <si>
    <t>Healthpeak Properties Inc</t>
  </si>
  <si>
    <t>Insulet Corp</t>
  </si>
  <si>
    <t>Catalent Inc</t>
  </si>
  <si>
    <t>Fortive Corp</t>
  </si>
  <si>
    <t>Hershey Co/The</t>
  </si>
  <si>
    <t>Synchrony Financial</t>
  </si>
  <si>
    <t>Hormel Foods Corp</t>
  </si>
  <si>
    <t>Arthur J Gallagher &amp; Co</t>
  </si>
  <si>
    <t>Mondelez International Inc</t>
  </si>
  <si>
    <t>CenterPoint Energy Inc</t>
  </si>
  <si>
    <t>Humana Inc</t>
  </si>
  <si>
    <t>Willis Towers Watson PLC</t>
  </si>
  <si>
    <t>Illinois Tool Works Inc</t>
  </si>
  <si>
    <t>CDW Corp/DE</t>
  </si>
  <si>
    <t>Trane Technologies PLC</t>
  </si>
  <si>
    <t>Interpublic Group of Cos Inc/T</t>
  </si>
  <si>
    <t>International Flavors &amp; Fragra</t>
  </si>
  <si>
    <t>Generac Holdings Inc</t>
  </si>
  <si>
    <t>NXP Semiconductors NV</t>
  </si>
  <si>
    <t>Kellanova</t>
  </si>
  <si>
    <t>Broadridge Financial Solutions</t>
  </si>
  <si>
    <t>Kimberly-Clark Corp</t>
  </si>
  <si>
    <t>Kimco Realty Corp</t>
  </si>
  <si>
    <t>Oracle Corp</t>
  </si>
  <si>
    <t>Kroger Co/The</t>
  </si>
  <si>
    <t>Lennar Corp</t>
  </si>
  <si>
    <t>Eli Lilly &amp; Co</t>
  </si>
  <si>
    <t>Bath &amp; Body Works Inc</t>
  </si>
  <si>
    <t>Charter Communications Inc</t>
  </si>
  <si>
    <t>Loews Corp</t>
  </si>
  <si>
    <t>Lowe's Cos Inc</t>
  </si>
  <si>
    <t>Hubbell Inc</t>
  </si>
  <si>
    <t>IDEX Corp</t>
  </si>
  <si>
    <t>Marsh &amp; McLennan Cos Inc</t>
  </si>
  <si>
    <t>Masco Corp</t>
  </si>
  <si>
    <t>S&amp;P Global Inc</t>
  </si>
  <si>
    <t>Medtronic PLC</t>
  </si>
  <si>
    <t>Viatris Inc</t>
  </si>
  <si>
    <t>CVS Health Corp</t>
  </si>
  <si>
    <t>DuPont de Nemours Inc</t>
  </si>
  <si>
    <t>Micron Technology Inc</t>
  </si>
  <si>
    <t>Motorola Solutions Inc</t>
  </si>
  <si>
    <t>Cboe Global Markets Inc</t>
  </si>
  <si>
    <t>Newmont Corp</t>
  </si>
  <si>
    <t>NIKE Inc</t>
  </si>
  <si>
    <t>NiSource Inc</t>
  </si>
  <si>
    <t>Norfolk Southern Corp</t>
  </si>
  <si>
    <t>Principal Financial Group Inc</t>
  </si>
  <si>
    <t>Eversource Energy</t>
  </si>
  <si>
    <t>Northrop Grumman Corp</t>
  </si>
  <si>
    <t>Wells Fargo &amp; Co</t>
  </si>
  <si>
    <t>Nucor Corp</t>
  </si>
  <si>
    <t>Occidental Petroleum Corp</t>
  </si>
  <si>
    <t>Omnicom Group Inc</t>
  </si>
  <si>
    <t>ONEOK Inc</t>
  </si>
  <si>
    <t>Raymond James Financial Inc</t>
  </si>
  <si>
    <t>PG&amp;E Corp</t>
  </si>
  <si>
    <t>Parker-Hannifin Corp</t>
  </si>
  <si>
    <t>Rollins Inc</t>
  </si>
  <si>
    <t>PPL Corp</t>
  </si>
  <si>
    <t>ConocoPhillips</t>
  </si>
  <si>
    <t>PulteGroup Inc</t>
  </si>
  <si>
    <t>Pinnacle West Capital Corp</t>
  </si>
  <si>
    <t>PNC Financial Services Group I</t>
  </si>
  <si>
    <t>PPG Industries Inc</t>
  </si>
  <si>
    <t>Progressive Corp/The</t>
  </si>
  <si>
    <t>Veralto Corp</t>
  </si>
  <si>
    <t>Public Service Enterprise Grou</t>
  </si>
  <si>
    <t>Cooper Cos Inc/The</t>
  </si>
  <si>
    <t>Edison International</t>
  </si>
  <si>
    <t>Schlumberger NV</t>
  </si>
  <si>
    <t>Charles Schwab Corp/The</t>
  </si>
  <si>
    <t>Sherwin-Williams Co/The</t>
  </si>
  <si>
    <t>West Pharmaceutical Services I</t>
  </si>
  <si>
    <t>J M Smucker Co/The</t>
  </si>
  <si>
    <t>Snap-on Inc</t>
  </si>
  <si>
    <t>AMETEK Inc</t>
  </si>
  <si>
    <t>Uber Technologies Inc</t>
  </si>
  <si>
    <t>Southern Co/The</t>
  </si>
  <si>
    <t>Truist Financial Corp</t>
  </si>
  <si>
    <t>Southwest Airlines Co</t>
  </si>
  <si>
    <t>W R Berkley Corp</t>
  </si>
  <si>
    <t>Stanley Black &amp; Decker Inc</t>
  </si>
  <si>
    <t>Public Storage</t>
  </si>
  <si>
    <t>Arista Networks Inc</t>
  </si>
  <si>
    <t>Sysco Corp</t>
  </si>
  <si>
    <t>Corteva Inc</t>
  </si>
  <si>
    <t>Texas Instruments Inc</t>
  </si>
  <si>
    <t>Textron Inc</t>
  </si>
  <si>
    <t>Thermo Fisher Scientific Inc</t>
  </si>
  <si>
    <t>TJX Cos Inc/The</t>
  </si>
  <si>
    <t>Globe Life Inc</t>
  </si>
  <si>
    <t>Johnson Controls International</t>
  </si>
  <si>
    <t>Ulta Beauty Inc</t>
  </si>
  <si>
    <t>Union Pacific Corp</t>
  </si>
  <si>
    <t>Keysight Technologies Inc</t>
  </si>
  <si>
    <t>UnitedHealth Group Inc</t>
  </si>
  <si>
    <t>Blackstone Inc</t>
  </si>
  <si>
    <t>Marathon Oil Corp</t>
  </si>
  <si>
    <t>Bio-Rad Laboratories Inc</t>
  </si>
  <si>
    <t>Ventas Inc</t>
  </si>
  <si>
    <t>Labcorp Holdings Inc</t>
  </si>
  <si>
    <t>Vulcan Materials Co</t>
  </si>
  <si>
    <t>Weyerhaeuser Co</t>
  </si>
  <si>
    <t>Williams Cos Inc/The</t>
  </si>
  <si>
    <t>Constellation Energy Corp</t>
  </si>
  <si>
    <t>WEC Energy Group Inc</t>
  </si>
  <si>
    <t>Adobe Inc</t>
  </si>
  <si>
    <t>Vistra Corp</t>
  </si>
  <si>
    <t>AES Corp/The</t>
  </si>
  <si>
    <t>Expeditors International of Wa</t>
  </si>
  <si>
    <t>Amgen Inc</t>
  </si>
  <si>
    <t>Apple Inc</t>
  </si>
  <si>
    <t>Autodesk Inc</t>
  </si>
  <si>
    <t>Cintas Corp</t>
  </si>
  <si>
    <t>Comcast Corp</t>
  </si>
  <si>
    <t>Molson Coors Beverage Co</t>
  </si>
  <si>
    <t>KLA Corp</t>
  </si>
  <si>
    <t>Marriott International Inc/MD</t>
  </si>
  <si>
    <t>Fiserv Inc</t>
  </si>
  <si>
    <t>McCormick &amp; Co Inc/MD</t>
  </si>
  <si>
    <t>PACCAR Inc</t>
  </si>
  <si>
    <t>Costco Wholesale Corp</t>
  </si>
  <si>
    <t>Stryker Corp</t>
  </si>
  <si>
    <t>Tyson Foods Inc</t>
  </si>
  <si>
    <t>Lamb Weston Holdings Inc</t>
  </si>
  <si>
    <t>Applied Materials Inc</t>
  </si>
  <si>
    <t>American Airlines Group Inc</t>
  </si>
  <si>
    <t>Cardinal Health Inc</t>
  </si>
  <si>
    <t>Cincinnati Financial Corp</t>
  </si>
  <si>
    <t>Paramount Global</t>
  </si>
  <si>
    <t>DR Horton Inc</t>
  </si>
  <si>
    <t>Electronic Arts Inc</t>
  </si>
  <si>
    <t>Fair Isaac Corp</t>
  </si>
  <si>
    <t>Fastenal Co</t>
  </si>
  <si>
    <t>M&amp;T Bank Corp</t>
  </si>
  <si>
    <t>Xcel Energy Inc</t>
  </si>
  <si>
    <t>Fifth Third Bancorp</t>
  </si>
  <si>
    <t>Gilead Sciences Inc</t>
  </si>
  <si>
    <t>Hasbro Inc</t>
  </si>
  <si>
    <t>Huntington Bancshares Inc/OH</t>
  </si>
  <si>
    <t>Welltower Inc</t>
  </si>
  <si>
    <t>Biogen Inc</t>
  </si>
  <si>
    <t>Northern Trust Corp</t>
  </si>
  <si>
    <t>Packaging Corp of America</t>
  </si>
  <si>
    <t>Paychex Inc</t>
  </si>
  <si>
    <t>QUALCOMM Inc</t>
  </si>
  <si>
    <t>Ross Stores Inc</t>
  </si>
  <si>
    <t>IDEXX Laboratories Inc</t>
  </si>
  <si>
    <t>Starbucks Corp</t>
  </si>
  <si>
    <t>KeyCorp</t>
  </si>
  <si>
    <t>Fox Corp</t>
  </si>
  <si>
    <t>State Street Corp</t>
  </si>
  <si>
    <t>Norwegian Cruise Line Holdings</t>
  </si>
  <si>
    <t>US Bancorp</t>
  </si>
  <si>
    <t>A O Smith Corp</t>
  </si>
  <si>
    <t>Gen Digital Inc</t>
  </si>
  <si>
    <t>T Rowe Price Group Inc</t>
  </si>
  <si>
    <t>Waste Management Inc</t>
  </si>
  <si>
    <t>Constellation Brands Inc</t>
  </si>
  <si>
    <t>Invesco Ltd</t>
  </si>
  <si>
    <t>Intuit Inc</t>
  </si>
  <si>
    <t>Morgan Stanley</t>
  </si>
  <si>
    <t>Microchip Technology Inc</t>
  </si>
  <si>
    <t>Chubb Ltd</t>
  </si>
  <si>
    <t>Hologic Inc</t>
  </si>
  <si>
    <t>Citizens Financial Group Inc</t>
  </si>
  <si>
    <t>Jabil Inc</t>
  </si>
  <si>
    <t>O'Reilly Automotive Inc</t>
  </si>
  <si>
    <t>Allstate Corp/The</t>
  </si>
  <si>
    <t>Equity Residential</t>
  </si>
  <si>
    <t>BorgWarner Inc</t>
  </si>
  <si>
    <t>Keurig Dr Pepper Inc</t>
  </si>
  <si>
    <t>Host Hotels &amp; Resorts Inc</t>
  </si>
  <si>
    <t>Incyte Corp</t>
  </si>
  <si>
    <t>Simon Property Group Inc</t>
  </si>
  <si>
    <t>Eastman Chemical Co</t>
  </si>
  <si>
    <t>AvalonBay Communities Inc</t>
  </si>
  <si>
    <t>Prudential Financial Inc</t>
  </si>
  <si>
    <t>United Parcel Service Inc</t>
  </si>
  <si>
    <t>Walgreens Boots Alliance Inc</t>
  </si>
  <si>
    <t>STERIS PLC</t>
  </si>
  <si>
    <t>McKesson Corp</t>
  </si>
  <si>
    <t>Lockheed Martin Corp</t>
  </si>
  <si>
    <t>Cencora Inc</t>
  </si>
  <si>
    <t>Capital One Financial Corp</t>
  </si>
  <si>
    <t>Waters Corp</t>
  </si>
  <si>
    <t>Nordson Corp</t>
  </si>
  <si>
    <t>Dollar Tree Inc</t>
  </si>
  <si>
    <t>Darden Restaurants Inc</t>
  </si>
  <si>
    <t>Evergy Inc</t>
  </si>
  <si>
    <t>Match Group Inc</t>
  </si>
  <si>
    <t>Domino's Pizza Inc</t>
  </si>
  <si>
    <t>NVR Inc</t>
  </si>
  <si>
    <t>NetApp Inc</t>
  </si>
  <si>
    <t>Old Dominion Freight Line Inc</t>
  </si>
  <si>
    <t>DaVita Inc</t>
  </si>
  <si>
    <t>Hartford Financial Services Gr</t>
  </si>
  <si>
    <t>Iron Mountain Inc</t>
  </si>
  <si>
    <t>Estee Lauder Cos Inc/The</t>
  </si>
  <si>
    <t>Cadence Design Systems Inc</t>
  </si>
  <si>
    <t>Tyler Technologies Inc</t>
  </si>
  <si>
    <t>Universal Health Services Inc</t>
  </si>
  <si>
    <t>Skyworks Solutions Inc</t>
  </si>
  <si>
    <t>Quest Diagnostics Inc</t>
  </si>
  <si>
    <t>Rockwell Automation Inc</t>
  </si>
  <si>
    <t>Kraft Heinz Co/The</t>
  </si>
  <si>
    <t>American Tower Corp</t>
  </si>
  <si>
    <t>Regeneron Pharmaceuticals Inc</t>
  </si>
  <si>
    <t>Amazon.com Inc</t>
  </si>
  <si>
    <t>Jack Henry &amp; Associates Inc</t>
  </si>
  <si>
    <t>Ralph Lauren Corp</t>
  </si>
  <si>
    <t>Boston Properties Inc</t>
  </si>
  <si>
    <t>Amphenol Corp</t>
  </si>
  <si>
    <t>Howmet Aerospace Inc</t>
  </si>
  <si>
    <t>Valero Energy Corp</t>
  </si>
  <si>
    <t>Synopsys Inc</t>
  </si>
  <si>
    <t>Etsy Inc</t>
  </si>
  <si>
    <t>CH Robinson Worldwide Inc</t>
  </si>
  <si>
    <t>Accenture PLC</t>
  </si>
  <si>
    <t>TransDigm Group Inc</t>
  </si>
  <si>
    <t>Yum! Brands Inc</t>
  </si>
  <si>
    <t>Prologis Inc</t>
  </si>
  <si>
    <t>FirstEnergy Corp</t>
  </si>
  <si>
    <t>VeriSign Inc</t>
  </si>
  <si>
    <t>Quanta Services Inc</t>
  </si>
  <si>
    <t>Henry Schein Inc</t>
  </si>
  <si>
    <t>Ameren Corp</t>
  </si>
  <si>
    <t>ANSYS Inc</t>
  </si>
  <si>
    <t>FactSet Research Systems Inc</t>
  </si>
  <si>
    <t>NVIDIA Corp</t>
  </si>
  <si>
    <t>Cognizant Technology Solutions</t>
  </si>
  <si>
    <t>Intuitive Surgical Inc</t>
  </si>
  <si>
    <t>Take-Two Interactive Software</t>
  </si>
  <si>
    <t>Republic Services Inc</t>
  </si>
  <si>
    <t>eBay Inc</t>
  </si>
  <si>
    <t>Goldman Sachs Group Inc/The</t>
  </si>
  <si>
    <t>SBA Communications Corp</t>
  </si>
  <si>
    <t>Sempra</t>
  </si>
  <si>
    <t>Moody's Corp</t>
  </si>
  <si>
    <t>ON Semiconductor Corp</t>
  </si>
  <si>
    <t>Booking Holdings Inc</t>
  </si>
  <si>
    <t>F5 Inc</t>
  </si>
  <si>
    <t>Akamai Technologies Inc</t>
  </si>
  <si>
    <t>Charles River Laboratories Int</t>
  </si>
  <si>
    <t>MarketAxess Holdings Inc</t>
  </si>
  <si>
    <t>Devon Energy Corp</t>
  </si>
  <si>
    <t>Bio-Techne Corp</t>
  </si>
  <si>
    <t>Alphabet Inc</t>
  </si>
  <si>
    <t>Teleflex Inc</t>
  </si>
  <si>
    <t>Netflix Inc</t>
  </si>
  <si>
    <t>Allegion plc</t>
  </si>
  <si>
    <t>Agilent Technologies Inc</t>
  </si>
  <si>
    <t>Warner Bros Discovery Inc</t>
  </si>
  <si>
    <t>Elevance Health Inc</t>
  </si>
  <si>
    <t>Trimble Inc</t>
  </si>
  <si>
    <t>CME Group Inc</t>
  </si>
  <si>
    <t>Juniper Networks Inc</t>
  </si>
  <si>
    <t>BlackRock Inc</t>
  </si>
  <si>
    <t>DTE Energy Co</t>
  </si>
  <si>
    <t>Nasdaq Inc</t>
  </si>
  <si>
    <t>Celanese Corp</t>
  </si>
  <si>
    <t>Philip Morris International In</t>
  </si>
  <si>
    <t>Salesforce Inc</t>
  </si>
  <si>
    <t>Ingersoll Rand Inc</t>
  </si>
  <si>
    <t>Huntington Ingalls Industries</t>
  </si>
  <si>
    <t>Roper Technologies Inc</t>
  </si>
  <si>
    <t>MetLife Inc</t>
  </si>
  <si>
    <t>Tapestry Inc</t>
  </si>
  <si>
    <t>CSX Corp</t>
  </si>
  <si>
    <t>Edwards Lifesciences Corp</t>
  </si>
  <si>
    <t>Ameriprise Financial Inc</t>
  </si>
  <si>
    <t>Zebra Technologies Corp</t>
  </si>
  <si>
    <t>Zimmer Biomet Holdings Inc</t>
  </si>
  <si>
    <t>CBRE Group Inc</t>
  </si>
  <si>
    <t>Camden Property Trust</t>
  </si>
  <si>
    <t>Mastercard Inc</t>
  </si>
  <si>
    <t>CarMax Inc</t>
  </si>
  <si>
    <t>Intercontinental Exchange Inc</t>
  </si>
  <si>
    <t>Fidelity National Information</t>
  </si>
  <si>
    <t>Chipotle Mexican Grill Inc</t>
  </si>
  <si>
    <t>Wynn Resorts Ltd</t>
  </si>
  <si>
    <t>Live Nation Entertainment Inc</t>
  </si>
  <si>
    <t>Assurant Inc</t>
  </si>
  <si>
    <t>NRG Energy Inc</t>
  </si>
  <si>
    <t>Regions Financial Corp</t>
  </si>
  <si>
    <t>Monster Beverage Corp</t>
  </si>
  <si>
    <t>Mosaic Co/The</t>
  </si>
  <si>
    <t>Baker Hughes Co</t>
  </si>
  <si>
    <t>Expedia Group Inc</t>
  </si>
  <si>
    <t>CF Industries Holdings Inc</t>
  </si>
  <si>
    <t>Leidos Holdings Inc</t>
  </si>
  <si>
    <t>APA Corp</t>
  </si>
  <si>
    <t>First Solar Inc</t>
  </si>
  <si>
    <t>TE Connectivity Ltd</t>
  </si>
  <si>
    <t>Discover Financial Services</t>
  </si>
  <si>
    <t>Visa Inc</t>
  </si>
  <si>
    <t>Mid-America Apartment Communit</t>
  </si>
  <si>
    <t>Xylem Inc/NY</t>
  </si>
  <si>
    <t>Marathon Petroleum Corp</t>
  </si>
  <si>
    <t>Advanced Micro Devices Inc</t>
  </si>
  <si>
    <t>Tractor Supply Co</t>
  </si>
  <si>
    <t>ResMed Inc</t>
  </si>
  <si>
    <t>Mettler-Toledo International I</t>
  </si>
  <si>
    <t>Jacobs Solutions Inc</t>
  </si>
  <si>
    <t>Copart Inc</t>
  </si>
  <si>
    <t>VICI Properties Inc</t>
  </si>
  <si>
    <t>Fortinet Inc</t>
  </si>
  <si>
    <t>Albemarle Corp</t>
  </si>
  <si>
    <t>Moderna Inc</t>
  </si>
  <si>
    <t>Essex Property Trust Inc</t>
  </si>
  <si>
    <t>CoStar Group Inc</t>
  </si>
  <si>
    <t>Realty Income Corp</t>
  </si>
  <si>
    <t>Westrock Co</t>
  </si>
  <si>
    <t>Westinghouse Air Brake Technol</t>
  </si>
  <si>
    <t>Pool Corp</t>
  </si>
  <si>
    <t>Western Digital Corp</t>
  </si>
  <si>
    <t>PepsiCo Inc</t>
  </si>
  <si>
    <t>Diamondback Energy Inc</t>
  </si>
  <si>
    <t>Palo Alto Networks Inc</t>
  </si>
  <si>
    <t>ServiceNow Inc</t>
  </si>
  <si>
    <t>Church &amp; Dwight Co Inc</t>
  </si>
  <si>
    <t>Federal Realty Investment Trus</t>
  </si>
  <si>
    <t>MGM Resorts International</t>
  </si>
  <si>
    <t>American Electric Power Co Inc</t>
  </si>
  <si>
    <t>Invitation Homes Inc</t>
  </si>
  <si>
    <t>PTC Inc</t>
  </si>
  <si>
    <t>JB Hunt Transport Services Inc</t>
  </si>
  <si>
    <t>Lam Research Corp</t>
  </si>
  <si>
    <t>Mohawk Industries Inc</t>
  </si>
  <si>
    <t>Pentair PLC</t>
  </si>
  <si>
    <t>GE HealthCare Technologies Inc</t>
  </si>
  <si>
    <t>Vertex Pharmaceuticals Inc</t>
  </si>
  <si>
    <t>Amcor PLC</t>
  </si>
  <si>
    <t>Meta Platforms Inc</t>
  </si>
  <si>
    <t>T-Mobile US Inc</t>
  </si>
  <si>
    <t>United Rentals Inc</t>
  </si>
  <si>
    <t>Honeywell International Inc</t>
  </si>
  <si>
    <t>Alexandria Real Estate Equitie</t>
  </si>
  <si>
    <t>Delta Air Lines Inc</t>
  </si>
  <si>
    <t>Seagate Technology Holdings PL</t>
  </si>
  <si>
    <t>United Airlines Holdings Inc</t>
  </si>
  <si>
    <t>News Corp</t>
  </si>
  <si>
    <t>Centene Corp</t>
  </si>
  <si>
    <t>Martin Marietta Materials Inc</t>
  </si>
  <si>
    <t>Teradyne Inc</t>
  </si>
  <si>
    <t>PayPal Holdings Inc</t>
  </si>
  <si>
    <t>Tesla Inc</t>
  </si>
  <si>
    <t>Arch Capital Group Ltd</t>
  </si>
  <si>
    <t>Dow Inc</t>
  </si>
  <si>
    <t>Everest Group Ltd</t>
  </si>
  <si>
    <t>Teledyne Technologies Inc</t>
  </si>
  <si>
    <t>GE Vernova Inc</t>
  </si>
  <si>
    <t>Exelon Corp</t>
  </si>
  <si>
    <t>Global Payments Inc</t>
  </si>
  <si>
    <t>Crown Castle Inc</t>
  </si>
  <si>
    <t>Aptiv PLC</t>
  </si>
  <si>
    <t>Align Technology Inc</t>
  </si>
  <si>
    <t>Kenvue Inc</t>
  </si>
  <si>
    <t>Targa Resources Corp</t>
  </si>
  <si>
    <t>Bunge Global SA</t>
  </si>
  <si>
    <t>Deckers Outdoor Corp</t>
  </si>
  <si>
    <t>LKQ Corp</t>
  </si>
  <si>
    <t>Zoetis Inc</t>
  </si>
  <si>
    <t>Digital Realty Trust Inc</t>
  </si>
  <si>
    <t>Equinix Inc</t>
  </si>
  <si>
    <t>Las Vegas Sands Corp</t>
  </si>
  <si>
    <t>Molina Healthcare Inc</t>
  </si>
  <si>
    <t>ENX FP Equity</t>
  </si>
  <si>
    <t>Euronext NV</t>
  </si>
  <si>
    <t>PSPN SE Equity</t>
  </si>
  <si>
    <t>PSP Swiss Property AG</t>
  </si>
  <si>
    <t>Boliden AB</t>
  </si>
  <si>
    <t>SOI FP Equity</t>
  </si>
  <si>
    <t>SOITEC</t>
  </si>
  <si>
    <t>URW FP Equity</t>
  </si>
  <si>
    <t>Unibail-Rodamco-Westfield</t>
  </si>
  <si>
    <t>WIE AV Equity</t>
  </si>
  <si>
    <t>Wienerberger AG</t>
  </si>
  <si>
    <t>InPost SA</t>
  </si>
  <si>
    <t>Koninklijke KPN NV</t>
  </si>
  <si>
    <t>Nemetschek SE</t>
  </si>
  <si>
    <t>CARLB DC Equity</t>
  </si>
  <si>
    <t>Carlsberg AS</t>
  </si>
  <si>
    <t>GETIB SS Equity</t>
  </si>
  <si>
    <t>Getinge AB</t>
  </si>
  <si>
    <t>Rio Tinto PLC</t>
  </si>
  <si>
    <t>MOWI NO Equity</t>
  </si>
  <si>
    <t>Mowi ASA</t>
  </si>
  <si>
    <t>BC IM Equity</t>
  </si>
  <si>
    <t>Brunello Cucinelli SpA</t>
  </si>
  <si>
    <t>AGN NA Equity</t>
  </si>
  <si>
    <t>Aegon Ltd</t>
  </si>
  <si>
    <t>Anglo American PLC</t>
  </si>
  <si>
    <t>AMUN FP Equity</t>
  </si>
  <si>
    <t>Amundi SA</t>
  </si>
  <si>
    <t>PKN PW Equity</t>
  </si>
  <si>
    <t>ORLEN SA</t>
  </si>
  <si>
    <t>SPSN SE Equity</t>
  </si>
  <si>
    <t>Swiss Prime Site AG</t>
  </si>
  <si>
    <t>Carl Zeiss Meditec AG</t>
  </si>
  <si>
    <t>SPIE FP Equity</t>
  </si>
  <si>
    <t>SPIE SA</t>
  </si>
  <si>
    <t>ACKB BB Equity</t>
  </si>
  <si>
    <t>Ackermans &amp; van Haaren NV</t>
  </si>
  <si>
    <t>ELE SQ Equity</t>
  </si>
  <si>
    <t>Endesa SA</t>
  </si>
  <si>
    <t>PHIA NA Equity</t>
  </si>
  <si>
    <t>Koninklijke Philips NV</t>
  </si>
  <si>
    <t>GJF NO Equity</t>
  </si>
  <si>
    <t>Gjensidige Forsikring ASA</t>
  </si>
  <si>
    <t>UTG LN Equity</t>
  </si>
  <si>
    <t>UNITE Group PLC/The</t>
  </si>
  <si>
    <t>HPOLB SS Equity</t>
  </si>
  <si>
    <t>Hexpol AB</t>
  </si>
  <si>
    <t>PZU PW Equity</t>
  </si>
  <si>
    <t>Powszechny Zaklad Ubezpieczen</t>
  </si>
  <si>
    <t>REP SQ Equity</t>
  </si>
  <si>
    <t>Repsol SA</t>
  </si>
  <si>
    <t>ATE FP Equity</t>
  </si>
  <si>
    <t>Alten SA</t>
  </si>
  <si>
    <t>TEF SQ Equity</t>
  </si>
  <si>
    <t>Telefonica SA</t>
  </si>
  <si>
    <t>ITRK LN Equity</t>
  </si>
  <si>
    <t>Intertek Group PLC</t>
  </si>
  <si>
    <t>TotalEnergies SE</t>
  </si>
  <si>
    <t>ALLN SE Equity</t>
  </si>
  <si>
    <t>Allreal Holding AG</t>
  </si>
  <si>
    <t>Man Group PLC/Jersey</t>
  </si>
  <si>
    <t>AI FP Equity</t>
  </si>
  <si>
    <t>Air Liquide SA</t>
  </si>
  <si>
    <t>Bechtle AG</t>
  </si>
  <si>
    <t>AXA SA</t>
  </si>
  <si>
    <t>BNP Paribas SA</t>
  </si>
  <si>
    <t>Danone SA</t>
  </si>
  <si>
    <t>HL/ LN Equity</t>
  </si>
  <si>
    <t>Hargreaves Lansdown PLC</t>
  </si>
  <si>
    <t>Capgemini SE</t>
  </si>
  <si>
    <t>FNOX SS Equity</t>
  </si>
  <si>
    <t>Fortnox AB</t>
  </si>
  <si>
    <t>CA FP Equity</t>
  </si>
  <si>
    <t>Carrefour SA</t>
  </si>
  <si>
    <t>SGO FP Equity</t>
  </si>
  <si>
    <t>Cie de Saint-Gobain SA</t>
  </si>
  <si>
    <t>TECN SE Equity</t>
  </si>
  <si>
    <t>Tecan Group AG</t>
  </si>
  <si>
    <t>EssilorLuxottica SA</t>
  </si>
  <si>
    <t>London Stock Exchange Group PL</t>
  </si>
  <si>
    <t>WDP BB Equity</t>
  </si>
  <si>
    <t>Warehouses De Pauw CVA</t>
  </si>
  <si>
    <t>FGR FP Equity</t>
  </si>
  <si>
    <t>Eiffage SA</t>
  </si>
  <si>
    <t>EXPN LN Equity</t>
  </si>
  <si>
    <t>Experian PLC</t>
  </si>
  <si>
    <t>AZE BB Equity</t>
  </si>
  <si>
    <t>Azelis Group NV</t>
  </si>
  <si>
    <t>BME LN Equity</t>
  </si>
  <si>
    <t>B&amp;M European Value Retail SA</t>
  </si>
  <si>
    <t>GFC FP Equity</t>
  </si>
  <si>
    <t>Gecina SA</t>
  </si>
  <si>
    <t>INW IM Equity</t>
  </si>
  <si>
    <t>Infrastrutture Wireless Italia</t>
  </si>
  <si>
    <t>LPP PW Equity</t>
  </si>
  <si>
    <t>LPP SA</t>
  </si>
  <si>
    <t>LI FP Equity</t>
  </si>
  <si>
    <t>Klepierre SA</t>
  </si>
  <si>
    <t>MF FP Equity</t>
  </si>
  <si>
    <t>Wendel SE</t>
  </si>
  <si>
    <t>NEX FP Equity</t>
  </si>
  <si>
    <t>Nexans SA</t>
  </si>
  <si>
    <t>SCR FP Equity</t>
  </si>
  <si>
    <t>SCOR SE</t>
  </si>
  <si>
    <t>CDR PW Equity</t>
  </si>
  <si>
    <t>CD Projekt SA</t>
  </si>
  <si>
    <t>RF FP Equity</t>
  </si>
  <si>
    <t>Eurazeo SE</t>
  </si>
  <si>
    <t>SAF FP Equity</t>
  </si>
  <si>
    <t>Safran SA</t>
  </si>
  <si>
    <t>HO FP Equity</t>
  </si>
  <si>
    <t>Thales SA</t>
  </si>
  <si>
    <t>Shell PLC</t>
  </si>
  <si>
    <t>VK FP Equity</t>
  </si>
  <si>
    <t>Vallourec SACA</t>
  </si>
  <si>
    <t>KYGA ID Equity</t>
  </si>
  <si>
    <t>Kerry Group PLC</t>
  </si>
  <si>
    <t>CTS Eventim AG &amp; Co KGaA</t>
  </si>
  <si>
    <t>Koninklijke Ahold Delhaize NV</t>
  </si>
  <si>
    <t>INVP LN Equity</t>
  </si>
  <si>
    <t>Investec PLC</t>
  </si>
  <si>
    <t>UniCredit SpA</t>
  </si>
  <si>
    <t>MB IM Equity</t>
  </si>
  <si>
    <t>Mediobanca Banca di Credito Fi</t>
  </si>
  <si>
    <t>SY1 GY Equity</t>
  </si>
  <si>
    <t>Symrise AG</t>
  </si>
  <si>
    <t>AUTO LN Equity</t>
  </si>
  <si>
    <t>Auto Trader Group PLC</t>
  </si>
  <si>
    <t>G IM Equity</t>
  </si>
  <si>
    <t>Assicurazioni Generali SpA</t>
  </si>
  <si>
    <t>SQN SE Equity</t>
  </si>
  <si>
    <t>Swissquote Group Holding SA</t>
  </si>
  <si>
    <t>SOF BB Equity</t>
  </si>
  <si>
    <t>Sofina SA</t>
  </si>
  <si>
    <t>IP IM Equity</t>
  </si>
  <si>
    <t>Interpump Group SpA</t>
  </si>
  <si>
    <t>MTX GY Equity</t>
  </si>
  <si>
    <t>MTU Aero Engines AG</t>
  </si>
  <si>
    <t>KBC BB Equity</t>
  </si>
  <si>
    <t>KBC Group NV</t>
  </si>
  <si>
    <t>YAR NO Equity</t>
  </si>
  <si>
    <t>Yara International ASA</t>
  </si>
  <si>
    <t>INGA NA Equity</t>
  </si>
  <si>
    <t>ING Groep NV</t>
  </si>
  <si>
    <t>G1A GY Equity</t>
  </si>
  <si>
    <t>GEA Group AG</t>
  </si>
  <si>
    <t>Unilever PLC</t>
  </si>
  <si>
    <t>THULE SS Equity</t>
  </si>
  <si>
    <t>Thule Group AB</t>
  </si>
  <si>
    <t>ACLN SE Equity</t>
  </si>
  <si>
    <t>Accelleron Industries AG</t>
  </si>
  <si>
    <t>HEIO NA Equity</t>
  </si>
  <si>
    <t>Heineken Holding NV</t>
  </si>
  <si>
    <t>RAND NA Equity</t>
  </si>
  <si>
    <t>Randstad NV</t>
  </si>
  <si>
    <t>IFCN SE Equity</t>
  </si>
  <si>
    <t>Inficon Holding AG</t>
  </si>
  <si>
    <t>REY IM Equity</t>
  </si>
  <si>
    <t>Reply SpA</t>
  </si>
  <si>
    <t>Verbund AG</t>
  </si>
  <si>
    <t>AGS BB Equity</t>
  </si>
  <si>
    <t>Ageas SA/NV</t>
  </si>
  <si>
    <t>ORSTED DC Equity</t>
  </si>
  <si>
    <t>Orsted AS</t>
  </si>
  <si>
    <t>VMUK LN Equity</t>
  </si>
  <si>
    <t>Virgin Money UK PLC</t>
  </si>
  <si>
    <t>SOBI SS Equity</t>
  </si>
  <si>
    <t>Swedish Orphan Biovitrum AB</t>
  </si>
  <si>
    <t>ANA SQ Equity</t>
  </si>
  <si>
    <t>Acciona SA</t>
  </si>
  <si>
    <t>GBLB BB Equity</t>
  </si>
  <si>
    <t>Groupe Bruxelles Lambert NV</t>
  </si>
  <si>
    <t>P911 GY Equity</t>
  </si>
  <si>
    <t>Dr Ing hc F Porsche AG</t>
  </si>
  <si>
    <t>SAFE LN Equity</t>
  </si>
  <si>
    <t>Safestore Holdings PLC</t>
  </si>
  <si>
    <t>EPIA SS Equity</t>
  </si>
  <si>
    <t>Epiroc AB</t>
  </si>
  <si>
    <t>KESKOB FH Equity</t>
  </si>
  <si>
    <t>Kesko Oyj</t>
  </si>
  <si>
    <t>Zealand Pharma A/S</t>
  </si>
  <si>
    <t>ACS SQ Equity</t>
  </si>
  <si>
    <t>ACS Actividades de Construccio</t>
  </si>
  <si>
    <t>AED BB Equity</t>
  </si>
  <si>
    <t>Aedifica SA</t>
  </si>
  <si>
    <t>EBS AV Equity</t>
  </si>
  <si>
    <t>Erste Group Bank AG</t>
  </si>
  <si>
    <t>JYSK DC Equity</t>
  </si>
  <si>
    <t>Jyske Bank A/S</t>
  </si>
  <si>
    <t>SAMPO FH Equity</t>
  </si>
  <si>
    <t>Sampo Oyj</t>
  </si>
  <si>
    <t>SKG ID Equity</t>
  </si>
  <si>
    <t>Smurfit Kappa Group PLC</t>
  </si>
  <si>
    <t>INDT SS Equity</t>
  </si>
  <si>
    <t>Indutrade AB</t>
  </si>
  <si>
    <t>OCDO LN Equity</t>
  </si>
  <si>
    <t>Ocado Group PLC</t>
  </si>
  <si>
    <t>NTGY SQ Equity</t>
  </si>
  <si>
    <t>Naturgy Energy Group SA</t>
  </si>
  <si>
    <t>Intesa Sanpaolo SpA</t>
  </si>
  <si>
    <t>BEZ LN Equity</t>
  </si>
  <si>
    <t>Beazley PLC</t>
  </si>
  <si>
    <t>BOL FP Equity</t>
  </si>
  <si>
    <t>Bollore SE</t>
  </si>
  <si>
    <t>SYDB DC Equity</t>
  </si>
  <si>
    <t>Sydbank AS</t>
  </si>
  <si>
    <t>DSFIR NA Equity</t>
  </si>
  <si>
    <t>DSM-Firmenich AG</t>
  </si>
  <si>
    <t>ENI IM Equity</t>
  </si>
  <si>
    <t>Eni SpA</t>
  </si>
  <si>
    <t>ABN NA Equity</t>
  </si>
  <si>
    <t>ABN AMRO Bank NV</t>
  </si>
  <si>
    <t>TRYG DC Equity</t>
  </si>
  <si>
    <t>Tryg A/S</t>
  </si>
  <si>
    <t>ADP FP Equity</t>
  </si>
  <si>
    <t>Aeroports de Paris SA</t>
  </si>
  <si>
    <t>ENGI FP Equity</t>
  </si>
  <si>
    <t>Engie SA</t>
  </si>
  <si>
    <t>COV FP Equity</t>
  </si>
  <si>
    <t>Covivio SA/France</t>
  </si>
  <si>
    <t>ORA FP Equity</t>
  </si>
  <si>
    <t>Orange SA</t>
  </si>
  <si>
    <t>MRL SQ Equity</t>
  </si>
  <si>
    <t>Merlin Properties Socimi SA</t>
  </si>
  <si>
    <t>SIG Group AG</t>
  </si>
  <si>
    <t>IG IM Equity</t>
  </si>
  <si>
    <t>Italgas SpA</t>
  </si>
  <si>
    <t>VOE AV Equity</t>
  </si>
  <si>
    <t>voestalpine AG</t>
  </si>
  <si>
    <t>AZM IM Equity</t>
  </si>
  <si>
    <t>Azimut Holding SpA</t>
  </si>
  <si>
    <t>BOSS GY Equity</t>
  </si>
  <si>
    <t>HUGO BOSS AG</t>
  </si>
  <si>
    <t>ABI BB Equity</t>
  </si>
  <si>
    <t>Anheuser-Busch InBev SA/NV</t>
  </si>
  <si>
    <t>QIA GY Equity</t>
  </si>
  <si>
    <t>QIAGEN NV</t>
  </si>
  <si>
    <t>STMMI IM Equity</t>
  </si>
  <si>
    <t>STMicroelectronics NV</t>
  </si>
  <si>
    <t>BMPS IM Equity</t>
  </si>
  <si>
    <t>Banca Monte dei Paschi di Sien</t>
  </si>
  <si>
    <t>FBK IM Equity</t>
  </si>
  <si>
    <t>FinecoBank Banca Fineco SpA</t>
  </si>
  <si>
    <t>EDP PL Equity</t>
  </si>
  <si>
    <t>EDP - Energias de Portugal SA</t>
  </si>
  <si>
    <t>RED SQ Equity</t>
  </si>
  <si>
    <t>Redeia Corp SA</t>
  </si>
  <si>
    <t>IPS FP Equity</t>
  </si>
  <si>
    <t>IPSOS SA</t>
  </si>
  <si>
    <t>MT NA Equity</t>
  </si>
  <si>
    <t>ArcelorMittal SA</t>
  </si>
  <si>
    <t>A2A SpA</t>
  </si>
  <si>
    <t>FORTUM FH Equity</t>
  </si>
  <si>
    <t>Fortum Oyj</t>
  </si>
  <si>
    <t>PST IM Equity</t>
  </si>
  <si>
    <t>Poste Italiane SpA</t>
  </si>
  <si>
    <t>CPR IM Equity</t>
  </si>
  <si>
    <t>Davide Campari-Milano NV</t>
  </si>
  <si>
    <t>BPE IM Equity</t>
  </si>
  <si>
    <t>BPER Banca SPA</t>
  </si>
  <si>
    <t>Veolia Environnement SA</t>
  </si>
  <si>
    <t>Sanofi SA</t>
  </si>
  <si>
    <t>COTN SE Equity</t>
  </si>
  <si>
    <t>Comet Holding AG</t>
  </si>
  <si>
    <t>GALP PL Equity</t>
  </si>
  <si>
    <t>Galp Energia SGPS SA</t>
  </si>
  <si>
    <t>Enel SpA</t>
  </si>
  <si>
    <t>Kongsberg Gruppen ASA</t>
  </si>
  <si>
    <t>BNR GY Equity</t>
  </si>
  <si>
    <t>Brenntag SE</t>
  </si>
  <si>
    <t>ENG SQ Equity</t>
  </si>
  <si>
    <t>Enagas SA</t>
  </si>
  <si>
    <t>Terna - Rete Elettrica Naziona</t>
  </si>
  <si>
    <t>TKWY NA Equity</t>
  </si>
  <si>
    <t>Just Eat Takeaway.com NV</t>
  </si>
  <si>
    <t>IPN FP Equity</t>
  </si>
  <si>
    <t>Ipsen SA</t>
  </si>
  <si>
    <t>IMCD NA Equity</t>
  </si>
  <si>
    <t>IMCD NV</t>
  </si>
  <si>
    <t>Snam SpA</t>
  </si>
  <si>
    <t>TEN IM Equity</t>
  </si>
  <si>
    <t>Tenaris SA</t>
  </si>
  <si>
    <t>WLN FP Equity</t>
  </si>
  <si>
    <t>Worldline SA/France</t>
  </si>
  <si>
    <t>IVG IM Equity</t>
  </si>
  <si>
    <t>Iveco Group NV</t>
  </si>
  <si>
    <t>BIM FP Equity</t>
  </si>
  <si>
    <t>BioMerieux</t>
  </si>
  <si>
    <t>RXL FP Equity</t>
  </si>
  <si>
    <t>Rexel SA</t>
  </si>
  <si>
    <t>OCI NA Equity</t>
  </si>
  <si>
    <t>OCI NV</t>
  </si>
  <si>
    <t>CABK SQ Equity</t>
  </si>
  <si>
    <t>CaixaBank SA</t>
  </si>
  <si>
    <t>ELI BB Equity</t>
  </si>
  <si>
    <t>Elia Group SA/NV</t>
  </si>
  <si>
    <t>EDPR PL Equity</t>
  </si>
  <si>
    <t>EDP Renovaveis SA</t>
  </si>
  <si>
    <t>BIRG ID Equity</t>
  </si>
  <si>
    <t>Bank of Ireland Group PLC</t>
  </si>
  <si>
    <t>UNI IM Equity</t>
  </si>
  <si>
    <t>Unipol Gruppo SpA</t>
  </si>
  <si>
    <t>AKRBP NO Equity</t>
  </si>
  <si>
    <t>Aker BP ASA</t>
  </si>
  <si>
    <t>DNP PW Equity</t>
  </si>
  <si>
    <t>Dino Polska SA</t>
  </si>
  <si>
    <t>AIBG ID Equity</t>
  </si>
  <si>
    <t>AIB Group PLC</t>
  </si>
  <si>
    <t>Adyen NV</t>
  </si>
  <si>
    <t>ALLFG NA Equity</t>
  </si>
  <si>
    <t>Allfunds Group Plc</t>
  </si>
  <si>
    <t>FNTN GY Equity</t>
  </si>
  <si>
    <t>Freenet AG</t>
  </si>
  <si>
    <t>EXO NA Equity</t>
  </si>
  <si>
    <t>EXOR NV</t>
  </si>
  <si>
    <t>HER IM Equity</t>
  </si>
  <si>
    <t>Hera SpA</t>
  </si>
  <si>
    <t>GXI GY Equity</t>
  </si>
  <si>
    <t>Gerresheimer AG</t>
  </si>
  <si>
    <t>BEAN SE Equity</t>
  </si>
  <si>
    <t>Belimo Holding AG</t>
  </si>
  <si>
    <t>Essity AB</t>
  </si>
  <si>
    <t>DHER GY Equity</t>
  </si>
  <si>
    <t>Delivery Hero SE</t>
  </si>
  <si>
    <t>PHNX LN Equity</t>
  </si>
  <si>
    <t>Phoenix Group Holdings PLC</t>
  </si>
  <si>
    <t>ADDTB SS Equity</t>
  </si>
  <si>
    <t>AddTech AB</t>
  </si>
  <si>
    <t>BAKKA NO Equity</t>
  </si>
  <si>
    <t>Bakkafrost P/F</t>
  </si>
  <si>
    <t>VALMT FH Equity</t>
  </si>
  <si>
    <t>Valmet Oyj</t>
  </si>
  <si>
    <t>DCC LN Equity</t>
  </si>
  <si>
    <t>DCC PLC</t>
  </si>
  <si>
    <t>STJ LN Equity</t>
  </si>
  <si>
    <t>St James's Place PLC</t>
  </si>
  <si>
    <t>EZJ LN Equity</t>
  </si>
  <si>
    <t>easyJet PLC</t>
  </si>
  <si>
    <t>BKW SE Equity</t>
  </si>
  <si>
    <t>BKW AG</t>
  </si>
  <si>
    <t>Nibe Industrier AB</t>
  </si>
  <si>
    <t>AXFO SS Equity</t>
  </si>
  <si>
    <t>Axfood AB</t>
  </si>
  <si>
    <t>KION Group AG</t>
  </si>
  <si>
    <t>EVK GY Equity</t>
  </si>
  <si>
    <t>Evonik Industries AG</t>
  </si>
  <si>
    <t>ERF FP Equity</t>
  </si>
  <si>
    <t>Eurofins Scientific SE</t>
  </si>
  <si>
    <t>VID SQ Equity</t>
  </si>
  <si>
    <t>Vidrala SA</t>
  </si>
  <si>
    <t>ALE PW Equity</t>
  </si>
  <si>
    <t>Allegro.eu SA</t>
  </si>
  <si>
    <t>G24 GY Equity</t>
  </si>
  <si>
    <t>Scout24 SE</t>
  </si>
  <si>
    <t>NEXI IM Equity</t>
  </si>
  <si>
    <t>Nexi SpA</t>
  </si>
  <si>
    <t>GAW LN Equity</t>
  </si>
  <si>
    <t>Games Workshop Group PLC</t>
  </si>
  <si>
    <t>AAK SS Equity</t>
  </si>
  <si>
    <t>AAK AB</t>
  </si>
  <si>
    <t>CWK LN Equity</t>
  </si>
  <si>
    <t>Cranswick PLC</t>
  </si>
  <si>
    <t>Siemens Healthineers AG</t>
  </si>
  <si>
    <t>RILBA DC Equity</t>
  </si>
  <si>
    <t>Ringkjoebing Landbobank A/S</t>
  </si>
  <si>
    <t>SPL PW Equity</t>
  </si>
  <si>
    <t>Santander Bank Polska SA</t>
  </si>
  <si>
    <t>LOTB BB Equity</t>
  </si>
  <si>
    <t>Lotus Bakeries NV</t>
  </si>
  <si>
    <t>SECTB SS Equity</t>
  </si>
  <si>
    <t>Sectra AB</t>
  </si>
  <si>
    <t>ENT LN Equity</t>
  </si>
  <si>
    <t>Entain PLC</t>
  </si>
  <si>
    <t>EQT SS Equity</t>
  </si>
  <si>
    <t>EQT AB</t>
  </si>
  <si>
    <t>VIS SQ Equity</t>
  </si>
  <si>
    <t>Viscofan SA</t>
  </si>
  <si>
    <t>IMB LN Equity</t>
  </si>
  <si>
    <t>Imperial Brands PLC</t>
  </si>
  <si>
    <t>BBOX LN Equity</t>
  </si>
  <si>
    <t>Tritax Big Box REIT PLC</t>
  </si>
  <si>
    <t>BARN SE Equity</t>
  </si>
  <si>
    <t>Barry Callebaut AG</t>
  </si>
  <si>
    <t>STLAM IM Equity</t>
  </si>
  <si>
    <t>Stellantis NV</t>
  </si>
  <si>
    <t>BATS LN Equity</t>
  </si>
  <si>
    <t>British American Tobacco PLC</t>
  </si>
  <si>
    <t>VAT Group AG</t>
  </si>
  <si>
    <t>VRLA FP Equity</t>
  </si>
  <si>
    <t>Verallia SA</t>
  </si>
  <si>
    <t>EVO SS Equity</t>
  </si>
  <si>
    <t>Evolution AB</t>
  </si>
  <si>
    <t>Gaztransport Et Technigaz SA</t>
  </si>
  <si>
    <t>BVIC LN Equity</t>
  </si>
  <si>
    <t>Britvic PLC</t>
  </si>
  <si>
    <t>REC IM Equity</t>
  </si>
  <si>
    <t>Recordati Industria Chimica e</t>
  </si>
  <si>
    <t>AM FP Equity</t>
  </si>
  <si>
    <t>Dassault Aviation SA</t>
  </si>
  <si>
    <t>DIA IM Equity</t>
  </si>
  <si>
    <t>DiaSorin SpA</t>
  </si>
  <si>
    <t>DNB NO Equity</t>
  </si>
  <si>
    <t>DNB Bank ASA</t>
  </si>
  <si>
    <t>ALV GY Equity</t>
  </si>
  <si>
    <t>Allianz SE</t>
  </si>
  <si>
    <t>RWE GY Equity</t>
  </si>
  <si>
    <t>RWE AG</t>
  </si>
  <si>
    <t>Bayer AG</t>
  </si>
  <si>
    <t>Bayerische Motoren Werke AG</t>
  </si>
  <si>
    <t>AMBUB DC Equity</t>
  </si>
  <si>
    <t>Ambu A/S</t>
  </si>
  <si>
    <t>Commerzbank AG</t>
  </si>
  <si>
    <t>Deutsche Bank AG</t>
  </si>
  <si>
    <t>BAS GY Equity</t>
  </si>
  <si>
    <t>BASF SE</t>
  </si>
  <si>
    <t>HEN3 GY Equity</t>
  </si>
  <si>
    <t>Henkel AG &amp; Co KGaA</t>
  </si>
  <si>
    <t>Deutsche Lufthansa AG</t>
  </si>
  <si>
    <t>Siemens AG</t>
  </si>
  <si>
    <t>VOW3 GY Equity</t>
  </si>
  <si>
    <t>Volkswagen AG</t>
  </si>
  <si>
    <t>EOAN GY Equity</t>
  </si>
  <si>
    <t>E.ON SE</t>
  </si>
  <si>
    <t>BEI GY Equity</t>
  </si>
  <si>
    <t>Beiersdorf AG</t>
  </si>
  <si>
    <t>HEI GY Equity</t>
  </si>
  <si>
    <t>Heidelberg Materials AG</t>
  </si>
  <si>
    <t>SDF GY Equity</t>
  </si>
  <si>
    <t>K+S AG</t>
  </si>
  <si>
    <t>Muenchener Rueckversicherungs-</t>
  </si>
  <si>
    <t>FRE GY Equity</t>
  </si>
  <si>
    <t>Fresenius SE &amp; Co KGaA</t>
  </si>
  <si>
    <t>SAP SE</t>
  </si>
  <si>
    <t>Merck KGaA</t>
  </si>
  <si>
    <t>DTG GY Equity</t>
  </si>
  <si>
    <t>Daimler Truck Holding AG</t>
  </si>
  <si>
    <t>adidas AG</t>
  </si>
  <si>
    <t>Deutsche Telekom AG</t>
  </si>
  <si>
    <t>IBE SM Equity</t>
  </si>
  <si>
    <t>Iberdrola SA</t>
  </si>
  <si>
    <t>SAGAB SS Equity</t>
  </si>
  <si>
    <t>Sagax AB</t>
  </si>
  <si>
    <t>FME GY Equity</t>
  </si>
  <si>
    <t>Fresenius Medical Care AG</t>
  </si>
  <si>
    <t>ZAL GY Equity</t>
  </si>
  <si>
    <t>Zalando SE</t>
  </si>
  <si>
    <t>Mercedes-Benz Group AG</t>
  </si>
  <si>
    <t>TKA GY Equity</t>
  </si>
  <si>
    <t>thyssenkrupp AG</t>
  </si>
  <si>
    <t>FER SQ Equity</t>
  </si>
  <si>
    <t>Ferrovial SE</t>
  </si>
  <si>
    <t>Infineon Technologies AG</t>
  </si>
  <si>
    <t>Deutsche Boerse AG</t>
  </si>
  <si>
    <t>HNR1 GY Equity</t>
  </si>
  <si>
    <t>Hannover Rueck SE</t>
  </si>
  <si>
    <t>CON GY Equity</t>
  </si>
  <si>
    <t>Continental AG</t>
  </si>
  <si>
    <t>LXS GY Equity</t>
  </si>
  <si>
    <t>LANXESS AG</t>
  </si>
  <si>
    <t>BDEV LN Equity</t>
  </si>
  <si>
    <t>Barratt Developments PLC</t>
  </si>
  <si>
    <t>BKG LN Equity</t>
  </si>
  <si>
    <t>Berkeley Group Holdings PLC</t>
  </si>
  <si>
    <t>BG AV Equity</t>
  </si>
  <si>
    <t>BAWAG Group AG</t>
  </si>
  <si>
    <t>BPSO IM Equity</t>
  </si>
  <si>
    <t>Banca Popolare di Sondrio SPA</t>
  </si>
  <si>
    <t>INCH LN Equity</t>
  </si>
  <si>
    <t>Inchcape PLC</t>
  </si>
  <si>
    <t>KGF LN Equity</t>
  </si>
  <si>
    <t>Kingfisher PLC</t>
  </si>
  <si>
    <t>Salmar ASA</t>
  </si>
  <si>
    <t>MKS LN Equity</t>
  </si>
  <si>
    <t>Marks &amp; Spencer Group PLC</t>
  </si>
  <si>
    <t>NXT LN Equity</t>
  </si>
  <si>
    <t>Next PLC</t>
  </si>
  <si>
    <t>PSON LN Equity</t>
  </si>
  <si>
    <t>Pearson PLC</t>
  </si>
  <si>
    <t>PSN LN Equity</t>
  </si>
  <si>
    <t>Persimmon PLC</t>
  </si>
  <si>
    <t>REL LN Equity</t>
  </si>
  <si>
    <t>RELX PLC</t>
  </si>
  <si>
    <t>TW/ LN Equity</t>
  </si>
  <si>
    <t>Taylor Wimpey PLC</t>
  </si>
  <si>
    <t>ALC SE Equity</t>
  </si>
  <si>
    <t>Alcon Inc</t>
  </si>
  <si>
    <t>WTB LN Equity</t>
  </si>
  <si>
    <t>Whitbread PLC</t>
  </si>
  <si>
    <t>WPP LN Equity</t>
  </si>
  <si>
    <t>WPP PLC</t>
  </si>
  <si>
    <t>AC FP Equity</t>
  </si>
  <si>
    <t>Accor SA</t>
  </si>
  <si>
    <t>CDI FP Equity</t>
  </si>
  <si>
    <t>Christian Dior SE</t>
  </si>
  <si>
    <t>VIV FP Equity</t>
  </si>
  <si>
    <t>Vivendi SE</t>
  </si>
  <si>
    <t>FRVIA FP Equity</t>
  </si>
  <si>
    <t>Forvia SE</t>
  </si>
  <si>
    <t>SN/ LN Equity</t>
  </si>
  <si>
    <t>Smith &amp; Nephew PLC</t>
  </si>
  <si>
    <t>LVMH Moet Hennessy Louis Vuitt</t>
  </si>
  <si>
    <t>ML FP Equity</t>
  </si>
  <si>
    <t>Cie Generale des Etablissement</t>
  </si>
  <si>
    <t>COLOB DC Equity</t>
  </si>
  <si>
    <t>Coloplast A/S</t>
  </si>
  <si>
    <t>RACE IM Equity</t>
  </si>
  <si>
    <t>Ferrari NV</t>
  </si>
  <si>
    <t>Kering SA</t>
  </si>
  <si>
    <t>PUB FP Equity</t>
  </si>
  <si>
    <t>Publicis Groupe SA</t>
  </si>
  <si>
    <t>RNO FP Equity</t>
  </si>
  <si>
    <t>Renault SA</t>
  </si>
  <si>
    <t>SK FP Equity</t>
  </si>
  <si>
    <t>SEB SA</t>
  </si>
  <si>
    <t>GN DC Equity</t>
  </si>
  <si>
    <t>GN Store Nord AS</t>
  </si>
  <si>
    <t>ARCAD NA Equity</t>
  </si>
  <si>
    <t>Arcadis NV</t>
  </si>
  <si>
    <t>SW FP Equity</t>
  </si>
  <si>
    <t>Sodexo SA</t>
  </si>
  <si>
    <t>FR FP Equity</t>
  </si>
  <si>
    <t>Valeo SE</t>
  </si>
  <si>
    <t>ELUXB SS Equity</t>
  </si>
  <si>
    <t>Electrolux AB</t>
  </si>
  <si>
    <t>SWECB SS Equity</t>
  </si>
  <si>
    <t>Sweco AB</t>
  </si>
  <si>
    <t>CTEC LN Equity</t>
  </si>
  <si>
    <t>ConvaTec Group PLC</t>
  </si>
  <si>
    <t>Wolters Kluwer NV</t>
  </si>
  <si>
    <t>Porsche Automobil Holding SE</t>
  </si>
  <si>
    <t>EKTAB SS Equity</t>
  </si>
  <si>
    <t>Elekta AB</t>
  </si>
  <si>
    <t>HMB SS Equity</t>
  </si>
  <si>
    <t>H &amp; M Hennes &amp; Mauritz AB</t>
  </si>
  <si>
    <t>Rheinmetall AG</t>
  </si>
  <si>
    <t>DEMANT DC Equity</t>
  </si>
  <si>
    <t>Demant A/S</t>
  </si>
  <si>
    <t>TEP FP Equity</t>
  </si>
  <si>
    <t>Teleperformance SE</t>
  </si>
  <si>
    <t>NG/ LN Equity</t>
  </si>
  <si>
    <t>National Grid PLC</t>
  </si>
  <si>
    <t>FRO NO Equity</t>
  </si>
  <si>
    <t>Frontline PLC</t>
  </si>
  <si>
    <t>PUM GY Equity</t>
  </si>
  <si>
    <t>Puma SE</t>
  </si>
  <si>
    <t>TELIA SS Equity</t>
  </si>
  <si>
    <t>Telia Co AB</t>
  </si>
  <si>
    <t>Hermes International SCA</t>
  </si>
  <si>
    <t>Telenor ASA</t>
  </si>
  <si>
    <t>ELISA FH Equity</t>
  </si>
  <si>
    <t>Elisa Oyj</t>
  </si>
  <si>
    <t>HUSQB SS Equity</t>
  </si>
  <si>
    <t>Husqvarna AB</t>
  </si>
  <si>
    <t>INF LN Equity</t>
  </si>
  <si>
    <t>Informa PLC</t>
  </si>
  <si>
    <t>SESG FP Equity</t>
  </si>
  <si>
    <t>SES SA</t>
  </si>
  <si>
    <t>GSK LN Equity</t>
  </si>
  <si>
    <t>GSK PLC</t>
  </si>
  <si>
    <t>InterContinental Hotels Group</t>
  </si>
  <si>
    <t>ADM LN Equity</t>
  </si>
  <si>
    <t>Admiral Group PLC</t>
  </si>
  <si>
    <t>BRBY LN Equity</t>
  </si>
  <si>
    <t>Burberry Group PLC</t>
  </si>
  <si>
    <t>ORNBV FH Equity</t>
  </si>
  <si>
    <t>Orion Oyj</t>
  </si>
  <si>
    <t>CPG LN Equity</t>
  </si>
  <si>
    <t>Compass Group PLC</t>
  </si>
  <si>
    <t>SDZ SE Equity</t>
  </si>
  <si>
    <t>Sandoz Group AG</t>
  </si>
  <si>
    <t>ITV LN Equity</t>
  </si>
  <si>
    <t>ITV PLC</t>
  </si>
  <si>
    <t>HIK LN Equity</t>
  </si>
  <si>
    <t>Hikma Pharmaceuticals PLC</t>
  </si>
  <si>
    <t>AstraZeneca PLC</t>
  </si>
  <si>
    <t>AHT LN Equity</t>
  </si>
  <si>
    <t>Ashtead Group PLC</t>
  </si>
  <si>
    <t>ABF LN Equity</t>
  </si>
  <si>
    <t>Associated British Foods PLC</t>
  </si>
  <si>
    <t>GLB ID Equity</t>
  </si>
  <si>
    <t>Glanbia PLC</t>
  </si>
  <si>
    <t>RMV LN Equity</t>
  </si>
  <si>
    <t>Rightmove PLC</t>
  </si>
  <si>
    <t>BBY LN Equity</t>
  </si>
  <si>
    <t>Balfour Beatty PLC</t>
  </si>
  <si>
    <t>Pandora A/S</t>
  </si>
  <si>
    <t>BNZL LN Equity</t>
  </si>
  <si>
    <t>Bunzl PLC</t>
  </si>
  <si>
    <t>SFZN SE Equity</t>
  </si>
  <si>
    <t>Siegfried Holding AG</t>
  </si>
  <si>
    <t>CRDA LN Equity</t>
  </si>
  <si>
    <t>Croda International PLC</t>
  </si>
  <si>
    <t>GALE SE Equity</t>
  </si>
  <si>
    <t>Galenica AG</t>
  </si>
  <si>
    <t>BWY LN Equity</t>
  </si>
  <si>
    <t>Bellway PLC</t>
  </si>
  <si>
    <t>RS1 LN Equity</t>
  </si>
  <si>
    <t>RS GROUP PLC</t>
  </si>
  <si>
    <t>WISE LN Equity</t>
  </si>
  <si>
    <t>Wise PLC</t>
  </si>
  <si>
    <t>DGE LN Equity</t>
  </si>
  <si>
    <t>Diageo PLC</t>
  </si>
  <si>
    <t>HLMA LN Equity</t>
  </si>
  <si>
    <t>Halma PLC</t>
  </si>
  <si>
    <t>TLX GY Equity</t>
  </si>
  <si>
    <t>Talanx AG</t>
  </si>
  <si>
    <t>INDUC SS Equity</t>
  </si>
  <si>
    <t>Industrivarden AB</t>
  </si>
  <si>
    <t>HSBA LN Equity</t>
  </si>
  <si>
    <t>HSBC Holdings PLC</t>
  </si>
  <si>
    <t>SCT LN Equity</t>
  </si>
  <si>
    <t>Softcat PLC</t>
  </si>
  <si>
    <t>IMI LN Equity</t>
  </si>
  <si>
    <t>IMI PLC</t>
  </si>
  <si>
    <t>ITX SM Equity</t>
  </si>
  <si>
    <t>Industria de Diseno Textil SA</t>
  </si>
  <si>
    <t>HSX LN Equity</t>
  </si>
  <si>
    <t>Hiscox Ltd</t>
  </si>
  <si>
    <t>UBI FP Equity</t>
  </si>
  <si>
    <t>Ubisoft Entertainment SA</t>
  </si>
  <si>
    <t>LIGHT NA Equity</t>
  </si>
  <si>
    <t>Signify NV</t>
  </si>
  <si>
    <t>Howden Joinery Group PLC</t>
  </si>
  <si>
    <t>VOD LN Equity</t>
  </si>
  <si>
    <t>Vodafone Group PLC</t>
  </si>
  <si>
    <t>UU/ LN Equity</t>
  </si>
  <si>
    <t>United Utilities Group PLC</t>
  </si>
  <si>
    <t>BCP PL Equity</t>
  </si>
  <si>
    <t>Banco Comercial Portugues SA</t>
  </si>
  <si>
    <t>BARC LN Equity</t>
  </si>
  <si>
    <t>Barclays PLC</t>
  </si>
  <si>
    <t>RTO LN Equity</t>
  </si>
  <si>
    <t>Rentokil Initial PLC</t>
  </si>
  <si>
    <t>NWG LN Equity</t>
  </si>
  <si>
    <t>NatWest Group PLC</t>
  </si>
  <si>
    <t>Genmab A/S</t>
  </si>
  <si>
    <t>SGRO LN Equity</t>
  </si>
  <si>
    <t>Segro PLC</t>
  </si>
  <si>
    <t>TATE LN Equity</t>
  </si>
  <si>
    <t>Tate &amp; Lyle PLC</t>
  </si>
  <si>
    <t>SBRY LN Equity</t>
  </si>
  <si>
    <t>J Sainsbury PLC</t>
  </si>
  <si>
    <t>JD/ LN Equity</t>
  </si>
  <si>
    <t>JD Sports Fashion PLC</t>
  </si>
  <si>
    <t>Societe Generale SA</t>
  </si>
  <si>
    <t>SDR LN Equity</t>
  </si>
  <si>
    <t>Schroders PLC</t>
  </si>
  <si>
    <t>Siemens Energy AG</t>
  </si>
  <si>
    <t>SRP LN Equity</t>
  </si>
  <si>
    <t>Serco Group PLC</t>
  </si>
  <si>
    <t>BKT SQ Equity</t>
  </si>
  <si>
    <t>Bankinter SA</t>
  </si>
  <si>
    <t>SMIN LN Equity</t>
  </si>
  <si>
    <t>Smiths Group PLC</t>
  </si>
  <si>
    <t>LDO IM Equity</t>
  </si>
  <si>
    <t>Leonardo SpA</t>
  </si>
  <si>
    <t>TE FP Equity</t>
  </si>
  <si>
    <t>Technip Energies NV</t>
  </si>
  <si>
    <t>PNN LN Equity</t>
  </si>
  <si>
    <t>Pennon Group PLC</t>
  </si>
  <si>
    <t>STAN LN Equity</t>
  </si>
  <si>
    <t>Standard Chartered PLC</t>
  </si>
  <si>
    <t>GFTU LN Equity</t>
  </si>
  <si>
    <t>Grafton Group PLC</t>
  </si>
  <si>
    <t>TSCO LN Equity</t>
  </si>
  <si>
    <t>Tesco PLC</t>
  </si>
  <si>
    <t>STERV FH Equity</t>
  </si>
  <si>
    <t>Stora Enso Oyj</t>
  </si>
  <si>
    <t>SGE LN Equity</t>
  </si>
  <si>
    <t>Sage Group PLC/The</t>
  </si>
  <si>
    <t>ABDN LN Equity</t>
  </si>
  <si>
    <t>abrdn plc</t>
  </si>
  <si>
    <t>TPK LN Equity</t>
  </si>
  <si>
    <t>Travis Perkins PLC</t>
  </si>
  <si>
    <t>SAB SQ Equity</t>
  </si>
  <si>
    <t>Banco de Sabadell SA</t>
  </si>
  <si>
    <t>LLOY LN Equity</t>
  </si>
  <si>
    <t>Lloyds Banking Group PLC</t>
  </si>
  <si>
    <t>VWS DC Equity</t>
  </si>
  <si>
    <t>Vestas Wind Systems A/S</t>
  </si>
  <si>
    <t>BBVA SM Equity</t>
  </si>
  <si>
    <t>Banco Bilbao Vizcaya Argentari</t>
  </si>
  <si>
    <t>SAN SM Equity</t>
  </si>
  <si>
    <t>Banco Santander SA</t>
  </si>
  <si>
    <t>BZU IM Equity</t>
  </si>
  <si>
    <t>Buzzi SpA</t>
  </si>
  <si>
    <t>FLTR LN Equity</t>
  </si>
  <si>
    <t>Flutter Entertainment PLC</t>
  </si>
  <si>
    <t>DLG LN Equity</t>
  </si>
  <si>
    <t>Direct Line Insurance Group PL</t>
  </si>
  <si>
    <t>BYG LN Equity</t>
  </si>
  <si>
    <t>Big Yellow Group PLC</t>
  </si>
  <si>
    <t>ACA FP Equity</t>
  </si>
  <si>
    <t>Credit Agricole SA</t>
  </si>
  <si>
    <t>QQ/ LN Equity</t>
  </si>
  <si>
    <t>QinetiQ Group PLC</t>
  </si>
  <si>
    <t>MRO LN Equity</t>
  </si>
  <si>
    <t>Melrose Industries PLC</t>
  </si>
  <si>
    <t>Banco BPM SpA</t>
  </si>
  <si>
    <t>DPLM LN Equity</t>
  </si>
  <si>
    <t>Diploma PLC</t>
  </si>
  <si>
    <t>RBI AV Equity</t>
  </si>
  <si>
    <t>Raiffeisen Bank International</t>
  </si>
  <si>
    <t>LATOB SS Equity</t>
  </si>
  <si>
    <t>Investment AB Latour</t>
  </si>
  <si>
    <t>GRG LN Equity</t>
  </si>
  <si>
    <t>Greggs PLC</t>
  </si>
  <si>
    <t>IAG LN Equity</t>
  </si>
  <si>
    <t>International Consolidated Air</t>
  </si>
  <si>
    <t>BP/ LN Equity</t>
  </si>
  <si>
    <t>BP PLC</t>
  </si>
  <si>
    <t>Grifols SA</t>
  </si>
  <si>
    <t>BT/A LN Equity</t>
  </si>
  <si>
    <t>BT Group PLC</t>
  </si>
  <si>
    <t>VNA GY Equity</t>
  </si>
  <si>
    <t>Vonovia SE</t>
  </si>
  <si>
    <t>NN NA Equity</t>
  </si>
  <si>
    <t>NN Group NV</t>
  </si>
  <si>
    <t>FDJ FP Equity</t>
  </si>
  <si>
    <t>La Francaise des Jeux SAEM</t>
  </si>
  <si>
    <t>KBX GY Equity</t>
  </si>
  <si>
    <t>Knorr-Bremse AG</t>
  </si>
  <si>
    <t>AV/ LN Equity</t>
  </si>
  <si>
    <t>Aviva PLC</t>
  </si>
  <si>
    <t>LGEN LN Equity</t>
  </si>
  <si>
    <t>Legal &amp; General Group PLC</t>
  </si>
  <si>
    <t>PRU LN Equity</t>
  </si>
  <si>
    <t>Prudential PLC</t>
  </si>
  <si>
    <t>ANTO LN Equity</t>
  </si>
  <si>
    <t>Antofagasta PLC</t>
  </si>
  <si>
    <t>SXS LN Equity</t>
  </si>
  <si>
    <t>Spectris PLC</t>
  </si>
  <si>
    <t>SSE LN Equity</t>
  </si>
  <si>
    <t>SSE PLC</t>
  </si>
  <si>
    <t>Moncler SpA</t>
  </si>
  <si>
    <t>WEIR LN Equity</t>
  </si>
  <si>
    <t>Weir Group PLC/The</t>
  </si>
  <si>
    <t>L'Oreal SA</t>
  </si>
  <si>
    <t>Vinci SA</t>
  </si>
  <si>
    <t>EMSN SE Equity</t>
  </si>
  <si>
    <t>EMS-Chemie Holding AG</t>
  </si>
  <si>
    <t>ATCOA SS Equity</t>
  </si>
  <si>
    <t>Atlas Copco AB</t>
  </si>
  <si>
    <t>VOLVB SS Equity</t>
  </si>
  <si>
    <t>Volvo AB</t>
  </si>
  <si>
    <t>1COV GY Equity</t>
  </si>
  <si>
    <t>Covestro AG</t>
  </si>
  <si>
    <t>INDV LN Equity</t>
  </si>
  <si>
    <t>Indivior PLC</t>
  </si>
  <si>
    <t>CCC LN Equity</t>
  </si>
  <si>
    <t>Computacenter PLC</t>
  </si>
  <si>
    <t>BUCN SE Equity</t>
  </si>
  <si>
    <t>Bucher Industries AG</t>
  </si>
  <si>
    <t>LMP LN Equity</t>
  </si>
  <si>
    <t>LondonMetric Property PLC</t>
  </si>
  <si>
    <t>IDS LN Equity</t>
  </si>
  <si>
    <t>International Distribution Ser</t>
  </si>
  <si>
    <t>Millicom International Cellula</t>
  </si>
  <si>
    <t>ASML Holding NV</t>
  </si>
  <si>
    <t>BALDB SS Equity</t>
  </si>
  <si>
    <t>Fastighets AB Balder</t>
  </si>
  <si>
    <t>WIHL SS Equity</t>
  </si>
  <si>
    <t>Wihlborgs Fastigheter AB</t>
  </si>
  <si>
    <t>TEL2B SS Equity</t>
  </si>
  <si>
    <t>Tele2 AB</t>
  </si>
  <si>
    <t>DSY FP Equity</t>
  </si>
  <si>
    <t>Dassault Systemes SE</t>
  </si>
  <si>
    <t>SOP FP Equity</t>
  </si>
  <si>
    <t>Sopra Steria Group</t>
  </si>
  <si>
    <t>CGCBV FH Equity</t>
  </si>
  <si>
    <t>Cargotec Oyj</t>
  </si>
  <si>
    <t>SAABB SS Equity</t>
  </si>
  <si>
    <t>Saab AB</t>
  </si>
  <si>
    <t>ANDR AV Equity</t>
  </si>
  <si>
    <t>ANDRITZ AG</t>
  </si>
  <si>
    <t>LUNDB SS Equity</t>
  </si>
  <si>
    <t>L E Lundbergforetagen AB</t>
  </si>
  <si>
    <t>CCH LN Equity</t>
  </si>
  <si>
    <t>Coca-Cola HBC AG</t>
  </si>
  <si>
    <t>Sartorius AG</t>
  </si>
  <si>
    <t>METSO FH Equity</t>
  </si>
  <si>
    <t>Metso Oyj</t>
  </si>
  <si>
    <t>Edenred SE</t>
  </si>
  <si>
    <t>Prysmian SpA</t>
  </si>
  <si>
    <t>NKT DC Equity</t>
  </si>
  <si>
    <t>NKT A/S</t>
  </si>
  <si>
    <t>HLN LN Equity</t>
  </si>
  <si>
    <t>Haleon PLC</t>
  </si>
  <si>
    <t>AMS SQ Equity</t>
  </si>
  <si>
    <t>Amadeus IT Group SA</t>
  </si>
  <si>
    <t>HAS LN Equity</t>
  </si>
  <si>
    <t>Hays PLC</t>
  </si>
  <si>
    <t>SPX LN Equity</t>
  </si>
  <si>
    <t>FPE3 GY Equity</t>
  </si>
  <si>
    <t>FUCHS SE</t>
  </si>
  <si>
    <t>EQNR NO Equity</t>
  </si>
  <si>
    <t>Equinor ASA</t>
  </si>
  <si>
    <t>ELIS FP Equity</t>
  </si>
  <si>
    <t>Elis SA</t>
  </si>
  <si>
    <t>RYA ID Equity</t>
  </si>
  <si>
    <t>Ryanair Holdings PLC</t>
  </si>
  <si>
    <t>AENA SQ Equity</t>
  </si>
  <si>
    <t>Aena SME SA</t>
  </si>
  <si>
    <t>WRT1V FH Equity</t>
  </si>
  <si>
    <t>Wartsila OYJ Abp</t>
  </si>
  <si>
    <t>LAGRB SS Equity</t>
  </si>
  <si>
    <t>Lagercrantz Group AB</t>
  </si>
  <si>
    <t>OMV AV Equity</t>
  </si>
  <si>
    <t>OMV AG</t>
  </si>
  <si>
    <t>SKAB SS Equity</t>
  </si>
  <si>
    <t>Skanska AB</t>
  </si>
  <si>
    <t>DKSH SE Equity</t>
  </si>
  <si>
    <t>DKSH Holding AG</t>
  </si>
  <si>
    <t>AZA SS Equity</t>
  </si>
  <si>
    <t>Avanza Bank Holding AB</t>
  </si>
  <si>
    <t>Umicore SA</t>
  </si>
  <si>
    <t>DSV DC Equity</t>
  </si>
  <si>
    <t>DSV A/S</t>
  </si>
  <si>
    <t>JMT PL Equity</t>
  </si>
  <si>
    <t>Jeronimo Martins SGPS SA</t>
  </si>
  <si>
    <t>UMG NA Equity</t>
  </si>
  <si>
    <t>Universal Music Group NV</t>
  </si>
  <si>
    <t>SSABB SS Equity</t>
  </si>
  <si>
    <t>SSAB AB</t>
  </si>
  <si>
    <t>KCR FH Equity</t>
  </si>
  <si>
    <t>Konecranes Oyj</t>
  </si>
  <si>
    <t>CLNX SQ Equity</t>
  </si>
  <si>
    <t>Cellnex Telecom SA</t>
  </si>
  <si>
    <t>Straumann Holding AG</t>
  </si>
  <si>
    <t>PRX NA Equity</t>
  </si>
  <si>
    <t>Prosus NV</t>
  </si>
  <si>
    <t>Novonesis (Novozymes) B</t>
  </si>
  <si>
    <t>TEMN SE Equity</t>
  </si>
  <si>
    <t>Temenos AG</t>
  </si>
  <si>
    <t>IGG LN Equity</t>
  </si>
  <si>
    <t>IG Group Holdings PLC</t>
  </si>
  <si>
    <t>KNEBV FH Equity</t>
  </si>
  <si>
    <t>Kone Oyj</t>
  </si>
  <si>
    <t>BLND LN Equity</t>
  </si>
  <si>
    <t>British Land Co PLC/The</t>
  </si>
  <si>
    <t>DLN LN Equity</t>
  </si>
  <si>
    <t>Derwent London PLC</t>
  </si>
  <si>
    <t>TOMRA Systems ASA</t>
  </si>
  <si>
    <t>Novo Nordisk A/S</t>
  </si>
  <si>
    <t>JMAT LN Equity</t>
  </si>
  <si>
    <t>Johnson Matthey PLC</t>
  </si>
  <si>
    <t>Reckitt Benckiser Group PLC</t>
  </si>
  <si>
    <t>RR/ LN Equity</t>
  </si>
  <si>
    <t>Rolls-Royce Holdings PLC</t>
  </si>
  <si>
    <t>LAND LN Equity</t>
  </si>
  <si>
    <t>Land Securities Group PLC</t>
  </si>
  <si>
    <t>WCH GY Equity</t>
  </si>
  <si>
    <t>Wacker Chemie AG</t>
  </si>
  <si>
    <t>ALFA SS Equity</t>
  </si>
  <si>
    <t>Alfa Laval AB</t>
  </si>
  <si>
    <t>TEG GY Equity</t>
  </si>
  <si>
    <t>TAG Immobilien AG</t>
  </si>
  <si>
    <t>BVI FP Equity</t>
  </si>
  <si>
    <t>Bureau Veritas SA</t>
  </si>
  <si>
    <t>ASM International NV</t>
  </si>
  <si>
    <t>ROR LN Equity</t>
  </si>
  <si>
    <t>Rotork PLC</t>
  </si>
  <si>
    <t>DIM FP Equity</t>
  </si>
  <si>
    <t>Sartorius Stedim Biotech</t>
  </si>
  <si>
    <t>RUI FP Equity</t>
  </si>
  <si>
    <t>Rubis SCA</t>
  </si>
  <si>
    <t>SAVE SS Equity</t>
  </si>
  <si>
    <t>Nordnet AB publ</t>
  </si>
  <si>
    <t>HOT GY Equity</t>
  </si>
  <si>
    <t>HOCHTIEF AG</t>
  </si>
  <si>
    <t>GF SE Equity</t>
  </si>
  <si>
    <t>Georg Fischer AG</t>
  </si>
  <si>
    <t>CMBN SE Equity</t>
  </si>
  <si>
    <t>Cembra Money Bank AG</t>
  </si>
  <si>
    <t>ARGX BB Equity</t>
  </si>
  <si>
    <t>Argenx SE</t>
  </si>
  <si>
    <t>CNA LN Equity</t>
  </si>
  <si>
    <t>Centrica PLC</t>
  </si>
  <si>
    <t>CAST SS Equity</t>
  </si>
  <si>
    <t>Castellum AB</t>
  </si>
  <si>
    <t>ERICB SS Equity</t>
  </si>
  <si>
    <t>Telefonaktiebolaget LM Ericsso</t>
  </si>
  <si>
    <t>JDEP NA Equity</t>
  </si>
  <si>
    <t>JDE Peet's NV</t>
  </si>
  <si>
    <t>AIXA GY Equity</t>
  </si>
  <si>
    <t>AIXTRON SE</t>
  </si>
  <si>
    <t>SKFB SS Equity</t>
  </si>
  <si>
    <t>SKF AB</t>
  </si>
  <si>
    <t>SYENS BB Equity</t>
  </si>
  <si>
    <t>Syensqo SA</t>
  </si>
  <si>
    <t>SAND SS Equity</t>
  </si>
  <si>
    <t>Sandvik AB</t>
  </si>
  <si>
    <t>BESI NA Equity</t>
  </si>
  <si>
    <t>BE Semiconductor Industries NV</t>
  </si>
  <si>
    <t>STB NO Equity</t>
  </si>
  <si>
    <t>Storebrand ASA</t>
  </si>
  <si>
    <t>TRELB SS Equity</t>
  </si>
  <si>
    <t>Trelleborg AB</t>
  </si>
  <si>
    <t>DRX LN Equity</t>
  </si>
  <si>
    <t>Drax Group PLC</t>
  </si>
  <si>
    <t>SECUB SS Equity</t>
  </si>
  <si>
    <t>Securitas AB</t>
  </si>
  <si>
    <t>INVEB SS Equity</t>
  </si>
  <si>
    <t>Investor AB</t>
  </si>
  <si>
    <t>NDA FH Equity</t>
  </si>
  <si>
    <t>Nordea Bank Abp</t>
  </si>
  <si>
    <t>AALB NA Equity</t>
  </si>
  <si>
    <t>Aalberts NV</t>
  </si>
  <si>
    <t>ASRNL NA Equity</t>
  </si>
  <si>
    <t>ASR Nederland NV</t>
  </si>
  <si>
    <t>DIE BB Equity</t>
  </si>
  <si>
    <t>D'ieteren Group</t>
  </si>
  <si>
    <t>RAA GY Equity</t>
  </si>
  <si>
    <t>Rational AG</t>
  </si>
  <si>
    <t>PKO PW Equity</t>
  </si>
  <si>
    <t>Powszechna Kasa Oszczednosci B</t>
  </si>
  <si>
    <t>EN FP Equity</t>
  </si>
  <si>
    <t>Bouygues SA</t>
  </si>
  <si>
    <t>MNG LN Equity</t>
  </si>
  <si>
    <t>M&amp;G PLC</t>
  </si>
  <si>
    <t>AKZA NA Equity</t>
  </si>
  <si>
    <t>Akzo Nobel NV</t>
  </si>
  <si>
    <t>ALO FP Equity</t>
  </si>
  <si>
    <t>Alstom SA</t>
  </si>
  <si>
    <t>SEBA SS Equity</t>
  </si>
  <si>
    <t>Skandinaviska Enskilda Banken</t>
  </si>
  <si>
    <t>ISS DC Equity</t>
  </si>
  <si>
    <t>ISS A/S</t>
  </si>
  <si>
    <t>SHBA SS Equity</t>
  </si>
  <si>
    <t>Svenska Handelsbanken AB</t>
  </si>
  <si>
    <t>NHY NO Equity</t>
  </si>
  <si>
    <t>Norsk Hydro ASA</t>
  </si>
  <si>
    <t>HEM SS Equity</t>
  </si>
  <si>
    <t>Hemnet Group AB</t>
  </si>
  <si>
    <t>BA/ LN Equity</t>
  </si>
  <si>
    <t>BAE Systems PLC</t>
  </si>
  <si>
    <t>HEIA NA Equity</t>
  </si>
  <si>
    <t>Heineken NV</t>
  </si>
  <si>
    <t>DANSKE DC Equity</t>
  </si>
  <si>
    <t>Danske Bank A/S</t>
  </si>
  <si>
    <t>SCAB SS Equity</t>
  </si>
  <si>
    <t>Svenska Cellulosa AB SCA</t>
  </si>
  <si>
    <t>NOKIA FH Equity</t>
  </si>
  <si>
    <t>Nokia Oyj</t>
  </si>
  <si>
    <t>LOGN SE Equity</t>
  </si>
  <si>
    <t>Logitech International SA</t>
  </si>
  <si>
    <t>LIFCOB SS Equity</t>
  </si>
  <si>
    <t>Lifco AB</t>
  </si>
  <si>
    <t>ASSAB SS Equity</t>
  </si>
  <si>
    <t>Assa Abloy AB</t>
  </si>
  <si>
    <t>Sika AG</t>
  </si>
  <si>
    <t>BCVN SE Equity</t>
  </si>
  <si>
    <t>Banque Cantonale Vaudoise</t>
  </si>
  <si>
    <t>AVOL SE Equity</t>
  </si>
  <si>
    <t>Avolta AG</t>
  </si>
  <si>
    <t>ABB Ltd</t>
  </si>
  <si>
    <t>MNDI LN Equity</t>
  </si>
  <si>
    <t>Mondi PLC</t>
  </si>
  <si>
    <t>ADEN SE Equity</t>
  </si>
  <si>
    <t>Adecco Group AG</t>
  </si>
  <si>
    <t>Schneider Electric SE</t>
  </si>
  <si>
    <t>BAER SE Equity</t>
  </si>
  <si>
    <t>Julius Baer Group Ltd</t>
  </si>
  <si>
    <t>HUH1V FH Equity</t>
  </si>
  <si>
    <t>Huhtamaki Oyj</t>
  </si>
  <si>
    <t>ORK NO Equity</t>
  </si>
  <si>
    <t>Orkla ASA</t>
  </si>
  <si>
    <t>BALN SE Equity</t>
  </si>
  <si>
    <t>Baloise Holding AG</t>
  </si>
  <si>
    <t>ROCKB DC Equity</t>
  </si>
  <si>
    <t>ROCKWOOL A/S</t>
  </si>
  <si>
    <t>Cie Financiere Richemont SA</t>
  </si>
  <si>
    <t>NESTE FH Equity</t>
  </si>
  <si>
    <t>Neste Oyj</t>
  </si>
  <si>
    <t>SUBC NO Equity</t>
  </si>
  <si>
    <t>Subsea 7 SA</t>
  </si>
  <si>
    <t>CLN SE Equity</t>
  </si>
  <si>
    <t>Clariant AG</t>
  </si>
  <si>
    <t>KGH PW Equity</t>
  </si>
  <si>
    <t>KGHM Polska Miedz SA</t>
  </si>
  <si>
    <t>KSP ID Equity</t>
  </si>
  <si>
    <t>Kingspan Group PLC</t>
  </si>
  <si>
    <t>HEXAB SS Equity</t>
  </si>
  <si>
    <t>Hexagon AB</t>
  </si>
  <si>
    <t>Geberit AG</t>
  </si>
  <si>
    <t>GIVN SE Equity</t>
  </si>
  <si>
    <t>Givaudan SA</t>
  </si>
  <si>
    <t>PGHN SE Equity</t>
  </si>
  <si>
    <t>Partners Group Holding AG</t>
  </si>
  <si>
    <t>AIR FP Equity</t>
  </si>
  <si>
    <t>Airbus SE</t>
  </si>
  <si>
    <t>BEIJB SS Equity</t>
  </si>
  <si>
    <t>Beijer Ref AB</t>
  </si>
  <si>
    <t>KNIN SE Equity</t>
  </si>
  <si>
    <t>Kuehne + Nagel International A</t>
  </si>
  <si>
    <t>GET FP Equity</t>
  </si>
  <si>
    <t>Getlink SE</t>
  </si>
  <si>
    <t>HOLN SE Equity</t>
  </si>
  <si>
    <t>Holcim AG</t>
  </si>
  <si>
    <t>SMDS LN Equity</t>
  </si>
  <si>
    <t>DS Smith PLC</t>
  </si>
  <si>
    <t>SWEDA SS Equity</t>
  </si>
  <si>
    <t>Swedbank AB</t>
  </si>
  <si>
    <t>WALLB SS Equity</t>
  </si>
  <si>
    <t>Wallenstam AB</t>
  </si>
  <si>
    <t>Lonza Group AG</t>
  </si>
  <si>
    <t>TIETO FH Equity</t>
  </si>
  <si>
    <t>TietoEVRY Oyj</t>
  </si>
  <si>
    <t>Nestle SA</t>
  </si>
  <si>
    <t>UPM FH Equity</t>
  </si>
  <si>
    <t>UPM-Kymmene Oyj</t>
  </si>
  <si>
    <t>Novartis AG</t>
  </si>
  <si>
    <t>VTY LN Equity</t>
  </si>
  <si>
    <t>Vistry Group PLC</t>
  </si>
  <si>
    <t>Roche Holding AG</t>
  </si>
  <si>
    <t>LR FP Equity</t>
  </si>
  <si>
    <t>Legrand SA</t>
  </si>
  <si>
    <t>SCMN SE Equity</t>
  </si>
  <si>
    <t>Swisscom AG</t>
  </si>
  <si>
    <t>SGSN SE Equity</t>
  </si>
  <si>
    <t>SGS SA</t>
  </si>
  <si>
    <t>KINVB SS Equity</t>
  </si>
  <si>
    <t>Kinnevik AB</t>
  </si>
  <si>
    <t>SLHN SE Equity</t>
  </si>
  <si>
    <t>Swiss Life Holding AG</t>
  </si>
  <si>
    <t>LEG GY Equity</t>
  </si>
  <si>
    <t>LEG Immobilien SE</t>
  </si>
  <si>
    <t>Sonova Holding AG</t>
  </si>
  <si>
    <t>UCB SA</t>
  </si>
  <si>
    <t>MAERSKB DC Equity</t>
  </si>
  <si>
    <t>AP Moller - Maersk A/S</t>
  </si>
  <si>
    <t>Swiss Re AG</t>
  </si>
  <si>
    <t>UBS Group AG</t>
  </si>
  <si>
    <t>ICG LN Equity</t>
  </si>
  <si>
    <t>Intermediate Capital Group PLC</t>
  </si>
  <si>
    <t>UHR SE Equity</t>
  </si>
  <si>
    <t>Swatch Group AG/The</t>
  </si>
  <si>
    <t>Zurich Insurance Group AG</t>
  </si>
  <si>
    <t>SCHP SE Equity</t>
  </si>
  <si>
    <t>Schindler Holding AG</t>
  </si>
  <si>
    <t>VOLCARB SS Equity</t>
  </si>
  <si>
    <t>Volvo Car AB</t>
  </si>
  <si>
    <t>AKE FP Equity</t>
  </si>
  <si>
    <t>Arkema SA</t>
  </si>
  <si>
    <t>SVT LN Equity</t>
  </si>
  <si>
    <t>Severn Trent PLC</t>
  </si>
  <si>
    <t>III LN Equity</t>
  </si>
  <si>
    <t>3i Group PLC</t>
  </si>
  <si>
    <t>RBREW DC Equity</t>
  </si>
  <si>
    <t>Royal Unibrew A/S</t>
  </si>
  <si>
    <t>RI FP Equity</t>
  </si>
  <si>
    <t>Pernod Ricard SA</t>
  </si>
  <si>
    <t>BANB SE Equity</t>
  </si>
  <si>
    <t>Bachem Holding AG</t>
  </si>
  <si>
    <t>COFB BB Equity</t>
  </si>
  <si>
    <t>Cofinimmo SA</t>
  </si>
  <si>
    <t>TIT IM Equity</t>
  </si>
  <si>
    <t>Telecom Italia SpA/Milano</t>
  </si>
  <si>
    <t>NDA GY Equity</t>
  </si>
  <si>
    <t>Aurubis AG</t>
  </si>
  <si>
    <t>AMP IM Equity</t>
  </si>
  <si>
    <t>Amplifon SpA</t>
  </si>
  <si>
    <t>HOLMB SS Equity</t>
  </si>
  <si>
    <t>Holmen AB</t>
  </si>
  <si>
    <t>FHZN SE Equity</t>
  </si>
  <si>
    <t>Flughafen Zurich AG</t>
  </si>
  <si>
    <t>HELN SE Equity</t>
  </si>
  <si>
    <t>Helvetia Holding AG</t>
  </si>
  <si>
    <t>SFSN SE Equity</t>
  </si>
  <si>
    <t>SFS Group AG</t>
  </si>
  <si>
    <t>PEO PW Equity</t>
  </si>
  <si>
    <t>Bank Polska Kasa Opieki SA</t>
  </si>
  <si>
    <t>Glencore PLC</t>
  </si>
  <si>
    <t>LISP SE Equity</t>
  </si>
  <si>
    <t>Chocoladefabriken Lindt &amp; Spru</t>
  </si>
  <si>
    <t>DARK LN Equity</t>
  </si>
  <si>
    <t>Darktrace PLC</t>
  </si>
  <si>
    <t>Deutsche Post AG</t>
  </si>
  <si>
    <t>Spirax Group PLC</t>
  </si>
  <si>
    <t>GMEPISD LX Equity</t>
  </si>
  <si>
    <t>HAL30II GR Equity</t>
  </si>
  <si>
    <t>DRAKTNA GR Equity</t>
  </si>
  <si>
    <t>XSNR GT Equity</t>
  </si>
  <si>
    <t>GSINDAI LX Equity</t>
  </si>
  <si>
    <t>DRAKTIV GR Equity</t>
  </si>
  <si>
    <t>BCBIOII GR Equity</t>
  </si>
  <si>
    <t>PARJSCI LX Equity</t>
  </si>
  <si>
    <t>GDDY UN Equity</t>
  </si>
  <si>
    <t>GoDaddy Inc</t>
  </si>
  <si>
    <t>CRWD UW Equity</t>
  </si>
  <si>
    <t>Crowdstrike Holdings Inc</t>
  </si>
  <si>
    <t>KKR UN Equity</t>
  </si>
  <si>
    <t>KKR &amp; Co Inc</t>
  </si>
  <si>
    <t>MYCR SS Equity</t>
  </si>
  <si>
    <t>Mycronic AB</t>
  </si>
  <si>
    <t>ALKB DC Equity</t>
  </si>
  <si>
    <t>ALK-Abello A/S</t>
  </si>
  <si>
    <t>TUI1 GY Equity</t>
  </si>
  <si>
    <t>TUI AG</t>
  </si>
  <si>
    <t>NEOEN FP Equity</t>
  </si>
  <si>
    <t>Neoen SA</t>
  </si>
  <si>
    <t>VAR NO Equity</t>
  </si>
  <si>
    <t>Var Energi ASA</t>
  </si>
  <si>
    <t>MTRS SS Equity</t>
  </si>
  <si>
    <t>Munters Group AB</t>
  </si>
  <si>
    <t>FLS DC Equity</t>
  </si>
  <si>
    <t>FLSmidth &amp; Co A/S</t>
  </si>
  <si>
    <t>FUR NA Equity</t>
  </si>
  <si>
    <t>Fugro NV</t>
  </si>
  <si>
    <t>KEMIRA FH Equity</t>
  </si>
  <si>
    <t>Kemira Oyj</t>
  </si>
  <si>
    <t>GALD SE Equity</t>
  </si>
  <si>
    <t>Galderma Group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</si>
</sst>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4">
    <xf numFmtId="0" fontId="0" fillId="0" borderId="0" xfId="0"/>
    <xf numFmtId="2" fontId="0" fillId="0" borderId="0" xfId="0" applyNumberFormat="1"/>
    <xf numFmtId="0" fontId="0" fillId="0" borderId="0" xfId="0" applyAlignment="1">
      <alignment vertical="center" wrapText="1"/>
    </xf>
    <xf numFmtId="0" fontId="4" fillId="3" borderId="0" xfId="3" applyAlignment="1">
      <alignment vertical="center" wrapText="1"/>
    </xf>
    <xf numFmtId="0" fontId="4" fillId="3" borderId="0" xfId="3"/>
    <xf numFmtId="0" fontId="3" fillId="2" borderId="0" xfId="2" applyAlignment="1">
      <alignment vertical="center" wrapText="1"/>
    </xf>
    <xf numFmtId="0" fontId="3" fillId="2" borderId="0" xfId="2"/>
    <xf numFmtId="0" fontId="5" fillId="4" borderId="0" xfId="4" applyAlignment="1">
      <alignment vertical="center" wrapText="1"/>
    </xf>
    <xf numFmtId="0" fontId="5" fillId="4" borderId="0" xfId="4"/>
    <xf numFmtId="2" fontId="0" fillId="0" borderId="0" xfId="1" applyNumberFormat="1" applyFont="1"/>
    <xf numFmtId="2" fontId="4" fillId="3" borderId="0" xfId="1" applyNumberFormat="1" applyFont="1" applyFill="1"/>
    <xf numFmtId="2" fontId="3" fillId="2" borderId="0" xfId="1" applyNumberFormat="1" applyFont="1" applyFill="1"/>
    <xf numFmtId="2" fontId="5" fillId="4" borderId="0" xfId="1" applyNumberFormat="1" applyFont="1" applyFill="1"/>
    <xf numFmtId="14" fontId="0" fillId="0" borderId="0" xfId="0" applyNumberFormat="1"/>
  </cellXfs>
  <cellStyles count="5">
    <cellStyle name="Bad" xfId="3" builtinId="27"/>
    <cellStyle name="Currency" xfId="1" builtinId="4"/>
    <cellStyle name="Good" xfId="2" builtinId="26"/>
    <cellStyle name="Neutral" xfId="4" builtinId="28"/>
    <cellStyle name="Normal" xfId="0" builtinId="0"/>
  </cellStyles>
  <dxfs count="12"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Data...2330766171</v>
        <stp/>
        <stp>BQL|12474988251055278281</stp>
        <tr r="A1" s="8"/>
      </tp>
      <tp t="s">
        <v>#N/A N/A</v>
        <stp/>
        <stp>BQL|15145290811535794544</stp>
        <tr r="B2" s="10"/>
      </tp>
      <tp t="s">
        <v>#N/A Requesting Data...2056576030</v>
        <stp/>
        <stp>BQL|18327875337363462461</stp>
        <tr r="A1" s="9"/>
      </tp>
      <tp t="s">
        <v>#N/A N/A</v>
        <stp/>
        <stp>BDP|18178162038593480326</stp>
        <tr r="G46" s="8"/>
      </tp>
      <tp t="s">
        <v>#N/A N/A</v>
        <stp/>
        <stp>BDP|12053087203058456069</stp>
        <tr r="E551" s="9"/>
      </tp>
      <tp t="s">
        <v>#N/A N/A</v>
        <stp/>
        <stp>BDP|10773960701517165486</stp>
        <tr r="D237" s="8"/>
      </tp>
      <tp t="s">
        <v>#N/A N/A</v>
        <stp/>
        <stp>BDP|17152307206188756690</stp>
        <tr r="D88" s="8"/>
      </tp>
      <tp t="s">
        <v>#N/A N/A</v>
        <stp/>
        <stp>BDP|16648856766435986745</stp>
        <tr r="F434" s="8"/>
      </tp>
      <tp t="s">
        <v>#N/A N/A</v>
        <stp/>
        <stp>BDP|12092679102948973645</stp>
        <tr r="G393" s="9"/>
      </tp>
      <tp t="s">
        <v>#N/A N/A</v>
        <stp/>
        <stp>BDP|16351249466960901808</stp>
        <tr r="E445" s="9"/>
      </tp>
      <tp t="s">
        <v>#N/A N/A</v>
        <stp/>
        <stp>BDP|15016922746284910657</stp>
        <tr r="E66" s="8"/>
      </tp>
      <tp t="s">
        <v>#N/A N/A</v>
        <stp/>
        <stp>BDP|11913429737545315979</stp>
        <tr r="D506" s="9"/>
      </tp>
      <tp t="s">
        <v>#N/A N/A</v>
        <stp/>
        <stp>BDP|13710642796227875153</stp>
        <tr r="D153" s="8"/>
      </tp>
      <tp t="s">
        <v>#N/A N/A</v>
        <stp/>
        <stp>BDP|14911767113961236952</stp>
        <tr r="E558" s="9"/>
      </tp>
      <tp t="s">
        <v>#N/A N/A</v>
        <stp/>
        <stp>BDP|16816066587502317611</stp>
        <tr r="D450" s="9"/>
      </tp>
      <tp t="s">
        <v>#N/A N/A</v>
        <stp/>
        <stp>BDP|11223386473197006824</stp>
        <tr r="G59" s="8"/>
        <tr r="F41" s="5"/>
      </tp>
      <tp t="s">
        <v>#N/A N/A</v>
        <stp/>
        <stp>BDP|11545244446219938451</stp>
        <tr r="D503" s="8"/>
      </tp>
      <tp t="s">
        <v>#N/A N/A</v>
        <stp/>
        <stp>BDP|16504362275230484883</stp>
        <tr r="D411" s="9"/>
        <tr r="C45" s="5"/>
      </tp>
      <tp t="s">
        <v>#N/A N/A</v>
        <stp/>
        <stp>BDP|16047555089160087161</stp>
        <tr r="E410" s="8"/>
        <tr r="D22" s="5"/>
      </tp>
      <tp t="s">
        <v>#N/A N/A</v>
        <stp/>
        <stp>BDP|15327395290791396435</stp>
        <tr r="D428" s="8"/>
      </tp>
      <tp t="s">
        <v>#N/A N/A</v>
        <stp/>
        <stp>BDP|16437145678243579970</stp>
        <tr r="E115" s="8"/>
      </tp>
      <tp t="s">
        <v>#N/A N/A</v>
        <stp/>
        <stp>BDP|13257753198885586205</stp>
        <tr r="D10" s="8"/>
      </tp>
      <tp t="s">
        <v>#N/A N/A</v>
        <stp/>
        <stp>BDP|14780583620039684031</stp>
        <tr r="F275" s="8"/>
      </tp>
      <tp t="s">
        <v>#N/A N/A</v>
        <stp/>
        <stp>BDP|15407298489671898466</stp>
        <tr r="G431" s="8"/>
      </tp>
      <tp t="s">
        <v>#N/A N/A</v>
        <stp/>
        <stp>BDP|12067880915356026772</stp>
        <tr r="G374" s="8"/>
      </tp>
      <tp t="s">
        <v>#N/A N/A</v>
        <stp/>
        <stp>BDP|14429190545028634339</stp>
        <tr r="E483" s="8"/>
      </tp>
      <tp t="s">
        <v>#N/A N/A</v>
        <stp/>
        <stp>BDP|13542730277151882842</stp>
        <tr r="F311" s="9"/>
      </tp>
      <tp t="s">
        <v>#N/A N/A</v>
        <stp/>
        <stp>BDP|18370522514242036489</stp>
        <tr r="D83" s="8"/>
      </tp>
      <tp t="s">
        <v>#N/A N/A</v>
        <stp/>
        <stp>BDP|10807057777549053474</stp>
        <tr r="G5" s="9"/>
      </tp>
      <tp t="s">
        <v>#N/A N/A</v>
        <stp/>
        <stp>BDP|17307064677432827874</stp>
        <tr r="D388" s="9"/>
      </tp>
      <tp t="s">
        <v>#N/A N/A</v>
        <stp/>
        <stp>BDP|11092330701218783085</stp>
        <tr r="F151" s="8"/>
      </tp>
      <tp t="s">
        <v>#N/A N/A</v>
        <stp/>
        <stp>BDP|17816403140309190451</stp>
        <tr r="F281" s="9"/>
      </tp>
      <tp t="s">
        <v>#N/A N/A</v>
        <stp/>
        <stp>BDP|18259292098238941169</stp>
        <tr r="D342" s="9"/>
      </tp>
      <tp t="s">
        <v>#N/A N/A</v>
        <stp/>
        <stp>BDP|10457305388820690169</stp>
        <tr r="E70" s="8"/>
      </tp>
      <tp t="s">
        <v>#N/A N/A</v>
        <stp/>
        <stp>BDP|11987330854998498566</stp>
        <tr r="F208" s="9"/>
      </tp>
      <tp t="s">
        <v>#N/A N/A</v>
        <stp/>
        <stp>BDP|13702925019217901699</stp>
        <tr r="D424" s="9"/>
      </tp>
      <tp t="s">
        <v>#N/A N/A</v>
        <stp/>
        <stp>BDP|16242429490895914459</stp>
        <tr r="F5" s="10"/>
      </tp>
      <tp t="s">
        <v>#N/A N/A</v>
        <stp/>
        <stp>BDP|13796505285363749799</stp>
        <tr r="F404" s="9"/>
      </tp>
      <tp t="s">
        <v>#N/A N/A</v>
        <stp/>
        <stp>BDP|15243776980251975106</stp>
        <tr r="E560" s="9"/>
      </tp>
      <tp t="s">
        <v>#N/A N/A</v>
        <stp/>
        <stp>BDP|10859975766510024552</stp>
        <tr r="E271" s="8"/>
      </tp>
      <tp t="s">
        <v>#N/A N/A</v>
        <stp/>
        <stp>BDP|13167181345164822881</stp>
        <tr r="G352" s="9"/>
      </tp>
      <tp t="s">
        <v>#N/A N/A</v>
        <stp/>
        <stp>BDP|12446374680495717681</stp>
        <tr r="D446" s="9"/>
      </tp>
      <tp t="s">
        <v>#N/A N/A</v>
        <stp/>
        <stp>BDP|10972611025939634743</stp>
        <tr r="D16" s="5"/>
        <tr r="E241" s="9"/>
      </tp>
      <tp t="s">
        <v>#N/A N/A</v>
        <stp/>
        <stp>BDP|11117804028888650906</stp>
        <tr r="G236" s="9"/>
      </tp>
      <tp t="s">
        <v>#N/A N/A</v>
        <stp/>
        <stp>BDP|16451319485394868377</stp>
        <tr r="G581" s="9"/>
      </tp>
      <tp t="s">
        <v>#N/A N/A</v>
        <stp/>
        <stp>BDP|14627800818256351128</stp>
        <tr r="D542" s="9"/>
      </tp>
      <tp t="s">
        <v>#N/A N/A</v>
        <stp/>
        <stp>BDP|16773061658818653107</stp>
        <tr r="D265" s="8"/>
      </tp>
      <tp t="s">
        <v>#N/A N/A</v>
        <stp/>
        <stp>BDP|14313506287346824534</stp>
        <tr r="D494" s="8"/>
      </tp>
      <tp t="s">
        <v>#N/A N/A</v>
        <stp/>
        <stp>BDP|17150405538639604304</stp>
        <tr r="D258" s="9"/>
      </tp>
      <tp t="s">
        <v>#N/A N/A</v>
        <stp/>
        <stp>BDP|13282505294800079593</stp>
        <tr r="D103" s="8"/>
      </tp>
      <tp t="s">
        <v>#N/A N/A</v>
        <stp/>
        <stp>BDP|15329865516964963258</stp>
        <tr r="G94" s="9"/>
      </tp>
      <tp t="s">
        <v>#N/A N/A</v>
        <stp/>
        <stp>BDP|11940755109244904833</stp>
        <tr r="G21" s="8"/>
      </tp>
      <tp t="s">
        <v>#N/A N/A</v>
        <stp/>
        <stp>BDP|17783884949927083698</stp>
        <tr r="D121" s="9"/>
      </tp>
      <tp t="s">
        <v>#N/A N/A</v>
        <stp/>
        <stp>BDP|13155088394205725559</stp>
        <tr r="D47" s="8"/>
      </tp>
      <tp t="s">
        <v>#N/A N/A</v>
        <stp/>
        <stp>BDP|16183686787506933492</stp>
        <tr r="F193" s="9"/>
      </tp>
      <tp t="s">
        <v>#N/A N/A</v>
        <stp/>
        <stp>BDP|10355359119490211836</stp>
        <tr r="G489" s="9"/>
      </tp>
      <tp t="s">
        <v>#N/A N/A</v>
        <stp/>
        <stp>BDP|14215863326481400589</stp>
        <tr r="G456" s="9"/>
      </tp>
      <tp t="s">
        <v>#N/A N/A</v>
        <stp/>
        <stp>BDP|12990080892426842754</stp>
        <tr r="D580" s="9"/>
      </tp>
      <tp t="s">
        <v>#N/A N/A</v>
        <stp/>
        <stp>BDP|17063890243164678523</stp>
        <tr r="G90" s="8"/>
      </tp>
      <tp t="s">
        <v>#N/A N/A</v>
        <stp/>
        <stp>BDP|13927974465160014655</stp>
        <tr r="G388" s="8"/>
      </tp>
      <tp t="s">
        <v>#N/A N/A</v>
        <stp/>
        <stp>BDP|17663747548098705636</stp>
        <tr r="F18" s="7"/>
      </tp>
      <tp t="s">
        <v>#N/A N/A</v>
        <stp/>
        <stp>BDP|11068886368260827565</stp>
        <tr r="D195" s="8"/>
      </tp>
      <tp t="s">
        <v>#N/A N/A</v>
        <stp/>
        <stp>BDP|18023958684503717076</stp>
        <tr r="F425" s="9"/>
      </tp>
      <tp t="s">
        <v>#N/A N/A</v>
        <stp/>
        <stp>BDP|18099721465316450522</stp>
        <tr r="F259" s="8"/>
      </tp>
      <tp t="s">
        <v>#N/A N/A</v>
        <stp/>
        <stp>BDP|10631167151179506755</stp>
        <tr r="G67" s="9"/>
      </tp>
      <tp t="s">
        <v>#N/A N/A</v>
        <stp/>
        <stp>BDP|16758987629404559324</stp>
        <tr r="E261" s="9"/>
      </tp>
      <tp t="s">
        <v>#N/A N/A</v>
        <stp/>
        <stp>BDP|11225054191386310441</stp>
        <tr r="F489" s="9"/>
      </tp>
      <tp t="s">
        <v>#N/A N/A</v>
        <stp/>
        <stp>BDP|17462108289350449492</stp>
        <tr r="G323" s="8"/>
      </tp>
      <tp t="s">
        <v>#N/A N/A</v>
        <stp/>
        <stp>BDP|11034948173282368747</stp>
        <tr r="G543" s="9"/>
      </tp>
      <tp t="s">
        <v>#N/A N/A</v>
        <stp/>
        <stp>BDP|11147893969862618776</stp>
        <tr r="F273" s="8"/>
      </tp>
      <tp t="s">
        <v>#N/A N/A</v>
        <stp/>
        <stp>BDP|12958399949319908601</stp>
        <tr r="D454" s="8"/>
      </tp>
      <tp t="s">
        <v>#N/A N/A</v>
        <stp/>
        <stp>BDP|16040191076352638898</stp>
        <tr r="F7" s="8"/>
      </tp>
      <tp t="s">
        <v>#N/A N/A</v>
        <stp/>
        <stp>BDP|14598048321275172918</stp>
        <tr r="F205" s="9"/>
      </tp>
      <tp t="s">
        <v>#N/A N/A</v>
        <stp/>
        <stp>BDP|13761630286485193237</stp>
        <tr r="F487" s="9"/>
      </tp>
      <tp t="s">
        <v>#N/A N/A</v>
        <stp/>
        <stp>BDP|13275969083490510828</stp>
        <tr r="E287" s="8"/>
      </tp>
      <tp t="s">
        <v>#N/A N/A</v>
        <stp/>
        <stp>BDP|16532952926381274646</stp>
        <tr r="F28" s="9"/>
      </tp>
      <tp t="s">
        <v>#N/A N/A</v>
        <stp/>
        <stp>BDP|18053112496768206253</stp>
        <tr r="D43" s="9"/>
      </tp>
      <tp t="s">
        <v>#N/A N/A</v>
        <stp/>
        <stp>BDP|11437395129122712835</stp>
        <tr r="D79" s="8"/>
      </tp>
      <tp t="s">
        <v>#N/A N/A</v>
        <stp/>
        <stp>BDP|15057833664812356349</stp>
        <tr r="E236" s="8"/>
      </tp>
      <tp t="s">
        <v>#N/A N/A</v>
        <stp/>
        <stp>BDP|10062726280616249303</stp>
        <tr r="G480" s="8"/>
      </tp>
      <tp t="s">
        <v>#N/A N/A</v>
        <stp/>
        <stp>BDP|15297402146977714832</stp>
        <tr r="F484" s="8"/>
      </tp>
      <tp t="s">
        <v>#N/A N/A</v>
        <stp/>
        <stp>BDP|17462372591846909187</stp>
        <tr r="E240" s="9"/>
      </tp>
      <tp t="s">
        <v>#N/A N/A</v>
        <stp/>
        <stp>BDP|10544155428818873135</stp>
        <tr r="G244" s="9"/>
      </tp>
      <tp t="s">
        <v>#N/A N/A</v>
        <stp/>
        <stp>BDP|16651003586865779144</stp>
        <tr r="D107" s="9"/>
      </tp>
      <tp t="s">
        <v>#N/A N/A</v>
        <stp/>
        <stp>BDP|17245726259409320699</stp>
        <tr r="F364" s="9"/>
      </tp>
      <tp t="s">
        <v>#N/A N/A</v>
        <stp/>
        <stp>BDP|12202222413523871881</stp>
        <tr r="F91" s="8"/>
      </tp>
      <tp t="s">
        <v>#N/A N/A</v>
        <stp/>
        <stp>BDP|16363926886235408803</stp>
        <tr r="E91" s="8"/>
      </tp>
      <tp t="s">
        <v>#N/A N/A</v>
        <stp/>
        <stp>BDP|12376627022309300533</stp>
        <tr r="G192" s="8"/>
      </tp>
      <tp t="s">
        <v>#N/A N/A</v>
        <stp/>
        <stp>BDP|16771463497468361966</stp>
        <tr r="D181" s="8"/>
      </tp>
      <tp t="s">
        <v>#N/A N/A</v>
        <stp/>
        <stp>BDP|18385359035764876684</stp>
        <tr r="G19" s="8"/>
      </tp>
      <tp t="s">
        <v>#N/A N/A</v>
        <stp/>
        <stp>BDP|16516012234876758954</stp>
        <tr r="D50" s="5"/>
      </tp>
      <tp t="s">
        <v>#N/A N/A</v>
        <stp/>
        <stp>BDP|11383991239773862292</stp>
        <tr r="F337" s="8"/>
      </tp>
      <tp t="s">
        <v>#N/A N/A</v>
        <stp/>
        <stp>BDP|12205846134925020604</stp>
        <tr r="E353" s="9"/>
      </tp>
      <tp t="s">
        <v>#N/A N/A</v>
        <stp/>
        <stp>BDP|11525150223000444859</stp>
        <tr r="G500" s="9"/>
      </tp>
      <tp t="s">
        <v>#N/A N/A</v>
        <stp/>
        <stp>BDP|16432053953158862189</stp>
        <tr r="D211" s="9"/>
      </tp>
      <tp t="s">
        <v>#N/A N/A</v>
        <stp/>
        <stp>BDP|10414931390909557301</stp>
        <tr r="G282" s="8"/>
      </tp>
      <tp t="s">
        <v>#N/A N/A</v>
        <stp/>
        <stp>BDP|12829489070403254808</stp>
        <tr r="F479" s="8"/>
      </tp>
      <tp t="s">
        <v>#N/A N/A</v>
        <stp/>
        <stp>BDP|16223920087259518403</stp>
        <tr r="D545" s="9"/>
      </tp>
      <tp t="s">
        <v>#N/A N/A</v>
        <stp/>
        <stp>BDP|13952759344738889225</stp>
        <tr r="G223" s="8"/>
      </tp>
      <tp t="s">
        <v>#N/A N/A</v>
        <stp/>
        <stp>BDP|17225701937621075874</stp>
        <tr r="F411" s="8"/>
      </tp>
      <tp t="s">
        <v>#N/A N/A</v>
        <stp/>
        <stp>BDP|10972023701843944963</stp>
        <tr r="G90" s="9"/>
      </tp>
      <tp t="s">
        <v>#N/A N/A</v>
        <stp/>
        <stp>BDP|16036598481913492290</stp>
        <tr r="G154" s="9"/>
      </tp>
      <tp t="s">
        <v>#N/A N/A</v>
        <stp/>
        <stp>BDP|10682897838598303911</stp>
        <tr r="G133" s="8"/>
      </tp>
      <tp t="s">
        <v>#N/A N/A</v>
        <stp/>
        <stp>BDP|15742078252318242254</stp>
        <tr r="D63" s="8"/>
      </tp>
      <tp t="s">
        <v>#N/A N/A</v>
        <stp/>
        <stp>BDP|10013866124143442331</stp>
        <tr r="G322" s="9"/>
      </tp>
      <tp t="s">
        <v>#N/A N/A</v>
        <stp/>
        <stp>BDP|16519865423163025551</stp>
        <tr r="E103" s="9"/>
      </tp>
      <tp t="s">
        <v>#N/A N/A</v>
        <stp/>
        <stp>BDP|14521285683280934423</stp>
        <tr r="F116" s="8"/>
      </tp>
      <tp t="s">
        <v>#N/A N/A</v>
        <stp/>
        <stp>BDP|10016702589256945350</stp>
        <tr r="D155" s="8"/>
      </tp>
      <tp t="s">
        <v>#N/A N/A</v>
        <stp/>
        <stp>BDP|17774833693685038924</stp>
        <tr r="E115" s="9"/>
      </tp>
      <tp t="s">
        <v>#N/A N/A</v>
        <stp/>
        <stp>BDP|15057580128530197852</stp>
        <tr r="D239" s="9"/>
      </tp>
      <tp t="s">
        <v>#N/A N/A</v>
        <stp/>
        <stp>BDP|10777398229183124826</stp>
        <tr r="F22" s="9"/>
      </tp>
      <tp t="s">
        <v>#N/A N/A</v>
        <stp/>
        <stp>BDP|10517282200240944808</stp>
        <tr r="F161" s="8"/>
      </tp>
      <tp t="s">
        <v>#N/A N/A</v>
        <stp/>
        <stp>BDP|10675817925539528935</stp>
        <tr r="E266" s="9"/>
      </tp>
      <tp t="s">
        <v>#N/A N/A</v>
        <stp/>
        <stp>BDP|14855389032218397655</stp>
        <tr r="G83" s="8"/>
      </tp>
      <tp t="s">
        <v>#N/A N/A</v>
        <stp/>
        <stp>BDP|14614554894313479170</stp>
        <tr r="G392" s="8"/>
      </tp>
      <tp t="s">
        <v>#N/A N/A</v>
        <stp/>
        <stp>BDP|15797817372920256023</stp>
        <tr r="F444" s="9"/>
      </tp>
      <tp t="s">
        <v>#N/A N/A</v>
        <stp/>
        <stp>BDP|10327322743149334457</stp>
        <tr r="E535" s="9"/>
      </tp>
      <tp t="s">
        <v>#N/A N/A</v>
        <stp/>
        <stp>BDP|12400964227946118508</stp>
        <tr r="F16" s="8"/>
      </tp>
      <tp t="s">
        <v>#N/A N/A</v>
        <stp/>
        <stp>BDP|13251850742002026713</stp>
        <tr r="G209" s="8"/>
      </tp>
      <tp t="s">
        <v>#N/A N/A</v>
        <stp/>
        <stp>BDP|10272502025469097406</stp>
        <tr r="F288" s="9"/>
      </tp>
      <tp t="s">
        <v>#N/A N/A</v>
        <stp/>
        <stp>BDP|16778800923751679751</stp>
        <tr r="G157" s="8"/>
      </tp>
      <tp t="s">
        <v>#N/A N/A</v>
        <stp/>
        <stp>BDP|17729877121951005669</stp>
        <tr r="E253" s="9"/>
      </tp>
      <tp t="s">
        <v>#N/A N/A</v>
        <stp/>
        <stp>BDP|12626956114660613079</stp>
        <tr r="E297" s="9"/>
      </tp>
      <tp t="s">
        <v>#N/A N/A</v>
        <stp/>
        <stp>BDP|11807404935879342587</stp>
        <tr r="G69" s="9"/>
      </tp>
      <tp t="s">
        <v>#N/A N/A</v>
        <stp/>
        <stp>BDP|16316037047141218939</stp>
        <tr r="G280" s="9"/>
      </tp>
      <tp t="s">
        <v>#N/A N/A</v>
        <stp/>
        <stp>BDP|10455754146761834898</stp>
        <tr r="F127" s="8"/>
      </tp>
      <tp t="s">
        <v>#N/A N/A</v>
        <stp/>
        <stp>BDP|17093702805763798946</stp>
        <tr r="D6" s="6"/>
      </tp>
      <tp t="s">
        <v>#N/A N/A</v>
        <stp/>
        <stp>BDP|15652660120748259345</stp>
        <tr r="F333" s="9"/>
      </tp>
      <tp t="s">
        <v>#N/A N/A</v>
        <stp/>
        <stp>BDP|10960300348048434537</stp>
        <tr r="D149" s="9"/>
      </tp>
      <tp t="s">
        <v>#N/A N/A</v>
        <stp/>
        <stp>BDP|10069411163539235167</stp>
        <tr r="F451" s="8"/>
      </tp>
      <tp t="s">
        <v>#N/A N/A</v>
        <stp/>
        <stp>BDP|13352244106843815902</stp>
        <tr r="G355" s="9"/>
      </tp>
      <tp t="s">
        <v>#N/A N/A</v>
        <stp/>
        <stp>BDP|11174826403194803618</stp>
        <tr r="F401" s="8"/>
      </tp>
      <tp t="s">
        <v>#N/A N/A</v>
        <stp/>
        <stp>BDP|12719944415609696899</stp>
        <tr r="G61" s="9"/>
      </tp>
      <tp t="s">
        <v>#N/A N/A</v>
        <stp/>
        <stp>BDP|13875541882527492238</stp>
        <tr r="F405" s="9"/>
      </tp>
      <tp t="s">
        <v>#N/A N/A</v>
        <stp/>
        <stp>BDP|17360527347474820975</stp>
        <tr r="G504" s="9"/>
      </tp>
      <tp t="s">
        <v>#N/A N/A</v>
        <stp/>
        <stp>BDP|15735708119291088977</stp>
        <tr r="G413" s="8"/>
      </tp>
      <tp t="s">
        <v>#N/A N/A</v>
        <stp/>
        <stp>BDP|17040236439785198836</stp>
        <tr r="D333" s="9"/>
      </tp>
      <tp t="s">
        <v>#N/A N/A</v>
        <stp/>
        <stp>BDP|11983128794785390741</stp>
        <tr r="E142" s="8"/>
      </tp>
      <tp t="s">
        <v>#N/A N/A</v>
        <stp/>
        <stp>BDP|10310027529078793170</stp>
        <tr r="D215" s="8"/>
      </tp>
      <tp t="s">
        <v>#N/A N/A</v>
        <stp/>
        <stp>BDP|18317251232214889649</stp>
        <tr r="F45" s="9"/>
      </tp>
      <tp t="s">
        <v>#N/A N/A</v>
        <stp/>
        <stp>BDP|17535951619787237331</stp>
        <tr r="E467" s="9"/>
      </tp>
      <tp t="s">
        <v>#N/A N/A</v>
        <stp/>
        <stp>BDP|11181870701937988551</stp>
        <tr r="G483" s="9"/>
      </tp>
      <tp t="s">
        <v>#N/A N/A</v>
        <stp/>
        <stp>BDP|11112498601068469660</stp>
        <tr r="E585" s="9"/>
      </tp>
      <tp t="s">
        <v>#N/A N/A</v>
        <stp/>
        <stp>BDP|10913859232503057357</stp>
        <tr r="G204" s="9"/>
      </tp>
      <tp t="s">
        <v>#N/A N/A</v>
        <stp/>
        <stp>BDP|15653884707080650649</stp>
        <tr r="D418" s="9"/>
      </tp>
      <tp t="s">
        <v>#N/A N/A</v>
        <stp/>
        <stp>BDP|15698052217526873978</stp>
        <tr r="E294" s="9"/>
      </tp>
      <tp t="s">
        <v>#N/A N/A</v>
        <stp/>
        <stp>BDP|14441880157412744069</stp>
        <tr r="F5" s="8"/>
        <tr r="E21" s="5"/>
      </tp>
      <tp t="s">
        <v>#N/A N/A</v>
        <stp/>
        <stp>BDP|17952354522669472403</stp>
        <tr r="D458" s="8"/>
      </tp>
      <tp t="s">
        <v>#N/A N/A</v>
        <stp/>
        <stp>BDP|14823210013815792974</stp>
        <tr r="G376" s="8"/>
      </tp>
      <tp t="s">
        <v>#N/A N/A</v>
        <stp/>
        <stp>BDP|18421934287040824222</stp>
        <tr r="D574" s="9"/>
      </tp>
      <tp t="s">
        <v>#N/A N/A</v>
        <stp/>
        <stp>BDP|10471871843421315696</stp>
        <tr r="D480" s="8"/>
      </tp>
      <tp t="s">
        <v>#N/A N/A</v>
        <stp/>
        <stp>BDP|14828029024894660920</stp>
        <tr r="F260" s="9"/>
      </tp>
      <tp t="s">
        <v>#N/A N/A</v>
        <stp/>
        <stp>BDP|13609386661628106544</stp>
        <tr r="D148" s="9"/>
      </tp>
      <tp t="s">
        <v>#N/A N/A</v>
        <stp/>
        <stp>BDP|14520090083405180230</stp>
        <tr r="F401" s="9"/>
      </tp>
      <tp t="s">
        <v>#N/A N/A</v>
        <stp/>
        <stp>BDP|17095861489065154933</stp>
        <tr r="F28" s="5"/>
      </tp>
      <tp t="s">
        <v>#N/A N/A</v>
        <stp/>
        <stp>BDP|17386413129409627301</stp>
        <tr r="G424" s="8"/>
      </tp>
      <tp t="s">
        <v>#N/A N/A</v>
        <stp/>
        <stp>BDP|17317610467284900811</stp>
        <tr r="E232" s="9"/>
      </tp>
      <tp t="s">
        <v>#N/A N/A</v>
        <stp/>
        <stp>BDP|12854037956364953894</stp>
        <tr r="G44" s="9"/>
      </tp>
      <tp t="s">
        <v>#N/A N/A</v>
        <stp/>
        <stp>BDP|11238877432797252686</stp>
        <tr r="D106" s="9"/>
      </tp>
      <tp t="s">
        <v>#N/A N/A</v>
        <stp/>
        <stp>BDP|12240795785196419076</stp>
        <tr r="G51" s="9"/>
      </tp>
      <tp t="s">
        <v>#N/A N/A</v>
        <stp/>
        <stp>BDP|10466848030105962553</stp>
        <tr r="G515" s="9"/>
      </tp>
      <tp t="s">
        <v>#N/A N/A</v>
        <stp/>
        <stp>BDP|12792672954649822306</stp>
        <tr r="F57" s="9"/>
      </tp>
      <tp t="s">
        <v>#N/A N/A</v>
        <stp/>
        <stp>BDP|16412861454808989832</stp>
        <tr r="F336" s="9"/>
      </tp>
      <tp t="s">
        <v>#N/A N/A</v>
        <stp/>
        <stp>BDP|16786828137320866667</stp>
        <tr r="D81" s="8"/>
      </tp>
      <tp t="s">
        <v>#N/A N/A</v>
        <stp/>
        <stp>BDP|10531391724722647820</stp>
        <tr r="D156" s="8"/>
      </tp>
      <tp t="s">
        <v>#N/A N/A</v>
        <stp/>
        <stp>BDP|10168034789627070477</stp>
        <tr r="E254" s="9"/>
      </tp>
      <tp t="s">
        <v>#N/A N/A</v>
        <stp/>
        <stp>BDP|11912323534778246228</stp>
        <tr r="F30" s="5"/>
        <tr r="G326" s="9"/>
      </tp>
      <tp t="s">
        <v>#N/A N/A</v>
        <stp/>
        <stp>BDP|16772517399954760570</stp>
        <tr r="D142" s="9"/>
      </tp>
      <tp t="s">
        <v>#N/A N/A</v>
        <stp/>
        <stp>BDP|11034185169868604581</stp>
        <tr r="F168" s="8"/>
      </tp>
      <tp t="s">
        <v>#N/A N/A</v>
        <stp/>
        <stp>BDP|12592603991216342082</stp>
        <tr r="D169" s="8"/>
      </tp>
      <tp t="s">
        <v>#N/A N/A</v>
        <stp/>
        <stp>BDP|16613825454870654097</stp>
        <tr r="D394" s="9"/>
      </tp>
      <tp t="s">
        <v>#N/A N/A</v>
        <stp/>
        <stp>BDP|13440033701978813012</stp>
        <tr r="F197" s="9"/>
      </tp>
      <tp t="s">
        <v>#N/A N/A</v>
        <stp/>
        <stp>BDP|13475099676097435801</stp>
        <tr r="E102" s="9"/>
      </tp>
      <tp t="s">
        <v>#N/A N/A</v>
        <stp/>
        <stp>BDP|11031666191437892204</stp>
        <tr r="D440" s="8"/>
      </tp>
      <tp t="s">
        <v>#N/A N/A</v>
        <stp/>
        <stp>BDP|13190783485485394204</stp>
        <tr r="G454" s="9"/>
      </tp>
      <tp t="s">
        <v>#N/A N/A</v>
        <stp/>
        <stp>BDP|17842162730698776667</stp>
        <tr r="E193" s="8"/>
      </tp>
      <tp t="s">
        <v>#N/A N/A</v>
        <stp/>
        <stp>BDP|16821903835080385719</stp>
        <tr r="C27" s="5"/>
        <tr r="D566" s="9"/>
      </tp>
      <tp t="s">
        <v>#N/A N/A</v>
        <stp/>
        <stp>BDP|13746541243720644996</stp>
        <tr r="G158" s="9"/>
      </tp>
      <tp t="s">
        <v>#N/A N/A</v>
        <stp/>
        <stp>BDP|10884287725532815930</stp>
        <tr r="G525" s="9"/>
      </tp>
      <tp t="s">
        <v>#N/A N/A</v>
        <stp/>
        <stp>BDP|17480385950473276904</stp>
        <tr r="G451" s="8"/>
      </tp>
      <tp t="s">
        <v>#N/A N/A</v>
        <stp/>
        <stp>BDP|16866156689733864729</stp>
        <tr r="D143" s="9"/>
      </tp>
      <tp t="s">
        <v>#N/A N/A</v>
        <stp/>
        <stp>BDP|17440535206439655093</stp>
        <tr r="D317" s="9"/>
      </tp>
      <tp t="s">
        <v>#N/A N/A</v>
        <stp/>
        <stp>BDP|12654029506669485081</stp>
        <tr r="D214" s="8"/>
      </tp>
      <tp t="s">
        <v>#N/A N/A</v>
        <stp/>
        <stp>BDP|15861067011497803892</stp>
        <tr r="D30" s="9"/>
      </tp>
      <tp t="s">
        <v>#N/A N/A</v>
        <stp/>
        <stp>BDP|17075459319149297001</stp>
        <tr r="D315" s="8"/>
      </tp>
      <tp t="s">
        <v>#N/A N/A</v>
        <stp/>
        <stp>BDP|12509655990715230338</stp>
        <tr r="D531" s="9"/>
      </tp>
      <tp t="s">
        <v>#N/A N/A</v>
        <stp/>
        <stp>BDP|10958488480922290521</stp>
        <tr r="E157" s="8"/>
      </tp>
      <tp t="s">
        <v>#N/A N/A</v>
        <stp/>
        <stp>BDP|16273172773849325243</stp>
        <tr r="F462" s="9"/>
      </tp>
      <tp t="s">
        <v>#N/A N/A</v>
        <stp/>
        <stp>BDP|10317287734823952977</stp>
        <tr r="F280" s="8"/>
        <tr r="E39" s="5"/>
      </tp>
      <tp t="s">
        <v>#N/A N/A</v>
        <stp/>
        <stp>BDP|13113733925564150973</stp>
        <tr r="G428" s="8"/>
      </tp>
      <tp t="s">
        <v>#N/A N/A</v>
        <stp/>
        <stp>BDP|15852680563049376712</stp>
        <tr r="D500" s="9"/>
      </tp>
      <tp t="s">
        <v>#N/A N/A</v>
        <stp/>
        <stp>BDP|13790060724013378978</stp>
        <tr r="F132" s="8"/>
      </tp>
      <tp t="s">
        <v>#N/A N/A</v>
        <stp/>
        <stp>BDP|17923861929502700400</stp>
        <tr r="D138" s="9"/>
      </tp>
      <tp t="s">
        <v>#N/A N/A</v>
        <stp/>
        <stp>BDP|11027994540232935512</stp>
        <tr r="E384" s="8"/>
      </tp>
      <tp t="s">
        <v>#N/A N/A</v>
        <stp/>
        <stp>BDP|10473354404899546104</stp>
        <tr r="F511" s="9"/>
      </tp>
      <tp t="s">
        <v>#N/A N/A</v>
        <stp/>
        <stp>BDP|16794753886172747036</stp>
        <tr r="D4" s="9"/>
      </tp>
      <tp t="s">
        <v>#N/A N/A</v>
        <stp/>
        <stp>BDP|17776465541189582552</stp>
        <tr r="F85" s="8"/>
      </tp>
      <tp t="s">
        <v>#N/A N/A</v>
        <stp/>
        <stp>BDP|13140292379084787961</stp>
        <tr r="D471" s="9"/>
      </tp>
      <tp t="s">
        <v>#N/A N/A</v>
        <stp/>
        <stp>BDP|10202857667985238023</stp>
        <tr r="F556" s="9"/>
      </tp>
      <tp t="s">
        <v>#N/A N/A</v>
        <stp/>
        <stp>BDP|14748673088375194490</stp>
        <tr r="D161" s="9"/>
      </tp>
      <tp t="s">
        <v>#N/A N/A</v>
        <stp/>
        <stp>BDP|13665879773274612340</stp>
        <tr r="D37" s="8"/>
      </tp>
      <tp t="s">
        <v>#N/A N/A</v>
        <stp/>
        <stp>BDP|18382318071044124327</stp>
        <tr r="F242" s="9"/>
      </tp>
      <tp t="s">
        <v>#N/A N/A</v>
        <stp/>
        <stp>BDP|13803949172644840251</stp>
        <tr r="D384" s="8"/>
      </tp>
      <tp t="s">
        <v>#N/A N/A</v>
        <stp/>
        <stp>BDP|18030022087773397850</stp>
        <tr r="G370" s="9"/>
      </tp>
      <tp t="s">
        <v>#N/A N/A</v>
        <stp/>
        <stp>BDP|16615501478817532885</stp>
        <tr r="E211" s="8"/>
      </tp>
      <tp t="s">
        <v>#N/A N/A</v>
        <stp/>
        <stp>BDP|11686009477144548979</stp>
        <tr r="D190" s="9"/>
      </tp>
      <tp t="s">
        <v>#N/A N/A</v>
        <stp/>
        <stp>BDP|15597163772108393013</stp>
        <tr r="E158" s="9"/>
      </tp>
      <tp t="s">
        <v>#N/A N/A</v>
        <stp/>
        <stp>BDP|10071510392287674062</stp>
        <tr r="G327" s="9"/>
      </tp>
      <tp t="s">
        <v>#N/A N/A</v>
        <stp/>
        <stp>BDP|11395907381482799965</stp>
        <tr r="D585" s="9"/>
      </tp>
      <tp t="s">
        <v>#N/A N/A</v>
        <stp/>
        <stp>BDP|15358658284852772278</stp>
        <tr r="E388" s="8"/>
      </tp>
      <tp t="s">
        <v>#N/A N/A</v>
        <stp/>
        <stp>BDP|12566467405299388476</stp>
        <tr r="G394" s="8"/>
      </tp>
      <tp t="s">
        <v>#N/A N/A</v>
        <stp/>
        <stp>BDP|15113041114288276714</stp>
        <tr r="D341" s="9"/>
      </tp>
      <tp t="s">
        <v>#N/A N/A</v>
        <stp/>
        <stp>BDP|12249361006382456842</stp>
        <tr r="D378" s="9"/>
      </tp>
      <tp t="s">
        <v>#N/A N/A</v>
        <stp/>
        <stp>BDP|14765268284444063179</stp>
        <tr r="F6" s="10"/>
      </tp>
      <tp t="s">
        <v>#N/A N/A</v>
        <stp/>
        <stp>BDP|18247548874962170316</stp>
        <tr r="E465" s="9"/>
      </tp>
      <tp t="s">
        <v>#N/A N/A</v>
        <stp/>
        <stp>BDP|13734789096786437085</stp>
        <tr r="E274" s="8"/>
      </tp>
      <tp t="s">
        <v>#N/A N/A</v>
        <stp/>
        <stp>BDP|13683773503956393941</stp>
        <tr r="D435" s="8"/>
      </tp>
      <tp t="s">
        <v>#N/A N/A</v>
        <stp/>
        <stp>BDP|14888207879439259366</stp>
        <tr r="E443" s="9"/>
      </tp>
      <tp t="s">
        <v>#N/A N/A</v>
        <stp/>
        <stp>BDP|13865298463045513921</stp>
        <tr r="D348" s="8"/>
      </tp>
      <tp t="s">
        <v>#N/A N/A</v>
        <stp/>
        <stp>BDP|15102578607369124257</stp>
        <tr r="D459" s="9"/>
      </tp>
      <tp t="s">
        <v>#N/A N/A</v>
        <stp/>
        <stp>BDP|12662535815485026857</stp>
        <tr r="F235" s="8"/>
      </tp>
      <tp t="s">
        <v>#N/A N/A</v>
        <stp/>
        <stp>BDP|11764920509563058097</stp>
        <tr r="F223" s="9"/>
      </tp>
      <tp t="s">
        <v>#N/A N/A</v>
        <stp/>
        <stp>BDP|10631243575398001623</stp>
        <tr r="E22" s="9"/>
      </tp>
      <tp t="s">
        <v>#N/A N/A</v>
        <stp/>
        <stp>BDP|18368421011282300465</stp>
        <tr r="F94" s="9"/>
      </tp>
      <tp t="s">
        <v>#N/A N/A</v>
        <stp/>
        <stp>BDP|16844168923296887806</stp>
        <tr r="G21" s="9"/>
      </tp>
      <tp t="s">
        <v>#N/A N/A</v>
        <stp/>
        <stp>BDP|11786531633838253402</stp>
        <tr r="E176" s="9"/>
      </tp>
      <tp t="s">
        <v>#N/A N/A</v>
        <stp/>
        <stp>BDP|11739018221198406072</stp>
        <tr r="D456" s="8"/>
      </tp>
      <tp t="s">
        <v>#N/A N/A</v>
        <stp/>
        <stp>BDP|15062139567058085108</stp>
        <tr r="E389" s="8"/>
      </tp>
      <tp t="s">
        <v>#N/A N/A</v>
        <stp/>
        <stp>BDP|13947400805684864808</stp>
        <tr r="G178" s="8"/>
      </tp>
      <tp t="s">
        <v>#N/A N/A</v>
        <stp/>
        <stp>BDP|12627876020681352265</stp>
        <tr r="D421" s="8"/>
      </tp>
      <tp t="s">
        <v>#N/A N/A</v>
        <stp/>
        <stp>BDP|14973811270043966351</stp>
        <tr r="E202" s="9"/>
      </tp>
      <tp t="s">
        <v>#N/A N/A</v>
        <stp/>
        <stp>BDP|17658431987714632401</stp>
        <tr r="F306" s="9"/>
      </tp>
      <tp t="s">
        <v>#N/A N/A</v>
        <stp/>
        <stp>BDP|10899316799441297066</stp>
        <tr r="D179" s="9"/>
      </tp>
      <tp t="s">
        <v>#N/A N/A</v>
        <stp/>
        <stp>BDP|11670317362677549846</stp>
        <tr r="E404" s="9"/>
      </tp>
      <tp t="s">
        <v>#N/A N/A</v>
        <stp/>
        <stp>BDP|11353223865899254710</stp>
        <tr r="G94" s="8"/>
      </tp>
      <tp t="s">
        <v>#N/A N/A</v>
        <stp/>
        <stp>BDP|18071066954272709429</stp>
        <tr r="E431" s="8"/>
      </tp>
      <tp t="s">
        <v>#N/A N/A</v>
        <stp/>
        <stp>BDP|12121381119979438230</stp>
        <tr r="F40" s="9"/>
      </tp>
      <tp t="s">
        <v>#N/A N/A</v>
        <stp/>
        <stp>BDP|13977169480753862207</stp>
        <tr r="G213" s="9"/>
      </tp>
      <tp t="s">
        <v>#N/A N/A</v>
        <stp/>
        <stp>BDP|13706097477348984774</stp>
        <tr r="G562" s="9"/>
      </tp>
      <tp t="s">
        <v>#N/A N/A</v>
        <stp/>
        <stp>BDP|14872452858307578979</stp>
        <tr r="E385" s="9"/>
      </tp>
      <tp t="s">
        <v>#N/A N/A</v>
        <stp/>
        <stp>BDP|12753154816689066032</stp>
        <tr r="D69" s="9"/>
      </tp>
      <tp t="s">
        <v>#N/A N/A</v>
        <stp/>
        <stp>BDP|17013663227338016063</stp>
        <tr r="F512" s="9"/>
      </tp>
      <tp t="s">
        <v>#N/A N/A</v>
        <stp/>
        <stp>BDP|18082566321056996296</stp>
        <tr r="D121" s="8"/>
      </tp>
      <tp t="s">
        <v>#N/A N/A</v>
        <stp/>
        <stp>BDP|15524441496234480752</stp>
        <tr r="C32" s="5"/>
      </tp>
      <tp t="s">
        <v>#N/A N/A</v>
        <stp/>
        <stp>BDP|16522454197653788368</stp>
        <tr r="F21" s="8"/>
      </tp>
      <tp t="s">
        <v>#N/A N/A</v>
        <stp/>
        <stp>BDP|11307944993189133336</stp>
        <tr r="E58" s="9"/>
      </tp>
      <tp t="s">
        <v>#N/A N/A</v>
        <stp/>
        <stp>BDP|15062105469011762882</stp>
        <tr r="F189" s="9"/>
      </tp>
      <tp t="s">
        <v>#N/A N/A</v>
        <stp/>
        <stp>BDP|15295093671012446876</stp>
        <tr r="D259" s="9"/>
      </tp>
      <tp t="s">
        <v>#N/A N/A</v>
        <stp/>
        <stp>BDP|11030112706089792194</stp>
        <tr r="E441" s="8"/>
      </tp>
      <tp t="s">
        <v>#N/A N/A</v>
        <stp/>
        <stp>BDP|13600153879314697955</stp>
        <tr r="F131" s="9"/>
      </tp>
      <tp t="s">
        <v>#N/A N/A</v>
        <stp/>
        <stp>BDP|14828302087701513636</stp>
        <tr r="D380" s="9"/>
      </tp>
      <tp t="s">
        <v>#N/A N/A</v>
        <stp/>
        <stp>BDP|11335172971117926855</stp>
        <tr r="F528" s="9"/>
      </tp>
      <tp t="s">
        <v>#N/A N/A</v>
        <stp/>
        <stp>BDP|11349897671632427463</stp>
        <tr r="D476" s="9"/>
      </tp>
      <tp t="s">
        <v>#N/A N/A</v>
        <stp/>
        <stp>BDP|13846889624238955953</stp>
        <tr r="D281" s="8"/>
      </tp>
      <tp t="s">
        <v>#N/A N/A</v>
        <stp/>
        <stp>BDP|15985798545476857858</stp>
        <tr r="F201" s="9"/>
      </tp>
      <tp t="s">
        <v>#N/A N/A</v>
        <stp/>
        <stp>BDP|14277116140400390981</stp>
        <tr r="D287" s="9"/>
      </tp>
      <tp t="s">
        <v>#N/A N/A</v>
        <stp/>
        <stp>BDP|16940468477704572951</stp>
        <tr r="F124" s="9"/>
      </tp>
      <tp t="s">
        <v>#N/A N/A</v>
        <stp/>
        <stp>BDP|11448882011537688737</stp>
        <tr r="F107" s="9"/>
      </tp>
      <tp t="s">
        <v>#N/A N/A</v>
        <stp/>
        <stp>BDP|11435565857608936140</stp>
        <tr r="D570" s="9"/>
      </tp>
      <tp t="s">
        <v>#N/A N/A</v>
        <stp/>
        <stp>BDP|17452876764342750384</stp>
        <tr r="E443" s="8"/>
      </tp>
      <tp t="s">
        <v>#N/A N/A</v>
        <stp/>
        <stp>BDP|11274383980201447358</stp>
        <tr r="G593" s="9"/>
      </tp>
      <tp t="s">
        <v>#N/A N/A</v>
        <stp/>
        <stp>BDP|15310249199755030355</stp>
        <tr r="G296" s="8"/>
      </tp>
      <tp t="s">
        <v>#N/A N/A</v>
        <stp/>
        <stp>BDP|11815570486517392314</stp>
        <tr r="E259" s="9"/>
      </tp>
      <tp t="s">
        <v>#N/A N/A</v>
        <stp/>
        <stp>BDP|11854526942018379006</stp>
        <tr r="E2" s="7"/>
      </tp>
      <tp t="s">
        <v>#N/A N/A</v>
        <stp/>
        <stp>BDP|10761981048697459285</stp>
        <tr r="E512" s="9"/>
      </tp>
      <tp t="s">
        <v>#N/A N/A</v>
        <stp/>
        <stp>BDP|17748919842197955577</stp>
        <tr r="D483" s="8"/>
      </tp>
      <tp t="s">
        <v>#N/A N/A</v>
        <stp/>
        <stp>BDP|12626633939876770910</stp>
        <tr r="D361" s="8"/>
      </tp>
      <tp t="s">
        <v>#N/A N/A</v>
        <stp/>
        <stp>BDP|17898217683475961091</stp>
        <tr r="G337" s="9"/>
      </tp>
      <tp t="s">
        <v>#N/A N/A</v>
        <stp/>
        <stp>BDP|13755817840976805149</stp>
        <tr r="D273" s="9"/>
      </tp>
      <tp t="s">
        <v>#N/A N/A</v>
        <stp/>
        <stp>BDP|15111694435729441136</stp>
        <tr r="G137" s="9"/>
      </tp>
      <tp t="s">
        <v>#N/A N/A</v>
        <stp/>
        <stp>BDP|15266867141678647996</stp>
        <tr r="E457" s="8"/>
      </tp>
      <tp t="s">
        <v>#N/A N/A</v>
        <stp/>
        <stp>BDP|14957112677912509875</stp>
        <tr r="F38" s="5"/>
      </tp>
      <tp t="s">
        <v>#N/A N/A</v>
        <stp/>
        <stp>BDP|15860038856208272023</stp>
        <tr r="E523" s="9"/>
      </tp>
      <tp t="s">
        <v>#N/A N/A</v>
        <stp/>
        <stp>BDP|10866025370418020777</stp>
        <tr r="E28" s="5"/>
      </tp>
      <tp t="s">
        <v>#N/A N/A</v>
        <stp/>
        <stp>BDP|14673606960609853533</stp>
        <tr r="E2" s="10"/>
      </tp>
      <tp t="s">
        <v>#N/A N/A</v>
        <stp/>
        <stp>BDP|11228675046009827262</stp>
        <tr r="D80" s="9"/>
      </tp>
      <tp t="s">
        <v>#N/A N/A</v>
        <stp/>
        <stp>BDP|11332102146639948514</stp>
        <tr r="D251" s="9"/>
      </tp>
      <tp t="s">
        <v>#N/A N/A</v>
        <stp/>
        <stp>BDP|12308810926280174083</stp>
        <tr r="F355" s="8"/>
        <tr r="E59" s="5"/>
      </tp>
      <tp t="s">
        <v>#N/A N/A</v>
        <stp/>
        <stp>BDP|11788762685321898701</stp>
        <tr r="F489" s="8"/>
      </tp>
      <tp t="s">
        <v>#N/A N/A</v>
        <stp/>
        <stp>BDP|15351739595850868314</stp>
        <tr r="D477" s="8"/>
      </tp>
      <tp t="s">
        <v>#N/A N/A</v>
        <stp/>
        <stp>BDP|18321987797577672761</stp>
        <tr r="D471" s="8"/>
      </tp>
      <tp t="s">
        <v>#N/A N/A</v>
        <stp/>
        <stp>BDP|15323122460298823255</stp>
        <tr r="D81" s="9"/>
      </tp>
      <tp t="s">
        <v>#N/A N/A</v>
        <stp/>
        <stp>BDP|12245726256301315995</stp>
        <tr r="G416" s="9"/>
      </tp>
      <tp t="s">
        <v>#N/A N/A</v>
        <stp/>
        <stp>BDP|15952739177665050824</stp>
        <tr r="E412" s="8"/>
      </tp>
      <tp t="s">
        <v>#N/A N/A</v>
        <stp/>
        <stp>BDP|17999270082163475677</stp>
        <tr r="G422" s="9"/>
      </tp>
      <tp t="s">
        <v>#N/A N/A</v>
        <stp/>
        <stp>BDP|13657948289798169254</stp>
        <tr r="G24" s="9"/>
      </tp>
      <tp t="s">
        <v>#N/A N/A</v>
        <stp/>
        <stp>BDP|11914976213872365317</stp>
        <tr r="F360" s="8"/>
      </tp>
      <tp t="s">
        <v>#N/A N/A</v>
        <stp/>
        <stp>BDP|12464599133948025418</stp>
        <tr r="F96" s="8"/>
        <tr r="E77" s="5"/>
      </tp>
      <tp t="s">
        <v>#N/A N/A</v>
        <stp/>
        <stp>BDP|11707694690263841593</stp>
        <tr r="G494" s="9"/>
      </tp>
      <tp t="s">
        <v>#N/A N/A</v>
        <stp/>
        <stp>BDP|13356833437568144897</stp>
        <tr r="D335" s="8"/>
      </tp>
      <tp t="s">
        <v>#N/A N/A</v>
        <stp/>
        <stp>BDP|16253785593906088666</stp>
        <tr r="G33" s="8"/>
      </tp>
      <tp t="s">
        <v>#N/A N/A</v>
        <stp/>
        <stp>BDP|18010516009764261151</stp>
        <tr r="D60" s="8"/>
      </tp>
      <tp t="s">
        <v>#N/A N/A</v>
        <stp/>
        <stp>BDP|17469256627129119686</stp>
        <tr r="G117" s="8"/>
      </tp>
      <tp t="s">
        <v>#N/A N/A</v>
        <stp/>
        <stp>BDP|14145299016036560950</stp>
        <tr r="F196" s="9"/>
      </tp>
      <tp t="s">
        <v>#N/A N/A</v>
        <stp/>
        <stp>BDP|11514153479378288753</stp>
        <tr r="F299" s="8"/>
      </tp>
      <tp t="s">
        <v>#N/A N/A</v>
        <stp/>
        <stp>BDP|15950963650800168107</stp>
        <tr r="F50" s="5"/>
      </tp>
      <tp t="s">
        <v>#N/A N/A</v>
        <stp/>
        <stp>BDP|12184194910213262944</stp>
        <tr r="F90" s="9"/>
      </tp>
      <tp t="s">
        <v>#N/A N/A</v>
        <stp/>
        <stp>BDP|10350771775689768187</stp>
        <tr r="E15" s="8"/>
      </tp>
      <tp t="s">
        <v>#N/A N/A</v>
        <stp/>
        <stp>BDP|14158029609994300876</stp>
        <tr r="E592" s="9"/>
      </tp>
      <tp t="s">
        <v>#N/A N/A</v>
        <stp/>
        <stp>BDP|16471613611771264885</stp>
        <tr r="G442" s="8"/>
      </tp>
      <tp t="s">
        <v>#N/A N/A</v>
        <stp/>
        <stp>BDP|10753633201566340880</stp>
        <tr r="F500" s="8"/>
      </tp>
      <tp t="s">
        <v>#N/A N/A</v>
        <stp/>
        <stp>BDP|16397471302202201852</stp>
        <tr r="G403" s="9"/>
      </tp>
      <tp t="s">
        <v>#N/A N/A</v>
        <stp/>
        <stp>BDP|16244901944946123563</stp>
        <tr r="E237" s="9"/>
      </tp>
      <tp t="s">
        <v>#N/A N/A</v>
        <stp/>
        <stp>BDP|15702775311628899386</stp>
        <tr r="G169" s="8"/>
      </tp>
      <tp t="s">
        <v>#N/A N/A</v>
        <stp/>
        <stp>BDP|12877770489866671302</stp>
        <tr r="D187" s="8"/>
      </tp>
      <tp t="s">
        <v>#N/A N/A</v>
        <stp/>
        <stp>BDP|11468042740134054909</stp>
        <tr r="D322" s="9"/>
      </tp>
      <tp t="s">
        <v>#N/A N/A</v>
        <stp/>
        <stp>BDP|11836383040058291620</stp>
        <tr r="E157" s="9"/>
      </tp>
      <tp t="s">
        <v>#N/A N/A</v>
        <stp/>
        <stp>BDP|12040649638706921950</stp>
        <tr r="G427" s="8"/>
      </tp>
      <tp t="s">
        <v>#N/A N/A</v>
        <stp/>
        <stp>BDP|15052948395648422558</stp>
        <tr r="D55" s="8"/>
      </tp>
      <tp t="s">
        <v>#N/A N/A</v>
        <stp/>
        <stp>BDP|18298371925974167517</stp>
        <tr r="F241" s="8"/>
      </tp>
      <tp t="s">
        <v>#N/A N/A</v>
        <stp/>
        <stp>BDP|13762617570012663838</stp>
        <tr r="D404" s="8"/>
        <tr r="C53" s="5"/>
      </tp>
      <tp t="s">
        <v>#N/A N/A</v>
        <stp/>
        <stp>BDP|12479234036002443969</stp>
        <tr r="E411" s="9"/>
        <tr r="D45" s="5"/>
      </tp>
      <tp t="s">
        <v>#N/A N/A</v>
        <stp/>
        <stp>BDP|11316011585547013648</stp>
        <tr r="F68" s="8"/>
      </tp>
      <tp t="s">
        <v>#N/A N/A</v>
        <stp/>
        <stp>BDP|16922936461682032382</stp>
        <tr r="D325" s="9"/>
      </tp>
      <tp t="s">
        <v>#N/A N/A</v>
        <stp/>
        <stp>BDP|15547504067037100902</stp>
        <tr r="G313" s="9"/>
      </tp>
      <tp t="s">
        <v>#N/A N/A</v>
        <stp/>
        <stp>BDP|15178193454399863070</stp>
        <tr r="D472" s="8"/>
      </tp>
      <tp t="s">
        <v>#N/A N/A</v>
        <stp/>
        <stp>BDP|12306174088964999760</stp>
        <tr r="G487" s="8"/>
      </tp>
      <tp t="s">
        <v>#N/A N/A</v>
        <stp/>
        <stp>BDP|13228771445948117030</stp>
        <tr r="E35" s="5"/>
        <tr r="F72" s="9"/>
      </tp>
      <tp t="s">
        <v>#N/A N/A</v>
        <stp/>
        <stp>BDP|14261821713801361421</stp>
        <tr r="G73" s="8"/>
      </tp>
      <tp t="s">
        <v>#N/A N/A</v>
        <stp/>
        <stp>BDP|14888076340988883050</stp>
        <tr r="E420" s="8"/>
        <tr r="D74" s="5"/>
      </tp>
      <tp t="s">
        <v>#N/A N/A</v>
        <stp/>
        <stp>BDP|11685132683568016840</stp>
        <tr r="F29" s="5"/>
      </tp>
      <tp t="s">
        <v>#N/A N/A</v>
        <stp/>
        <stp>BDP|15496405236483853980</stp>
        <tr r="D398" s="8"/>
      </tp>
      <tp t="s">
        <v>#N/A N/A</v>
        <stp/>
        <stp>BDP|14545919760360362323</stp>
        <tr r="E369" s="8"/>
      </tp>
      <tp t="s">
        <v>#N/A N/A</v>
        <stp/>
        <stp>BDP|14895487494682852390</stp>
        <tr r="E10" s="8"/>
      </tp>
      <tp t="s">
        <v>#N/A N/A</v>
        <stp/>
        <stp>BDP|14861983809840883549</stp>
        <tr r="F209" s="8"/>
      </tp>
      <tp t="s">
        <v>#N/A N/A</v>
        <stp/>
        <stp>BDP|11633967922277435539</stp>
        <tr r="F55" s="8"/>
      </tp>
      <tp t="s">
        <v>#N/A N/A</v>
        <stp/>
        <stp>BDP|16913521068158633501</stp>
        <tr r="F499" s="9"/>
      </tp>
      <tp t="s">
        <v>#N/A N/A</v>
        <stp/>
        <stp>BDP|10494008493023364214</stp>
        <tr r="G558" s="9"/>
      </tp>
      <tp t="s">
        <v>#N/A N/A</v>
        <stp/>
        <stp>BDP|16517701589406004797</stp>
        <tr r="G71" s="8"/>
      </tp>
      <tp t="s">
        <v>#N/A N/A</v>
        <stp/>
        <stp>BDP|11502366895234053731</stp>
        <tr r="F478" s="9"/>
      </tp>
      <tp t="s">
        <v>#N/A N/A</v>
        <stp/>
        <stp>BDP|10963175288415457475</stp>
        <tr r="F385" s="8"/>
      </tp>
      <tp t="s">
        <v>#N/A N/A</v>
        <stp/>
        <stp>BDP|13668185633651959816</stp>
        <tr r="G324" s="9"/>
      </tp>
      <tp t="s">
        <v>#N/A N/A</v>
        <stp/>
        <stp>BDP|12728070713908321341</stp>
        <tr r="D191" s="8"/>
      </tp>
      <tp t="s">
        <v>#N/A N/A</v>
        <stp/>
        <stp>BDP|14443799388572928184</stp>
        <tr r="D381" s="9"/>
      </tp>
      <tp t="s">
        <v>#N/A N/A</v>
        <stp/>
        <stp>BDP|12419226234983756815</stp>
        <tr r="D536" s="9"/>
        <tr r="C11" s="5"/>
      </tp>
      <tp t="s">
        <v>#N/A N/A</v>
        <stp/>
        <stp>BDP|17566600659264166891</stp>
        <tr r="F547" s="9"/>
      </tp>
      <tp t="s">
        <v>#N/A N/A</v>
        <stp/>
        <stp>BDP|15981257147663735889</stp>
        <tr r="F302" s="9"/>
      </tp>
      <tp t="s">
        <v>#N/A N/A</v>
        <stp/>
        <stp>BDP|16680151087032509562</stp>
        <tr r="D207" s="9"/>
      </tp>
      <tp t="s">
        <v>#N/A N/A</v>
        <stp/>
        <stp>BDP|10751256984766739468</stp>
        <tr r="G398" s="9"/>
      </tp>
      <tp t="s">
        <v>#N/A N/A</v>
        <stp/>
        <stp>BDP|13697984624682436294</stp>
        <tr r="E120" s="9"/>
      </tp>
      <tp t="s">
        <v>#N/A N/A</v>
        <stp/>
        <stp>BDP|10636986536957603590</stp>
        <tr r="D447" s="9"/>
      </tp>
      <tp t="s">
        <v>#N/A N/A</v>
        <stp/>
        <stp>BDP|10979941195691802972</stp>
        <tr r="F368" s="9"/>
      </tp>
      <tp t="s">
        <v>#N/A N/A</v>
        <stp/>
        <stp>BDP|12292895499648226378</stp>
        <tr r="F315" s="9"/>
      </tp>
      <tp t="s">
        <v>#N/A N/A</v>
        <stp/>
        <stp>BDP|15480620184083688030</stp>
        <tr r="G592" s="9"/>
      </tp>
      <tp t="s">
        <v>#N/A N/A</v>
        <stp/>
        <stp>BDP|10920985233626252471</stp>
        <tr r="F166" s="8"/>
      </tp>
      <tp t="s">
        <v>#N/A N/A</v>
        <stp/>
        <stp>BDP|12370830090192184974</stp>
        <tr r="E272" s="8"/>
      </tp>
      <tp t="s">
        <v>#N/A N/A</v>
        <stp/>
        <stp>BDP|17444861572890422027</stp>
        <tr r="G345" s="9"/>
      </tp>
      <tp t="s">
        <v>#N/A N/A</v>
        <stp/>
        <stp>BDP|15521399413326941904</stp>
        <tr r="F465" s="9"/>
      </tp>
      <tp t="s">
        <v>#N/A N/A</v>
        <stp/>
        <stp>BDP|11980238310528802248</stp>
        <tr r="D187" s="9"/>
      </tp>
      <tp t="s">
        <v>#N/A N/A</v>
        <stp/>
        <stp>BDP|12959518577109979107</stp>
        <tr r="E147" s="9"/>
      </tp>
      <tp t="s">
        <v>#N/A N/A</v>
        <stp/>
        <stp>BDP|11014713254312253917</stp>
        <tr r="D86" s="9"/>
      </tp>
      <tp t="s">
        <v>#N/A N/A</v>
        <stp/>
        <stp>BDP|15050803327582704564</stp>
        <tr r="D25" s="8"/>
      </tp>
      <tp t="s">
        <v>#N/A N/A</v>
        <stp/>
        <stp>BDP|16765754622539623202</stp>
        <tr r="E487" s="9"/>
      </tp>
      <tp t="s">
        <v>#N/A N/A</v>
        <stp/>
        <stp>BDP|12503912971564161024</stp>
        <tr r="E180" s="9"/>
      </tp>
      <tp t="s">
        <v>#N/A N/A</v>
        <stp/>
        <stp>BDP|11543483353371688814</stp>
        <tr r="F138" s="8"/>
      </tp>
      <tp t="s">
        <v>#N/A N/A</v>
        <stp/>
        <stp>BDP|17658685342344643838</stp>
        <tr r="D34" s="5"/>
        <tr r="E332" s="9"/>
      </tp>
      <tp t="s">
        <v>#N/A N/A</v>
        <stp/>
        <stp>BDP|15608839649110535005</stp>
        <tr r="G344" s="9"/>
      </tp>
      <tp t="s">
        <v>#N/A N/A</v>
        <stp/>
        <stp>BDP|11925648294047051003</stp>
        <tr r="G147" s="8"/>
      </tp>
      <tp t="s">
        <v>#N/A N/A</v>
        <stp/>
        <stp>BDP|14251282384781467637</stp>
        <tr r="F177" s="9"/>
      </tp>
      <tp t="s">
        <v>#N/A N/A</v>
        <stp/>
        <stp>BDP|16362044437228017489</stp>
        <tr r="G109" s="8"/>
      </tp>
      <tp t="s">
        <v>#N/A N/A</v>
        <stp/>
        <stp>BDP|16593817482176764996</stp>
        <tr r="F500" s="9"/>
      </tp>
      <tp t="s">
        <v>#N/A N/A</v>
        <stp/>
        <stp>BDP|13494760598643304712</stp>
        <tr r="F450" s="8"/>
      </tp>
      <tp t="s">
        <v>#N/A N/A</v>
        <stp/>
        <stp>BDP|12889580194413455488</stp>
        <tr r="D317" s="8"/>
      </tp>
      <tp t="s">
        <v>#N/A N/A</v>
        <stp/>
        <stp>BDP|12220983312860144326</stp>
        <tr r="D142" s="8"/>
      </tp>
      <tp t="s">
        <v>#N/A N/A</v>
        <stp/>
        <stp>BDP|16105771416779963029</stp>
        <tr r="F66" s="9"/>
      </tp>
      <tp t="s">
        <v>#N/A N/A</v>
        <stp/>
        <stp>BDP|15630211196940964732</stp>
        <tr r="F550" s="9"/>
      </tp>
      <tp t="s">
        <v>#N/A N/A</v>
        <stp/>
        <stp>BDP|16396216350151827911</stp>
        <tr r="G352" s="8"/>
      </tp>
      <tp t="s">
        <v>#N/A N/A</v>
        <stp/>
        <stp>BDP|16085124119457861883</stp>
        <tr r="D151" s="9"/>
      </tp>
      <tp t="s">
        <v>#N/A N/A</v>
        <stp/>
        <stp>BDP|17471999823732395762</stp>
        <tr r="E508" s="9"/>
      </tp>
      <tp t="s">
        <v>#N/A N/A</v>
        <stp/>
        <stp>BDP|15419956458375440561</stp>
        <tr r="F88" s="8"/>
      </tp>
      <tp t="s">
        <v>#N/A N/A</v>
        <stp/>
        <stp>BDP|15621815720490909655</stp>
        <tr r="D53" s="8"/>
      </tp>
      <tp t="s">
        <v>#N/A N/A</v>
        <stp/>
        <stp>BDP|15437091196810774564</stp>
        <tr r="E219" s="8"/>
      </tp>
      <tp t="s">
        <v>#N/A N/A</v>
        <stp/>
        <stp>BDP|11410208889586479433</stp>
        <tr r="E233" s="9"/>
      </tp>
      <tp t="s">
        <v>#N/A N/A</v>
        <stp/>
        <stp>BDP|12828236809041078882</stp>
        <tr r="D9" s="6"/>
      </tp>
      <tp t="s">
        <v>#N/A N/A</v>
        <stp/>
        <stp>BDP|12528597796195973294</stp>
        <tr r="F212" s="8"/>
      </tp>
      <tp t="s">
        <v>#N/A N/A</v>
        <stp/>
        <stp>BDP|16977558746496752806</stp>
        <tr r="F218" s="8"/>
      </tp>
      <tp t="s">
        <v>#N/A N/A</v>
        <stp/>
        <stp>BDP|13885668524948638615</stp>
        <tr r="E454" s="9"/>
      </tp>
      <tp t="s">
        <v>#N/A N/A</v>
        <stp/>
        <stp>BDP|15326485489593954368</stp>
        <tr r="G351" s="8"/>
      </tp>
      <tp t="s">
        <v>#N/A N/A</v>
        <stp/>
        <stp>BDP|15537452698260289175</stp>
        <tr r="F445" s="8"/>
      </tp>
      <tp t="s">
        <v>#N/A N/A</v>
        <stp/>
        <stp>BDP|15823632593534739727</stp>
        <tr r="E75" s="9"/>
      </tp>
      <tp t="s">
        <v>#N/A N/A</v>
        <stp/>
        <stp>BDP|10201881294280227817</stp>
        <tr r="D556" s="9"/>
      </tp>
      <tp t="s">
        <v>#N/A N/A</v>
        <stp/>
        <stp>BDP|15933430053564531910</stp>
        <tr r="D9" s="10"/>
      </tp>
      <tp t="s">
        <v>#N/A N/A</v>
        <stp/>
        <stp>BDP|12608311386481882149</stp>
        <tr r="D475" s="8"/>
      </tp>
      <tp t="s">
        <v>#N/A N/A</v>
        <stp/>
        <stp>BDP|11218574980342844719</stp>
        <tr r="G307" s="9"/>
      </tp>
      <tp t="s">
        <v>#N/A N/A</v>
        <stp/>
        <stp>BDP|11889713380920484710</stp>
        <tr r="F203" s="9"/>
      </tp>
      <tp t="s">
        <v>#N/A N/A</v>
        <stp/>
        <stp>BDP|12736238469458731765</stp>
        <tr r="E33" s="8"/>
      </tp>
      <tp t="s">
        <v>#N/A N/A</v>
        <stp/>
        <stp>BDP|15589512188388050904</stp>
        <tr r="E440" s="9"/>
      </tp>
      <tp t="s">
        <v>#N/A N/A</v>
        <stp/>
        <stp>BDP|16726456694687223583</stp>
        <tr r="E376" s="9"/>
      </tp>
      <tp t="s">
        <v>#N/A N/A</v>
        <stp/>
        <stp>BDP|12080018647897388897</stp>
        <tr r="D139" s="9"/>
      </tp>
      <tp t="s">
        <v>#N/A N/A</v>
        <stp/>
        <stp>BDP|10772216948418791758</stp>
        <tr r="D75" s="9"/>
      </tp>
      <tp t="s">
        <v>#N/A N/A</v>
        <stp/>
        <stp>BDP|10897046456078759424</stp>
        <tr r="D128" s="9"/>
      </tp>
      <tp t="s">
        <v>#N/A N/A</v>
        <stp/>
        <stp>BDP|17141320008255564812</stp>
        <tr r="F322" s="8"/>
      </tp>
      <tp t="s">
        <v>#N/A N/A</v>
        <stp/>
        <stp>BDP|16193389836157865887</stp>
        <tr r="G18" s="9"/>
      </tp>
      <tp t="s">
        <v>#N/A N/A</v>
        <stp/>
        <stp>BDP|15169398376119261139</stp>
        <tr r="E224" s="8"/>
      </tp>
      <tp t="s">
        <v>#N/A N/A</v>
        <stp/>
        <stp>BDP|11013878265316984042</stp>
        <tr r="E175" s="9"/>
      </tp>
      <tp t="s">
        <v>#N/A N/A</v>
        <stp/>
        <stp>BDP|13902935547422036522</stp>
        <tr r="E101" s="8"/>
      </tp>
      <tp t="s">
        <v>#N/A N/A</v>
        <stp/>
        <stp>BDP|17113692410510092967</stp>
        <tr r="G451" s="9"/>
      </tp>
      <tp t="s">
        <v>#N/A N/A</v>
        <stp/>
        <stp>BDP|11481863889031220975</stp>
        <tr r="E496" s="9"/>
      </tp>
      <tp t="s">
        <v>#N/A N/A</v>
        <stp/>
        <stp>BDP|11721393493552678051</stp>
        <tr r="F382" s="9"/>
      </tp>
      <tp t="s">
        <v>#N/A N/A</v>
        <stp/>
        <stp>BDP|11993056814551324859</stp>
        <tr r="D447" s="8"/>
      </tp>
      <tp t="s">
        <v>#N/A N/A</v>
        <stp/>
        <stp>BDP|10885256265035280846</stp>
        <tr r="G247" s="8"/>
      </tp>
      <tp t="s">
        <v>#N/A N/A</v>
        <stp/>
        <stp>BDP|11497438394471872454</stp>
        <tr r="F200" s="8"/>
      </tp>
      <tp t="s">
        <v>#N/A N/A</v>
        <stp/>
        <stp>BDP|18008712078145635415</stp>
        <tr r="E335" s="8"/>
      </tp>
      <tp t="s">
        <v>#N/A N/A</v>
        <stp/>
        <stp>BDP|18163731960482473280</stp>
        <tr r="E428" s="9"/>
      </tp>
      <tp t="s">
        <v>#N/A N/A</v>
        <stp/>
        <stp>BDP|11143472036219830663</stp>
        <tr r="G474" s="9"/>
      </tp>
      <tp t="s">
        <v>#N/A N/A</v>
        <stp/>
        <stp>BDP|13478047632310280911</stp>
        <tr r="F206" s="8"/>
      </tp>
      <tp t="s">
        <v>#N/A N/A</v>
        <stp/>
        <stp>BDP|13898424784626945065</stp>
        <tr r="E385" s="8"/>
      </tp>
      <tp t="s">
        <v>#N/A N/A</v>
        <stp/>
        <stp>BDP|10617803784858652150</stp>
        <tr r="G381" s="8"/>
      </tp>
      <tp t="s">
        <v>#N/A N/A</v>
        <stp/>
        <stp>BDP|10442380694547882417</stp>
        <tr r="G362" s="8"/>
      </tp>
      <tp t="s">
        <v>#N/A N/A</v>
        <stp/>
        <stp>BDP|12623741112608498551</stp>
        <tr r="D271" s="9"/>
      </tp>
      <tp t="s">
        <v>#N/A N/A</v>
        <stp/>
        <stp>BDP|15229336882543136431</stp>
        <tr r="D538" s="9"/>
      </tp>
      <tp t="s">
        <v>#N/A N/A</v>
        <stp/>
        <stp>BDP|11828882736676498538</stp>
        <tr r="F63" s="5"/>
        <tr r="G219" s="9"/>
      </tp>
      <tp t="s">
        <v>#N/A N/A</v>
        <stp/>
        <stp>BDP|13664224702188667013</stp>
        <tr r="G448" s="8"/>
      </tp>
      <tp t="s">
        <v>#N/A N/A</v>
        <stp/>
        <stp>BDP|13803581132158236408</stp>
        <tr r="C9" s="10"/>
      </tp>
      <tp t="s">
        <v>#N/A N/A</v>
        <stp/>
        <stp>BDP|16391352809165976965</stp>
        <tr r="E216" s="8"/>
      </tp>
      <tp t="s">
        <v>#N/A N/A</v>
        <stp/>
        <stp>BDP|13735829281689718335</stp>
        <tr r="F415" s="9"/>
      </tp>
      <tp t="s">
        <v>#N/A N/A</v>
        <stp/>
        <stp>BDP|15290241981194710207</stp>
        <tr r="D20" s="7"/>
      </tp>
      <tp t="s">
        <v>#N/A N/A</v>
        <stp/>
        <stp>BDP|11205828123082645051</stp>
        <tr r="D357" s="8"/>
      </tp>
      <tp t="s">
        <v>#N/A N/A</v>
        <stp/>
        <stp>BDP|18265149610305384454</stp>
        <tr r="E20" s="7"/>
      </tp>
      <tp t="s">
        <v>#N/A N/A</v>
        <stp/>
        <stp>BDP|11404241905653774927</stp>
        <tr r="F473" s="8"/>
      </tp>
      <tp t="s">
        <v>#N/A N/A</v>
        <stp/>
        <stp>BDP|10832517006839856542</stp>
        <tr r="F147" s="8"/>
      </tp>
      <tp t="s">
        <v>#N/A N/A</v>
        <stp/>
        <stp>BDP|15819933558877448745</stp>
        <tr r="E379" s="9"/>
      </tp>
      <tp t="s">
        <v>#N/A N/A</v>
        <stp/>
        <stp>BDP|14094887842216861710</stp>
        <tr r="E26" s="9"/>
      </tp>
      <tp t="s">
        <v>#N/A N/A</v>
        <stp/>
        <stp>BDP|14520874417336477228</stp>
        <tr r="G142" s="8"/>
      </tp>
      <tp t="s">
        <v>#N/A N/A</v>
        <stp/>
        <stp>BDP|13001554733369178548</stp>
        <tr r="F50" s="8"/>
      </tp>
      <tp t="s">
        <v>#N/A N/A</v>
        <stp/>
        <stp>BDP|15856464599828470906</stp>
        <tr r="G100" s="9"/>
      </tp>
      <tp t="s">
        <v>#N/A N/A</v>
        <stp/>
        <stp>BDP|15318970663714084741</stp>
        <tr r="F421" s="9"/>
      </tp>
      <tp t="s">
        <v>#N/A N/A</v>
        <stp/>
        <stp>BDP|17506837077863111232</stp>
        <tr r="F192" s="9"/>
      </tp>
      <tp t="s">
        <v>#N/A N/A</v>
        <stp/>
        <stp>BDP|14552377087422009465</stp>
        <tr r="E381" s="9"/>
      </tp>
      <tp t="s">
        <v>#N/A N/A</v>
        <stp/>
        <stp>BDP|18189702661827316700</stp>
        <tr r="D40" s="9"/>
      </tp>
      <tp t="s">
        <v>#N/A N/A</v>
        <stp/>
        <stp>BDP|13356277613110108952</stp>
        <tr r="F134" s="9"/>
      </tp>
      <tp t="s">
        <v>#N/A N/A</v>
        <stp/>
        <stp>BDP|13353077561419722514</stp>
        <tr r="G491" s="9"/>
      </tp>
      <tp t="s">
        <v>#N/A N/A</v>
        <stp/>
        <stp>BDP|13609270680686644642</stp>
        <tr r="E425" s="8"/>
      </tp>
      <tp t="s">
        <v>#N/A N/A</v>
        <stp/>
        <stp>BDP|10647657394770584619</stp>
        <tr r="F319" s="9"/>
      </tp>
      <tp t="s">
        <v>#N/A N/A</v>
        <stp/>
        <stp>BDP|12118240685831459078</stp>
        <tr r="F437" s="8"/>
        <tr r="E57" s="5"/>
      </tp>
      <tp t="s">
        <v>#N/A N/A</v>
        <stp/>
        <stp>BDP|11246359403792186979</stp>
        <tr r="G485" s="9"/>
      </tp>
      <tp t="s">
        <v>#N/A N/A</v>
        <stp/>
        <stp>BDP|16496203550698569032</stp>
        <tr r="F220" s="9"/>
      </tp>
      <tp t="s">
        <v>#N/A N/A</v>
        <stp/>
        <stp>BDP|18235121542972754676</stp>
        <tr r="E396" s="9"/>
      </tp>
      <tp t="s">
        <v>#N/A N/A</v>
        <stp/>
        <stp>BDP|16251336293605125018</stp>
        <tr r="E8" s="9"/>
      </tp>
      <tp t="s">
        <v>#N/A N/A</v>
        <stp/>
        <stp>BDP|18207149147707646355</stp>
        <tr r="E252" s="9"/>
      </tp>
      <tp t="s">
        <v>#N/A N/A</v>
        <stp/>
        <stp>BDP|12986996236380253169</stp>
        <tr r="C34" s="5"/>
        <tr r="D332" s="9"/>
      </tp>
      <tp t="s">
        <v>#N/A N/A</v>
        <stp/>
        <stp>BDP|14768246146203658817</stp>
        <tr r="G209" s="9"/>
      </tp>
      <tp t="s">
        <v>#N/A N/A</v>
        <stp/>
        <stp>BDP|10196202687092098139</stp>
        <tr r="G218" s="8"/>
      </tp>
      <tp t="s">
        <v>#N/A N/A</v>
        <stp/>
        <stp>BDP|11030601174858957184</stp>
        <tr r="F261" s="8"/>
      </tp>
      <tp t="s">
        <v>#N/A N/A</v>
        <stp/>
        <stp>BDP|11331809620216154476</stp>
        <tr r="D350" s="9"/>
      </tp>
      <tp t="s">
        <v>#N/A N/A</v>
        <stp/>
        <stp>BDP|12230404274909274113</stp>
        <tr r="D36" s="8"/>
      </tp>
      <tp t="s">
        <v>#N/A N/A</v>
        <stp/>
        <stp>BDP|15343160089183056698</stp>
        <tr r="F328" s="8"/>
      </tp>
      <tp t="s">
        <v>#N/A N/A</v>
        <stp/>
        <stp>BDP|15997052422267326984</stp>
        <tr r="E34" s="8"/>
      </tp>
      <tp t="s">
        <v>#N/A N/A</v>
        <stp/>
        <stp>BDP|12117932387452289821</stp>
        <tr r="D280" s="9"/>
      </tp>
      <tp t="s">
        <v>#N/A N/A</v>
        <stp/>
        <stp>BDP|12603923034624680533</stp>
        <tr r="E234" s="9"/>
      </tp>
      <tp t="s">
        <v>#N/A N/A</v>
        <stp/>
        <stp>BDP|10612325044178048652</stp>
        <tr r="D448" s="9"/>
      </tp>
      <tp t="s">
        <v>#N/A N/A</v>
        <stp/>
        <stp>BDP|13437464917937598854</stp>
        <tr r="E417" s="9"/>
      </tp>
      <tp t="s">
        <v>#N/A N/A</v>
        <stp/>
        <stp>BDP|16489020384890404733</stp>
        <tr r="D205" s="9"/>
      </tp>
      <tp t="s">
        <v>#N/A N/A</v>
        <stp/>
        <stp>BDP|11567315079329129596</stp>
        <tr r="F142" s="8"/>
      </tp>
      <tp t="s">
        <v>#N/A N/A</v>
        <stp/>
        <stp>BDP|15465482669388581645</stp>
        <tr r="E65" s="9"/>
      </tp>
      <tp t="s">
        <v>#N/A N/A</v>
        <stp/>
        <stp>BDP|17859039599753042467</stp>
        <tr r="E437" s="8"/>
        <tr r="D57" s="5"/>
      </tp>
      <tp t="s">
        <v>#N/A N/A</v>
        <stp/>
        <stp>BDP|12017080586633363099</stp>
        <tr r="F245" s="8"/>
      </tp>
      <tp t="s">
        <v>#N/A N/A</v>
        <stp/>
        <stp>BDP|14300835485894127900</stp>
        <tr r="C61" s="5"/>
      </tp>
      <tp t="s">
        <v>#N/A N/A</v>
        <stp/>
        <stp>BDP|13703834600647347538</stp>
        <tr r="E82" s="9"/>
      </tp>
      <tp t="s">
        <v>#N/A N/A</v>
        <stp/>
        <stp>BDP|12194203501469031041</stp>
        <tr r="F37" s="8"/>
      </tp>
      <tp t="s">
        <v>#N/A N/A</v>
        <stp/>
        <stp>BDP|15773636073078118521</stp>
        <tr r="D266" s="9"/>
      </tp>
      <tp t="s">
        <v>#N/A N/A</v>
        <stp/>
        <stp>BDP|12432912236072326342</stp>
        <tr r="D316" s="9"/>
      </tp>
      <tp t="s">
        <v>#N/A N/A</v>
        <stp/>
        <stp>BDP|14716830564810778339</stp>
        <tr r="E78" s="8"/>
      </tp>
      <tp t="s">
        <v>#N/A N/A</v>
        <stp/>
        <stp>BDP|13865227678469310650</stp>
        <tr r="E149" s="9"/>
      </tp>
      <tp t="s">
        <v>#N/A N/A</v>
        <stp/>
        <stp>BDP|13867080829038647088</stp>
        <tr r="G301" s="9"/>
      </tp>
      <tp t="s">
        <v>#N/A N/A</v>
        <stp/>
        <stp>BDP|10283861357755040143</stp>
        <tr r="F296" s="8"/>
      </tp>
      <tp t="s">
        <v>#N/A N/A</v>
        <stp/>
        <stp>BDP|17266026046708506248</stp>
        <tr r="G537" s="9"/>
      </tp>
      <tp t="s">
        <v>#N/A N/A</v>
        <stp/>
        <stp>BDP|14248815967325316605</stp>
        <tr r="D372" s="8"/>
      </tp>
      <tp t="s">
        <v>#N/A N/A</v>
        <stp/>
        <stp>BDP|11677774666310217927</stp>
        <tr r="F508" s="9"/>
      </tp>
      <tp t="s">
        <v>#N/A N/A</v>
        <stp/>
        <stp>BDP|18297115047500414467</stp>
        <tr r="G559" s="9"/>
      </tp>
      <tp t="s">
        <v>#N/A N/A</v>
        <stp/>
        <stp>BDP|12141261267088393752</stp>
        <tr r="F157" s="9"/>
      </tp>
      <tp t="s">
        <v>#N/A N/A</v>
        <stp/>
        <stp>BDP|12539002973054950895</stp>
        <tr r="E370" s="8"/>
      </tp>
      <tp t="s">
        <v>#N/A N/A</v>
        <stp/>
        <stp>BDP|16039512385046252403</stp>
        <tr r="F450" s="9"/>
      </tp>
      <tp t="s">
        <v>#N/A N/A</v>
        <stp/>
        <stp>BDP|17437136021624506954</stp>
        <tr r="G484" s="9"/>
      </tp>
      <tp t="s">
        <v>#N/A N/A</v>
        <stp/>
        <stp>BDP|15420782368599530472</stp>
        <tr r="F60" s="5"/>
        <tr r="G48" s="9"/>
      </tp>
      <tp t="s">
        <v>#N/A N/A</v>
        <stp/>
        <stp>BDP|14703892512426232281</stp>
        <tr r="G62" s="8"/>
      </tp>
      <tp t="s">
        <v>#N/A N/A</v>
        <stp/>
        <stp>BDP|15140034383861019283</stp>
        <tr r="E54" s="8"/>
      </tp>
      <tp t="s">
        <v>#N/A N/A</v>
        <stp/>
        <stp>BDP|16392224269539042515</stp>
        <tr r="E29" s="8"/>
      </tp>
      <tp t="s">
        <v>#N/A N/A</v>
        <stp/>
        <stp>BDP|16491437016935184897</stp>
        <tr r="G95" s="9"/>
      </tp>
      <tp t="s">
        <v>#N/A N/A</v>
        <stp/>
        <stp>BDP|16357786335455403938</stp>
        <tr r="E198" s="8"/>
      </tp>
      <tp t="s">
        <v>#N/A N/A</v>
        <stp/>
        <stp>BDP|10769699280228207853</stp>
        <tr r="F167" s="9"/>
      </tp>
      <tp t="s">
        <v>#N/A N/A</v>
        <stp/>
        <stp>BDP|11946808279184018491</stp>
        <tr r="F338" s="8"/>
      </tp>
      <tp t="s">
        <v>#N/A N/A</v>
        <stp/>
        <stp>BDP|17524527190767763297</stp>
        <tr r="D117" s="8"/>
      </tp>
      <tp t="s">
        <v>#N/A N/A</v>
        <stp/>
        <stp>BDP|12839873776466408544</stp>
        <tr r="E251" s="8"/>
      </tp>
      <tp t="s">
        <v>#N/A N/A</v>
        <stp/>
        <stp>BDP|12852009282866145220</stp>
        <tr r="E16" s="5"/>
        <tr r="F241" s="9"/>
      </tp>
      <tp t="s">
        <v>#N/A N/A</v>
        <stp/>
        <stp>BDP|15145990556673065473</stp>
        <tr r="E279" s="9"/>
      </tp>
      <tp t="s">
        <v>#N/A N/A</v>
        <stp/>
        <stp>BDP|16861745193147706117</stp>
        <tr r="D125" s="9"/>
      </tp>
      <tp t="s">
        <v>#N/A N/A</v>
        <stp/>
        <stp>BDP|10338932991147183981</stp>
        <tr r="D63" s="9"/>
      </tp>
      <tp t="s">
        <v>#N/A N/A</v>
        <stp/>
        <stp>BDP|15249624767099978268</stp>
        <tr r="G85" s="8"/>
      </tp>
      <tp t="s">
        <v>#N/A N/A</v>
        <stp/>
        <stp>BDP|10856625689510994021</stp>
        <tr r="G253" s="9"/>
      </tp>
      <tp t="s">
        <v>#N/A N/A</v>
        <stp/>
        <stp>BDP|16159724557879434386</stp>
        <tr r="G182" s="9"/>
      </tp>
      <tp t="s">
        <v>#N/A N/A</v>
        <stp/>
        <stp>BDP|10697904749420236356</stp>
        <tr r="F452" s="9"/>
      </tp>
      <tp t="s">
        <v>#N/A N/A</v>
        <stp/>
        <stp>BDP|17044847443112628793</stp>
        <tr r="G354" s="9"/>
      </tp>
      <tp t="s">
        <v>#N/A N/A</v>
        <stp/>
        <stp>BDP|11895988978319127813</stp>
        <tr r="F179" s="9"/>
      </tp>
      <tp t="s">
        <v>#N/A N/A</v>
        <stp/>
        <stp>BDP|16552056352075960836</stp>
        <tr r="E346" s="9"/>
      </tp>
      <tp t="s">
        <v>#N/A N/A</v>
        <stp/>
        <stp>BDP|14039682341290591848</stp>
        <tr r="E140" s="8"/>
      </tp>
      <tp t="s">
        <v>#N/A N/A</v>
        <stp/>
        <stp>BDP|14069094351229739648</stp>
        <tr r="G200" s="9"/>
      </tp>
      <tp t="s">
        <v>#N/A N/A</v>
        <stp/>
        <stp>BDP|13879948027282600465</stp>
        <tr r="D42" s="8"/>
      </tp>
      <tp t="s">
        <v>#N/A N/A</v>
        <stp/>
        <stp>BDP|17005155390614708592</stp>
        <tr r="G116" s="9"/>
      </tp>
      <tp t="s">
        <v>#N/A N/A</v>
        <stp/>
        <stp>BDP|12942733493733090128</stp>
        <tr r="E548" s="9"/>
      </tp>
      <tp t="s">
        <v>#N/A N/A</v>
        <stp/>
        <stp>BDP|15274343363229729791</stp>
        <tr r="G357" s="8"/>
      </tp>
      <tp t="s">
        <v>#N/A N/A</v>
        <stp/>
        <stp>BDP|15517965109807981580</stp>
        <tr r="G286" s="9"/>
      </tp>
      <tp t="s">
        <v>#N/A N/A</v>
        <stp/>
        <stp>BDP|17421505089864042070</stp>
        <tr r="F114" s="8"/>
      </tp>
      <tp t="s">
        <v>#N/A N/A</v>
        <stp/>
        <stp>BDP|14135994151160753649</stp>
        <tr r="G231" s="8"/>
      </tp>
      <tp t="s">
        <v>#N/A N/A</v>
        <stp/>
        <stp>BDP|10173785910160285818</stp>
        <tr r="G14" s="8"/>
      </tp>
      <tp t="s">
        <v>#N/A N/A</v>
        <stp/>
        <stp>BDP|13637035598220365441</stp>
        <tr r="G189" s="9"/>
      </tp>
      <tp t="s">
        <v>#N/A N/A</v>
        <stp/>
        <stp>BDP|11493778437559821265</stp>
        <tr r="F296" s="9"/>
      </tp>
      <tp t="s">
        <v>#N/A N/A</v>
        <stp/>
        <stp>BDP|16587372657397877907</stp>
        <tr r="F27" s="8"/>
      </tp>
      <tp t="s">
        <v>#N/A N/A</v>
        <stp/>
        <stp>BDP|15666333555105938849</stp>
        <tr r="D23" s="8"/>
      </tp>
      <tp t="s">
        <v>#N/A N/A</v>
        <stp/>
        <stp>BDP|15785090747058243760</stp>
        <tr r="E45" s="9"/>
      </tp>
      <tp t="s">
        <v>#N/A N/A</v>
        <stp/>
        <stp>BDP|14917392814809919108</stp>
        <tr r="G412" s="8"/>
      </tp>
      <tp t="s">
        <v>#N/A N/A</v>
        <stp/>
        <stp>BDP|15787560003829877775</stp>
        <tr r="G456" s="8"/>
      </tp>
      <tp t="s">
        <v>#N/A N/A</v>
        <stp/>
        <stp>BDP|13835070864449066260</stp>
        <tr r="E497" s="9"/>
      </tp>
      <tp t="s">
        <v>#N/A N/A</v>
        <stp/>
        <stp>BDP|13359833022630605790</stp>
        <tr r="G425" s="8"/>
      </tp>
      <tp t="s">
        <v>#N/A N/A</v>
        <stp/>
        <stp>BDP|12477996590429757570</stp>
        <tr r="E277" s="8"/>
      </tp>
      <tp t="s">
        <v>#N/A N/A</v>
        <stp/>
        <stp>BDP|15178054548247084802</stp>
        <tr r="D467" s="9"/>
      </tp>
      <tp t="s">
        <v>#N/A N/A</v>
        <stp/>
        <stp>BDP|14853762788162357798</stp>
        <tr r="G439" s="8"/>
      </tp>
      <tp t="s">
        <v>#N/A N/A</v>
        <stp/>
        <stp>BDP|18236137277655846527</stp>
        <tr r="D445" s="8"/>
      </tp>
      <tp t="s">
        <v>#N/A N/A</v>
        <stp/>
        <stp>BDP|14346826467175354196</stp>
        <tr r="E525" s="9"/>
      </tp>
      <tp t="s">
        <v>#N/A N/A</v>
        <stp/>
        <stp>BDP|10013773731079083390</stp>
        <tr r="D197" s="8"/>
      </tp>
      <tp t="s">
        <v>#N/A N/A</v>
        <stp/>
        <stp>BDP|17999901464362518470</stp>
        <tr r="G434" s="9"/>
      </tp>
      <tp t="s">
        <v>#N/A N/A</v>
        <stp/>
        <stp>BDP|13803638231469709122</stp>
        <tr r="E467" s="8"/>
        <tr r="D3" s="5"/>
      </tp>
      <tp t="s">
        <v>#N/A N/A</v>
        <stp/>
        <stp>BDP|12433342292094450296</stp>
        <tr r="E4" s="6"/>
      </tp>
      <tp t="s">
        <v>#N/A N/A</v>
        <stp/>
        <stp>BDP|10037187483081222661</stp>
        <tr r="F249" s="8"/>
      </tp>
      <tp t="s">
        <v>#N/A N/A</v>
        <stp/>
        <stp>BDP|12824496859334765904</stp>
        <tr r="G360" s="9"/>
      </tp>
      <tp t="s">
        <v>#N/A N/A</v>
        <stp/>
        <stp>BDP|14477979309803064048</stp>
        <tr r="G256" s="9"/>
      </tp>
      <tp t="s">
        <v>#N/A N/A</v>
        <stp/>
        <stp>BDP|18202197304901703666</stp>
        <tr r="F61" s="5"/>
      </tp>
      <tp t="s">
        <v>#N/A N/A</v>
        <stp/>
        <stp>BDP|13194459784530851163</stp>
        <tr r="F184" s="9"/>
      </tp>
      <tp t="s">
        <v>#N/A N/A</v>
        <stp/>
        <stp>BDP|11558041838304012875</stp>
        <tr r="F170" s="8"/>
      </tp>
      <tp t="s">
        <v>#N/A N/A</v>
        <stp/>
        <stp>BDP|17627564408585018965</stp>
        <tr r="G341" s="9"/>
      </tp>
      <tp t="s">
        <v>#N/A N/A</v>
        <stp/>
        <stp>BDP|16361813989520333899</stp>
        <tr r="G457" s="8"/>
      </tp>
      <tp t="s">
        <v>#N/A N/A</v>
        <stp/>
        <stp>BDP|14090009982247273518</stp>
        <tr r="G35" s="8"/>
        <tr r="F56" s="5"/>
      </tp>
      <tp t="s">
        <v>#N/A N/A</v>
        <stp/>
        <stp>BDP|13524175197817055247</stp>
        <tr r="G67" s="8"/>
      </tp>
      <tp t="s">
        <v>#N/A N/A</v>
        <stp/>
        <stp>BDP|16631231425239696175</stp>
        <tr r="C12" s="7"/>
      </tp>
      <tp t="s">
        <v>#N/A N/A</v>
        <stp/>
        <stp>BDP|10934120326708515599</stp>
        <tr r="F14" s="7"/>
      </tp>
      <tp t="s">
        <v>#N/A N/A</v>
        <stp/>
        <stp>BDP|17530272428759954020</stp>
        <tr r="F463" s="9"/>
      </tp>
      <tp t="s">
        <v>#N/A N/A</v>
        <stp/>
        <stp>BDP|12458956693185095938</stp>
        <tr r="D62" s="9"/>
      </tp>
      <tp t="s">
        <v>#N/A N/A</v>
        <stp/>
        <stp>BDP|13287311996042152544</stp>
        <tr r="G132" s="8"/>
      </tp>
      <tp t="s">
        <v>#N/A N/A</v>
        <stp/>
        <stp>BDP|13623806841774694515</stp>
        <tr r="D353" s="8"/>
      </tp>
      <tp t="s">
        <v>#N/A N/A</v>
        <stp/>
        <stp>BDP|11503238667339598243</stp>
        <tr r="E455" s="8"/>
      </tp>
      <tp t="s">
        <v>#N/A N/A</v>
        <stp/>
        <stp>BDP|18284901226359100460</stp>
        <tr r="E31" s="9"/>
      </tp>
      <tp t="s">
        <v>#N/A N/A</v>
        <stp/>
        <stp>BDP|13468752819952370982</stp>
        <tr r="F396" s="9"/>
      </tp>
      <tp t="s">
        <v>#N/A N/A</v>
        <stp/>
        <stp>BDP|17799569897925705026</stp>
        <tr r="E197" s="9"/>
      </tp>
      <tp t="s">
        <v>#N/A N/A</v>
        <stp/>
        <stp>BDP|16502181528602229947</stp>
        <tr r="F252" s="8"/>
      </tp>
      <tp t="s">
        <v>#N/A N/A</v>
        <stp/>
        <stp>BDP|14148329241934449952</stp>
        <tr r="D222" s="9"/>
      </tp>
      <tp t="s">
        <v>#N/A N/A</v>
        <stp/>
        <stp>BDP|14640790801768816553</stp>
        <tr r="D174" s="9"/>
      </tp>
      <tp t="s">
        <v>#N/A N/A</v>
        <stp/>
        <stp>BDP|13999603802053998814</stp>
        <tr r="D143" s="8"/>
      </tp>
      <tp t="s">
        <v>#N/A N/A</v>
        <stp/>
        <stp>BDP|11152914031836750359</stp>
        <tr r="D171" s="8"/>
      </tp>
      <tp t="s">
        <v>#N/A N/A</v>
        <stp/>
        <stp>BDP|15610428831798013474</stp>
        <tr r="G74" s="9"/>
      </tp>
      <tp t="s">
        <v>#N/A N/A</v>
        <stp/>
        <stp>BDP|13592053565688230355</stp>
        <tr r="E283" s="8"/>
      </tp>
      <tp t="s">
        <v>#N/A N/A</v>
        <stp/>
        <stp>BDP|17682236329589930071</stp>
        <tr r="E422" s="8"/>
      </tp>
      <tp t="s">
        <v>#N/A N/A</v>
        <stp/>
        <stp>BDP|16192387661744326993</stp>
        <tr r="D457" s="9"/>
      </tp>
      <tp t="s">
        <v>#N/A N/A</v>
        <stp/>
        <stp>BDP|16960080251814674944</stp>
        <tr r="E252" s="8"/>
      </tp>
      <tp t="s">
        <v>#N/A N/A</v>
        <stp/>
        <stp>BDP|17672906876101747656</stp>
        <tr r="F3" s="6"/>
      </tp>
      <tp t="s">
        <v>#N/A N/A</v>
        <stp/>
        <stp>BDP|10363758677607365908</stp>
        <tr r="E85" s="8"/>
      </tp>
      <tp t="s">
        <v>#N/A N/A</v>
        <stp/>
        <stp>BDP|11721032397643386555</stp>
        <tr r="G546" s="9"/>
      </tp>
      <tp t="s">
        <v>#N/A N/A</v>
        <stp/>
        <stp>BDP|12611818342156536651</stp>
        <tr r="G24" s="8"/>
      </tp>
      <tp t="s">
        <v>#N/A N/A</v>
        <stp/>
        <stp>BDP|14444268933603415803</stp>
        <tr r="F316" s="8"/>
      </tp>
      <tp t="s">
        <v>#N/A N/A</v>
        <stp/>
        <stp>BDP|17395626118408979653</stp>
        <tr r="D289" s="9"/>
      </tp>
      <tp t="s">
        <v>#N/A N/A</v>
        <stp/>
        <stp>BDP|16497050415091946883</stp>
        <tr r="D36" s="9"/>
      </tp>
      <tp t="s">
        <v>#N/A N/A</v>
        <stp/>
        <stp>BDP|12286642481670196239</stp>
        <tr r="D420" s="9"/>
      </tp>
      <tp t="s">
        <v>#N/A N/A</v>
        <stp/>
        <stp>BDP|16701279283856654407</stp>
        <tr r="G399" s="9"/>
      </tp>
      <tp t="s">
        <v>#N/A N/A</v>
        <stp/>
        <stp>BDP|12422347540229450210</stp>
        <tr r="D146" s="9"/>
      </tp>
      <tp t="s">
        <v>#N/A N/A</v>
        <stp/>
        <stp>BDP|10603150724645266807</stp>
        <tr r="E20" s="9"/>
      </tp>
      <tp t="s">
        <v>#N/A N/A</v>
        <stp/>
        <stp>BDP|10222506120580775903</stp>
        <tr r="F41" s="9"/>
      </tp>
      <tp t="s">
        <v>#N/A N/A</v>
        <stp/>
        <stp>BDP|18077664002089037915</stp>
        <tr r="E382" s="9"/>
      </tp>
      <tp t="s">
        <v>#N/A N/A</v>
        <stp/>
        <stp>BDP|13254730293113430032</stp>
        <tr r="G437" s="9"/>
      </tp>
      <tp t="s">
        <v>#N/A N/A</v>
        <stp/>
        <stp>BDP|16264845883280703875</stp>
        <tr r="F103" s="9"/>
      </tp>
      <tp t="s">
        <v>#N/A N/A</v>
        <stp/>
        <stp>BDP|15000753457539447036</stp>
        <tr r="E41" s="9"/>
      </tp>
      <tp t="s">
        <v>#N/A N/A</v>
        <stp/>
        <stp>BDP|17003389089101050354</stp>
        <tr r="F202" s="9"/>
      </tp>
      <tp t="s">
        <v>#N/A N/A</v>
        <stp/>
        <stp>BDP|12727462559055802840</stp>
        <tr r="D310" s="8"/>
      </tp>
      <tp t="s">
        <v>#N/A N/A</v>
        <stp/>
        <stp>BDP|16110374182174607760</stp>
        <tr r="E486" s="8"/>
      </tp>
      <tp t="s">
        <v>#N/A N/A</v>
        <stp/>
        <stp>BDP|13233971813336383325</stp>
        <tr r="F71" s="5"/>
        <tr r="G414" s="9"/>
      </tp>
      <tp t="s">
        <v>#N/A N/A</v>
        <stp/>
        <stp>BDP|10504438117453142874</stp>
        <tr r="D6" s="9"/>
      </tp>
      <tp t="s">
        <v>#N/A N/A</v>
        <stp/>
        <stp>BDP|11413643187899383831</stp>
        <tr r="F28" s="8"/>
      </tp>
      <tp t="s">
        <v>#N/A N/A</v>
        <stp/>
        <stp>BDP|12003372601449456650</stp>
        <tr r="E520" s="9"/>
      </tp>
      <tp t="s">
        <v>#N/A N/A</v>
        <stp/>
        <stp>BDP|13135413619429717196</stp>
        <tr r="D4" s="7"/>
      </tp>
      <tp t="s">
        <v>#N/A N/A</v>
        <stp/>
        <stp>BDP|11169942453034401752</stp>
        <tr r="E139" s="9"/>
      </tp>
      <tp t="s">
        <v>#N/A N/A</v>
        <stp/>
        <stp>BDP|13414030685820077545</stp>
        <tr r="F484" s="9"/>
      </tp>
      <tp t="s">
        <v>#N/A N/A</v>
        <stp/>
        <stp>BDP|15581540126279633573</stp>
        <tr r="E463" s="9"/>
      </tp>
      <tp t="s">
        <v>#N/A N/A</v>
        <stp/>
        <stp>BDP|12361128771922009866</stp>
        <tr r="D430" s="9"/>
      </tp>
      <tp t="s">
        <v>#N/A N/A</v>
        <stp/>
        <stp>BDP|12573231291101526645</stp>
        <tr r="G266" s="8"/>
      </tp>
      <tp t="s">
        <v>#N/A N/A</v>
        <stp/>
        <stp>BDP|17452930786391231952</stp>
        <tr r="E23" s="9"/>
      </tp>
      <tp t="s">
        <v>#N/A N/A</v>
        <stp/>
        <stp>BDP|14496768205414395928</stp>
        <tr r="E400" s="8"/>
      </tp>
      <tp t="s">
        <v>#N/A N/A</v>
        <stp/>
        <stp>BDP|11549728990100753093</stp>
        <tr r="E360" s="8"/>
      </tp>
      <tp t="s">
        <v>#N/A N/A</v>
        <stp/>
        <stp>BDP|14667999180009155370</stp>
        <tr r="E574" s="9"/>
      </tp>
      <tp t="s">
        <v>#N/A N/A</v>
        <stp/>
        <stp>BDP|12933695709943794879</stp>
        <tr r="D127" s="8"/>
      </tp>
      <tp t="s">
        <v>#N/A N/A</v>
        <stp/>
        <stp>BDP|11495917177171254199</stp>
        <tr r="G458" s="9"/>
      </tp>
      <tp t="s">
        <v>#N/A N/A</v>
        <stp/>
        <stp>BDP|15172644088702735635</stp>
        <tr r="E204" s="9"/>
      </tp>
      <tp t="s">
        <v>#N/A N/A</v>
        <stp/>
        <stp>BDP|14972829989243945829</stp>
        <tr r="G287" s="8"/>
      </tp>
      <tp t="s">
        <v>#N/A N/A</v>
        <stp/>
        <stp>BDP|16466976515729776885</stp>
        <tr r="C4" s="7"/>
      </tp>
      <tp t="s">
        <v>#N/A N/A</v>
        <stp/>
        <stp>BDP|17568474789293508769</stp>
        <tr r="F246" s="8"/>
      </tp>
      <tp t="s">
        <v>#N/A N/A</v>
        <stp/>
        <stp>BDP|16950538411299310400</stp>
        <tr r="E489" s="8"/>
      </tp>
      <tp t="s">
        <v>#N/A N/A</v>
        <stp/>
        <stp>BDP|14037466968620584937</stp>
        <tr r="F558" s="9"/>
      </tp>
      <tp t="s">
        <v>#N/A N/A</v>
        <stp/>
        <stp>BDP|15342533499557636172</stp>
        <tr r="G410" s="9"/>
      </tp>
      <tp t="s">
        <v>#N/A Requesting Data...3269521153</v>
        <stp/>
        <stp>BDP|17146191725163755820</stp>
        <tr r="G7" s="7"/>
      </tp>
      <tp t="s">
        <v>#N/A N/A</v>
        <stp/>
        <stp>BDP|11289535809172595955</stp>
        <tr r="E494" s="9"/>
      </tp>
      <tp t="s">
        <v>#N/A N/A</v>
        <stp/>
        <stp>BDP|13708623257709989606</stp>
        <tr r="D172" s="8"/>
      </tp>
      <tp t="s">
        <v>#N/A N/A</v>
        <stp/>
        <stp>BDP|12937884548945499468</stp>
        <tr r="D599" s="9"/>
      </tp>
      <tp t="s">
        <v>#N/A N/A</v>
        <stp/>
        <stp>BDP|14650313185514190485</stp>
        <tr r="D211" s="8"/>
      </tp>
      <tp t="s">
        <v>#N/A N/A</v>
        <stp/>
        <stp>BDP|18362721489111602955</stp>
        <tr r="F465" s="8"/>
      </tp>
      <tp t="s">
        <v>#N/A N/A</v>
        <stp/>
        <stp>BDP|16964912567472669424</stp>
        <tr r="D495" s="9"/>
      </tp>
      <tp t="s">
        <v>#N/A N/A</v>
        <stp/>
        <stp>BDP|14055886485979326258</stp>
        <tr r="F344" s="9"/>
      </tp>
      <tp t="s">
        <v>#N/A N/A</v>
        <stp/>
        <stp>BDP|11942038694254732328</stp>
        <tr r="D550" s="9"/>
      </tp>
      <tp t="s">
        <v>#N/A N/A</v>
        <stp/>
        <stp>BDP|17608929751952716695</stp>
        <tr r="F315" s="8"/>
      </tp>
      <tp t="s">
        <v>#N/A N/A</v>
        <stp/>
        <stp>BDP|16500693102787386868</stp>
        <tr r="F19" s="5"/>
        <tr r="G299" s="9"/>
      </tp>
      <tp t="s">
        <v>#N/A N/A</v>
        <stp/>
        <stp>BDP|10393272449359455037</stp>
        <tr r="E131" s="8"/>
      </tp>
      <tp t="s">
        <v>#N/A N/A</v>
        <stp/>
        <stp>BDP|15756995146830349715</stp>
        <tr r="F318" s="8"/>
      </tp>
      <tp t="s">
        <v>#N/A N/A</v>
        <stp/>
        <stp>BDP|13722340374829962142</stp>
        <tr r="E259" s="8"/>
      </tp>
      <tp t="s">
        <v>#N/A N/A</v>
        <stp/>
        <stp>BDP|11739260096494427197</stp>
        <tr r="F488" s="9"/>
      </tp>
      <tp t="s">
        <v>#N/A N/A</v>
        <stp/>
        <stp>BDP|13096228798374554355</stp>
        <tr r="D28" s="8"/>
      </tp>
      <tp t="s">
        <v>#N/A N/A</v>
        <stp/>
        <stp>BDP|13217620342497802902</stp>
        <tr r="F79" s="9"/>
      </tp>
      <tp t="s">
        <v>#N/A N/A</v>
        <stp/>
        <stp>BDP|10938612726532166957</stp>
        <tr r="G320" s="9"/>
      </tp>
      <tp t="s">
        <v>#N/A N/A</v>
        <stp/>
        <stp>BDP|17238303646086991901</stp>
        <tr r="E19" s="9"/>
      </tp>
      <tp t="s">
        <v>#N/A N/A</v>
        <stp/>
        <stp>BDP|15954783063173983867</stp>
        <tr r="D436" s="9"/>
      </tp>
      <tp t="s">
        <v>#N/A N/A</v>
        <stp/>
        <stp>BDP|18149129177744126587</stp>
        <tr r="E395" s="9"/>
      </tp>
      <tp t="s">
        <v>#N/A N/A</v>
        <stp/>
        <stp>BDP|12244945267744561693</stp>
        <tr r="G235" s="8"/>
      </tp>
      <tp t="s">
        <v>#N/A N/A</v>
        <stp/>
        <stp>BDP|10022951789218374626</stp>
        <tr r="F128" s="9"/>
      </tp>
      <tp t="s">
        <v>#N/A N/A</v>
        <stp/>
        <stp>BDP|12957886761480900343</stp>
        <tr r="G291" s="8"/>
        <tr r="F65" s="5"/>
      </tp>
      <tp t="s">
        <v>#N/A N/A</v>
        <stp/>
        <stp>BDP|12371155688784039032</stp>
        <tr r="F290" s="9"/>
      </tp>
      <tp t="s">
        <v>#N/A N/A</v>
        <stp/>
        <stp>BDP|17765696571930761944</stp>
        <tr r="G403" s="8"/>
      </tp>
      <tp t="s">
        <v>#N/A N/A</v>
        <stp/>
        <stp>BDP|14443743298542750738</stp>
        <tr r="E17" s="7"/>
      </tp>
      <tp t="s">
        <v>#N/A N/A</v>
        <stp/>
        <stp>BDP|13855227375698346103</stp>
        <tr r="G255" s="9"/>
      </tp>
      <tp t="s">
        <v>#N/A N/A</v>
        <stp/>
        <stp>BDP|11352297923567022954</stp>
        <tr r="D369" s="8"/>
      </tp>
      <tp t="s">
        <v>#N/A N/A</v>
        <stp/>
        <stp>BDP|13752960412253842772</stp>
        <tr r="E120" s="8"/>
      </tp>
      <tp t="s">
        <v>#N/A N/A</v>
        <stp/>
        <stp>BDP|13314427851189578490</stp>
        <tr r="F7" s="10"/>
      </tp>
      <tp t="s">
        <v>#N/A N/A</v>
        <stp/>
        <stp>BDP|10019527349527557923</stp>
        <tr r="D86" s="8"/>
      </tp>
      <tp t="s">
        <v>#N/A N/A</v>
        <stp/>
        <stp>BDP|15688243269366622823</stp>
        <tr r="F430" s="9"/>
      </tp>
      <tp t="s">
        <v>#N/A N/A</v>
        <stp/>
        <stp>BDP|16647941545625026189</stp>
        <tr r="F307" s="9"/>
      </tp>
      <tp t="s">
        <v>#N/A N/A</v>
        <stp/>
        <stp>BDP|14136055518838772246</stp>
        <tr r="E14" s="8"/>
      </tp>
      <tp t="s">
        <v>#N/A N/A</v>
        <stp/>
        <stp>BDP|11375943609293046411</stp>
        <tr r="F4" s="7"/>
      </tp>
      <tp t="s">
        <v>#N/A N/A</v>
        <stp/>
        <stp>BDP|14239820464760946527</stp>
        <tr r="E39" s="8"/>
      </tp>
      <tp t="s">
        <v>#N/A N/A</v>
        <stp/>
        <stp>BDP|10793996132637274204</stp>
        <tr r="D203" s="9"/>
      </tp>
      <tp t="s">
        <v>#N/A N/A</v>
        <stp/>
        <stp>BDP|18259668505639846877</stp>
        <tr r="F144" s="9"/>
      </tp>
      <tp t="s">
        <v>#N/A N/A</v>
        <stp/>
        <stp>BDP|14924060711658524257</stp>
        <tr r="G212" s="9"/>
      </tp>
      <tp t="s">
        <v>#N/A N/A</v>
        <stp/>
        <stp>BDP|11675062333628870553</stp>
        <tr r="D128" s="8"/>
      </tp>
      <tp t="s">
        <v>#N/A N/A</v>
        <stp/>
        <stp>BDP|14498869275545832110</stp>
        <tr r="E240" s="8"/>
      </tp>
      <tp t="s">
        <v>#N/A N/A</v>
        <stp/>
        <stp>BDP|18327435277482693607</stp>
        <tr r="F17" s="9"/>
      </tp>
      <tp t="s">
        <v>#N/A N/A</v>
        <stp/>
        <stp>BDP|18097178480256077868</stp>
        <tr r="G328" s="8"/>
      </tp>
      <tp t="s">
        <v>#N/A N/A</v>
        <stp/>
        <stp>BDP|14289838431471212134</stp>
        <tr r="D395" s="9"/>
      </tp>
      <tp t="s">
        <v>#N/A N/A</v>
        <stp/>
        <stp>BDP|13882160284611346493</stp>
        <tr r="D469" s="8"/>
      </tp>
      <tp t="s">
        <v>#N/A N/A</v>
        <stp/>
        <stp>BDP|16939376081932838077</stp>
        <tr r="F20" s="9"/>
      </tp>
      <tp t="s">
        <v>#N/A N/A</v>
        <stp/>
        <stp>BDP|13179755797322583067</stp>
        <tr r="E235" s="8"/>
      </tp>
      <tp t="s">
        <v>#N/A N/A</v>
        <stp/>
        <stp>BDP|12406906905610843498</stp>
        <tr r="D138" s="8"/>
      </tp>
      <tp t="s">
        <v>#N/A N/A</v>
        <stp/>
        <stp>BDP|13608550095954063463</stp>
        <tr r="E234" s="8"/>
      </tp>
      <tp t="s">
        <v>#N/A N/A</v>
        <stp/>
        <stp>BDP|16176483036428942664</stp>
        <tr r="E308" s="8"/>
      </tp>
      <tp t="s">
        <v>#N/A N/A</v>
        <stp/>
        <stp>BDP|11549815011513246477</stp>
        <tr r="E322" s="9"/>
      </tp>
      <tp t="s">
        <v>#N/A N/A</v>
        <stp/>
        <stp>BDP|15839895731322619363</stp>
        <tr r="F63" s="9"/>
      </tp>
      <tp t="s">
        <v>#N/A N/A</v>
        <stp/>
        <stp>BDP|15577227380879650918</stp>
        <tr r="D91" s="9"/>
      </tp>
      <tp t="s">
        <v>#N/A N/A</v>
        <stp/>
        <stp>BDP|11495010786187632160</stp>
        <tr r="F51" s="8"/>
      </tp>
      <tp t="s">
        <v>#N/A N/A</v>
        <stp/>
        <stp>BDP|11518013674839644054</stp>
        <tr r="G163" s="8"/>
      </tp>
      <tp t="s">
        <v>#N/A N/A</v>
        <stp/>
        <stp>BDP|17825199132659641360</stp>
        <tr r="F159" s="8"/>
      </tp>
      <tp t="s">
        <v>#N/A N/A</v>
        <stp/>
        <stp>BDP|15568271885928145859</stp>
        <tr r="F2" s="9"/>
      </tp>
      <tp t="s">
        <v>#N/A N/A</v>
        <stp/>
        <stp>BDP|17707698335108832509</stp>
        <tr r="F26" s="9"/>
      </tp>
      <tp t="s">
        <v>#N/A N/A</v>
        <stp/>
        <stp>BDP|10704323615424633957</stp>
        <tr r="D98" s="9"/>
      </tp>
      <tp t="s">
        <v>#N/A N/A</v>
        <stp/>
        <stp>BDP|12206726286335109747</stp>
        <tr r="F289" s="9"/>
      </tp>
      <tp t="s">
        <v>#N/A N/A</v>
        <stp/>
        <stp>BDP|16272364014218021332</stp>
        <tr r="F454" s="8"/>
      </tp>
      <tp t="s">
        <v>#N/A N/A</v>
        <stp/>
        <stp>BDP|13384361607328948789</stp>
        <tr r="G73" s="9"/>
      </tp>
      <tp t="s">
        <v>#N/A N/A</v>
        <stp/>
        <stp>BDP|14412820467247313217</stp>
        <tr r="F265" s="9"/>
      </tp>
      <tp t="s">
        <v>#N/A N/A</v>
        <stp/>
        <stp>BDP|11132306193710927484</stp>
        <tr r="D58" s="9"/>
      </tp>
      <tp t="s">
        <v>#N/A N/A</v>
        <stp/>
        <stp>BDP|10094014183837584049</stp>
        <tr r="G272" s="9"/>
      </tp>
      <tp t="s">
        <v>#N/A N/A</v>
        <stp/>
        <stp>BDP|10160448867085345830</stp>
        <tr r="G555" s="9"/>
      </tp>
      <tp t="s">
        <v>#N/A N/A</v>
        <stp/>
        <stp>BDP|16881424258511029903</stp>
        <tr r="G302" s="9"/>
      </tp>
      <tp t="s">
        <v>#N/A N/A</v>
        <stp/>
        <stp>BDP|18338731460934621244</stp>
        <tr r="E154" s="9"/>
      </tp>
      <tp t="s">
        <v>#N/A N/A</v>
        <stp/>
        <stp>BDP|14582447182246293139</stp>
        <tr r="F246" s="9"/>
      </tp>
      <tp t="s">
        <v>#N/A N/A</v>
        <stp/>
        <stp>BDP|10107223154481242971</stp>
        <tr r="G135" s="9"/>
      </tp>
      <tp t="s">
        <v>#N/A N/A</v>
        <stp/>
        <stp>BDP|14841083630339240102</stp>
        <tr r="D92" s="9"/>
      </tp>
      <tp t="s">
        <v>#N/A N/A</v>
        <stp/>
        <stp>BDP|15783396339639417362</stp>
        <tr r="D208" s="8"/>
      </tp>
      <tp t="s">
        <v>#N/A N/A</v>
        <stp/>
        <stp>BDP|18229176195658298775</stp>
        <tr r="C15" s="7"/>
      </tp>
      <tp t="s">
        <v>#N/A N/A</v>
        <stp/>
        <stp>BDP|15194688938896503915</stp>
        <tr r="F236" s="8"/>
      </tp>
      <tp t="s">
        <v>#N/A N/A</v>
        <stp/>
        <stp>BDP|15139537591300348651</stp>
        <tr r="E46" s="9"/>
      </tp>
      <tp t="s">
        <v>#N/A N/A</v>
        <stp/>
        <stp>BDP|15414303869636148992</stp>
        <tr r="E504" s="9"/>
      </tp>
      <tp t="s">
        <v>#N/A N/A</v>
        <stp/>
        <stp>BDP|14785141270895567830</stp>
        <tr r="E107" s="9"/>
      </tp>
      <tp t="s">
        <v>#N/A N/A</v>
        <stp/>
        <stp>BDP|18095761122764851681</stp>
        <tr r="D424" s="8"/>
      </tp>
      <tp t="s">
        <v>#N/A N/A</v>
        <stp/>
        <stp>BDP|11457813084079382766</stp>
        <tr r="D436" s="8"/>
      </tp>
      <tp t="s">
        <v>#N/A N/A</v>
        <stp/>
        <stp>BDP|11527462226500719862</stp>
        <tr r="D465" s="8"/>
      </tp>
      <tp t="s">
        <v>#N/A N/A</v>
        <stp/>
        <stp>BDP|17601213839321122888</stp>
        <tr r="D9" s="8"/>
        <tr r="C47" s="5"/>
      </tp>
      <tp t="s">
        <v>#N/A N/A</v>
        <stp/>
        <stp>BDP|12962976849452739278</stp>
        <tr r="G395" s="9"/>
      </tp>
      <tp t="s">
        <v>#N/A N/A</v>
        <stp/>
        <stp>BDP|17343197345445187890</stp>
        <tr r="F334" s="9"/>
      </tp>
      <tp t="s">
        <v>#N/A N/A</v>
        <stp/>
        <stp>BDP|18359169746396389479</stp>
        <tr r="E187" s="9"/>
      </tp>
      <tp t="s">
        <v>#N/A N/A</v>
        <stp/>
        <stp>BDP|16570800808992394399</stp>
        <tr r="G34" s="8"/>
      </tp>
      <tp t="s">
        <v>#N/A N/A</v>
        <stp/>
        <stp>BDP|11712422707312150849</stp>
        <tr r="F295" s="8"/>
      </tp>
      <tp t="s">
        <v>#N/A N/A</v>
        <stp/>
        <stp>BDP|13231302770058744024</stp>
        <tr r="G83" s="9"/>
      </tp>
      <tp t="s">
        <v>#N/A N/A</v>
        <stp/>
        <stp>BDP|14940322492079660881</stp>
        <tr r="D21" s="9"/>
      </tp>
      <tp t="s">
        <v>#N/A N/A</v>
        <stp/>
        <stp>BDP|16224740343269716356</stp>
        <tr r="E237" s="8"/>
      </tp>
      <tp t="s">
        <v>#N/A N/A</v>
        <stp/>
        <stp>BDP|13145277755919371267</stp>
        <tr r="G31" s="8"/>
        <tr r="F48" s="5"/>
      </tp>
      <tp t="s">
        <v>#N/A N/A</v>
        <stp/>
        <stp>BDP|16425417493447540359</stp>
        <tr r="D137" s="9"/>
      </tp>
      <tp t="s">
        <v>#N/A N/A</v>
        <stp/>
        <stp>BDP|16309621130138180468</stp>
        <tr r="F439" s="9"/>
      </tp>
      <tp t="s">
        <v>#N/A N/A</v>
        <stp/>
        <stp>BDP|12029675272734231814</stp>
        <tr r="F561" s="9"/>
      </tp>
      <tp t="s">
        <v>#N/A N/A</v>
        <stp/>
        <stp>BDP|15643922317966082452</stp>
        <tr r="G118" s="8"/>
      </tp>
      <tp t="s">
        <v>#N/A N/A</v>
        <stp/>
        <stp>BDP|11775535661259261412</stp>
        <tr r="D346" s="8"/>
      </tp>
      <tp t="s">
        <v>#N/A N/A</v>
        <stp/>
        <stp>BDP|16644962506522072200</stp>
        <tr r="F267" s="8"/>
      </tp>
      <tp t="s">
        <v>#N/A N/A</v>
        <stp/>
        <stp>BDP|11949009275533771926</stp>
        <tr r="D62" s="5"/>
        <tr r="E10" s="9"/>
      </tp>
      <tp t="s">
        <v>#N/A N/A</v>
        <stp/>
        <stp>BDP|15570828918177669706</stp>
        <tr r="G16" s="9"/>
      </tp>
      <tp t="s">
        <v>#N/A N/A</v>
        <stp/>
        <stp>BDP|17161316581697939713</stp>
        <tr r="G350" s="8"/>
        <tr r="F40" s="5"/>
      </tp>
      <tp t="s">
        <v>#N/A N/A</v>
        <stp/>
        <stp>BDP|11264346326719112582</stp>
        <tr r="G433" s="9"/>
      </tp>
      <tp t="s">
        <v>#N/A N/A</v>
        <stp/>
        <stp>BDP|13572654409640833982</stp>
        <tr r="D7" s="8"/>
      </tp>
      <tp t="s">
        <v>#N/A N/A</v>
        <stp/>
        <stp>BDP|14292139590365883511</stp>
        <tr r="F42" s="5"/>
        <tr r="G85" s="9"/>
      </tp>
      <tp t="s">
        <v>#N/A N/A</v>
        <stp/>
        <stp>BDP|17943946642172234459</stp>
        <tr r="F19" s="9"/>
      </tp>
      <tp t="s">
        <v>#N/A N/A</v>
        <stp/>
        <stp>BDP|18361870887944388088</stp>
        <tr r="F301" s="9"/>
      </tp>
      <tp t="s">
        <v>#N/A N/A</v>
        <stp/>
        <stp>BDP|11468922210686746399</stp>
        <tr r="G333" s="9"/>
      </tp>
      <tp t="s">
        <v>#N/A N/A</v>
        <stp/>
        <stp>BDP|14397569090771516588</stp>
        <tr r="G502" s="9"/>
      </tp>
      <tp t="s">
        <v>#N/A N/A</v>
        <stp/>
        <stp>BDP|13942163187016489042</stp>
        <tr r="F7" s="5"/>
        <tr r="G49" s="9"/>
      </tp>
      <tp t="s">
        <v>#N/A N/A</v>
        <stp/>
        <stp>BDP|16856228860618106637</stp>
        <tr r="G52" s="8"/>
      </tp>
      <tp t="s">
        <v>#N/A N/A</v>
        <stp/>
        <stp>BDP|17499563139865167827</stp>
        <tr r="G397" s="9"/>
      </tp>
      <tp t="s">
        <v>#N/A N/A</v>
        <stp/>
        <stp>BDP|16258954759731661702</stp>
        <tr r="G57" s="8"/>
      </tp>
      <tp t="s">
        <v>#N/A N/A</v>
        <stp/>
        <stp>BDP|12546988776100091033</stp>
        <tr r="F449" s="8"/>
      </tp>
      <tp t="s">
        <v>#N/A N/A</v>
        <stp/>
        <stp>BDP|15657058080027302689</stp>
        <tr r="G418" s="9"/>
      </tp>
      <tp t="s">
        <v>#N/A N/A</v>
        <stp/>
        <stp>BDP|16889744661499545208</stp>
        <tr r="D159" s="8"/>
      </tp>
      <tp t="s">
        <v>#N/A N/A</v>
        <stp/>
        <stp>BDP|10589080826046607863</stp>
        <tr r="E517" s="9"/>
      </tp>
      <tp t="s">
        <v>#N/A N/A</v>
        <stp/>
        <stp>BDP|16489890467436971282</stp>
        <tr r="G260" s="9"/>
      </tp>
      <tp t="s">
        <v>#N/A N/A</v>
        <stp/>
        <stp>BDP|11057097147118020158</stp>
        <tr r="D12" s="6"/>
      </tp>
      <tp t="s">
        <v>#N/A N/A</v>
        <stp/>
        <stp>BDP|10003097483062016619</stp>
        <tr r="D18" s="9"/>
      </tp>
      <tp t="s">
        <v>#N/A N/A</v>
        <stp/>
        <stp>BDP|16057992633008399823</stp>
        <tr r="F438" s="8"/>
      </tp>
      <tp t="s">
        <v>#N/A N/A</v>
        <stp/>
        <stp>BDP|18218897805599482516</stp>
        <tr r="E386" s="8"/>
      </tp>
      <tp t="s">
        <v>#N/A N/A</v>
        <stp/>
        <stp>BDP|16333399932162333804</stp>
        <tr r="D76" s="9"/>
      </tp>
      <tp t="s">
        <v>#N/A N/A</v>
        <stp/>
        <stp>BDP|12212706356519860566</stp>
        <tr r="D571" s="9"/>
      </tp>
      <tp t="s">
        <v>#N/A N/A</v>
        <stp/>
        <stp>BDP|16615553199531061704</stp>
        <tr r="D466" s="8"/>
      </tp>
      <tp t="s">
        <v>#N/A N/A</v>
        <stp/>
        <stp>BDP|14773069798232618324</stp>
        <tr r="G82" s="9"/>
      </tp>
      <tp t="s">
        <v>#N/A N/A</v>
        <stp/>
        <stp>BDP|17265836839511053158</stp>
        <tr r="C73" s="5"/>
        <tr r="D257" s="9"/>
      </tp>
      <tp t="s">
        <v>#N/A N/A</v>
        <stp/>
        <stp>BDP|17296049563845950812</stp>
        <tr r="E122" s="9"/>
      </tp>
      <tp t="s">
        <v>#N/A N/A</v>
        <stp/>
        <stp>BDP|13190987124335460147</stp>
        <tr r="E155" s="9"/>
      </tp>
      <tp t="s">
        <v>#N/A N/A</v>
        <stp/>
        <stp>BDP|11021806216721350584</stp>
        <tr r="F213" s="8"/>
      </tp>
      <tp t="s">
        <v>#N/A N/A</v>
        <stp/>
        <stp>BDP|13201792887254780473</stp>
        <tr r="G327" s="8"/>
      </tp>
      <tp t="s">
        <v>#N/A N/A</v>
        <stp/>
        <stp>BDP|10985481561996495883</stp>
        <tr r="G103" s="9"/>
      </tp>
      <tp t="s">
        <v>#N/A N/A</v>
        <stp/>
        <stp>BDP|11506579864608225687</stp>
        <tr r="E60" s="9"/>
      </tp>
      <tp t="s">
        <v>#N/A N/A</v>
        <stp/>
        <stp>BDP|15356479389167704262</stp>
        <tr r="G159" s="8"/>
      </tp>
      <tp t="s">
        <v>#N/A N/A</v>
        <stp/>
        <stp>BDP|10471092068583197987</stp>
        <tr r="G25" s="8"/>
      </tp>
      <tp t="s">
        <v>#N/A N/A</v>
        <stp/>
        <stp>BDP|17619554787417965111</stp>
        <tr r="D381" s="8"/>
      </tp>
      <tp t="s">
        <v>#N/A N/A</v>
        <stp/>
        <stp>BDP|17074689318705709983</stp>
        <tr r="F29" s="8"/>
      </tp>
      <tp t="s">
        <v>#N/A N/A</v>
        <stp/>
        <stp>BDP|13620029888265466277</stp>
        <tr r="D119" s="9"/>
      </tp>
      <tp t="s">
        <v>#N/A N/A</v>
        <stp/>
        <stp>BDP|10041545148324238912</stp>
        <tr r="G482" s="8"/>
      </tp>
      <tp t="s">
        <v>#N/A N/A</v>
        <stp/>
        <stp>BDP|15903660290331493749</stp>
        <tr r="G462" s="8"/>
      </tp>
      <tp t="s">
        <v>#N/A N/A</v>
        <stp/>
        <stp>BDP|12809827420042175642</stp>
        <tr r="E314" s="8"/>
      </tp>
      <tp t="s">
        <v>#N/A N/A</v>
        <stp/>
        <stp>BDP|16023994180599599222</stp>
        <tr r="G330" s="8"/>
      </tp>
      <tp t="s">
        <v>#N/A N/A</v>
        <stp/>
        <stp>BDP|15850188688820439029</stp>
        <tr r="D147" s="8"/>
      </tp>
      <tp t="s">
        <v>#N/A N/A</v>
        <stp/>
        <stp>BDP|17234809974741052587</stp>
        <tr r="F16" s="7"/>
      </tp>
      <tp t="s">
        <v>#N/A N/A</v>
        <stp/>
        <stp>BDP|13444998833901817489</stp>
        <tr r="E255" s="9"/>
      </tp>
      <tp t="s">
        <v>#N/A N/A</v>
        <stp/>
        <stp>BDP|11509104200565855936</stp>
        <tr r="G421" s="9"/>
      </tp>
      <tp t="s">
        <v>#N/A N/A</v>
        <stp/>
        <stp>BDP|13385393924509687760</stp>
        <tr r="D266" s="8"/>
      </tp>
      <tp t="s">
        <v>#N/A N/A</v>
        <stp/>
        <stp>BDP|17156137028378266061</stp>
        <tr r="F393" s="8"/>
      </tp>
      <tp t="s">
        <v>#N/A N/A</v>
        <stp/>
        <stp>BDP|15160884617103673361</stp>
        <tr r="F293" s="9"/>
      </tp>
      <tp t="s">
        <v>#N/A N/A</v>
        <stp/>
        <stp>BDP|15945662544108007352</stp>
        <tr r="E315" s="9"/>
      </tp>
      <tp t="s">
        <v>#N/A N/A</v>
        <stp/>
        <stp>BDP|16654746299246515205</stp>
        <tr r="G388" s="9"/>
      </tp>
      <tp t="s">
        <v>#N/A N/A</v>
        <stp/>
        <stp>BDP|16607966909516156562</stp>
        <tr r="F529" s="9"/>
      </tp>
      <tp t="s">
        <v>#N/A N/A</v>
        <stp/>
        <stp>BDP|12798243752129504050</stp>
        <tr r="D66" s="5"/>
        <tr r="E145" s="9"/>
      </tp>
      <tp t="s">
        <v>#N/A N/A</v>
        <stp/>
        <stp>BDP|18007839322299134713</stp>
        <tr r="G45" s="9"/>
      </tp>
      <tp t="s">
        <v>#N/A N/A</v>
        <stp/>
        <stp>BDP|12324399785493918677</stp>
        <tr r="D59" s="8"/>
        <tr r="C41" s="5"/>
      </tp>
      <tp t="s">
        <v>#N/A N/A</v>
        <stp/>
        <stp>BDP|18045392812826992038</stp>
        <tr r="G353" s="9"/>
      </tp>
      <tp t="s">
        <v>#N/A N/A</v>
        <stp/>
        <stp>BDP|11239430091794833498</stp>
        <tr r="F158" s="9"/>
      </tp>
      <tp t="s">
        <v>#N/A N/A</v>
        <stp/>
        <stp>BDP|11444256097817000178</stp>
        <tr r="G30" s="9"/>
      </tp>
      <tp t="s">
        <v>#N/A N/A</v>
        <stp/>
        <stp>BDP|14033797760068157197</stp>
        <tr r="E509" s="9"/>
      </tp>
      <tp t="s">
        <v>#N/A N/A</v>
        <stp/>
        <stp>BDP|12591264966398681222</stp>
        <tr r="D56" s="9"/>
      </tp>
      <tp t="s">
        <v>#N/A N/A</v>
        <stp/>
        <stp>BDP|12287367100075233865</stp>
        <tr r="E37" s="8"/>
      </tp>
      <tp t="s">
        <v>#N/A N/A</v>
        <stp/>
        <stp>BDP|10155776284910765350</stp>
        <tr r="E256" s="9"/>
      </tp>
      <tp t="s">
        <v>#N/A N/A</v>
        <stp/>
        <stp>BDP|16100802992463325806</stp>
        <tr r="D50" s="9"/>
      </tp>
      <tp t="s">
        <v>#N/A N/A</v>
        <stp/>
        <stp>BDP|13985961639266718323</stp>
        <tr r="G152" s="9"/>
      </tp>
      <tp t="s">
        <v>#N/A N/A</v>
        <stp/>
        <stp>BDP|11238852128555995255</stp>
        <tr r="F503" s="8"/>
      </tp>
      <tp t="s">
        <v>#N/A N/A</v>
        <stp/>
        <stp>BDP|11450746180251786346</stp>
        <tr r="D230" s="9"/>
      </tp>
      <tp t="s">
        <v>#N/A N/A</v>
        <stp/>
        <stp>BDP|13446288199271639503</stp>
        <tr r="C3" s="10"/>
      </tp>
      <tp t="s">
        <v>#N/A N/A</v>
        <stp/>
        <stp>BDP|10930635687807913572</stp>
        <tr r="E386" s="9"/>
      </tp>
      <tp t="s">
        <v>#N/A N/A</v>
        <stp/>
        <stp>BDP|11048916372755274620</stp>
        <tr r="F343" s="8"/>
        <tr r="E4" s="5"/>
      </tp>
      <tp t="s">
        <v>#N/A N/A</v>
        <stp/>
        <stp>BDP|18218412337035603613</stp>
        <tr r="G28" s="8"/>
      </tp>
      <tp t="s">
        <v>#N/A N/A</v>
        <stp/>
        <stp>BDP|16110950402241126245</stp>
        <tr r="G105" s="9"/>
      </tp>
      <tp t="s">
        <v>#N/A N/A</v>
        <stp/>
        <stp>BDP|14450909570430632600</stp>
        <tr r="F87" s="9"/>
      </tp>
      <tp t="s">
        <v>#N/A N/A</v>
        <stp/>
        <stp>BDP|14662743131119964580</stp>
        <tr r="G487" s="9"/>
      </tp>
      <tp t="s">
        <v>#N/A N/A</v>
        <stp/>
        <stp>BDP|15779253270514254823</stp>
        <tr r="G198" s="8"/>
      </tp>
      <tp t="s">
        <v>#N/A N/A</v>
        <stp/>
        <stp>BDP|16385175295895210710</stp>
        <tr r="E246" s="8"/>
      </tp>
      <tp t="s">
        <v>#N/A N/A</v>
        <stp/>
        <stp>BDP|11750753104609737337</stp>
        <tr r="D275" s="8"/>
      </tp>
      <tp t="s">
        <v>#N/A N/A</v>
        <stp/>
        <stp>BDP|14983563361573986829</stp>
        <tr r="G506" s="9"/>
      </tp>
      <tp t="s">
        <v>#N/A N/A</v>
        <stp/>
        <stp>BDP|11385031240670251979</stp>
        <tr r="D412" s="9"/>
      </tp>
      <tp t="s">
        <v>#N/A N/A</v>
        <stp/>
        <stp>BDP|10410118671852653873</stp>
        <tr r="D557" s="9"/>
      </tp>
      <tp t="s">
        <v>#N/A N/A</v>
        <stp/>
        <stp>BDP|15209137487037727743</stp>
        <tr r="F545" s="9"/>
      </tp>
      <tp t="s">
        <v>#N/A N/A</v>
        <stp/>
        <stp>BDP|10796122623639315609</stp>
        <tr r="E580" s="9"/>
      </tp>
      <tp t="s">
        <v>#N/A N/A</v>
        <stp/>
        <stp>BDP|17441728992022411746</stp>
        <tr r="D218" s="8"/>
      </tp>
      <tp t="s">
        <v>#N/A N/A</v>
        <stp/>
        <stp>BDP|18186101274426914487</stp>
        <tr r="F62" s="5"/>
        <tr r="G10" s="9"/>
      </tp>
      <tp t="s">
        <v>#N/A N/A</v>
        <stp/>
        <stp>BDP|18282889868829128375</stp>
        <tr r="D427" s="8"/>
      </tp>
      <tp t="s">
        <v>#N/A N/A</v>
        <stp/>
        <stp>BDP|12771893316134554390</stp>
        <tr r="F458" s="8"/>
      </tp>
      <tp t="s">
        <v>#N/A N/A</v>
        <stp/>
        <stp>BDP|10237653389471202384</stp>
        <tr r="D7" s="9"/>
      </tp>
      <tp t="s">
        <v>#N/A N/A</v>
        <stp/>
        <stp>BDP|12092152343912353917</stp>
        <tr r="E207" s="8"/>
      </tp>
      <tp t="s">
        <v>#N/A N/A</v>
        <stp/>
        <stp>BDP|17034720566492596866</stp>
        <tr r="F482" s="8"/>
      </tp>
      <tp t="s">
        <v>#N/A N/A</v>
        <stp/>
        <stp>BDP|13858989356196444557</stp>
        <tr r="F24" s="8"/>
      </tp>
      <tp t="s">
        <v>#N/A N/A</v>
        <stp/>
        <stp>BDP|14122882170554683380</stp>
        <tr r="G321" s="8"/>
      </tp>
      <tp t="s">
        <v>#N/A N/A</v>
        <stp/>
        <stp>BDP|10209952173752124024</stp>
        <tr r="G467" s="9"/>
      </tp>
      <tp t="s">
        <v>#N/A N/A</v>
        <stp/>
        <stp>BDP|14575971015681642163</stp>
        <tr r="G400" s="8"/>
      </tp>
      <tp t="s">
        <v>#N/A N/A</v>
        <stp/>
        <stp>BDP|17192429622045535836</stp>
        <tr r="G81" s="8"/>
      </tp>
      <tp t="s">
        <v>#N/A N/A</v>
        <stp/>
        <stp>BDP|13464129924009492512</stp>
        <tr r="D288" s="8"/>
      </tp>
      <tp t="s">
        <v>#N/A N/A</v>
        <stp/>
        <stp>BDP|17157872157577300156</stp>
        <tr r="F53" s="9"/>
      </tp>
      <tp t="s">
        <v>#N/A N/A</v>
        <stp/>
        <stp>BDP|13503349546029173106</stp>
        <tr r="F51" s="9"/>
      </tp>
      <tp t="s">
        <v>#N/A N/A</v>
        <stp/>
        <stp>BDP|10080373978121154981</stp>
        <tr r="D29" s="5"/>
      </tp>
      <tp t="s">
        <v>#N/A N/A</v>
        <stp/>
        <stp>BDP|14837812540296667299</stp>
        <tr r="D19" s="7"/>
      </tp>
      <tp t="s">
        <v>#N/A N/A</v>
        <stp/>
        <stp>BDP|15213339783444469608</stp>
        <tr r="D180" s="8"/>
      </tp>
      <tp t="s">
        <v>#N/A N/A</v>
        <stp/>
        <stp>BDP|15500995669995095334</stp>
        <tr r="D247" s="9"/>
      </tp>
      <tp t="s">
        <v>#N/A N/A</v>
        <stp/>
        <stp>BDP|10434781941266819937</stp>
        <tr r="G287" s="9"/>
      </tp>
      <tp t="s">
        <v>#N/A N/A</v>
        <stp/>
        <stp>BDP|10218549543539283411</stp>
        <tr r="E538" s="9"/>
      </tp>
      <tp t="s">
        <v>#N/A N/A</v>
        <stp/>
        <stp>BDP|10565358105638140728</stp>
        <tr r="G289" s="9"/>
      </tp>
      <tp t="s">
        <v>#N/A N/A</v>
        <stp/>
        <stp>BDP|12732829958435563713</stp>
        <tr r="D224" s="8"/>
      </tp>
      <tp t="s">
        <v>#N/A N/A</v>
        <stp/>
        <stp>BDP|15944717720105194801</stp>
        <tr r="F483" s="8"/>
      </tp>
      <tp t="s">
        <v>#N/A N/A</v>
        <stp/>
        <stp>BDP|16581987745716505041</stp>
        <tr r="E273" s="8"/>
      </tp>
      <tp t="s">
        <v>#N/A N/A</v>
        <stp/>
        <stp>BDP|13863756095087095716</stp>
        <tr r="F303" s="8"/>
      </tp>
      <tp t="s">
        <v>#N/A N/A</v>
        <stp/>
        <stp>BDP|10858587569606210828</stp>
        <tr r="E321" s="9"/>
      </tp>
      <tp t="s">
        <v>#N/A N/A</v>
        <stp/>
        <stp>BDP|12621743888476381600</stp>
        <tr r="F358" s="8"/>
      </tp>
      <tp t="s">
        <v>#N/A N/A</v>
        <stp/>
        <stp>BDP|16531847562881318490</stp>
        <tr r="F428" s="8"/>
      </tp>
      <tp t="s">
        <v>#N/A N/A</v>
        <stp/>
        <stp>BDP|14826405297066478223</stp>
        <tr r="G466" s="9"/>
      </tp>
      <tp t="s">
        <v>#N/A N/A</v>
        <stp/>
        <stp>BDP|18314223646414626786</stp>
        <tr r="F58" s="9"/>
      </tp>
      <tp t="s">
        <v>#N/A N/A</v>
        <stp/>
        <stp>BDP|17642145168409520466</stp>
        <tr r="C19" s="7"/>
      </tp>
      <tp t="s">
        <v>#N/A N/A</v>
        <stp/>
        <stp>BDP|14093892071252607479</stp>
        <tr r="E9" s="7"/>
      </tp>
      <tp t="s">
        <v>#N/A N/A</v>
        <stp/>
        <stp>BDP|12235664552698869470</stp>
        <tr r="F291" s="9"/>
      </tp>
      <tp t="s">
        <v>#N/A N/A</v>
        <stp/>
        <stp>BDP|12689668876887905970</stp>
        <tr r="F104" s="9"/>
      </tp>
      <tp t="s">
        <v>#N/A N/A</v>
        <stp/>
        <stp>BDP|13971332690894009025</stp>
        <tr r="G453" s="8"/>
      </tp>
      <tp t="s">
        <v>#N/A N/A</v>
        <stp/>
        <stp>BDP|18116287917681563731</stp>
        <tr r="F422" s="9"/>
      </tp>
      <tp t="s">
        <v>#N/A N/A</v>
        <stp/>
        <stp>BDP|10755467567038733796</stp>
        <tr r="F217" s="8"/>
      </tp>
      <tp t="s">
        <v>#N/A N/A</v>
        <stp/>
        <stp>BDP|17843890648691442752</stp>
        <tr r="D93" s="9"/>
      </tp>
      <tp t="s">
        <v>#N/A N/A</v>
        <stp/>
        <stp>BDP|12620528916502840912</stp>
        <tr r="E153" s="9"/>
      </tp>
      <tp t="s">
        <v>#N/A N/A</v>
        <stp/>
        <stp>BDP|16965108215212165967</stp>
        <tr r="E590" s="9"/>
      </tp>
      <tp t="s">
        <v>#N/A N/A</v>
        <stp/>
        <stp>BDP|13164869578090707133</stp>
        <tr r="G56" s="9"/>
      </tp>
      <tp t="s">
        <v>#N/A N/A</v>
        <stp/>
        <stp>BDP|14690607677038261089</stp>
        <tr r="G295" s="8"/>
      </tp>
      <tp t="s">
        <v>#N/A N/A</v>
        <stp/>
        <stp>BDP|10936203425468646516</stp>
        <tr r="G447" s="8"/>
      </tp>
      <tp t="s">
        <v>#N/A N/A</v>
        <stp/>
        <stp>BDP|10683864151851810121</stp>
        <tr r="F474" s="8"/>
      </tp>
      <tp t="s">
        <v>#N/A N/A</v>
        <stp/>
        <stp>BDP|16513385677946612964</stp>
        <tr r="D400" s="8"/>
      </tp>
      <tp t="s">
        <v>#N/A N/A</v>
        <stp/>
        <stp>BDP|17892974800281466214</stp>
        <tr r="G228" s="8"/>
      </tp>
      <tp t="s">
        <v>#N/A N/A</v>
        <stp/>
        <stp>BDP|16857352890845401433</stp>
        <tr r="G166" s="8"/>
      </tp>
      <tp t="s">
        <v>#N/A N/A</v>
        <stp/>
        <stp>BDP|15917104420718347304</stp>
        <tr r="E233" s="8"/>
      </tp>
      <tp t="s">
        <v>#N/A N/A</v>
        <stp/>
        <stp>BDP|16671968810906848523</stp>
        <tr r="F275" s="9"/>
      </tp>
      <tp t="s">
        <v>#N/A N/A</v>
        <stp/>
        <stp>BDP|16280361455158903551</stp>
        <tr r="D502" s="9"/>
      </tp>
      <tp t="s">
        <v>#N/A N/A</v>
        <stp/>
        <stp>BDP|16715598717316579912</stp>
        <tr r="D431" s="9"/>
      </tp>
      <tp t="s">
        <v>#N/A N/A</v>
        <stp/>
        <stp>BDP|15850307376769527566</stp>
        <tr r="F89" s="9"/>
      </tp>
      <tp t="s">
        <v>#N/A N/A</v>
        <stp/>
        <stp>BDP|15403555717865390984</stp>
        <tr r="E6" s="10"/>
      </tp>
      <tp t="s">
        <v>#N/A N/A</v>
        <stp/>
        <stp>BDP|13867314882464631102</stp>
        <tr r="E223" s="9"/>
      </tp>
      <tp t="s">
        <v>#N/A N/A</v>
        <stp/>
        <stp>BDP|13205053011638820731</stp>
        <tr r="G125" s="8"/>
      </tp>
      <tp t="s">
        <v>#N/A N/A</v>
        <stp/>
        <stp>BDP|17159472406806823858</stp>
        <tr r="G497" s="8"/>
      </tp>
      <tp t="s">
        <v>#N/A N/A</v>
        <stp/>
        <stp>BDP|12618467382201668297</stp>
        <tr r="D390" s="9"/>
      </tp>
      <tp t="s">
        <v>#N/A N/A</v>
        <stp/>
        <stp>BDP|11022943519615320131</stp>
        <tr r="F595" s="9"/>
      </tp>
      <tp t="s">
        <v>#N/A N/A</v>
        <stp/>
        <stp>BDP|15298951033710879205</stp>
        <tr r="E170" s="9"/>
      </tp>
      <tp t="s">
        <v>#N/A N/A</v>
        <stp/>
        <stp>BDP|16353711729319226752</stp>
        <tr r="G317" s="8"/>
      </tp>
      <tp t="s">
        <v>#N/A N/A</v>
        <stp/>
        <stp>BDP|16426430694805959369</stp>
        <tr r="E138" s="9"/>
      </tp>
      <tp t="s">
        <v>#N/A N/A</v>
        <stp/>
        <stp>BDP|14217121729592093859</stp>
        <tr r="F309" s="9"/>
      </tp>
      <tp t="s">
        <v>#N/A N/A</v>
        <stp/>
        <stp>BDP|17144230719891404805</stp>
        <tr r="F80" s="9"/>
      </tp>
      <tp t="s">
        <v>#N/A N/A</v>
        <stp/>
        <stp>BDP|17315090797912767150</stp>
        <tr r="D193" s="8"/>
      </tp>
      <tp t="s">
        <v>#N/A N/A</v>
        <stp/>
        <stp>BDP|16038536707449994725</stp>
        <tr r="D223" s="8"/>
      </tp>
      <tp t="s">
        <v>#N/A N/A</v>
        <stp/>
        <stp>BDP|17749932259930425661</stp>
        <tr r="E16" s="8"/>
      </tp>
      <tp t="s">
        <v>#N/A N/A</v>
        <stp/>
        <stp>BDP|13104238772199890273</stp>
        <tr r="F266" s="9"/>
      </tp>
      <tp t="s">
        <v>#N/A N/A</v>
        <stp/>
        <stp>BDP|13130245903455891919</stp>
        <tr r="D186" s="8"/>
      </tp>
      <tp t="s">
        <v>#N/A N/A</v>
        <stp/>
        <stp>BDP|12969375573522712955</stp>
        <tr r="G36" s="9"/>
      </tp>
      <tp t="s">
        <v>#N/A N/A</v>
        <stp/>
        <stp>BDP|16931327914580158912</stp>
        <tr r="D480" s="9"/>
      </tp>
      <tp t="s">
        <v>#N/A N/A</v>
        <stp/>
        <stp>BDP|16350518160371980942</stp>
        <tr r="F283" s="9"/>
      </tp>
      <tp t="s">
        <v>#N/A N/A</v>
        <stp/>
        <stp>BDP|16035918319606063560</stp>
        <tr r="G391" s="8"/>
      </tp>
      <tp t="s">
        <v>#N/A N/A</v>
        <stp/>
        <stp>BDP|16644929014974971778</stp>
        <tr r="F363" s="9"/>
      </tp>
      <tp t="s">
        <v>#N/A N/A</v>
        <stp/>
        <stp>BDP|14437449982720877540</stp>
        <tr r="D6" s="8"/>
      </tp>
      <tp t="s">
        <v>#N/A N/A</v>
        <stp/>
        <stp>BDP|13703471629241658919</stp>
        <tr r="D274" s="9"/>
      </tp>
      <tp t="s">
        <v>#N/A N/A</v>
        <stp/>
        <stp>BDP|16621844672164687081</stp>
        <tr r="G300" s="8"/>
      </tp>
      <tp t="s">
        <v>#N/A N/A</v>
        <stp/>
        <stp>BDP|17531450288401381753</stp>
        <tr r="D41" s="8"/>
      </tp>
      <tp t="s">
        <v>#N/A N/A</v>
        <stp/>
        <stp>BDP|14281976753371892406</stp>
        <tr r="E15" s="5"/>
        <tr r="F549" s="9"/>
      </tp>
      <tp t="s">
        <v>#N/A N/A</v>
        <stp/>
        <stp>BDP|12978903232247602230</stp>
        <tr r="G197" s="8"/>
      </tp>
      <tp t="s">
        <v>#N/A N/A</v>
        <stp/>
        <stp>BDP|17851830929478510895</stp>
        <tr r="F41" s="8"/>
      </tp>
      <tp t="s">
        <v>#N/A N/A</v>
        <stp/>
        <stp>BDP|11442036170538283346</stp>
        <tr r="D35" s="9"/>
      </tp>
      <tp t="s">
        <v>#N/A N/A</v>
        <stp/>
        <stp>BDP|18295242993158755630</stp>
        <tr r="G140" s="8"/>
      </tp>
      <tp t="s">
        <v>#N/A N/A</v>
        <stp/>
        <stp>BDP|10921987672943245008</stp>
        <tr r="F311" s="8"/>
      </tp>
      <tp t="s">
        <v>#N/A N/A</v>
        <stp/>
        <stp>BDP|15248802257460134555</stp>
        <tr r="D203" s="8"/>
      </tp>
      <tp t="s">
        <v>#N/A N/A</v>
        <stp/>
        <stp>BDP|15358188368517380814</stp>
        <tr r="D356" s="8"/>
      </tp>
      <tp t="s">
        <v>#N/A N/A</v>
        <stp/>
        <stp>BDP|17250688841460368882</stp>
        <tr r="E406" s="8"/>
      </tp>
      <tp t="s">
        <v>#N/A Requesting Data...1155611249</v>
        <stp/>
        <stp>BDP|15073964623112587109</stp>
        <tr r="G21" s="7"/>
      </tp>
      <tp t="s">
        <v>#N/A N/A</v>
        <stp/>
        <stp>BDP|18405021623797104046</stp>
        <tr r="G127" s="9"/>
      </tp>
      <tp t="s">
        <v>#N/A Requesting Data...2618506756</v>
        <stp/>
        <stp>BDP|15811441969533434910</stp>
        <tr r="G3" s="7"/>
      </tp>
      <tp t="s">
        <v>#N/A N/A</v>
        <stp/>
        <stp>BDP|12964331999950019505</stp>
        <tr r="D119" s="8"/>
      </tp>
      <tp t="s">
        <v>#N/A N/A</v>
        <stp/>
        <stp>BDP|12489412173788635436</stp>
        <tr r="F157" s="8"/>
      </tp>
      <tp t="s">
        <v>#N/A N/A</v>
        <stp/>
        <stp>BDP|16826564689701349771</stp>
        <tr r="D528" s="9"/>
      </tp>
      <tp t="s">
        <v>#N/A N/A</v>
        <stp/>
        <stp>BDP|14846845399558068066</stp>
        <tr r="D132" s="8"/>
      </tp>
      <tp t="s">
        <v>#N/A N/A</v>
        <stp/>
        <stp>BDP|14005879702211129062</stp>
        <tr r="D449" s="9"/>
      </tp>
      <tp t="s">
        <v>#N/A N/A</v>
        <stp/>
        <stp>BDP|13783941664186176746</stp>
        <tr r="E501" s="9"/>
      </tp>
      <tp t="s">
        <v>#N/A N/A</v>
        <stp/>
        <stp>BDP|15725805602801619116</stp>
        <tr r="E589" s="9"/>
      </tp>
      <tp t="s">
        <v>#N/A N/A</v>
        <stp/>
        <stp>BDP|10596925500642702622</stp>
        <tr r="E439" s="9"/>
      </tp>
      <tp t="s">
        <v>#N/A N/A</v>
        <stp/>
        <stp>BDP|13021458397415866685</stp>
        <tr r="G332" s="8"/>
      </tp>
      <tp t="s">
        <v>#N/A N/A</v>
        <stp/>
        <stp>BDP|18127676397068617258</stp>
        <tr r="F262" s="9"/>
      </tp>
      <tp t="s">
        <v>#N/A N/A</v>
        <stp/>
        <stp>BDP|17628274506199714127</stp>
        <tr r="E581" s="9"/>
      </tp>
      <tp t="s">
        <v>#N/A N/A</v>
        <stp/>
        <stp>BDP|17746648934687122848</stp>
        <tr r="G462" s="9"/>
      </tp>
      <tp t="s">
        <v>#N/A N/A</v>
        <stp/>
        <stp>BDP|12898213182756978372</stp>
        <tr r="E21" s="9"/>
      </tp>
      <tp t="s">
        <v>#N/A N/A</v>
        <stp/>
        <stp>BDP|13218381181954604186</stp>
        <tr r="D44" s="5"/>
        <tr r="E533" s="9"/>
      </tp>
      <tp t="s">
        <v>#N/A N/A</v>
        <stp/>
        <stp>BDP|10604047456921580949</stp>
        <tr r="E361" s="8"/>
      </tp>
      <tp t="s">
        <v>#N/A N/A</v>
        <stp/>
        <stp>BDP|18269798258775531234</stp>
        <tr r="D297" s="8"/>
      </tp>
      <tp t="s">
        <v>#N/A N/A</v>
        <stp/>
        <stp>BDP|14055824011718724813</stp>
        <tr r="G377" s="9"/>
      </tp>
      <tp t="s">
        <v>#N/A N/A</v>
        <stp/>
        <stp>BDP|17293760168652836907</stp>
        <tr r="E251" s="9"/>
      </tp>
      <tp t="s">
        <v>#N/A N/A</v>
        <stp/>
        <stp>BDP|11453215224559269571</stp>
        <tr r="D250" s="9"/>
      </tp>
      <tp t="s">
        <v>#N/A N/A</v>
        <stp/>
        <stp>BDP|10500409712419784147</stp>
        <tr r="E341" s="8"/>
      </tp>
      <tp t="s">
        <v>#N/A N/A</v>
        <stp/>
        <stp>BDP|14756431105185122846</stp>
        <tr r="E541" s="9"/>
      </tp>
      <tp t="s">
        <v>#N/A N/A</v>
        <stp/>
        <stp>BDP|10334706598277728485</stp>
        <tr r="G337" s="8"/>
      </tp>
      <tp t="s">
        <v>#N/A N/A</v>
        <stp/>
        <stp>BDP|18432918435779680623</stp>
        <tr r="D144" s="8"/>
      </tp>
      <tp t="s">
        <v>#N/A N/A</v>
        <stp/>
        <stp>BDP|17206192389184622730</stp>
        <tr r="E71" s="9"/>
      </tp>
      <tp t="s">
        <v>#N/A N/A</v>
        <stp/>
        <stp>BDP|11014857529754370287</stp>
        <tr r="E161" s="8"/>
      </tp>
      <tp t="s">
        <v>#N/A N/A</v>
        <stp/>
        <stp>BDP|13417914550340628244</stp>
        <tr r="D402" s="9"/>
      </tp>
      <tp t="s">
        <v>#N/A N/A</v>
        <stp/>
        <stp>BDP|10335815795519006503</stp>
        <tr r="G205" s="8"/>
      </tp>
      <tp t="s">
        <v>#N/A N/A</v>
        <stp/>
        <stp>BDP|16544766438148566795</stp>
        <tr r="E367" s="8"/>
      </tp>
      <tp t="s">
        <v>#N/A N/A</v>
        <stp/>
        <stp>BDP|11843332899251635732</stp>
        <tr r="E316" s="8"/>
      </tp>
      <tp t="s">
        <v>#N/A N/A</v>
        <stp/>
        <stp>BDP|18241770336607771630</stp>
        <tr r="E200" s="9"/>
      </tp>
      <tp t="s">
        <v>#N/A N/A</v>
        <stp/>
        <stp>BDP|15793940505637916696</stp>
        <tr r="D279" s="8"/>
      </tp>
      <tp t="s">
        <v>#N/A N/A</v>
        <stp/>
        <stp>BDP|15267119997952473260</stp>
        <tr r="C5" s="10"/>
      </tp>
      <tp t="s">
        <v>#N/A N/A</v>
        <stp/>
        <stp>BDP|13499523955879578703</stp>
        <tr r="F20" s="7"/>
      </tp>
      <tp t="s">
        <v>#N/A N/A</v>
        <stp/>
        <stp>BDP|12319763083554097408</stp>
        <tr r="G50" s="8"/>
      </tp>
      <tp t="s">
        <v>#N/A N/A</v>
        <stp/>
        <stp>BDP|17490826005817637530</stp>
        <tr r="E300" s="8"/>
      </tp>
      <tp t="s">
        <v>#N/A N/A</v>
        <stp/>
        <stp>BDP|10284169863171893467</stp>
        <tr r="F10" s="6"/>
      </tp>
      <tp t="s">
        <v>#N/A N/A</v>
        <stp/>
        <stp>BDP|16894349687828413764</stp>
        <tr r="G69" s="8"/>
      </tp>
      <tp t="s">
        <v>#N/A N/A</v>
        <stp/>
        <stp>BDP|14097654645992119689</stp>
        <tr r="E518" s="9"/>
      </tp>
      <tp t="s">
        <v>#N/A N/A</v>
        <stp/>
        <stp>BDP|11259496717291567705</stp>
        <tr r="F341" s="9"/>
      </tp>
      <tp t="s">
        <v>#N/A N/A</v>
        <stp/>
        <stp>BDP|10974727342967000609</stp>
        <tr r="D140" s="8"/>
      </tp>
      <tp t="s">
        <v>#N/A N/A</v>
        <stp/>
        <stp>BDP|11073810652116359894</stp>
        <tr r="E83" s="8"/>
      </tp>
      <tp t="s">
        <v>#N/A N/A</v>
        <stp/>
        <stp>BDP|14094831966589491181</stp>
        <tr r="G399" s="8"/>
      </tp>
      <tp t="s">
        <v>#N/A N/A</v>
        <stp/>
        <stp>BDP|13084709149972240037</stp>
        <tr r="G259" s="9"/>
      </tp>
      <tp t="s">
        <v>#N/A N/A</v>
        <stp/>
        <stp>BDP|15652770555116827348</stp>
        <tr r="F32" s="9"/>
      </tp>
      <tp t="s">
        <v>#N/A N/A</v>
        <stp/>
        <stp>BDP|15011380117913328647</stp>
        <tr r="F125" s="8"/>
      </tp>
      <tp t="s">
        <v>#N/A N/A</v>
        <stp/>
        <stp>BDP|12388491995485682816</stp>
        <tr r="G32" s="9"/>
      </tp>
      <tp t="s">
        <v>#N/A N/A</v>
        <stp/>
        <stp>BDP|12327674640487461581</stp>
        <tr r="D321" s="9"/>
      </tp>
      <tp t="s">
        <v>#N/A N/A</v>
        <stp/>
        <stp>BDP|12869470087914223828</stp>
        <tr r="E394" s="9"/>
      </tp>
      <tp t="s">
        <v>#N/A N/A</v>
        <stp/>
        <stp>BDP|11960762901835494121</stp>
        <tr r="F495" s="9"/>
      </tp>
      <tp t="s">
        <v>#N/A N/A</v>
        <stp/>
        <stp>BDP|15692748826772666099</stp>
        <tr r="D261" s="9"/>
      </tp>
      <tp t="s">
        <v>#N/A N/A</v>
        <stp/>
        <stp>BDP|17168575326436972429</stp>
        <tr r="F92" s="8"/>
      </tp>
      <tp t="s">
        <v>#N/A N/A</v>
        <stp/>
        <stp>BDP|14622294040896643625</stp>
        <tr r="G187" s="9"/>
      </tp>
      <tp t="s">
        <v>#N/A N/A</v>
        <stp/>
        <stp>BDP|16566418225541870321</stp>
        <tr r="D228" s="8"/>
      </tp>
      <tp t="s">
        <v>#N/A N/A</v>
        <stp/>
        <stp>BDP|11279767169021257349</stp>
        <tr r="D431" s="8"/>
      </tp>
      <tp t="s">
        <v>#N/A N/A</v>
        <stp/>
        <stp>BDP|14163219646967593783</stp>
        <tr r="E238" s="9"/>
      </tp>
      <tp t="s">
        <v>#N/A N/A</v>
        <stp/>
        <stp>BDP|16921076724456302023</stp>
        <tr r="E13" s="8"/>
      </tp>
      <tp t="s">
        <v>#N/A N/A</v>
        <stp/>
        <stp>BDP|16595215376954999517</stp>
        <tr r="F17" s="8"/>
      </tp>
      <tp t="s">
        <v>#N/A N/A</v>
        <stp/>
        <stp>BDP|17803750509195993771</stp>
        <tr r="G471" s="9"/>
      </tp>
      <tp t="s">
        <v>#N/A N/A</v>
        <stp/>
        <stp>BDP|10444498760296523620</stp>
        <tr r="G419" s="8"/>
      </tp>
      <tp t="s">
        <v>#N/A N/A</v>
        <stp/>
        <stp>BDP|15764679169542018537</stp>
        <tr r="G306" s="9"/>
      </tp>
      <tp t="s">
        <v>#N/A N/A</v>
        <stp/>
        <stp>BDP|16791302015344995210</stp>
        <tr r="D153" s="9"/>
      </tp>
      <tp t="s">
        <v>#N/A N/A</v>
        <stp/>
        <stp>BDP|11611104078176392379</stp>
        <tr r="D499" s="9"/>
      </tp>
      <tp t="s">
        <v>#N/A N/A</v>
        <stp/>
        <stp>BDP|17034996581116761229</stp>
        <tr r="E340" s="8"/>
      </tp>
      <tp t="s">
        <v>#N/A N/A</v>
        <stp/>
        <stp>BDP|11114232277441990715</stp>
        <tr r="E477" s="8"/>
      </tp>
      <tp t="s">
        <v>#N/A N/A</v>
        <stp/>
        <stp>BDP|18143825131143733289</stp>
        <tr r="D267" s="9"/>
      </tp>
      <tp t="s">
        <v>#N/A N/A</v>
        <stp/>
        <stp>BDP|12270747225903906676</stp>
        <tr r="F431" s="8"/>
      </tp>
      <tp t="s">
        <v>#N/A Requesting Data...2871504650</v>
        <stp/>
        <stp>BDP|11225294481411174868</stp>
        <tr r="G5" s="7"/>
      </tp>
      <tp t="s">
        <v>#N/A N/A</v>
        <stp/>
        <stp>BDP|11297009428519419837</stp>
        <tr r="G229" s="9"/>
      </tp>
      <tp t="s">
        <v>#N/A N/A</v>
        <stp/>
        <stp>BDP|15855234207516774363</stp>
        <tr r="G121" s="8"/>
      </tp>
      <tp t="s">
        <v>#N/A N/A</v>
        <stp/>
        <stp>BDP|15986895968490377969</stp>
        <tr r="G111" s="9"/>
      </tp>
      <tp t="s">
        <v>#N/A N/A</v>
        <stp/>
        <stp>BDP|17429588651145187000</stp>
        <tr r="G107" s="8"/>
      </tp>
      <tp t="s">
        <v>#N/A N/A</v>
        <stp/>
        <stp>BDP|12814612811735114257</stp>
        <tr r="F53" s="8"/>
      </tp>
      <tp t="s">
        <v>#N/A N/A</v>
        <stp/>
        <stp>BDP|18061945630077168795</stp>
        <tr r="D177" s="9"/>
      </tp>
      <tp t="s">
        <v>#N/A N/A</v>
        <stp/>
        <stp>BDP|17579084983735252806</stp>
        <tr r="G75" s="8"/>
      </tp>
      <tp t="s">
        <v>#N/A N/A</v>
        <stp/>
        <stp>BDP|11028975894324710780</stp>
        <tr r="E105" s="8"/>
      </tp>
      <tp t="s">
        <v>#N/A N/A</v>
        <stp/>
        <stp>BDP|16314366370048399897</stp>
        <tr r="E198" s="9"/>
      </tp>
      <tp t="s">
        <v>#N/A N/A</v>
        <stp/>
        <stp>BDP|14606268516353812615</stp>
        <tr r="D33" s="8"/>
      </tp>
      <tp t="s">
        <v>#N/A N/A</v>
        <stp/>
        <stp>BDP|11812443850634124628</stp>
        <tr r="G125" s="9"/>
      </tp>
      <tp t="s">
        <v>#N/A N/A</v>
        <stp/>
        <stp>BDP|14330682734364217720</stp>
        <tr r="E19" s="7"/>
      </tp>
      <tp t="s">
        <v>#N/A N/A</v>
        <stp/>
        <stp>BDP|11141651635880989674</stp>
        <tr r="E224" s="9"/>
      </tp>
      <tp t="s">
        <v>#N/A N/A</v>
        <stp/>
        <stp>BDP|11546595027063797738</stp>
        <tr r="E53" s="9"/>
      </tp>
      <tp t="s">
        <v>#N/A N/A</v>
        <stp/>
        <stp>BDP|17746644604670017387</stp>
        <tr r="D485" s="9"/>
      </tp>
      <tp t="s">
        <v>#N/A N/A</v>
        <stp/>
        <stp>BDP|15594247954666864629</stp>
        <tr r="E502" s="9"/>
      </tp>
      <tp t="s">
        <v>#N/A N/A</v>
        <stp/>
        <stp>BDP|11001698655037796747</stp>
        <tr r="F230" s="9"/>
      </tp>
      <tp t="s">
        <v>#N/A N/A</v>
        <stp/>
        <stp>BDP|11601504463380855027</stp>
        <tr r="E108" s="9"/>
      </tp>
      <tp t="s">
        <v>#N/A N/A</v>
        <stp/>
        <stp>BDP|10745346852357924377</stp>
        <tr r="E466" s="9"/>
      </tp>
      <tp t="s">
        <v>#N/A N/A</v>
        <stp/>
        <stp>BDP|16095575005364908554</stp>
        <tr r="D405" s="8"/>
      </tp>
      <tp t="s">
        <v>#N/A N/A</v>
        <stp/>
        <stp>BDP|16802829195430252532</stp>
        <tr r="D5" s="10"/>
      </tp>
      <tp t="s">
        <v>#N/A N/A</v>
        <stp/>
        <stp>BDP|14475139077847883767</stp>
        <tr r="F228" s="9"/>
      </tp>
      <tp t="s">
        <v>#N/A N/A</v>
        <stp/>
        <stp>BDP|13506277945091996606</stp>
        <tr r="D511" s="9"/>
      </tp>
      <tp t="s">
        <v>#N/A N/A</v>
        <stp/>
        <stp>BDP|18232672912279994405</stp>
        <tr r="D157" s="9"/>
      </tp>
      <tp t="s">
        <v>#N/A N/A</v>
        <stp/>
        <stp>BDP|11786574767227810710</stp>
        <tr r="D249" s="8"/>
      </tp>
      <tp t="s">
        <v>#N/A N/A</v>
        <stp/>
        <stp>BDP|11887703128587718191</stp>
        <tr r="G375" s="8"/>
        <tr r="F54" s="5"/>
      </tp>
      <tp t="s">
        <v>#N/A N/A</v>
        <stp/>
        <stp>BDP|14429420987069871379</stp>
        <tr r="E88" s="9"/>
      </tp>
      <tp t="s">
        <v>#N/A N/A</v>
        <stp/>
        <stp>BDP|14045283472581423201</stp>
        <tr r="G226" s="9"/>
      </tp>
      <tp t="s">
        <v>#N/A N/A</v>
        <stp/>
        <stp>BDP|17644135857852418389</stp>
        <tr r="G97" s="8"/>
      </tp>
      <tp t="s">
        <v>#N/A N/A</v>
        <stp/>
        <stp>BDP|10458551542500894358</stp>
        <tr r="G382" s="8"/>
      </tp>
      <tp t="s">
        <v>#N/A N/A</v>
        <stp/>
        <stp>BDP|17478643670563711794</stp>
        <tr r="F108" s="8"/>
      </tp>
      <tp t="s">
        <v>#N/A N/A</v>
        <stp/>
        <stp>BDP|10788900796345087709</stp>
        <tr r="F182" s="9"/>
      </tp>
      <tp t="s">
        <v>#N/A N/A</v>
        <stp/>
        <stp>BDP|12081695053120239397</stp>
        <tr r="D95" s="9"/>
      </tp>
      <tp t="s">
        <v>#N/A N/A</v>
        <stp/>
        <stp>BDP|13074946192931426034</stp>
        <tr r="F11" s="6"/>
      </tp>
      <tp t="s">
        <v>#N/A N/A</v>
        <stp/>
        <stp>BDP|14278256116263786677</stp>
        <tr r="D468" s="8"/>
      </tp>
      <tp t="s">
        <v>#N/A N/A</v>
        <stp/>
        <stp>BDP|11372849044846071922</stp>
        <tr r="G53" s="9"/>
      </tp>
      <tp t="s">
        <v>#N/A N/A</v>
        <stp/>
        <stp>BDP|12007263922283281378</stp>
        <tr r="E250" s="9"/>
      </tp>
      <tp t="s">
        <v>#N/A N/A</v>
        <stp/>
        <stp>BDP|10318402724873340758</stp>
        <tr r="D12" s="8"/>
        <tr r="C49" s="5"/>
      </tp>
      <tp t="s">
        <v>#N/A N/A</v>
        <stp/>
        <stp>BDP|10916211105457532790</stp>
        <tr r="G86" s="8"/>
      </tp>
      <tp t="s">
        <v>#N/A N/A</v>
        <stp/>
        <stp>BDP|17264450201998424939</stp>
        <tr r="G115" s="9"/>
      </tp>
      <tp t="s">
        <v>#N/A N/A</v>
        <stp/>
        <stp>BDP|16589477998009384083</stp>
        <tr r="D27" s="8"/>
      </tp>
      <tp t="s">
        <v>#N/A N/A</v>
        <stp/>
        <stp>BDP|13599263068927909237</stp>
        <tr r="E76" s="5"/>
        <tr r="F563" s="9"/>
      </tp>
      <tp t="s">
        <v>#N/A N/A</v>
        <stp/>
        <stp>BDP|12302101610858405870</stp>
        <tr r="G8" s="9"/>
      </tp>
      <tp t="s">
        <v>#N/A N/A</v>
        <stp/>
        <stp>BDP|17462179564395130763</stp>
        <tr r="E559" s="9"/>
      </tp>
      <tp t="s">
        <v>#N/A N/A</v>
        <stp/>
        <stp>BDP|15950430149360742741</stp>
        <tr r="F274" s="9"/>
      </tp>
      <tp t="s">
        <v>#N/A N/A</v>
        <stp/>
        <stp>BDP|16033019427426782014</stp>
        <tr r="F62" s="8"/>
      </tp>
      <tp t="s">
        <v>#N/A N/A</v>
        <stp/>
        <stp>BDP|11966845475538903411</stp>
        <tr r="G101" s="9"/>
      </tp>
      <tp t="s">
        <v>#N/A N/A</v>
        <stp/>
        <stp>BDP|11576972864989335564</stp>
        <tr r="E143" s="8"/>
      </tp>
      <tp t="s">
        <v>#N/A N/A</v>
        <stp/>
        <stp>BDP|17668059641690965185</stp>
        <tr r="D185" s="8"/>
      </tp>
      <tp t="s">
        <v>#N/A N/A</v>
        <stp/>
        <stp>BDP|12199689072093173298</stp>
        <tr r="D35" s="5"/>
        <tr r="E72" s="9"/>
      </tp>
      <tp t="s">
        <v>#N/A N/A</v>
        <stp/>
        <stp>BDP|17185305706364519212</stp>
        <tr r="F469" s="9"/>
      </tp>
      <tp t="s">
        <v>#N/A N/A</v>
        <stp/>
        <stp>BDP|16832424958365204038</stp>
        <tr r="G349" s="8"/>
      </tp>
      <tp t="s">
        <v>#N/A N/A</v>
        <stp/>
        <stp>BDP|14703871734314152966</stp>
        <tr r="D344" s="9"/>
      </tp>
      <tp t="s">
        <v>#N/A N/A</v>
        <stp/>
        <stp>BDP|17475110428670630685</stp>
        <tr r="D544" s="9"/>
      </tp>
      <tp t="s">
        <v>#N/A N/A</v>
        <stp/>
        <stp>BDP|15687446888902069995</stp>
        <tr r="F36" s="8"/>
      </tp>
      <tp t="s">
        <v>#N/A N/A</v>
        <stp/>
        <stp>BDP|12313529514815130168</stp>
        <tr r="G242" s="8"/>
      </tp>
      <tp t="s">
        <v>#N/A N/A</v>
        <stp/>
        <stp>BDP|14281690673364294388</stp>
        <tr r="E12" s="9"/>
      </tp>
      <tp t="s">
        <v>#N/A N/A</v>
        <stp/>
        <stp>BDP|16765721257223296526</stp>
        <tr r="F342" s="9"/>
      </tp>
      <tp t="s">
        <v>#N/A N/A</v>
        <stp/>
        <stp>BDP|12605376246967003055</stp>
        <tr r="E99" s="9"/>
      </tp>
      <tp t="s">
        <v>#N/A N/A</v>
        <stp/>
        <stp>BDP|15775677602204097502</stp>
        <tr r="D68" s="9"/>
      </tp>
      <tp t="s">
        <v>#N/A N/A</v>
        <stp/>
        <stp>BDP|12644434246857804797</stp>
        <tr r="E276" s="8"/>
      </tp>
      <tp t="s">
        <v>#N/A N/A</v>
        <stp/>
        <stp>BDP|10908160033403910376</stp>
        <tr r="F268" s="9"/>
      </tp>
      <tp t="s">
        <v>#N/A N/A</v>
        <stp/>
        <stp>BDP|14617123190789537730</stp>
        <tr r="F228" s="8"/>
      </tp>
      <tp t="s">
        <v>#N/A N/A</v>
        <stp/>
        <stp>BDP|15806440718512336050</stp>
        <tr r="G556" s="9"/>
      </tp>
      <tp t="s">
        <v>#N/A N/A</v>
        <stp/>
        <stp>BDP|11706656693779527566</stp>
        <tr r="F457" s="8"/>
      </tp>
      <tp t="s">
        <v>#N/A N/A</v>
        <stp/>
        <stp>BDP|16065358633795676156</stp>
        <tr r="E32" s="9"/>
      </tp>
      <tp t="s">
        <v>#N/A N/A</v>
        <stp/>
        <stp>BDP|17147537761021291742</stp>
        <tr r="E429" s="9"/>
      </tp>
      <tp t="s">
        <v>#N/A N/A</v>
        <stp/>
        <stp>BDP|12518732263919324835</stp>
        <tr r="E346" s="8"/>
      </tp>
      <tp t="s">
        <v>#N/A N/A</v>
        <stp/>
        <stp>BDP|13238657564626770717</stp>
        <tr r="F95" s="9"/>
      </tp>
      <tp t="s">
        <v>#N/A N/A</v>
        <stp/>
        <stp>BDP|14346028427781049522</stp>
        <tr r="E93" s="9"/>
      </tp>
      <tp t="s">
        <v>#N/A N/A</v>
        <stp/>
        <stp>BDP|12700166663503711411</stp>
        <tr r="E109" s="8"/>
      </tp>
      <tp t="s">
        <v>#N/A N/A</v>
        <stp/>
        <stp>BDP|17872087253200298059</stp>
        <tr r="G202" s="8"/>
      </tp>
      <tp t="s">
        <v>#N/A N/A</v>
        <stp/>
        <stp>BDP|13015612293746512837</stp>
        <tr r="E124" s="8"/>
      </tp>
      <tp t="s">
        <v>#N/A N/A</v>
        <stp/>
        <stp>BDP|11615789606650960459</stp>
        <tr r="F359" s="9"/>
      </tp>
      <tp t="s">
        <v>#N/A N/A</v>
        <stp/>
        <stp>BDP|11202263422715179634</stp>
        <tr r="E462" s="9"/>
      </tp>
      <tp t="s">
        <v>#N/A N/A</v>
        <stp/>
        <stp>BDP|16479547683061720805</stp>
        <tr r="G452" s="9"/>
      </tp>
      <tp t="s">
        <v>#N/A N/A</v>
        <stp/>
        <stp>BDP|17210048132570719679</stp>
        <tr r="F4" s="9"/>
      </tp>
      <tp t="s">
        <v>#N/A N/A</v>
        <stp/>
        <stp>BDP|12325710265831087009</stp>
        <tr r="F91" s="9"/>
      </tp>
      <tp t="s">
        <v>#N/A N/A</v>
        <stp/>
        <stp>BDP|15680783699259235020</stp>
        <tr r="D148" s="8"/>
      </tp>
      <tp t="s">
        <v>#N/A N/A</v>
        <stp/>
        <stp>BDP|17347279077798037847</stp>
        <tr r="G366" s="8"/>
      </tp>
      <tp t="s">
        <v>#N/A N/A</v>
        <stp/>
        <stp>BDP|12640182854267487391</stp>
        <tr r="E298" s="9"/>
      </tp>
      <tp t="s">
        <v>#N/A N/A</v>
        <stp/>
        <stp>BDP|12661127283681391833</stp>
        <tr r="D518" s="9"/>
      </tp>
      <tp t="s">
        <v>#N/A N/A</v>
        <stp/>
        <stp>BDP|12731278215011321215</stp>
        <tr r="G409" s="9"/>
      </tp>
      <tp t="s">
        <v>#N/A N/A</v>
        <stp/>
        <stp>BDP|11090291477386815018</stp>
        <tr r="E57" s="8"/>
      </tp>
      <tp t="s">
        <v>#N/A N/A</v>
        <stp/>
        <stp>BDP|14159664066342644419</stp>
        <tr r="E113" s="8"/>
      </tp>
      <tp t="s">
        <v>#N/A N/A</v>
        <stp/>
        <stp>BDP|13520536429610846618</stp>
        <tr r="G23" s="8"/>
      </tp>
      <tp t="s">
        <v>#N/A N/A</v>
        <stp/>
        <stp>BDP|17382900565029805385</stp>
        <tr r="G435" s="9"/>
      </tp>
      <tp t="s">
        <v>#N/A N/A</v>
        <stp/>
        <stp>BDP|16248582866527268089</stp>
        <tr r="E492" s="9"/>
      </tp>
      <tp t="s">
        <v>#N/A N/A</v>
        <stp/>
        <stp>BDP|18194369794296256674</stp>
        <tr r="G113" s="8"/>
      </tp>
      <tp t="s">
        <v>#N/A N/A</v>
        <stp/>
        <stp>BDP|10392158436439536934</stp>
        <tr r="F400" s="9"/>
      </tp>
      <tp t="s">
        <v>#N/A N/A</v>
        <stp/>
        <stp>BDP|17214293220332418790</stp>
        <tr r="E133" s="8"/>
      </tp>
      <tp t="s">
        <v>#N/A N/A</v>
        <stp/>
        <stp>BDP|11299454960206006718</stp>
        <tr r="D488" s="8"/>
      </tp>
      <tp t="s">
        <v>#N/A N/A</v>
        <stp/>
        <stp>BDP|10987324074062197483</stp>
        <tr r="G479" s="9"/>
      </tp>
      <tp t="s">
        <v>#N/A N/A</v>
        <stp/>
        <stp>BDP|10904239958314080147</stp>
        <tr r="D297" s="9"/>
      </tp>
      <tp t="s">
        <v>#N/A N/A</v>
        <stp/>
        <stp>BDP|13377895671526113939</stp>
        <tr r="E30" s="9"/>
      </tp>
      <tp t="s">
        <v>#N/A N/A</v>
        <stp/>
        <stp>BDP|11035525648234294704</stp>
        <tr r="F425" s="8"/>
      </tp>
      <tp t="s">
        <v>#N/A N/A</v>
        <stp/>
        <stp>BDP|14389287203837375231</stp>
        <tr r="F100" s="8"/>
      </tp>
      <tp t="s">
        <v>#N/A N/A</v>
        <stp/>
        <stp>BDP|10944002516721107367</stp>
        <tr r="C9" s="6"/>
      </tp>
      <tp t="s">
        <v>#N/A N/A</v>
        <stp/>
        <stp>BDP|18212811588323543862</stp>
        <tr r="D130" s="9"/>
      </tp>
      <tp t="s">
        <v>#N/A N/A</v>
        <stp/>
        <stp>BDP|16971201257687324569</stp>
        <tr r="E294" s="8"/>
      </tp>
      <tp t="s">
        <v>#N/A N/A</v>
        <stp/>
        <stp>BDP|16525676499732508859</stp>
        <tr r="D590" s="9"/>
      </tp>
      <tp t="s">
        <v>#N/A N/A</v>
        <stp/>
        <stp>BDP|16395540840631561596</stp>
        <tr r="G3" s="8"/>
      </tp>
      <tp t="s">
        <v>#N/A N/A</v>
        <stp/>
        <stp>BDP|13093324579036362237</stp>
        <tr r="D290" s="9"/>
      </tp>
      <tp t="s">
        <v>#N/A N/A</v>
        <stp/>
        <stp>BDP|16133749087368998205</stp>
        <tr r="F365" s="9"/>
      </tp>
      <tp t="s">
        <v>#N/A N/A</v>
        <stp/>
        <stp>BDP|17383089677484798709</stp>
        <tr r="F263" s="8"/>
      </tp>
      <tp t="s">
        <v>#N/A N/A</v>
        <stp/>
        <stp>BDP|10222420445280755391</stp>
        <tr r="D28" s="5"/>
      </tp>
      <tp t="s">
        <v>#N/A N/A</v>
        <stp/>
        <stp>BDP|12729178301685379583</stp>
        <tr r="G184" s="8"/>
      </tp>
      <tp t="s">
        <v>#N/A N/A</v>
        <stp/>
        <stp>BDP|10306776258823141277</stp>
        <tr r="F321" s="9"/>
      </tp>
      <tp t="s">
        <v>#N/A N/A</v>
        <stp/>
        <stp>BDP|14662213918765443115</stp>
        <tr r="F579" s="9"/>
      </tp>
      <tp t="s">
        <v>#N/A N/A</v>
        <stp/>
        <stp>BDP|17481834808935744920</stp>
        <tr r="D218" s="9"/>
      </tp>
      <tp t="s">
        <v>#N/A N/A</v>
        <stp/>
        <stp>BDP|15827059275804278504</stp>
        <tr r="G483" s="8"/>
      </tp>
      <tp t="s">
        <v>#N/A N/A</v>
        <stp/>
        <stp>BDP|17685234418820323741</stp>
        <tr r="G225" s="8"/>
      </tp>
      <tp t="s">
        <v>#N/A N/A</v>
        <stp/>
        <stp>BDP|12137296316025224760</stp>
        <tr r="F469" s="8"/>
      </tp>
      <tp t="s">
        <v>#N/A N/A</v>
        <stp/>
        <stp>BDP|11068006047686410091</stp>
        <tr r="E456" s="8"/>
      </tp>
      <tp t="s">
        <v>#N/A N/A</v>
        <stp/>
        <stp>BDP|15704696523354444637</stp>
        <tr r="C14" s="7"/>
      </tp>
      <tp t="s">
        <v>#N/A N/A</v>
        <stp/>
        <stp>BDP|15637765675875821307</stp>
        <tr r="E101" s="9"/>
      </tp>
      <tp t="s">
        <v>#N/A N/A</v>
        <stp/>
        <stp>BDP|10171706769813076155</stp>
        <tr r="F397" s="9"/>
      </tp>
      <tp t="s">
        <v>#N/A N/A</v>
        <stp/>
        <stp>BDP|17387903769122513925</stp>
        <tr r="D114" s="8"/>
      </tp>
      <tp t="s">
        <v>#N/A N/A</v>
        <stp/>
        <stp>BDP|11488273412243820246</stp>
        <tr r="F585" s="9"/>
      </tp>
      <tp t="s">
        <v>#N/A N/A</v>
        <stp/>
        <stp>BDP|16854361136337550201</stp>
        <tr r="E377" s="9"/>
      </tp>
      <tp t="s">
        <v>#N/A N/A</v>
        <stp/>
        <stp>BDP|13456747746323802030</stp>
        <tr r="E290" s="9"/>
      </tp>
      <tp t="s">
        <v>#N/A N/A</v>
        <stp/>
        <stp>BDP|10251166063345284188</stp>
        <tr r="G234" s="9"/>
      </tp>
      <tp t="s">
        <v>#N/A N/A</v>
        <stp/>
        <stp>BDP|15379867844118933256</stp>
        <tr r="D576" s="9"/>
      </tp>
      <tp t="s">
        <v>#N/A N/A</v>
        <stp/>
        <stp>BDP|13340760568345481451</stp>
        <tr r="G249" s="9"/>
      </tp>
      <tp t="s">
        <v>#N/A N/A</v>
        <stp/>
        <stp>BDP|10698137002704302689</stp>
        <tr r="D400" s="9"/>
      </tp>
      <tp t="s">
        <v>#N/A N/A</v>
        <stp/>
        <stp>BDP|17711745108812790103</stp>
        <tr r="G469" s="9"/>
      </tp>
      <tp t="s">
        <v>#N/A N/A</v>
        <stp/>
        <stp>BDP|13393799448131907277</stp>
        <tr r="F480" s="8"/>
      </tp>
      <tp t="s">
        <v>#N/A N/A</v>
        <stp/>
        <stp>BDP|16346967592586804308</stp>
        <tr r="E47" s="9"/>
      </tp>
      <tp t="s">
        <v>#N/A N/A</v>
        <stp/>
        <stp>BDP|14545434209634688763</stp>
        <tr r="E93" s="8"/>
      </tp>
      <tp t="s">
        <v>#N/A N/A</v>
        <stp/>
        <stp>BDP|17296024202873858752</stp>
        <tr r="F584" s="9"/>
      </tp>
      <tp t="s">
        <v>#N/A N/A</v>
        <stp/>
        <stp>BDP|11811448853363888085</stp>
        <tr r="G498" s="8"/>
      </tp>
      <tp t="s">
        <v>#N/A N/A</v>
        <stp/>
        <stp>BDP|14509125457971604283</stp>
        <tr r="D414" s="8"/>
      </tp>
      <tp t="s">
        <v>#N/A N/A</v>
        <stp/>
        <stp>BDP|10287419000883414496</stp>
        <tr r="E134" s="8"/>
      </tp>
      <tp t="s">
        <v>#N/A N/A</v>
        <stp/>
        <stp>BDP|14071720010232537398</stp>
        <tr r="G136" s="8"/>
      </tp>
      <tp t="s">
        <v>#N/A N/A</v>
        <stp/>
        <stp>BDP|11362995771688517408</stp>
        <tr r="F270" s="9"/>
      </tp>
      <tp t="s">
        <v>#N/A N/A</v>
        <stp/>
        <stp>BDP|14013864785365844253</stp>
        <tr r="E494" s="8"/>
      </tp>
      <tp t="s">
        <v>#N/A N/A</v>
        <stp/>
        <stp>BDP|15896012965512079229</stp>
        <tr r="D319" s="9"/>
      </tp>
      <tp t="s">
        <v>#N/A N/A</v>
        <stp/>
        <stp>BDP|13724641221007441383</stp>
        <tr r="E323" s="8"/>
      </tp>
      <tp t="s">
        <v>#N/A N/A</v>
        <stp/>
        <stp>BDP|18247587283355040370</stp>
        <tr r="E531" s="9"/>
      </tp>
      <tp t="s">
        <v>#N/A N/A</v>
        <stp/>
        <stp>BDP|17229651822149439902</stp>
        <tr r="G419" s="9"/>
      </tp>
      <tp t="s">
        <v>#N/A N/A</v>
        <stp/>
        <stp>BDP|11498458361596306627</stp>
        <tr r="G87" s="9"/>
      </tp>
      <tp t="s">
        <v>#N/A N/A</v>
        <stp/>
        <stp>BDP|18163831311533236101</stp>
        <tr r="G490" s="8"/>
      </tp>
      <tp t="s">
        <v>#N/A N/A</v>
        <stp/>
        <stp>BDP|14557660915283443335</stp>
        <tr r="F271" s="9"/>
      </tp>
      <tp t="s">
        <v>#N/A N/A</v>
        <stp/>
        <stp>BDP|15457672480581414978</stp>
        <tr r="E291" s="9"/>
      </tp>
      <tp t="s">
        <v>#N/A N/A</v>
        <stp/>
        <stp>BDP|13209638828184968005</stp>
        <tr r="E64" s="9"/>
      </tp>
      <tp t="s">
        <v>#N/A N/A</v>
        <stp/>
        <stp>BDP|11435327646245284027</stp>
        <tr r="D64" s="9"/>
      </tp>
      <tp t="s">
        <v>#N/A N/A</v>
        <stp/>
        <stp>BDP|13341661953694698707</stp>
        <tr r="D11" s="6"/>
      </tp>
      <tp t="s">
        <v>#N/A N/A</v>
        <stp/>
        <stp>BDP|10730309866590569644</stp>
        <tr r="F255" s="8"/>
      </tp>
      <tp t="s">
        <v>#N/A N/A</v>
        <stp/>
        <stp>BDP|14466649043714633157</stp>
        <tr r="D40" s="8"/>
        <tr r="C33" s="5"/>
      </tp>
      <tp t="s">
        <v>#N/A N/A</v>
        <stp/>
        <stp>BDP|16600050370840716245</stp>
        <tr r="D543" s="9"/>
      </tp>
      <tp t="s">
        <v>#N/A N/A</v>
        <stp/>
        <stp>BDP|15081500645713386465</stp>
        <tr r="E470" s="8"/>
      </tp>
      <tp t="s">
        <v>#N/A N/A</v>
        <stp/>
        <stp>BDP|14529603339302878047</stp>
        <tr r="C8" s="7"/>
      </tp>
      <tp t="s">
        <v>#N/A N/A</v>
        <stp/>
        <stp>BDP|14149531635197208655</stp>
        <tr r="D66" s="8"/>
      </tp>
      <tp t="s">
        <v>#N/A N/A</v>
        <stp/>
        <stp>BDP|17770283529426472226</stp>
        <tr r="D427" s="9"/>
      </tp>
      <tp t="s">
        <v>#N/A N/A</v>
        <stp/>
        <stp>BDP|11576012531735466413</stp>
        <tr r="G52" s="9"/>
      </tp>
      <tp t="s">
        <v>#N/A N/A</v>
        <stp/>
        <stp>BDP|13089131501659257831</stp>
        <tr r="D440" s="9"/>
      </tp>
      <tp t="s">
        <v>#N/A N/A</v>
        <stp/>
        <stp>BDP|13432013288080845869</stp>
        <tr r="D309" s="8"/>
      </tp>
      <tp t="s">
        <v>#N/A N/A</v>
        <stp/>
        <stp>BDP|14587336934214807390</stp>
        <tr r="E409" s="8"/>
      </tp>
      <tp t="s">
        <v>#N/A N/A</v>
        <stp/>
        <stp>BDP|14655801564691107800</stp>
        <tr r="G23" s="9"/>
      </tp>
      <tp t="s">
        <v>#N/A N/A</v>
        <stp/>
        <stp>BDP|14924536479290968590</stp>
        <tr r="G143" s="9"/>
      </tp>
      <tp t="s">
        <v>#N/A N/A</v>
        <stp/>
        <stp>BDP|14680112745993845190</stp>
        <tr r="E257" s="8"/>
      </tp>
      <tp t="s">
        <v>#N/A N/A</v>
        <stp/>
        <stp>BDP|15272864960070653810</stp>
        <tr r="F38" s="9"/>
      </tp>
      <tp t="s">
        <v>#N/A N/A</v>
        <stp/>
        <stp>BDP|12459213024754534574</stp>
        <tr r="E477" s="9"/>
      </tp>
      <tp t="s">
        <v>#N/A N/A</v>
        <stp/>
        <stp>BDP|11464008530743640207</stp>
        <tr r="F395" s="9"/>
      </tp>
      <tp t="s">
        <v>#N/A N/A</v>
        <stp/>
        <stp>BDP|15790594679743535703</stp>
        <tr r="F369" s="9"/>
      </tp>
      <tp t="s">
        <v>#N/A N/A</v>
        <stp/>
        <stp>BDP|10207258025164485743</stp>
        <tr r="D164" s="8"/>
      </tp>
      <tp t="s">
        <v>#N/A N/A</v>
        <stp/>
        <stp>BDP|11238527768794973533</stp>
        <tr r="F397" s="8"/>
      </tp>
      <tp t="s">
        <v>#N/A N/A</v>
        <stp/>
        <stp>BDP|15337073461559124963</stp>
        <tr r="D360" s="9"/>
      </tp>
      <tp t="s">
        <v>#N/A N/A</v>
        <stp/>
        <stp>BDP|13438039163296479052</stp>
        <tr r="F139" s="8"/>
      </tp>
      <tp t="s">
        <v>#N/A N/A</v>
        <stp/>
        <stp>BDP|15118468400711195335</stp>
        <tr r="F335" s="9"/>
      </tp>
      <tp t="s">
        <v>#N/A N/A</v>
        <stp/>
        <stp>BDP|10532755610544220170</stp>
        <tr r="D526" s="9"/>
      </tp>
      <tp t="s">
        <v>#N/A N/A</v>
        <stp/>
        <stp>BDP|10831014331815990547</stp>
        <tr r="G336" s="9"/>
      </tp>
      <tp t="s">
        <v>#N/A N/A</v>
        <stp/>
        <stp>BDP|13325964106561114872</stp>
        <tr r="F173" s="8"/>
      </tp>
      <tp t="s">
        <v>#N/A N/A</v>
        <stp/>
        <stp>BDP|13442641521024249067</stp>
        <tr r="E152" s="9"/>
      </tp>
      <tp t="s">
        <v>#N/A N/A</v>
        <stp/>
        <stp>BDP|17023101148512857355</stp>
        <tr r="G26" s="9"/>
      </tp>
      <tp t="s">
        <v>#N/A N/A</v>
        <stp/>
        <stp>BDP|16406251684298356733</stp>
        <tr r="F272" s="9"/>
      </tp>
      <tp t="s">
        <v>#N/A N/A</v>
        <stp/>
        <stp>BDP|12251613886668980783</stp>
        <tr r="G293" s="9"/>
      </tp>
      <tp t="s">
        <v>#N/A N/A</v>
        <stp/>
        <stp>BDP|10420428633784012014</stp>
        <tr r="G505" s="9"/>
      </tp>
      <tp t="s">
        <v>#N/A N/A</v>
        <stp/>
        <stp>BDP|12128725545861048323</stp>
        <tr r="F378" s="9"/>
      </tp>
      <tp t="s">
        <v>#N/A N/A</v>
        <stp/>
        <stp>BDP|11951163012254998603</stp>
        <tr r="D319" s="8"/>
      </tp>
      <tp t="s">
        <v>#N/A N/A</v>
        <stp/>
        <stp>BDP|17089855902359095539</stp>
        <tr r="D539" s="9"/>
      </tp>
      <tp t="s">
        <v>#N/A N/A</v>
        <stp/>
        <stp>BDP|15003319522555777206</stp>
        <tr r="E358" s="8"/>
      </tp>
      <tp t="s">
        <v>#N/A N/A</v>
        <stp/>
        <stp>BDP|15893779915517653783</stp>
        <tr r="G552" s="9"/>
      </tp>
      <tp t="s">
        <v>#N/A N/A</v>
        <stp/>
        <stp>BDP|14809089904805118217</stp>
        <tr r="F34" s="8"/>
      </tp>
      <tp t="s">
        <v>#N/A N/A</v>
        <stp/>
        <stp>BDP|10586213329874077793</stp>
        <tr r="F110" s="9"/>
      </tp>
      <tp t="s">
        <v>#N/A N/A</v>
        <stp/>
        <stp>BDP|18411642344070142910</stp>
        <tr r="C28" s="5"/>
      </tp>
      <tp t="s">
        <v>#N/A N/A</v>
        <stp/>
        <stp>BDP|12259654881189365612</stp>
        <tr r="C60" s="5"/>
        <tr r="D48" s="9"/>
      </tp>
      <tp t="s">
        <v>#N/A N/A</v>
        <stp/>
        <stp>BDP|11517858500038119260</stp>
        <tr r="E181" s="8"/>
      </tp>
      <tp t="s">
        <v>#N/A N/A</v>
        <stp/>
        <stp>BDP|14521666178923423587</stp>
        <tr r="E57" s="9"/>
      </tp>
      <tp t="s">
        <v>#N/A N/A</v>
        <stp/>
        <stp>BDP|14476261615352022609</stp>
        <tr r="F462" s="8"/>
      </tp>
      <tp t="s">
        <v>#N/A N/A</v>
        <stp/>
        <stp>BDP|13189920387275251413</stp>
        <tr r="E84" s="9"/>
      </tp>
      <tp t="s">
        <v>#N/A N/A</v>
        <stp/>
        <stp>BDP|12996982642354791832</stp>
        <tr r="E293" s="8"/>
      </tp>
      <tp t="s">
        <v>#N/A N/A</v>
        <stp/>
        <stp>BDP|10852771297654896978</stp>
        <tr r="G424" s="9"/>
      </tp>
      <tp t="s">
        <v>#N/A N/A</v>
        <stp/>
        <stp>BDP|15149976922544723947</stp>
        <tr r="G311" s="8"/>
      </tp>
      <tp t="s">
        <v>#N/A N/A</v>
        <stp/>
        <stp>BDP|16689423706711498017</stp>
        <tr r="G387" s="8"/>
      </tp>
      <tp t="s">
        <v>#N/A N/A</v>
        <stp/>
        <stp>BDP|17018078965453321169</stp>
        <tr r="E409" s="9"/>
      </tp>
      <tp t="s">
        <v>#N/A N/A</v>
        <stp/>
        <stp>BDP|18340764598660972534</stp>
        <tr r="G207" s="9"/>
      </tp>
      <tp t="s">
        <v>#N/A N/A</v>
        <stp/>
        <stp>BDP|10754156974923954695</stp>
        <tr r="E249" s="9"/>
      </tp>
      <tp t="s">
        <v>#N/A N/A</v>
        <stp/>
        <stp>BDP|17748352310486389073</stp>
        <tr r="G467" s="8"/>
        <tr r="F3" s="5"/>
      </tp>
      <tp t="s">
        <v>#N/A N/A</v>
        <stp/>
        <stp>BDP|13215010522000585221</stp>
        <tr r="G93" s="8"/>
      </tp>
      <tp t="s">
        <v>#N/A N/A</v>
        <stp/>
        <stp>BDP|12130245227853235265</stp>
        <tr r="D26" s="9"/>
      </tp>
      <tp t="s">
        <v>#N/A N/A</v>
        <stp/>
        <stp>BDP|14579436626447391651</stp>
        <tr r="E72" s="8"/>
        <tr r="D75" s="5"/>
      </tp>
      <tp t="s">
        <v>#N/A N/A</v>
        <stp/>
        <stp>BDP|11263022523327542700</stp>
        <tr r="E265" s="9"/>
      </tp>
      <tp t="s">
        <v>#N/A N/A</v>
        <stp/>
        <stp>BDP|12130476746170738115</stp>
        <tr r="E12" s="6"/>
      </tp>
      <tp t="s">
        <v>#N/A N/A</v>
        <stp/>
        <stp>BDP|15367006802101044777</stp>
        <tr r="G518" s="9"/>
      </tp>
      <tp t="s">
        <v>#N/A N/A</v>
        <stp/>
        <stp>BDP|16443924015445652830</stp>
        <tr r="E321" s="8"/>
      </tp>
      <tp t="s">
        <v>#N/A N/A</v>
        <stp/>
        <stp>BDP|14781580305422814048</stp>
        <tr r="G423" s="9"/>
      </tp>
      <tp t="s">
        <v>#N/A N/A</v>
        <stp/>
        <stp>BDP|18054966863961560568</stp>
        <tr r="G390" s="8"/>
      </tp>
      <tp t="s">
        <v>#N/A N/A</v>
        <stp/>
        <stp>BDP|14792204362977464789</stp>
        <tr r="E188" s="9"/>
      </tp>
      <tp t="s">
        <v>#N/A N/A</v>
        <stp/>
        <stp>BDP|14089487619261122096</stp>
        <tr r="F131" s="8"/>
      </tp>
      <tp t="s">
        <v>#N/A N/A</v>
        <stp/>
        <stp>BDP|12120703215906923242</stp>
        <tr r="D59" s="9"/>
      </tp>
      <tp t="s">
        <v>#N/A N/A</v>
        <stp/>
        <stp>BDP|15149297025922574710</stp>
        <tr r="F139" s="9"/>
      </tp>
      <tp t="s">
        <v>#N/A N/A</v>
        <stp/>
        <stp>BDP|12632764067963620081</stp>
        <tr r="E401" s="9"/>
      </tp>
      <tp t="s">
        <v>#N/A N/A</v>
        <stp/>
        <stp>BDP|12261453159762781108</stp>
        <tr r="F191" s="8"/>
      </tp>
      <tp t="s">
        <v>#N/A N/A</v>
        <stp/>
        <stp>BDP|13932361517464300522</stp>
        <tr r="G329" s="8"/>
      </tp>
      <tp t="s">
        <v>#N/A N/A</v>
        <stp/>
        <stp>BDP|18083979211724618488</stp>
        <tr r="G516" s="9"/>
      </tp>
      <tp t="s">
        <v>#N/A N/A</v>
        <stp/>
        <stp>BDP|13919227036121485313</stp>
        <tr r="E132" s="9"/>
      </tp>
      <tp t="s">
        <v>#N/A N/A</v>
        <stp/>
        <stp>BDP|15860543119140833155</stp>
        <tr r="F204" s="9"/>
      </tp>
      <tp t="s">
        <v>#N/A N/A</v>
        <stp/>
        <stp>BDP|13106062677785859101</stp>
        <tr r="E358" s="9"/>
      </tp>
      <tp t="s">
        <v>#N/A N/A</v>
        <stp/>
        <stp>BDP|17278548538905151473</stp>
        <tr r="G271" s="8"/>
      </tp>
      <tp t="s">
        <v>#N/A N/A</v>
        <stp/>
        <stp>BDP|18378259665548826439</stp>
        <tr r="G323" s="9"/>
      </tp>
      <tp t="s">
        <v>#N/A N/A</v>
        <stp/>
        <stp>BDP|10988854791982146344</stp>
        <tr r="C9" s="7"/>
      </tp>
      <tp t="s">
        <v>#N/A N/A</v>
        <stp/>
        <stp>BDP|13506594647134241628</stp>
        <tr r="E490" s="8"/>
      </tp>
      <tp t="s">
        <v>#N/A N/A</v>
        <stp/>
        <stp>BDP|12248858749037002954</stp>
        <tr r="F177" s="8"/>
      </tp>
      <tp t="s">
        <v>#N/A N/A</v>
        <stp/>
        <stp>BDP|16476112963884803553</stp>
        <tr r="G215" s="9"/>
      </tp>
      <tp t="s">
        <v>#N/A N/A</v>
        <stp/>
        <stp>BDP|15648388579572914355</stp>
        <tr r="D232" s="8"/>
      </tp>
      <tp t="s">
        <v>#N/A N/A</v>
        <stp/>
        <stp>BDP|11195087610560340013</stp>
        <tr r="D301" s="8"/>
      </tp>
      <tp t="s">
        <v>#N/A N/A</v>
        <stp/>
        <stp>BDP|12493166468485699070</stp>
        <tr r="F73" s="5"/>
        <tr r="G257" s="9"/>
      </tp>
      <tp t="s">
        <v>#N/A N/A</v>
        <stp/>
        <stp>BDP|11552207917241828312</stp>
        <tr r="F373" s="8"/>
        <tr r="E31" s="5"/>
      </tp>
      <tp t="s">
        <v>#N/A N/A</v>
        <stp/>
        <stp>BDP|13932002576392314675</stp>
        <tr r="E80" s="8"/>
      </tp>
      <tp t="s">
        <v>#N/A N/A</v>
        <stp/>
        <stp>BDP|17209742552282733785</stp>
        <tr r="D342" s="8"/>
        <tr r="C25" s="5"/>
      </tp>
      <tp t="s">
        <v>#N/A N/A</v>
        <stp/>
        <stp>BDP|14503355500112321580</stp>
        <tr r="F491" s="8"/>
      </tp>
      <tp t="s">
        <v>#N/A N/A</v>
        <stp/>
        <stp>BDP|12089068721552480289</stp>
        <tr r="E242" s="8"/>
      </tp>
      <tp t="s">
        <v>#N/A N/A</v>
        <stp/>
        <stp>BDP|11822232359571066788</stp>
        <tr r="F482" s="9"/>
      </tp>
      <tp t="s">
        <v>#N/A N/A</v>
        <stp/>
        <stp>BDP|15683927637979942609</stp>
        <tr r="E514" s="9"/>
      </tp>
      <tp t="s">
        <v>#N/A N/A</v>
        <stp/>
        <stp>BDP|12909874361974658832</stp>
        <tr r="F185" s="9"/>
      </tp>
      <tp t="s">
        <v>#N/A N/A</v>
        <stp/>
        <stp>BDP|11799729347801890308</stp>
        <tr r="F256" s="8"/>
      </tp>
      <tp t="s">
        <v>#N/A N/A</v>
        <stp/>
        <stp>BDP|12419405981797651998</stp>
        <tr r="F55" s="9"/>
      </tp>
      <tp t="s">
        <v>#N/A N/A</v>
        <stp/>
        <stp>BDP|11229498069066850502</stp>
        <tr r="G251" s="9"/>
      </tp>
      <tp t="s">
        <v>#N/A N/A</v>
        <stp/>
        <stp>BDP|12483425553656947562</stp>
        <tr r="G459" s="8"/>
      </tp>
      <tp t="s">
        <v>#N/A N/A</v>
        <stp/>
        <stp>BDP|16292191701334251323</stp>
        <tr r="E141" s="9"/>
      </tp>
      <tp t="s">
        <v>#N/A N/A</v>
        <stp/>
        <stp>BDP|13742681607536385315</stp>
        <tr r="E355" s="8"/>
        <tr r="D59" s="5"/>
      </tp>
      <tp t="s">
        <v>#N/A N/A</v>
        <stp/>
        <stp>BDP|16850135960313916283</stp>
        <tr r="D407" s="8"/>
      </tp>
      <tp t="s">
        <v>#N/A N/A</v>
        <stp/>
        <stp>BDP|17079482276910792434</stp>
        <tr r="D129" s="8"/>
      </tp>
      <tp t="s">
        <v>#N/A N/A</v>
        <stp/>
        <stp>BDP|12727789722945149261</stp>
        <tr r="G371" s="8"/>
      </tp>
      <tp t="s">
        <v>#N/A N/A</v>
        <stp/>
        <stp>BDP|11720417154219124992</stp>
        <tr r="G378" s="9"/>
      </tp>
      <tp t="s">
        <v>#N/A N/A</v>
        <stp/>
        <stp>BDP|16059267869724153647</stp>
        <tr r="G236" s="8"/>
      </tp>
      <tp t="s">
        <v>#N/A N/A</v>
        <stp/>
        <stp>BDP|17327159764212184294</stp>
        <tr r="D11" s="8"/>
        <tr r="C46" s="5"/>
      </tp>
      <tp t="s">
        <v>#N/A N/A</v>
        <stp/>
        <stp>BDP|13418181331946512753</stp>
        <tr r="D26" s="5"/>
        <tr r="E39" s="9"/>
      </tp>
      <tp t="s">
        <v>#N/A N/A</v>
        <stp/>
        <stp>BDP|12210203074121218699</stp>
        <tr r="E286" s="9"/>
      </tp>
      <tp t="s">
        <v>#N/A N/A</v>
        <stp/>
        <stp>BDP|15344182260254789617</stp>
        <tr r="E398" s="9"/>
      </tp>
      <tp t="s">
        <v>#N/A N/A</v>
        <stp/>
        <stp>BDP|12501897820060487851</stp>
        <tr r="E265" s="8"/>
      </tp>
      <tp t="s">
        <v>#N/A N/A</v>
        <stp/>
        <stp>BDP|16994044112841399612</stp>
        <tr r="E128" s="8"/>
      </tp>
      <tp t="s">
        <v>#N/A N/A</v>
        <stp/>
        <stp>BDP|17848459666552448722</stp>
        <tr r="F2" s="7"/>
      </tp>
      <tp t="s">
        <v>#N/A N/A</v>
        <stp/>
        <stp>BDP|12898610738925541295</stp>
        <tr r="G149" s="8"/>
      </tp>
      <tp t="s">
        <v>#N/A N/A</v>
        <stp/>
        <stp>BDP|15557696552293019537</stp>
        <tr r="F123" s="9"/>
      </tp>
      <tp t="s">
        <v>#N/A N/A</v>
        <stp/>
        <stp>BDP|17602030955723430191</stp>
        <tr r="G442" s="9"/>
      </tp>
      <tp t="s">
        <v>#N/A N/A</v>
        <stp/>
        <stp>BDP|13393808945596818930</stp>
        <tr r="G453" s="9"/>
      </tp>
      <tp t="s">
        <v>#N/A N/A</v>
        <stp/>
        <stp>BDP|17697199171013466273</stp>
        <tr r="G207" s="8"/>
      </tp>
      <tp t="s">
        <v>#N/A N/A</v>
        <stp/>
        <stp>BDP|10299303520978951962</stp>
        <tr r="F361" s="8"/>
      </tp>
      <tp t="s">
        <v>#N/A N/A</v>
        <stp/>
        <stp>BDP|13067952240178898608</stp>
        <tr r="F350" s="9"/>
      </tp>
      <tp t="s">
        <v>#N/A N/A</v>
        <stp/>
        <stp>BDP|16068466909367341513</stp>
        <tr r="D46" s="9"/>
      </tp>
      <tp t="s">
        <v>#N/A N/A</v>
        <stp/>
        <stp>BDP|10802422882645268969</stp>
        <tr r="E526" s="9"/>
      </tp>
      <tp t="s">
        <v>#N/A N/A</v>
        <stp/>
        <stp>BDP|17290676834057916541</stp>
        <tr r="E432" s="9"/>
      </tp>
      <tp t="s">
        <v>#N/A N/A</v>
        <stp/>
        <stp>BDP|10216873541605185992</stp>
        <tr r="F86" s="9"/>
      </tp>
      <tp t="s">
        <v>#N/A N/A</v>
        <stp/>
        <stp>BDP|14329269447681787397</stp>
        <tr r="F435" s="8"/>
      </tp>
      <tp t="s">
        <v>#N/A N/A</v>
        <stp/>
        <stp>BDP|14135095377566335500</stp>
        <tr r="D262" s="9"/>
      </tp>
      <tp t="s">
        <v>#N/A N/A</v>
        <stp/>
        <stp>BDP|15692490444803058673</stp>
        <tr r="F403" s="8"/>
      </tp>
      <tp t="s">
        <v>#N/A N/A</v>
        <stp/>
        <stp>BDP|10404134130340205291</stp>
        <tr r="E343" s="8"/>
        <tr r="D4" s="5"/>
      </tp>
      <tp t="s">
        <v>#N/A N/A</v>
        <stp/>
        <stp>BDP|12038863788332598043</stp>
        <tr r="E126" s="9"/>
      </tp>
      <tp t="s">
        <v>#N/A N/A</v>
        <stp/>
        <stp>BDP|10594224269993687773</stp>
        <tr r="D74" s="8"/>
        <tr r="C72" s="5"/>
      </tp>
      <tp t="s">
        <v>#N/A N/A</v>
        <stp/>
        <stp>BDP|12114530068618351961</stp>
        <tr r="E340" s="9"/>
      </tp>
      <tp t="s">
        <v>#N/A N/A</v>
        <stp/>
        <stp>BDP|14638008749817423740</stp>
        <tr r="E188" s="8"/>
      </tp>
      <tp t="s">
        <v>#N/A N/A</v>
        <stp/>
        <stp>BDP|10450045760414911264</stp>
        <tr r="F137" s="9"/>
      </tp>
      <tp t="s">
        <v>#N/A N/A</v>
        <stp/>
        <stp>BDP|13636254923101723284</stp>
        <tr r="C17" s="5"/>
        <tr r="D140" s="9"/>
      </tp>
      <tp t="s">
        <v>#N/A N/A</v>
        <stp/>
        <stp>BDP|15935124052315295448</stp>
        <tr r="D387" s="9"/>
      </tp>
      <tp t="s">
        <v>#N/A N/A</v>
        <stp/>
        <stp>BDP|12874542182677549843</stp>
        <tr r="D249" s="9"/>
      </tp>
      <tp t="s">
        <v>#N/A N/A</v>
        <stp/>
        <stp>BDP|12155722993878729496</stp>
        <tr r="D67" s="8"/>
      </tp>
      <tp t="s">
        <v>#N/A N/A</v>
        <stp/>
        <stp>BDP|13376444849857448447</stp>
        <tr r="E440" s="8"/>
      </tp>
      <tp t="s">
        <v>#N/A N/A</v>
        <stp/>
        <stp>BDP|16531208852006944701</stp>
        <tr r="F516" s="9"/>
      </tp>
      <tp t="s">
        <v>#N/A N/A</v>
        <stp/>
        <stp>BDP|14605141876445913738</stp>
        <tr r="F317" s="8"/>
      </tp>
      <tp t="s">
        <v>#N/A N/A</v>
        <stp/>
        <stp>BDP|17362642749244848180</stp>
        <tr r="F24" s="9"/>
      </tp>
      <tp t="s">
        <v>#N/A N/A</v>
        <stp/>
        <stp>BDP|11042761774460806141</stp>
        <tr r="D238" s="8"/>
      </tp>
      <tp t="s">
        <v>#N/A N/A</v>
        <stp/>
        <stp>BDP|12924231844266459242</stp>
        <tr r="E13" s="7"/>
      </tp>
      <tp t="s">
        <v>#N/A N/A</v>
        <stp/>
        <stp>BDP|12517855583596184431</stp>
        <tr r="D367" s="9"/>
      </tp>
      <tp t="s">
        <v>#N/A N/A</v>
        <stp/>
        <stp>BDP|12543149829075955407</stp>
        <tr r="F526" s="9"/>
      </tp>
      <tp t="s">
        <v>#N/A N/A</v>
        <stp/>
        <stp>BDP|11752576151927442641</stp>
        <tr r="G211" s="9"/>
      </tp>
      <tp t="s">
        <v>#N/A N/A</v>
        <stp/>
        <stp>BDP|17065065153295171754</stp>
        <tr r="F385" s="9"/>
      </tp>
      <tp t="s">
        <v>#N/A N/A</v>
        <stp/>
        <stp>BDP|15932887351889390125</stp>
        <tr r="D238" s="9"/>
      </tp>
      <tp t="s">
        <v>#N/A N/A</v>
        <stp/>
        <stp>BDP|15774229117945014331</stp>
        <tr r="E363" s="9"/>
      </tp>
      <tp t="s">
        <v>#N/A N/A</v>
        <stp/>
        <stp>BDP|17660034844886694564</stp>
        <tr r="D80" s="8"/>
      </tp>
      <tp t="s">
        <v>#N/A N/A</v>
        <stp/>
        <stp>BDP|11592992258028667538</stp>
        <tr r="E342" s="9"/>
      </tp>
      <tp t="s">
        <v>#N/A N/A</v>
        <stp/>
        <stp>BDP|11371702843982126015</stp>
        <tr r="E270" s="8"/>
      </tp>
      <tp t="s">
        <v>#N/A N/A</v>
        <stp/>
        <stp>BDP|18430983919361235178</stp>
        <tr r="F113" s="8"/>
      </tp>
      <tp t="s">
        <v>#N/A N/A</v>
        <stp/>
        <stp>BDP|10523551276750040268</stp>
        <tr r="D141" s="9"/>
      </tp>
      <tp t="s">
        <v>#N/A N/A</v>
        <stp/>
        <stp>BDP|12466271304689564929</stp>
        <tr r="G572" s="9"/>
      </tp>
      <tp t="s">
        <v>#N/A N/A</v>
        <stp/>
        <stp>BDP|11674312640933488536</stp>
        <tr r="E304" s="9"/>
      </tp>
      <tp t="s">
        <v>#N/A N/A</v>
        <stp/>
        <stp>BDP|16076800211978197706</stp>
        <tr r="F206" s="9"/>
      </tp>
      <tp t="s">
        <v>#N/A N/A</v>
        <stp/>
        <stp>BDP|18051521130156561874</stp>
        <tr r="D316" s="8"/>
      </tp>
      <tp t="s">
        <v>#N/A N/A</v>
        <stp/>
        <stp>BDP|13361533017914529328</stp>
        <tr r="F216" s="8"/>
      </tp>
      <tp t="s">
        <v>#N/A N/A</v>
        <stp/>
        <stp>BDP|14476212537713349613</stp>
        <tr r="E320" s="9"/>
      </tp>
      <tp t="s">
        <v>#N/A N/A</v>
        <stp/>
        <stp>BDP|11533253143276290122</stp>
        <tr r="G35" s="9"/>
      </tp>
      <tp t="s">
        <v>#N/A N/A</v>
        <stp/>
        <stp>BDP|10667742742890649351</stp>
        <tr r="G185" s="9"/>
      </tp>
      <tp t="s">
        <v>#N/A N/A</v>
        <stp/>
        <stp>BDP|17926978989057228161</stp>
        <tr r="F29" s="9"/>
      </tp>
      <tp t="s">
        <v>#N/A N/A</v>
        <stp/>
        <stp>BDP|11391927590174778550</stp>
        <tr r="E295" s="8"/>
      </tp>
      <tp t="s">
        <v>#N/A N/A</v>
        <stp/>
        <stp>BDP|17757249530087711175</stp>
        <tr r="G501" s="8"/>
      </tp>
      <tp t="s">
        <v>#N/A N/A</v>
        <stp/>
        <stp>BDP|10537204820467356759</stp>
        <tr r="E142" s="9"/>
      </tp>
      <tp t="s">
        <v>#N/A N/A</v>
        <stp/>
        <stp>BDP|16088394553181070196</stp>
        <tr r="G5" s="8"/>
        <tr r="F21" s="5"/>
      </tp>
      <tp t="s">
        <v>#N/A N/A</v>
        <stp/>
        <stp>BDP|13117328204015625528</stp>
        <tr r="E203" s="9"/>
      </tp>
      <tp t="s">
        <v>#N/A N/A</v>
        <stp/>
        <stp>BDP|10166511144502671317</stp>
        <tr r="G19" s="9"/>
      </tp>
      <tp t="s">
        <v>#N/A N/A</v>
        <stp/>
        <stp>BDP|13666785757253981238</stp>
        <tr r="E319" s="8"/>
      </tp>
      <tp t="s">
        <v>#N/A Requesting Data...3177422292</v>
        <stp/>
        <stp>BDP|16133939236228697416</stp>
        <tr r="G14" s="7"/>
      </tp>
      <tp t="s">
        <v>#N/A N/A</v>
        <stp/>
        <stp>BDP|15390406159854012091</stp>
        <tr r="E218" s="8"/>
      </tp>
      <tp t="s">
        <v>#N/A N/A</v>
        <stp/>
        <stp>BDP|15632838396794199013</stp>
        <tr r="G285" s="9"/>
      </tp>
      <tp t="s">
        <v>#N/A N/A</v>
        <stp/>
        <stp>BDP|17893790801169101932</stp>
        <tr r="F273" s="9"/>
      </tp>
      <tp t="s">
        <v>#N/A N/A</v>
        <stp/>
        <stp>BDP|12795098471227937248</stp>
        <tr r="F64" s="9"/>
      </tp>
      <tp t="s">
        <v>#N/A N/A</v>
        <stp/>
        <stp>BDP|15482572655021134455</stp>
        <tr r="D487" s="8"/>
      </tp>
      <tp t="s">
        <v>#N/A N/A</v>
        <stp/>
        <stp>BDP|15267738927971253160</stp>
        <tr r="G109" s="9"/>
      </tp>
      <tp t="s">
        <v>#N/A N/A</v>
        <stp/>
        <stp>BDP|14069555595181149937</stp>
        <tr r="D370" s="9"/>
      </tp>
      <tp t="s">
        <v>#N/A N/A</v>
        <stp/>
        <stp>BDP|12532110600704333757</stp>
        <tr r="E433" s="8"/>
      </tp>
      <tp t="s">
        <v>#N/A N/A</v>
        <stp/>
        <stp>BDP|13765222934892784044</stp>
        <tr r="F264" s="9"/>
      </tp>
      <tp t="s">
        <v>#N/A N/A</v>
        <stp/>
        <stp>BDP|15376441093780010865</stp>
        <tr r="G486" s="8"/>
      </tp>
      <tp t="s">
        <v>#N/A N/A</v>
        <stp/>
        <stp>BDP|16340975832589210560</stp>
        <tr r="E215" s="9"/>
      </tp>
      <tp t="s">
        <v>#N/A N/A</v>
        <stp/>
        <stp>BDP|13748478233880210430</stp>
        <tr r="F87" s="8"/>
      </tp>
      <tp t="s">
        <v>#N/A N/A</v>
        <stp/>
        <stp>BDP|14115829233496213970</stp>
        <tr r="G387" s="9"/>
      </tp>
      <tp t="s">
        <v>#N/A N/A</v>
        <stp/>
        <stp>BDP|14741045006107452348</stp>
        <tr r="D56" s="8"/>
      </tp>
      <tp t="s">
        <v>#N/A N/A</v>
        <stp/>
        <stp>BDP|10844686014380550747</stp>
        <tr r="G106" s="9"/>
      </tp>
      <tp t="s">
        <v>#N/A N/A</v>
        <stp/>
        <stp>BDP|14354544653814788063</stp>
        <tr r="D295" s="8"/>
      </tp>
      <tp t="s">
        <v>#N/A N/A</v>
        <stp/>
        <stp>BDP|15273383429292424625</stp>
        <tr r="D204" s="8"/>
      </tp>
      <tp t="s">
        <v>#N/A N/A</v>
        <stp/>
        <stp>BDP|11590948091054029553</stp>
        <tr r="D415" s="8"/>
      </tp>
      <tp t="s">
        <v>#N/A N/A</v>
        <stp/>
        <stp>BDP|13421695548944486541</stp>
        <tr r="F431" s="9"/>
      </tp>
      <tp t="s">
        <v>#N/A N/A</v>
        <stp/>
        <stp>BDP|17879852794622811444</stp>
        <tr r="D470" s="8"/>
      </tp>
      <tp t="s">
        <v>#N/A N/A</v>
        <stp/>
        <stp>BDP|15431392521477813310</stp>
        <tr r="F6" s="5"/>
      </tp>
      <tp t="s">
        <v>#N/A N/A</v>
        <stp/>
        <stp>BDP|10261106236527493558</stp>
        <tr r="E160" s="9"/>
      </tp>
      <tp t="s">
        <v>#N/A N/A</v>
        <stp/>
        <stp>BDP|14270583197618014099</stp>
        <tr r="D8" s="6"/>
      </tp>
      <tp t="s">
        <v>#N/A N/A</v>
        <stp/>
        <stp>BDP|17182059457080509229</stp>
        <tr r="E448" s="8"/>
      </tp>
      <tp t="s">
        <v>#N/A N/A</v>
        <stp/>
        <stp>BDP|11699483869476293518</stp>
        <tr r="E187" s="8"/>
      </tp>
      <tp t="s">
        <v>#N/A N/A</v>
        <stp/>
        <stp>BDP|13795742217535270026</stp>
        <tr r="D71" s="5"/>
        <tr r="E414" s="9"/>
      </tp>
      <tp t="s">
        <v>#N/A N/A</v>
        <stp/>
        <stp>BDP|12111274701399030938</stp>
        <tr r="G446" s="9"/>
      </tp>
      <tp t="s">
        <v>#N/A N/A</v>
        <stp/>
        <stp>BDP|12618160125366094716</stp>
        <tr r="E392" s="9"/>
      </tp>
      <tp t="s">
        <v>#N/A N/A</v>
        <stp/>
        <stp>BDP|10237394396952843816</stp>
        <tr r="G224" s="8"/>
      </tp>
      <tp t="s">
        <v>#N/A N/A</v>
        <stp/>
        <stp>BDP|17739322972506535564</stp>
        <tr r="D16" s="7"/>
      </tp>
      <tp t="s">
        <v>#N/A N/A</v>
        <stp/>
        <stp>BDP|10697195277325555398</stp>
        <tr r="D120" s="9"/>
      </tp>
      <tp t="s">
        <v>#N/A N/A</v>
        <stp/>
        <stp>BDP|16753010847926397464</stp>
        <tr r="G111" s="8"/>
      </tp>
      <tp t="s">
        <v>#N/A N/A</v>
        <stp/>
        <stp>BDP|11875874827038946357</stp>
        <tr r="E162" s="8"/>
      </tp>
      <tp t="s">
        <v>#N/A N/A</v>
        <stp/>
        <stp>BDP|11247183942660958452</stp>
        <tr r="E106" s="9"/>
      </tp>
      <tp t="s">
        <v>#N/A N/A</v>
        <stp/>
        <stp>BDP|11972892683251260054</stp>
        <tr r="D191" s="9"/>
      </tp>
      <tp t="s">
        <v>#N/A N/A</v>
        <stp/>
        <stp>BDP|16770737604924538521</stp>
        <tr r="F235" s="9"/>
      </tp>
      <tp t="s">
        <v>#N/A N/A</v>
        <stp/>
        <stp>BDP|14535191059249780952</stp>
        <tr r="D64" s="5"/>
        <tr r="E269" s="9"/>
      </tp>
      <tp t="s">
        <v>#N/A N/A</v>
        <stp/>
        <stp>BDP|13051238562930446729</stp>
        <tr r="E264" s="9"/>
      </tp>
      <tp t="s">
        <v>#N/A N/A</v>
        <stp/>
        <stp>BDP|11952330143202686480</stp>
        <tr r="G192" s="9"/>
      </tp>
      <tp t="s">
        <v>#N/A N/A</v>
        <stp/>
        <stp>BDP|16020769961230918795</stp>
        <tr r="C23" s="5"/>
        <tr r="D284" s="9"/>
      </tp>
      <tp t="s">
        <v>#N/A N/A</v>
        <stp/>
        <stp>BDP|10668317220831981092</stp>
        <tr r="E56" s="8"/>
      </tp>
      <tp t="s">
        <v>#N/A N/A</v>
        <stp/>
        <stp>BDP|11741664562672630327</stp>
        <tr r="E191" s="8"/>
      </tp>
      <tp t="s">
        <v>#N/A N/A</v>
        <stp/>
        <stp>BDP|15875044346598818957</stp>
        <tr r="E500" s="9"/>
      </tp>
      <tp t="s">
        <v>#N/A N/A</v>
        <stp/>
        <stp>BDP|13546757593145560813</stp>
        <tr r="D84" s="9"/>
      </tp>
      <tp t="s">
        <v>#N/A N/A</v>
        <stp/>
        <stp>BDP|18065449352528372128</stp>
        <tr r="G417" s="8"/>
      </tp>
      <tp t="s">
        <v>#N/A N/A</v>
        <stp/>
        <stp>BDP|14596152921326222151</stp>
        <tr r="G214" s="9"/>
      </tp>
      <tp t="s">
        <v>#N/A N/A</v>
        <stp/>
        <stp>BDP|12428437811936803187</stp>
        <tr r="E227" s="9"/>
      </tp>
      <tp t="s">
        <v>#N/A N/A</v>
        <stp/>
        <stp>BDP|15909548603121101190</stp>
        <tr r="D294" s="9"/>
      </tp>
      <tp t="s">
        <v>#N/A N/A</v>
        <stp/>
        <stp>BDP|10296421518391612483</stp>
        <tr r="D392" s="9"/>
      </tp>
      <tp t="s">
        <v>#N/A N/A</v>
        <stp/>
        <stp>BDP|12491666231337122041</stp>
        <tr r="E437" s="9"/>
      </tp>
      <tp t="s">
        <v>#N/A N/A</v>
        <stp/>
        <stp>BDP|12808798214244225016</stp>
        <tr r="F203" s="8"/>
      </tp>
      <tp t="s">
        <v>#N/A N/A</v>
        <stp/>
        <stp>BDP|14400414820346682452</stp>
        <tr r="E62" s="9"/>
      </tp>
      <tp t="s">
        <v>#N/A N/A</v>
        <stp/>
        <stp>BDP|17368453348146800108</stp>
        <tr r="D392" s="8"/>
      </tp>
      <tp t="s">
        <v>#N/A N/A</v>
        <stp/>
        <stp>BDP|15586378712151169675</stp>
        <tr r="E192" s="8"/>
      </tp>
      <tp t="s">
        <v>#N/A N/A</v>
        <stp/>
        <stp>BDP|17310698149797786224</stp>
        <tr r="G258" s="8"/>
      </tp>
      <tp t="s">
        <v>#N/A N/A</v>
        <stp/>
        <stp>BDP|10704973042145323877</stp>
        <tr r="E221" s="9"/>
      </tp>
      <tp t="s">
        <v>#N/A N/A</v>
        <stp/>
        <stp>BDP|15313253867388368942</stp>
        <tr r="G103" s="8"/>
      </tp>
      <tp t="s">
        <v>#N/A N/A</v>
        <stp/>
        <stp>BDP|15747646664365101005</stp>
        <tr r="G225" s="9"/>
      </tp>
      <tp t="s">
        <v>#N/A N/A</v>
        <stp/>
        <stp>BDP|13056006008176732595</stp>
        <tr r="G268" s="9"/>
      </tp>
      <tp t="s">
        <v>#N/A N/A</v>
        <stp/>
        <stp>BDP|10330152375641285684</stp>
        <tr r="G78" s="9"/>
      </tp>
      <tp t="s">
        <v>#N/A N/A</v>
        <stp/>
        <stp>BDP|11693684564268375809</stp>
        <tr r="G43" s="8"/>
      </tp>
      <tp t="s">
        <v>#N/A N/A</v>
        <stp/>
        <stp>BDP|10939968170387180874</stp>
        <tr r="E53" s="8"/>
      </tp>
      <tp t="s">
        <v>#N/A N/A</v>
        <stp/>
        <stp>BDP|16356565871315493080</stp>
        <tr r="E351" s="8"/>
      </tp>
      <tp t="s">
        <v>#N/A N/A</v>
        <stp/>
        <stp>BDP|15227902246888533192</stp>
        <tr r="D284" s="8"/>
      </tp>
      <tp t="s">
        <v>#N/A N/A</v>
        <stp/>
        <stp>BDP|13279235887011951979</stp>
        <tr r="D183" s="8"/>
      </tp>
      <tp t="s">
        <v>#N/A N/A</v>
        <stp/>
        <stp>BDP|12398814639171146925</stp>
        <tr r="G404" s="9"/>
      </tp>
      <tp t="s">
        <v>#N/A N/A</v>
        <stp/>
        <stp>BDP|14821007820376276123</stp>
        <tr r="D173" s="9"/>
      </tp>
      <tp t="s">
        <v>#N/A N/A</v>
        <stp/>
        <stp>BDP|13143406433632925737</stp>
        <tr r="E45" s="8"/>
      </tp>
      <tp t="s">
        <v>#N/A N/A</v>
        <stp/>
        <stp>BDP|13455516879905162566</stp>
        <tr r="E168" s="8"/>
      </tp>
      <tp t="s">
        <v>#N/A N/A</v>
        <stp/>
        <stp>BDP|13792937013522872846</stp>
        <tr r="G344" s="8"/>
      </tp>
      <tp t="s">
        <v>#N/A N/A</v>
        <stp/>
        <stp>BDP|11066719976497435787</stp>
        <tr r="D231" s="9"/>
      </tp>
      <tp t="s">
        <v>#N/A N/A</v>
        <stp/>
        <stp>BDP|11900714279872916232</stp>
        <tr r="C76" s="5"/>
        <tr r="D563" s="9"/>
      </tp>
      <tp t="s">
        <v>#N/A N/A</v>
        <stp/>
        <stp>BDP|10161273469541465408</stp>
        <tr r="G68" s="9"/>
      </tp>
      <tp t="s">
        <v>#N/A N/A</v>
        <stp/>
        <stp>BDP|14434122944366148684</stp>
        <tr r="F389" s="8"/>
      </tp>
      <tp t="s">
        <v>#N/A N/A</v>
        <stp/>
        <stp>BDP|14405901514504248990</stp>
        <tr r="G501" s="9"/>
      </tp>
      <tp t="s">
        <v>#N/A N/A</v>
        <stp/>
        <stp>BDP|16103306073855080691</stp>
        <tr r="E263" s="8"/>
      </tp>
      <tp t="s">
        <v>#N/A N/A</v>
        <stp/>
        <stp>BDP|16817845532235383968</stp>
        <tr r="E459" s="9"/>
      </tp>
      <tp t="s">
        <v>#N/A N/A</v>
        <stp/>
        <stp>BDP|17316002758676552555</stp>
        <tr r="F490" s="9"/>
      </tp>
      <tp t="s">
        <v>#N/A N/A</v>
        <stp/>
        <stp>BDP|17155682950977653255</stp>
        <tr r="F446" s="9"/>
      </tp>
      <tp t="s">
        <v>#N/A N/A</v>
        <stp/>
        <stp>BDP|11903935356208032469</stp>
        <tr r="F447" s="9"/>
      </tp>
      <tp t="s">
        <v>#N/A N/A</v>
        <stp/>
        <stp>BDP|13685412068008768820</stp>
        <tr r="D133" s="8"/>
      </tp>
      <tp t="s">
        <v>#N/A N/A</v>
        <stp/>
        <stp>BDP|14197695877553218774</stp>
        <tr r="E152" s="8"/>
      </tp>
      <tp t="s">
        <v>#N/A N/A</v>
        <stp/>
        <stp>BDP|12148105182473966901</stp>
        <tr r="E434" s="8"/>
      </tp>
      <tp t="s">
        <v>#N/A N/A</v>
        <stp/>
        <stp>BDP|15726574333745019790</stp>
        <tr r="F135" s="9"/>
      </tp>
      <tp t="s">
        <v>#N/A N/A</v>
        <stp/>
        <stp>BDP|17374287700104172006</stp>
        <tr r="C15" s="5"/>
        <tr r="D549" s="9"/>
      </tp>
      <tp t="s">
        <v>#N/A N/A</v>
        <stp/>
        <stp>BDP|13501237758881326406</stp>
        <tr r="F98" s="9"/>
      </tp>
      <tp t="s">
        <v>#N/A N/A</v>
        <stp/>
        <stp>BDP|17361273865412980053</stp>
        <tr r="G32" s="8"/>
      </tp>
      <tp t="s">
        <v>#N/A N/A</v>
        <stp/>
        <stp>BDP|12473595636912324753</stp>
        <tr r="E103" s="8"/>
      </tp>
      <tp t="s">
        <v>#N/A N/A</v>
        <stp/>
        <stp>BDP|17413896419987935802</stp>
        <tr r="D134" s="9"/>
      </tp>
      <tp t="s">
        <v>#N/A N/A</v>
        <stp/>
        <stp>BDP|16174042212614998234</stp>
        <tr r="E50" s="5"/>
      </tp>
      <tp t="s">
        <v>#N/A N/A</v>
        <stp/>
        <stp>BDP|15259447338272042139</stp>
        <tr r="G208" s="8"/>
      </tp>
      <tp t="s">
        <v>#N/A N/A</v>
        <stp/>
        <stp>BDP|18321557489675278107</stp>
        <tr r="G220" s="9"/>
      </tp>
      <tp t="s">
        <v>#N/A N/A</v>
        <stp/>
        <stp>BDP|16340151501664367297</stp>
        <tr r="D548" s="9"/>
      </tp>
      <tp t="s">
        <v>#N/A N/A</v>
        <stp/>
        <stp>BDP|15825136648625769495</stp>
        <tr r="E366" s="9"/>
      </tp>
      <tp t="s">
        <v>#N/A N/A</v>
        <stp/>
        <stp>BDP|10738337307625904769</stp>
        <tr r="F227" s="8"/>
      </tp>
      <tp t="s">
        <v>#N/A N/A</v>
        <stp/>
        <stp>BDP|15663676322555874578</stp>
        <tr r="G328" s="9"/>
      </tp>
      <tp t="s">
        <v>#N/A N/A</v>
        <stp/>
        <stp>BDP|17198977491760278694</stp>
        <tr r="E60" s="5"/>
        <tr r="F48" s="9"/>
      </tp>
      <tp t="s">
        <v>#N/A N/A</v>
        <stp/>
        <stp>BDP|13637710768444487777</stp>
        <tr r="G258" s="9"/>
      </tp>
      <tp t="s">
        <v>#N/A N/A</v>
        <stp/>
        <stp>BDP|11548031728654684644</stp>
        <tr r="F138" s="9"/>
      </tp>
      <tp t="s">
        <v>#N/A N/A</v>
        <stp/>
        <stp>BDP|15354225249271480306</stp>
        <tr r="D137" s="8"/>
      </tp>
      <tp t="s">
        <v>#N/A N/A</v>
        <stp/>
        <stp>BDP|17533849588890001653</stp>
        <tr r="E71" s="8"/>
      </tp>
      <tp t="s">
        <v>#N/A N/A</v>
        <stp/>
        <stp>BDP|15679603339314486579</stp>
        <tr r="G230" s="8"/>
      </tp>
      <tp t="s">
        <v>#N/A N/A</v>
        <stp/>
        <stp>BDP|17127046565443891371</stp>
        <tr r="D175" s="9"/>
      </tp>
      <tp t="s">
        <v>#N/A N/A</v>
        <stp/>
        <stp>BDP|13518540725420816539</stp>
        <tr r="G396" s="9"/>
      </tp>
      <tp t="s">
        <v>#N/A N/A</v>
        <stp/>
        <stp>BDP|16101402978770627400</stp>
        <tr r="D112" s="9"/>
      </tp>
      <tp t="s">
        <v>#N/A N/A</v>
        <stp/>
        <stp>BDP|10244065888710169927</stp>
        <tr r="D155" s="9"/>
      </tp>
      <tp t="s">
        <v>#N/A N/A</v>
        <stp/>
        <stp>BDP|16062902991305780286</stp>
        <tr r="E8" s="6"/>
      </tp>
      <tp t="s">
        <v>#N/A N/A</v>
        <stp/>
        <stp>BDP|11024084532537496402</stp>
        <tr r="G190" s="9"/>
      </tp>
      <tp t="s">
        <v>#N/A N/A</v>
        <stp/>
        <stp>BDP|10061221848584076348</stp>
        <tr r="G476" s="9"/>
      </tp>
      <tp t="s">
        <v>#N/A N/A</v>
        <stp/>
        <stp>BDP|13346528598537426937</stp>
        <tr r="G17" s="8"/>
      </tp>
      <tp t="s">
        <v>#N/A N/A</v>
        <stp/>
        <stp>BDP|10631419210436970205</stp>
        <tr r="D377" s="9"/>
      </tp>
      <tp t="s">
        <v>#N/A N/A</v>
        <stp/>
        <stp>BDP|14842621879105406197</stp>
        <tr r="G206" s="9"/>
      </tp>
      <tp t="s">
        <v>#N/A N/A</v>
        <stp/>
        <stp>BDP|17181241478740383305</stp>
        <tr r="D433" s="9"/>
      </tp>
      <tp t="s">
        <v>#N/A N/A</v>
        <stp/>
        <stp>BDP|11435030448352414653</stp>
        <tr r="D242" s="9"/>
      </tp>
      <tp t="s">
        <v>#N/A N/A</v>
        <stp/>
        <stp>BDP|12137526443981699384</stp>
        <tr r="E416" s="8"/>
      </tp>
      <tp t="s">
        <v>#N/A N/A</v>
        <stp/>
        <stp>BDP|15291821134848954735</stp>
        <tr r="D17" s="9"/>
      </tp>
      <tp t="s">
        <v>#N/A N/A</v>
        <stp/>
        <stp>BDP|15749026668091816348</stp>
        <tr r="F517" s="9"/>
      </tp>
      <tp t="s">
        <v>#N/A N/A</v>
        <stp/>
        <stp>BDP|10626133565867198109</stp>
        <tr r="D223" s="9"/>
      </tp>
      <tp t="s">
        <v>#N/A N/A</v>
        <stp/>
        <stp>BDP|14619889220359620690</stp>
        <tr r="F62" s="9"/>
      </tp>
      <tp t="s">
        <v>#N/A N/A</v>
        <stp/>
        <stp>BDP|17127569119317648594</stp>
        <tr r="G512" s="9"/>
      </tp>
      <tp t="s">
        <v>#N/A N/A</v>
        <stp/>
        <stp>BDP|11982042439994720722</stp>
        <tr r="F152" s="9"/>
      </tp>
      <tp t="s">
        <v>#N/A N/A</v>
        <stp/>
        <stp>BDP|15477217318775834247</stp>
        <tr r="D196" s="8"/>
      </tp>
      <tp t="s">
        <v>#N/A N/A</v>
        <stp/>
        <stp>BDP|11773379806815489639</stp>
        <tr r="F412" s="9"/>
      </tp>
      <tp t="s">
        <v>#N/A N/A</v>
        <stp/>
        <stp>BDP|11932571096999965509</stp>
        <tr r="G141" s="9"/>
      </tp>
      <tp t="s">
        <v>#N/A N/A</v>
        <stp/>
        <stp>BDP|14903827084366878378</stp>
        <tr r="G46" s="9"/>
      </tp>
      <tp t="s">
        <v>#N/A N/A</v>
        <stp/>
        <stp>BDP|13050542628671433488</stp>
        <tr r="G564" s="9"/>
      </tp>
      <tp t="s">
        <v>#N/A N/A</v>
        <stp/>
        <stp>BDP|10297676331442342677</stp>
        <tr r="F539" s="9"/>
      </tp>
      <tp t="s">
        <v>#N/A N/A</v>
        <stp/>
        <stp>BDP|10184619201573706469</stp>
        <tr r="G137" s="8"/>
      </tp>
      <tp t="s">
        <v>#N/A N/A</v>
        <stp/>
        <stp>BDP|10709046502457181606</stp>
        <tr r="G309" s="8"/>
      </tp>
      <tp t="s">
        <v>#N/A N/A</v>
        <stp/>
        <stp>BDP|17257627962963339519</stp>
        <tr r="E399" s="9"/>
      </tp>
      <tp t="s">
        <v>#N/A N/A</v>
        <stp/>
        <stp>BDP|14194959442691512931</stp>
        <tr r="G422" s="8"/>
      </tp>
      <tp t="s">
        <v>#N/A N/A</v>
        <stp/>
        <stp>BDP|14191528342505638172</stp>
        <tr r="F451" s="9"/>
      </tp>
      <tp t="s">
        <v>#N/A N/A</v>
        <stp/>
        <stp>BDP|17586717442973677605</stp>
        <tr r="F463" s="8"/>
      </tp>
      <tp t="s">
        <v>#N/A N/A</v>
        <stp/>
        <stp>BDP|16194578309437599597</stp>
        <tr r="E561" s="9"/>
      </tp>
      <tp t="s">
        <v>#N/A N/A</v>
        <stp/>
        <stp>BDP|14142586998651597876</stp>
        <tr r="D379" s="9"/>
      </tp>
      <tp t="s">
        <v>#N/A N/A</v>
        <stp/>
        <stp>BDP|14060691738794395413</stp>
        <tr r="F330" s="9"/>
      </tp>
      <tp t="s">
        <v>#N/A N/A</v>
        <stp/>
        <stp>BDP|10300468251971214159</stp>
        <tr r="D254" s="9"/>
      </tp>
      <tp t="s">
        <v>#N/A N/A</v>
        <stp/>
        <stp>BDP|15931581923905519643</stp>
        <tr r="G494" s="8"/>
      </tp>
      <tp t="s">
        <v>#N/A N/A</v>
        <stp/>
        <stp>BDP|11602396100203953058</stp>
        <tr r="C8" s="6"/>
      </tp>
      <tp t="s">
        <v>#N/A N/A</v>
        <stp/>
        <stp>BDP|11037971496000235009</stp>
        <tr r="C26" s="5"/>
        <tr r="D39" s="9"/>
      </tp>
      <tp t="s">
        <v>#N/A N/A</v>
        <stp/>
        <stp>BDP|15885075518362439702</stp>
        <tr r="E315" s="8"/>
      </tp>
      <tp t="s">
        <v>#N/A N/A</v>
        <stp/>
        <stp>BDP|18086463148228879153</stp>
        <tr r="D356" s="9"/>
      </tp>
      <tp t="s">
        <v>#N/A N/A</v>
        <stp/>
        <stp>BDP|13073354370216048068</stp>
        <tr r="E296" s="9"/>
      </tp>
      <tp t="s">
        <v>#N/A N/A</v>
        <stp/>
        <stp>BDP|13785148154684780232</stp>
        <tr r="E350" s="9"/>
      </tp>
      <tp t="s">
        <v>#N/A N/A</v>
        <stp/>
        <stp>BDP|18265948310257440614</stp>
        <tr r="F416" s="9"/>
      </tp>
      <tp t="s">
        <v>#N/A N/A</v>
        <stp/>
        <stp>BDP|15867935699451658570</stp>
        <tr r="F587" s="9"/>
      </tp>
      <tp t="s">
        <v>#N/A N/A</v>
        <stp/>
        <stp>BDP|10096378374082903790</stp>
        <tr r="G449" s="9"/>
      </tp>
      <tp t="s">
        <v>#N/A N/A</v>
        <stp/>
        <stp>BDP|13065687519121203401</stp>
        <tr r="G267" s="9"/>
      </tp>
      <tp t="s">
        <v>#N/A N/A</v>
        <stp/>
        <stp>BDP|14964724153520820735</stp>
        <tr r="D51" s="9"/>
      </tp>
      <tp t="s">
        <v>#N/A N/A</v>
        <stp/>
        <stp>BDP|17769254305304140052</stp>
        <tr r="D35" s="8"/>
        <tr r="C56" s="5"/>
      </tp>
      <tp t="s">
        <v>#N/A N/A</v>
        <stp/>
        <stp>BDP|18133189875826835977</stp>
        <tr r="E6" s="6"/>
      </tp>
      <tp t="s">
        <v>#N/A N/A</v>
        <stp/>
        <stp>BDP|15038328879384027491</stp>
        <tr r="D68" s="8"/>
      </tp>
      <tp t="s">
        <v>#N/A N/A</v>
        <stp/>
        <stp>BDP|16183272971584412617</stp>
        <tr r="E292" s="9"/>
      </tp>
      <tp t="s">
        <v>#N/A N/A</v>
        <stp/>
        <stp>BDP|11786622994489375607</stp>
        <tr r="D90" s="8"/>
      </tp>
      <tp t="s">
        <v>#N/A N/A</v>
        <stp/>
        <stp>BDP|13336507654935495719</stp>
        <tr r="D417" s="9"/>
      </tp>
      <tp t="s">
        <v>#N/A N/A</v>
        <stp/>
        <stp>BDP|12584185254250973725</stp>
        <tr r="F159" s="9"/>
      </tp>
      <tp t="s">
        <v>#N/A N/A</v>
        <stp/>
        <stp>BDP|14873888802055030800</stp>
        <tr r="D166" s="9"/>
      </tp>
      <tp t="s">
        <v>#N/A N/A</v>
        <stp/>
        <stp>BDP|12037624740722602363</stp>
        <tr r="F590" s="9"/>
      </tp>
      <tp t="s">
        <v>#N/A N/A</v>
        <stp/>
        <stp>BDP|13537406413297274062</stp>
        <tr r="G55" s="9"/>
      </tp>
      <tp t="s">
        <v>#N/A N/A</v>
        <stp/>
        <stp>BDP|10125939966878373655</stp>
        <tr r="D507" s="9"/>
      </tp>
      <tp t="s">
        <v>#N/A N/A</v>
        <stp/>
        <stp>BDP|16186248784134547963</stp>
        <tr r="F105" s="9"/>
      </tp>
      <tp t="s">
        <v>#N/A N/A</v>
        <stp/>
        <stp>BDP|13013460319452999549</stp>
        <tr r="E3" s="7"/>
      </tp>
      <tp t="s">
        <v>#N/A N/A</v>
        <stp/>
        <stp>BDP|13065711155660170072</stp>
        <tr r="G273" s="8"/>
      </tp>
      <tp t="s">
        <v>#N/A Requesting Data...3618551698</v>
        <stp/>
        <stp>BDP|10538823796806276666</stp>
        <tr r="G12" s="7"/>
      </tp>
      <tp t="s">
        <v>#N/A N/A</v>
        <stp/>
        <stp>BDP|11104198629595214662</stp>
        <tr r="F494" s="8"/>
      </tp>
      <tp t="s">
        <v>#N/A N/A</v>
        <stp/>
        <stp>BDP|17597501738359173992</stp>
        <tr r="G496" s="9"/>
      </tp>
      <tp t="s">
        <v>#N/A N/A</v>
        <stp/>
        <stp>BDP|15779465941187311360</stp>
        <tr r="F231" s="8"/>
      </tp>
      <tp t="s">
        <v>#N/A N/A</v>
        <stp/>
        <stp>BDP|18380817310986577621</stp>
        <tr r="F145" s="8"/>
      </tp>
      <tp t="s">
        <v>#N/A N/A</v>
        <stp/>
        <stp>BDP|13241572567291513023</stp>
        <tr r="E230" s="8"/>
      </tp>
      <tp t="s">
        <v>#N/A N/A</v>
        <stp/>
        <stp>BDP|17522499561184063089</stp>
        <tr r="E180" s="8"/>
      </tp>
      <tp t="s">
        <v>#N/A N/A</v>
        <stp/>
        <stp>BDP|17228067822091170527</stp>
        <tr r="G335" s="8"/>
      </tp>
      <tp t="s">
        <v>#N/A N/A</v>
        <stp/>
        <stp>BDP|11914785545230523340</stp>
        <tr r="F76" s="5"/>
        <tr r="G563" s="9"/>
      </tp>
      <tp t="s">
        <v>#N/A N/A</v>
        <stp/>
        <stp>BDP|15199717195058645271</stp>
        <tr r="E97" s="9"/>
      </tp>
      <tp t="s">
        <v>#N/A N/A</v>
        <stp/>
        <stp>BDP|12396314736084364731</stp>
        <tr r="F474" s="9"/>
      </tp>
      <tp t="s">
        <v>#N/A N/A</v>
        <stp/>
        <stp>BDP|18075242007352457939</stp>
        <tr r="G18" s="8"/>
      </tp>
      <tp t="s">
        <v>#N/A N/A</v>
        <stp/>
        <stp>BDP|17084539006396745568</stp>
        <tr r="E63" s="5"/>
        <tr r="F219" s="9"/>
      </tp>
      <tp t="s">
        <v>#N/A N/A</v>
        <stp/>
        <stp>BDP|14862982198173589690</stp>
        <tr r="E31" s="8"/>
        <tr r="D48" s="5"/>
      </tp>
      <tp t="s">
        <v>#N/A N/A</v>
        <stp/>
        <stp>BDP|14072604574842814689</stp>
        <tr r="F122" s="9"/>
      </tp>
      <tp t="s">
        <v>#N/A N/A</v>
        <stp/>
        <stp>BDP|14538607054132475410</stp>
        <tr r="F184" s="8"/>
      </tp>
      <tp t="s">
        <v>#N/A N/A</v>
        <stp/>
        <stp>BDP|15350421970415394268</stp>
        <tr r="C18" s="5"/>
      </tp>
      <tp t="s">
        <v>#N/A N/A</v>
        <stp/>
        <stp>BDP|10778654233454436012</stp>
        <tr r="E482" s="8"/>
      </tp>
      <tp t="s">
        <v>#N/A N/A</v>
        <stp/>
        <stp>BDP|17061071325591778510</stp>
        <tr r="F198" s="8"/>
      </tp>
      <tp t="s">
        <v>#N/A N/A</v>
        <stp/>
        <stp>BDP|17257932910768714625</stp>
        <tr r="F198" s="9"/>
      </tp>
      <tp t="s">
        <v>#N/A N/A</v>
        <stp/>
        <stp>BDP|10787075712611792116</stp>
        <tr r="E565" s="9"/>
      </tp>
      <tp t="s">
        <v>#N/A N/A</v>
        <stp/>
        <stp>BDP|15590340341036474534</stp>
        <tr r="E430" s="9"/>
      </tp>
      <tp t="s">
        <v>#N/A N/A</v>
        <stp/>
        <stp>BDP|10279768308741269794</stp>
        <tr r="D29" s="8"/>
      </tp>
      <tp t="s">
        <v>#N/A N/A</v>
        <stp/>
        <stp>BDP|17455152850657180570</stp>
        <tr r="G429" s="9"/>
      </tp>
      <tp t="s">
        <v>#N/A N/A</v>
        <stp/>
        <stp>BDP|12941387510723230249</stp>
        <tr r="G284" s="8"/>
      </tp>
      <tp t="s">
        <v>#N/A N/A</v>
        <stp/>
        <stp>BDP|16736648851492118643</stp>
        <tr r="D170" s="9"/>
      </tp>
      <tp t="s">
        <v>#N/A N/A</v>
        <stp/>
        <stp>BDP|17330028272266132759</stp>
        <tr r="D106" s="8"/>
      </tp>
      <tp t="s">
        <v>#N/A N/A</v>
        <stp/>
        <stp>BDP|10208002160665432216</stp>
        <tr r="E491" s="8"/>
      </tp>
      <tp t="s">
        <v>#N/A N/A</v>
        <stp/>
        <stp>BDP|15202906363582517937</stp>
        <tr r="D481" s="8"/>
      </tp>
      <tp t="s">
        <v>#N/A N/A</v>
        <stp/>
        <stp>BDP|10065945353015106816</stp>
        <tr r="E5" s="7"/>
      </tp>
      <tp t="s">
        <v>#N/A N/A</v>
        <stp/>
        <stp>BDP|17058700917476384626</stp>
        <tr r="E345" s="8"/>
      </tp>
      <tp t="s">
        <v>#N/A N/A</v>
        <stp/>
        <stp>BDP|13517458146433506150</stp>
        <tr r="D296" s="9"/>
      </tp>
      <tp t="s">
        <v>#N/A N/A</v>
        <stp/>
        <stp>BDP|18321471386076710332</stp>
        <tr r="D375" s="9"/>
      </tp>
      <tp t="s">
        <v>#N/A Requesting Data...3921121435</v>
        <stp/>
        <stp>BDP|12419151634012665351</stp>
        <tr r="G20" s="7"/>
      </tp>
      <tp t="s">
        <v>#N/A N/A</v>
        <stp/>
        <stp>BDP|12554166422124159460</stp>
        <tr r="G134" s="9"/>
      </tp>
      <tp t="s">
        <v>#N/A N/A</v>
        <stp/>
        <stp>BDP|11276313211154464604</stp>
        <tr r="F417" s="8"/>
      </tp>
      <tp t="s">
        <v>#N/A N/A</v>
        <stp/>
        <stp>BDP|10466106580799357116</stp>
        <tr r="G567" s="9"/>
      </tp>
    </main>
    <main first="bofaddin.rtdserver">
      <tp t="s">
        <v>#N/A N/A</v>
        <stp/>
        <stp>BDP|17137970037388834308</stp>
        <tr r="F17" s="7"/>
      </tp>
      <tp t="s">
        <v>#N/A N/A</v>
        <stp/>
        <stp>BDP|13244649808875798607</stp>
        <tr r="F594" s="9"/>
      </tp>
      <tp t="s">
        <v>#N/A N/A</v>
        <stp/>
        <stp>BDP|12278500347215968059</stp>
        <tr r="D329" s="9"/>
      </tp>
      <tp t="s">
        <v>#N/A N/A</v>
        <stp/>
        <stp>BDP|13591021530850901673</stp>
        <tr r="D5" s="7"/>
      </tp>
      <tp t="s">
        <v>#N/A N/A</v>
        <stp/>
        <stp>BDP|12863516801207274634</stp>
        <tr r="D11" s="7"/>
      </tp>
      <tp t="s">
        <v>#N/A N/A</v>
        <stp/>
        <stp>BDP|12338255329471533531</stp>
        <tr r="G554" s="9"/>
      </tp>
      <tp t="s">
        <v>#N/A N/A</v>
        <stp/>
        <stp>BDP|16892943187792493363</stp>
        <tr r="D8" s="7"/>
      </tp>
      <tp t="s">
        <v>#N/A N/A</v>
        <stp/>
        <stp>BDP|10558205249200560003</stp>
        <tr r="G68" s="8"/>
      </tp>
      <tp t="s">
        <v>#N/A N/A</v>
        <stp/>
        <stp>BDP|14238081237683542216</stp>
        <tr r="F521" s="9"/>
      </tp>
      <tp t="s">
        <v>#N/A N/A</v>
        <stp/>
        <stp>BDP|13140560519255248457</stp>
        <tr r="F226" s="9"/>
      </tp>
      <tp t="s">
        <v>#N/A N/A</v>
        <stp/>
        <stp>BDP|12283360623952713795</stp>
        <tr r="E453" s="9"/>
      </tp>
      <tp t="s">
        <v>#N/A N/A</v>
        <stp/>
        <stp>BDP|10305128209382511553</stp>
        <tr r="F233" s="9"/>
      </tp>
      <tp t="s">
        <v>#N/A N/A</v>
        <stp/>
        <stp>BDP|18240450132491597886</stp>
        <tr r="E309" s="9"/>
      </tp>
      <tp t="s">
        <v>#N/A N/A</v>
        <stp/>
        <stp>BDP|11996407664735123045</stp>
        <tr r="F112" s="8"/>
      </tp>
      <tp t="s">
        <v>#N/A N/A</v>
        <stp/>
        <stp>BDP|13682183648173851362</stp>
        <tr r="G309" s="9"/>
      </tp>
      <tp t="s">
        <v>#N/A N/A</v>
        <stp/>
        <stp>BDP|11019370595169867425</stp>
        <tr r="F259" s="9"/>
      </tp>
      <tp t="s">
        <v>#N/A N/A</v>
        <stp/>
        <stp>BDP|12727536823297800477</stp>
        <tr r="D109" s="9"/>
      </tp>
      <tp t="s">
        <v>#N/A N/A</v>
        <stp/>
        <stp>BDP|13231324058163425045</stp>
        <tr r="E348" s="9"/>
      </tp>
      <tp t="s">
        <v>#N/A N/A</v>
        <stp/>
        <stp>BDP|12778125878540141243</stp>
        <tr r="E207" s="9"/>
      </tp>
      <tp t="s">
        <v>#N/A N/A</v>
        <stp/>
        <stp>BDP|16778366419226075403</stp>
        <tr r="F415" s="8"/>
      </tp>
      <tp t="s">
        <v>#N/A N/A</v>
        <stp/>
        <stp>BDP|16243485773096952582</stp>
        <tr r="D338" s="9"/>
      </tp>
      <tp t="s">
        <v>#N/A N/A</v>
        <stp/>
        <stp>BDP|15595537060072477292</stp>
        <tr r="G411" s="9"/>
        <tr r="F45" s="5"/>
      </tp>
      <tp t="s">
        <v>#N/A N/A</v>
        <stp/>
        <stp>BDP|10372418408124401657</stp>
        <tr r="F130" s="9"/>
      </tp>
      <tp t="s">
        <v>#N/A N/A</v>
        <stp/>
        <stp>BDP|15555475118831422753</stp>
        <tr r="D28" s="9"/>
      </tp>
      <tp t="s">
        <v>#N/A N/A</v>
        <stp/>
        <stp>BDP|17537034173006861069</stp>
        <tr r="E43" s="8"/>
      </tp>
      <tp t="s">
        <v>#N/A N/A</v>
        <stp/>
        <stp>BDP|11880521502371423370</stp>
        <tr r="E503" s="9"/>
      </tp>
      <tp t="s">
        <v>#N/A N/A</v>
        <stp/>
        <stp>BDP|16367838192472906305</stp>
        <tr r="F118" s="8"/>
      </tp>
      <tp t="s">
        <v>#N/A N/A</v>
        <stp/>
        <stp>BDP|15210360668162177469</stp>
        <tr r="D15" s="9"/>
      </tp>
      <tp t="s">
        <v>#N/A N/A</v>
        <stp/>
        <stp>BDP|11375402213872370084</stp>
        <tr r="E441" s="9"/>
      </tp>
      <tp t="s">
        <v>#N/A N/A</v>
        <stp/>
        <stp>BDP|17534785647036338429</stp>
        <tr r="G170" s="9"/>
      </tp>
      <tp t="s">
        <v>#N/A N/A</v>
        <stp/>
        <stp>BDP|10677067739162353716</stp>
        <tr r="E7" s="10"/>
      </tp>
      <tp t="s">
        <v>#N/A N/A</v>
        <stp/>
        <stp>BDP|15360405979649449953</stp>
        <tr r="F475" s="9"/>
      </tp>
      <tp t="s">
        <v>#N/A N/A</v>
        <stp/>
        <stp>BDP|11982969844082630862</stp>
        <tr r="F23" s="9"/>
      </tp>
      <tp t="s">
        <v>#N/A N/A</v>
        <stp/>
        <stp>BDP|10448416073554834153</stp>
        <tr r="G263" s="8"/>
      </tp>
      <tp t="s">
        <v>#N/A N/A</v>
        <stp/>
        <stp>BDP|18364110029675020805</stp>
        <tr r="E42" s="9"/>
      </tp>
      <tp t="s">
        <v>#N/A N/A</v>
        <stp/>
        <stp>BDP|17694706293756988976</stp>
        <tr r="F17" s="5"/>
        <tr r="G140" s="9"/>
      </tp>
      <tp t="s">
        <v>#N/A N/A</v>
        <stp/>
        <stp>BDP|10527024042334734690</stp>
        <tr r="F12" s="8"/>
        <tr r="E49" s="5"/>
      </tp>
      <tp t="s">
        <v>#N/A N/A</v>
        <stp/>
        <stp>BDP|12500034150543997252</stp>
        <tr r="D96" s="9"/>
      </tp>
      <tp t="s">
        <v>#N/A N/A</v>
        <stp/>
        <stp>BDP|13561095506951204422</stp>
        <tr r="D410" s="8"/>
        <tr r="C22" s="5"/>
      </tp>
      <tp t="s">
        <v>#N/A N/A</v>
        <stp/>
        <stp>BDP|13013874281627477289</stp>
        <tr r="E513" s="9"/>
      </tp>
      <tp t="s">
        <v>#N/A N/A</v>
        <stp/>
        <stp>BDP|17684797546230516261</stp>
        <tr r="G324" s="8"/>
      </tp>
      <tp t="s">
        <v>#N/A N/A</v>
        <stp/>
        <stp>BDP|12459994386175400053</stp>
        <tr r="F181" s="9"/>
      </tp>
      <tp t="s">
        <v>#N/A N/A</v>
        <stp/>
        <stp>BDP|17923739162054635449</stp>
        <tr r="D17" s="5"/>
        <tr r="E140" s="9"/>
      </tp>
      <tp t="s">
        <v>#N/A N/A</v>
        <stp/>
        <stp>BDP|12576742168751401472</stp>
        <tr r="G40" s="8"/>
        <tr r="F33" s="5"/>
      </tp>
      <tp t="s">
        <v>#N/A N/A</v>
        <stp/>
        <stp>BDP|17186053111422611298</stp>
        <tr r="F509" s="9"/>
      </tp>
      <tp t="s">
        <v>#N/A N/A</v>
        <stp/>
        <stp>BDP|16417279119434123764</stp>
        <tr r="D174" s="8"/>
        <tr r="C24" s="5"/>
      </tp>
      <tp t="s">
        <v>#N/A N/A</v>
        <stp/>
        <stp>BDP|10930615136627020438</stp>
        <tr r="E127" s="8"/>
      </tp>
      <tp t="s">
        <v>#N/A N/A</v>
        <stp/>
        <stp>BDP|10448783964144583306</stp>
        <tr r="E59" s="9"/>
      </tp>
      <tp t="s">
        <v>#N/A N/A</v>
        <stp/>
        <stp>BDP|16766093681488793056</stp>
        <tr r="G8" s="8"/>
      </tp>
      <tp t="s">
        <v>#N/A N/A</v>
        <stp/>
        <stp>BDP|13235686127453436240</stp>
        <tr r="F432" s="9"/>
      </tp>
      <tp t="s">
        <v>#N/A N/A</v>
        <stp/>
        <stp>BDP|14917223017987382623</stp>
        <tr r="E584" s="9"/>
      </tp>
      <tp t="s">
        <v>#N/A N/A</v>
        <stp/>
        <stp>BDP|13557982324169543712</stp>
        <tr r="F110" s="8"/>
      </tp>
      <tp t="s">
        <v>#N/A N/A</v>
        <stp/>
        <stp>BDP|15754769036582375599</stp>
        <tr r="F35" s="5"/>
        <tr r="G72" s="9"/>
      </tp>
      <tp t="s">
        <v>#N/A N/A</v>
        <stp/>
        <stp>BDP|18177358978669491357</stp>
        <tr r="F120" s="9"/>
      </tp>
      <tp t="s">
        <v>#N/A N/A</v>
        <stp/>
        <stp>BDP|15602896139631327985</stp>
        <tr r="G478" s="9"/>
      </tp>
      <tp t="s">
        <v>#N/A N/A</v>
        <stp/>
        <stp>BDP|17479921323572936816</stp>
        <tr r="F570" s="9"/>
      </tp>
      <tp t="s">
        <v>#N/A N/A</v>
        <stp/>
        <stp>BDP|16427292412490603359</stp>
        <tr r="D97" s="8"/>
      </tp>
      <tp t="s">
        <v>#N/A N/A</v>
        <stp/>
        <stp>BDP|12597059439323005450</stp>
        <tr r="E27" s="8"/>
      </tp>
      <tp t="s">
        <v>#N/A N/A</v>
        <stp/>
        <stp>BDP|11225394750448199969</stp>
        <tr r="D135" s="9"/>
      </tp>
      <tp t="s">
        <v>#N/A N/A</v>
        <stp/>
        <stp>BDP|16885278621324036420</stp>
        <tr r="E35" s="9"/>
      </tp>
      <tp t="s">
        <v>#N/A N/A</v>
        <stp/>
        <stp>BDP|14765454611754705385</stp>
        <tr r="G77" s="9"/>
      </tp>
      <tp t="s">
        <v>#N/A N/A</v>
        <stp/>
        <stp>BDP|10920121331064258042</stp>
        <tr r="G238" s="9"/>
      </tp>
      <tp t="s">
        <v>#N/A N/A</v>
        <stp/>
        <stp>BDP|10713191866707464638</stp>
        <tr r="F248" s="9"/>
      </tp>
      <tp t="s">
        <v>#N/A N/A</v>
        <stp/>
        <stp>BDP|15134218968260414731</stp>
        <tr r="F569" s="9"/>
      </tp>
      <tp t="s">
        <v>#N/A N/A</v>
        <stp/>
        <stp>BDP|11548302900844381098</stp>
        <tr r="F513" s="9"/>
      </tp>
      <tp t="s">
        <v>#N/A N/A</v>
        <stp/>
        <stp>BDP|10792612162674324283</stp>
        <tr r="E194" s="8"/>
      </tp>
      <tp t="s">
        <v>#N/A N/A</v>
        <stp/>
        <stp>BDP|15988749457873379262</stp>
        <tr r="F485" s="8"/>
      </tp>
      <tp t="s">
        <v>#N/A N/A</v>
        <stp/>
        <stp>BDP|18071886667757361733</stp>
        <tr r="E280" s="9"/>
      </tp>
      <tp t="s">
        <v>#N/A N/A</v>
        <stp/>
        <stp>BDP|12903794904710924323</stp>
        <tr r="D202" s="9"/>
      </tp>
      <tp t="s">
        <v>#N/A N/A</v>
        <stp/>
        <stp>BDP|16886206430589518828</stp>
        <tr r="E98" s="9"/>
      </tp>
      <tp t="s">
        <v>#N/A N/A</v>
        <stp/>
        <stp>BDP|11483495573256765269</stp>
        <tr r="F247" s="9"/>
      </tp>
      <tp t="s">
        <v>#N/A N/A</v>
        <stp/>
        <stp>BDP|17880523513522194771</stp>
        <tr r="F467" s="9"/>
      </tp>
      <tp t="s">
        <v>#N/A N/A</v>
        <stp/>
        <stp>BDP|12272382671972742223</stp>
        <tr r="E476" s="9"/>
      </tp>
      <tp t="s">
        <v>#N/A N/A</v>
        <stp/>
        <stp>BDP|15333467578451528168</stp>
        <tr r="G3" s="9"/>
      </tp>
      <tp t="s">
        <v>#N/A N/A</v>
        <stp/>
        <stp>BDP|17994658052666042409</stp>
        <tr r="E460" s="9"/>
      </tp>
      <tp t="s">
        <v>#N/A N/A</v>
        <stp/>
        <stp>BDP|11642412679142665669</stp>
        <tr r="F82" s="9"/>
      </tp>
      <tp t="s">
        <v>#N/A N/A</v>
        <stp/>
        <stp>BDP|12224046838520772778</stp>
        <tr r="D24" s="9"/>
      </tp>
      <tp t="s">
        <v>#N/A N/A</v>
        <stp/>
        <stp>BDP|16819539535505522351</stp>
        <tr r="G598" s="9"/>
      </tp>
      <tp t="s">
        <v>#N/A N/A</v>
        <stp/>
        <stp>BDP|14358261573235837209</stp>
        <tr r="F562" s="9"/>
      </tp>
      <tp t="s">
        <v>#N/A N/A</v>
        <stp/>
        <stp>BDP|17760904267729987771</stp>
        <tr r="E390" s="8"/>
      </tp>
      <tp t="s">
        <v>#N/A N/A</v>
        <stp/>
        <stp>BDP|13288259810987838118</stp>
        <tr r="F456" s="9"/>
      </tp>
      <tp t="s">
        <v>#N/A N/A</v>
        <stp/>
        <stp>BDP|14275065154170603781</stp>
        <tr r="E111" s="8"/>
      </tp>
      <tp t="s">
        <v>#N/A N/A</v>
        <stp/>
        <stp>BDP|14316007848847458119</stp>
        <tr r="G299" s="8"/>
      </tp>
      <tp t="s">
        <v>#N/A N/A</v>
        <stp/>
        <stp>BDP|15795727327601880745</stp>
        <tr r="G171" s="9"/>
      </tp>
      <tp t="s">
        <v>#N/A N/A</v>
        <stp/>
        <stp>BDP|11133907991256704192</stp>
        <tr r="E258" s="8"/>
      </tp>
      <tp t="s">
        <v>#N/A N/A</v>
        <stp/>
        <stp>BDP|17333111717137930624</stp>
        <tr r="D13" s="9"/>
      </tp>
      <tp t="s">
        <v>#N/A N/A</v>
        <stp/>
        <stp>BDP|13988429879580938653</stp>
        <tr r="F458" s="9"/>
      </tp>
      <tp t="s">
        <v>#N/A N/A</v>
        <stp/>
        <stp>BDP|12156548498999867149</stp>
        <tr r="D501" s="9"/>
      </tp>
      <tp t="s">
        <v>#N/A N/A</v>
        <stp/>
        <stp>BDP|12379092752590092197</stp>
        <tr r="G62" s="9"/>
      </tp>
      <tp t="s">
        <v>#N/A N/A</v>
        <stp/>
        <stp>BDP|14719301635536081430</stp>
        <tr r="E32" s="5"/>
      </tp>
      <tp t="s">
        <v>#N/A N/A</v>
        <stp/>
        <stp>BDP|16452512526657547077</stp>
        <tr r="E306" s="8"/>
      </tp>
      <tp t="s">
        <v>#N/A N/A</v>
        <stp/>
        <stp>BDP|10201722367324521334</stp>
        <tr r="F119" s="9"/>
      </tp>
      <tp t="s">
        <v>#N/A N/A</v>
        <stp/>
        <stp>BDP|16649704706593843495</stp>
        <tr r="E550" s="9"/>
      </tp>
      <tp t="s">
        <v>#N/A N/A</v>
        <stp/>
        <stp>BDP|13992280842717768442</stp>
        <tr r="E9" s="6"/>
      </tp>
      <tp t="s">
        <v>#N/A N/A</v>
        <stp/>
        <stp>BDP|10319132027336775308</stp>
        <tr r="D448" s="8"/>
      </tp>
      <tp t="s">
        <v>#N/A N/A</v>
        <stp/>
        <stp>BDP|17189532936872637527</stp>
        <tr r="E18" s="9"/>
      </tp>
      <tp t="s">
        <v>#N/A N/A</v>
        <stp/>
        <stp>BDP|12158854295990390527</stp>
        <tr r="D565" s="9"/>
      </tp>
      <tp t="s">
        <v>#N/A N/A</v>
        <stp/>
        <stp>BDP|16750604726847652379</stp>
        <tr r="F74" s="9"/>
      </tp>
      <tp t="s">
        <v>#N/A N/A</v>
        <stp/>
        <stp>BDP|14775733417557026336</stp>
        <tr r="D345" s="9"/>
      </tp>
      <tp t="s">
        <v>#N/A N/A</v>
        <stp/>
        <stp>BDP|14623066393252635951</stp>
        <tr r="G547" s="9"/>
      </tp>
      <tp t="s">
        <v>#N/A N/A</v>
        <stp/>
        <stp>BDP|12648642250657538048</stp>
        <tr r="F504" s="8"/>
      </tp>
      <tp t="s">
        <v>#N/A N/A</v>
        <stp/>
        <stp>BDP|12601415303047684717</stp>
        <tr r="E28" s="8"/>
      </tp>
      <tp t="s">
        <v>#N/A N/A</v>
        <stp/>
        <stp>BDP|13113473726377517469</stp>
        <tr r="E601" s="9"/>
      </tp>
      <tp t="s">
        <v>#N/A N/A</v>
        <stp/>
        <stp>BDP|15366653750511788127</stp>
        <tr r="D212" s="9"/>
      </tp>
      <tp t="s">
        <v>#N/A N/A</v>
        <stp/>
        <stp>BDP|16612409842124496433</stp>
        <tr r="F344" s="8"/>
      </tp>
      <tp t="s">
        <v>#N/A N/A</v>
        <stp/>
        <stp>BDP|14884329710510978001</stp>
        <tr r="G220" s="8"/>
      </tp>
      <tp t="s">
        <v>#N/A N/A</v>
        <stp/>
        <stp>BDP|14311370672082301460</stp>
        <tr r="E217" s="9"/>
      </tp>
      <tp t="s">
        <v>#N/A N/A</v>
        <stp/>
        <stp>BDP|13206821533519577755</stp>
        <tr r="G129" s="9"/>
      </tp>
      <tp t="s">
        <v>#N/A N/A</v>
        <stp/>
        <stp>BDP|11457728104663584345</stp>
        <tr r="F3" s="9"/>
      </tp>
      <tp t="s">
        <v>#N/A N/A</v>
        <stp/>
        <stp>BDP|10838330569143618077</stp>
        <tr r="D524" s="9"/>
      </tp>
      <tp t="s">
        <v>#N/A N/A</v>
        <stp/>
        <stp>BDP|12120393544646630590</stp>
        <tr r="G526" s="9"/>
      </tp>
      <tp t="s">
        <v>#N/A N/A</v>
        <stp/>
        <stp>BDP|15471622461115679639</stp>
        <tr r="F7" s="6"/>
      </tp>
      <tp t="s">
        <v>#N/A N/A</v>
        <stp/>
        <stp>BDP|11198463072745123165</stp>
        <tr r="F37" s="5"/>
        <tr r="G413" s="9"/>
      </tp>
      <tp t="s">
        <v>#N/A N/A</v>
        <stp/>
        <stp>BDP|13880524976734713390</stp>
        <tr r="D22" s="9"/>
      </tp>
      <tp t="s">
        <v>#N/A N/A</v>
        <stp/>
        <stp>BDP|12945176327087894031</stp>
        <tr r="F125" s="9"/>
      </tp>
      <tp t="s">
        <v>#N/A N/A</v>
        <stp/>
        <stp>BDP|14876330350072047699</stp>
        <tr r="F476" s="9"/>
      </tp>
      <tp t="s">
        <v>#N/A N/A</v>
        <stp/>
        <stp>BDP|10769040677892756311</stp>
        <tr r="F140" s="8"/>
      </tp>
      <tp t="s">
        <v>#N/A N/A</v>
        <stp/>
        <stp>BDP|18310215284846659226</stp>
        <tr r="D274" s="8"/>
      </tp>
      <tp t="s">
        <v>#N/A N/A</v>
        <stp/>
        <stp>BDP|16713446966970445236</stp>
        <tr r="F391" s="9"/>
      </tp>
      <tp t="s">
        <v>#N/A N/A</v>
        <stp/>
        <stp>BDP|15261138392152758968</stp>
        <tr r="G259" s="8"/>
      </tp>
      <tp t="s">
        <v>#N/A N/A</v>
        <stp/>
        <stp>BDP|17174542055525545474</stp>
        <tr r="G407" s="8"/>
      </tp>
      <tp t="s">
        <v>#N/A N/A</v>
        <stp/>
        <stp>BDP|10096809332184455943</stp>
        <tr r="F106" s="9"/>
      </tp>
      <tp t="s">
        <v>#N/A N/A</v>
        <stp/>
        <stp>BDP|10536355740210113132</stp>
        <tr r="D592" s="9"/>
      </tp>
      <tp t="s">
        <v>#N/A N/A</v>
        <stp/>
        <stp>BDP|12069670120481059152</stp>
        <tr r="F565" s="9"/>
      </tp>
      <tp t="s">
        <v>#N/A N/A</v>
        <stp/>
        <stp>BDP|13625201722093631605</stp>
        <tr r="G316" s="9"/>
      </tp>
      <tp t="s">
        <v>#N/A N/A</v>
        <stp/>
        <stp>BDP|12172576736850145246</stp>
        <tr r="D453" s="8"/>
      </tp>
      <tp t="s">
        <v>#N/A N/A</v>
        <stp/>
        <stp>BDP|14001679678551847222</stp>
        <tr r="G312" s="9"/>
      </tp>
      <tp t="s">
        <v>#N/A N/A</v>
        <stp/>
        <stp>BDP|12005372101585698257</stp>
        <tr r="E356" s="9"/>
      </tp>
      <tp t="s">
        <v>#N/A N/A</v>
        <stp/>
        <stp>BDP|15081209325850963390</stp>
        <tr r="E22" s="7"/>
      </tp>
      <tp t="s">
        <v>#N/A N/A</v>
        <stp/>
        <stp>BDP|12688853085077358301</stp>
        <tr r="G195" s="8"/>
      </tp>
      <tp t="s">
        <v>#N/A N/A</v>
        <stp/>
        <stp>BDP|17058572211995470076</stp>
        <tr r="F418" s="9"/>
      </tp>
      <tp t="s">
        <v>#N/A N/A</v>
        <stp/>
        <stp>BDP|15721484289707244818</stp>
        <tr r="E64" s="5"/>
        <tr r="F269" s="9"/>
      </tp>
      <tp t="s">
        <v>#N/A N/A</v>
        <stp/>
        <stp>BDP|11619638403878089935</stp>
        <tr r="E255" s="8"/>
      </tp>
      <tp t="s">
        <v>#N/A N/A</v>
        <stp/>
        <stp>BDP|13161613601703219060</stp>
        <tr r="E232" s="8"/>
      </tp>
      <tp t="s">
        <v>#N/A N/A</v>
        <stp/>
        <stp>BDP|16002466952479554845</stp>
        <tr r="F233" s="8"/>
      </tp>
      <tp t="s">
        <v>#N/A N/A</v>
        <stp/>
        <stp>BDP|13360906204258147436</stp>
        <tr r="E413" s="8"/>
      </tp>
      <tp t="s">
        <v>#N/A N/A</v>
        <stp/>
        <stp>BDP|16157243235099452814</stp>
        <tr r="D595" s="9"/>
      </tp>
      <tp t="s">
        <v>#N/A N/A</v>
        <stp/>
        <stp>BDP|17910394241392115451</stp>
        <tr r="F3" s="8"/>
      </tp>
      <tp t="s">
        <v>#N/A N/A</v>
        <stp/>
        <stp>BDP|13901481473164631215</stp>
        <tr r="F97" s="9"/>
      </tp>
      <tp t="s">
        <v>#N/A N/A</v>
        <stp/>
        <stp>BDP|17191065958404245089</stp>
        <tr r="G542" s="9"/>
      </tp>
      <tp t="s">
        <v>#N/A N/A</v>
        <stp/>
        <stp>BDP|16788271675607854290</stp>
        <tr r="E277" s="9"/>
      </tp>
      <tp t="s">
        <v>#N/A N/A</v>
        <stp/>
        <stp>BDP|16562856491936559701</stp>
        <tr r="E405" s="9"/>
      </tp>
      <tp t="s">
        <v>#N/A N/A</v>
        <stp/>
        <stp>BDP|14245524930334743035</stp>
        <tr r="F247" s="8"/>
      </tp>
      <tp t="s">
        <v>#N/A N/A</v>
        <stp/>
        <stp>BDP|14209134894573858996</stp>
        <tr r="E55" s="8"/>
      </tp>
      <tp t="s">
        <v>#N/A N/A</v>
        <stp/>
        <stp>BDP|11528108877114681501</stp>
        <tr r="G303" s="9"/>
      </tp>
      <tp t="s">
        <v>#N/A N/A</v>
        <stp/>
        <stp>BDP|10661842393386265148</stp>
        <tr r="F305" s="8"/>
      </tp>
      <tp t="s">
        <v>#N/A N/A</v>
        <stp/>
        <stp>BDP|17233921488802952266</stp>
        <tr r="G370" s="8"/>
      </tp>
      <tp t="s">
        <v>#N/A N/A</v>
        <stp/>
        <stp>BDP|13054854992980416440</stp>
        <tr r="F186" s="9"/>
      </tp>
      <tp t="s">
        <v>#N/A N/A</v>
        <stp/>
        <stp>BDP|12078194072866820441</stp>
        <tr r="C3" s="7"/>
      </tp>
      <tp t="s">
        <v>#N/A N/A</v>
        <stp/>
        <stp>BDP|16912397926856540745</stp>
        <tr r="E402" s="9"/>
      </tp>
      <tp t="s">
        <v>#N/A N/A</v>
        <stp/>
        <stp>BDP|15234099575715059197</stp>
        <tr r="D439" s="9"/>
      </tp>
      <tp t="s">
        <v>#N/A N/A</v>
        <stp/>
        <stp>BDP|15856648504084736183</stp>
        <tr r="E189" s="9"/>
      </tp>
      <tp t="s">
        <v>#N/A N/A</v>
        <stp/>
        <stp>BDP|14617704220793993486</stp>
        <tr r="E471" s="9"/>
      </tp>
      <tp t="s">
        <v>#N/A N/A</v>
        <stp/>
        <stp>BDP|12775917793062246607</stp>
        <tr r="F124" s="8"/>
      </tp>
      <tp t="s">
        <v>#N/A N/A</v>
        <stp/>
        <stp>BDP|13303725928139607985</stp>
        <tr r="F395" s="8"/>
      </tp>
      <tp t="s">
        <v>#N/A N/A</v>
        <stp/>
        <stp>BDP|17242233007560029310</stp>
        <tr r="E63" s="9"/>
      </tp>
      <tp t="s">
        <v>#N/A N/A</v>
        <stp/>
        <stp>BDP|12442962017585446962</stp>
        <tr r="F559" s="9"/>
      </tp>
      <tp t="s">
        <v>#N/A N/A</v>
        <stp/>
        <stp>BDP|10050068404435055343</stp>
        <tr r="G96" s="9"/>
      </tp>
      <tp t="s">
        <v>#N/A N/A</v>
        <stp/>
        <stp>BDP|14331468262678098819</stp>
        <tr r="G168" s="8"/>
      </tp>
      <tp t="s">
        <v>#N/A N/A</v>
        <stp/>
        <stp>BDP|15634417445886241564</stp>
        <tr r="E397" s="9"/>
      </tp>
      <tp t="s">
        <v>#N/A N/A</v>
        <stp/>
        <stp>BDP|10562468712305195668</stp>
        <tr r="G42" s="8"/>
      </tp>
      <tp t="s">
        <v>#N/A N/A</v>
        <stp/>
        <stp>BDP|13698155423457294142</stp>
        <tr r="D452" s="9"/>
      </tp>
      <tp t="s">
        <v>#N/A N/A</v>
        <stp/>
        <stp>BDP|12620918381521997495</stp>
        <tr r="E250" s="8"/>
      </tp>
      <tp t="s">
        <v>#N/A N/A</v>
        <stp/>
        <stp>BDP|13371109364990860293</stp>
        <tr r="D293" s="8"/>
      </tp>
      <tp t="s">
        <v>#N/A N/A</v>
        <stp/>
        <stp>BDP|13874442629396237515</stp>
        <tr r="G341" s="8"/>
      </tp>
      <tp t="s">
        <v>#N/A N/A</v>
        <stp/>
        <stp>BDP|14599323231563261129</stp>
        <tr r="F187" s="9"/>
      </tp>
      <tp t="s">
        <v>#N/A N/A</v>
        <stp/>
        <stp>BDP|15754633403026047312</stp>
        <tr r="D363" s="8"/>
      </tp>
      <tp t="s">
        <v>#N/A N/A</v>
        <stp/>
        <stp>BDP|12573118211616396207</stp>
        <tr r="E380" s="8"/>
      </tp>
      <tp t="s">
        <v>#N/A N/A</v>
        <stp/>
        <stp>BDP|14125792404100338597</stp>
        <tr r="G306" s="8"/>
      </tp>
      <tp t="s">
        <v>#N/A N/A</v>
        <stp/>
        <stp>BDP|17650409813922641654</stp>
        <tr r="G358" s="8"/>
      </tp>
      <tp t="s">
        <v>#N/A N/A</v>
        <stp/>
        <stp>BDP|16782620375328674909</stp>
        <tr r="D336" s="8"/>
      </tp>
      <tp t="s">
        <v>#N/A N/A</v>
        <stp/>
        <stp>BDP|10270756815028987922</stp>
        <tr r="F501" s="9"/>
      </tp>
      <tp t="s">
        <v>#N/A N/A</v>
        <stp/>
        <stp>BDP|15758752667861444284</stp>
        <tr r="E163" s="9"/>
      </tp>
      <tp t="s">
        <v>#N/A N/A</v>
        <stp/>
        <stp>BDP|16641926504539118189</stp>
        <tr r="F23" s="8"/>
      </tp>
      <tp t="s">
        <v>#N/A N/A</v>
        <stp/>
        <stp>BDP|11865020153226416548</stp>
        <tr r="E479" s="8"/>
      </tp>
      <tp t="s">
        <v>#N/A N/A</v>
        <stp/>
        <stp>BDP|12046479035740984221</stp>
        <tr r="F35" s="8"/>
        <tr r="E56" s="5"/>
      </tp>
      <tp t="s">
        <v>#N/A N/A</v>
        <stp/>
        <stp>BDP|14957524661061721140</stp>
        <tr r="G274" s="9"/>
      </tp>
      <tp t="s">
        <v>#N/A N/A</v>
        <stp/>
        <stp>BDP|16996397110854856711</stp>
        <tr r="E36" s="5"/>
        <tr r="F426" s="9"/>
      </tp>
      <tp t="s">
        <v>#N/A N/A</v>
        <stp/>
        <stp>BDP|17133556882325853873</stp>
        <tr r="D54" s="8"/>
      </tp>
      <tp t="s">
        <v>#N/A N/A</v>
        <stp/>
        <stp>BDP|12427274641255367685</stp>
        <tr r="F65" s="8"/>
      </tp>
      <tp t="s">
        <v>#N/A N/A</v>
        <stp/>
        <stp>BDP|12769794068464971067</stp>
        <tr r="F121" s="8"/>
      </tp>
      <tp t="s">
        <v>#N/A N/A</v>
        <stp/>
        <stp>BDP|10144005168130178112</stp>
        <tr r="F226" s="8"/>
      </tp>
      <tp t="s">
        <v>#N/A N/A</v>
        <stp/>
        <stp>BDP|15336721928662980599</stp>
        <tr r="G224" s="9"/>
      </tp>
      <tp t="s">
        <v>#N/A N/A</v>
        <stp/>
        <stp>BDP|12705808355601836938</stp>
        <tr r="F178" s="9"/>
      </tp>
      <tp t="s">
        <v>#N/A N/A</v>
        <stp/>
        <stp>BDP|17412677106306561097</stp>
        <tr r="F129" s="9"/>
      </tp>
      <tp t="s">
        <v>#N/A N/A</v>
        <stp/>
        <stp>BDP|13667095677986351535</stp>
        <tr r="G127" s="8"/>
      </tp>
      <tp t="s">
        <v>#N/A N/A</v>
        <stp/>
        <stp>BDP|18016619227079700292</stp>
        <tr r="G158" s="8"/>
        <tr r="F51" s="5"/>
      </tp>
      <tp t="s">
        <v>#N/A N/A</v>
        <stp/>
        <stp>BDP|15067657554907905606</stp>
        <tr r="E27" s="5"/>
        <tr r="F566" s="9"/>
      </tp>
      <tp t="s">
        <v>#N/A N/A</v>
        <stp/>
        <stp>BDP|18104606580863869215</stp>
        <tr r="E213" s="8"/>
      </tp>
      <tp t="s">
        <v>#N/A N/A</v>
        <stp/>
        <stp>BDP|11975152942055438624</stp>
        <tr r="F204" s="8"/>
      </tp>
      <tp t="s">
        <v>#N/A N/A</v>
        <stp/>
        <stp>BDP|16749472278912996096</stp>
        <tr r="E422" s="9"/>
      </tp>
      <tp t="s">
        <v>#N/A N/A</v>
        <stp/>
        <stp>BDP|14419145718144130716</stp>
        <tr r="D502" s="8"/>
      </tp>
      <tp t="s">
        <v>#N/A N/A</v>
        <stp/>
        <stp>BDP|11104248962130783287</stp>
        <tr r="D559" s="9"/>
      </tp>
      <tp t="s">
        <v>#N/A N/A</v>
        <stp/>
        <stp>BDP|15622068819990138305</stp>
        <tr r="D442" s="8"/>
      </tp>
      <tp t="s">
        <v>#N/A N/A</v>
        <stp/>
        <stp>BDP|16120443639847285165</stp>
        <tr r="E430" s="8"/>
      </tp>
      <tp t="s">
        <v>#N/A N/A</v>
        <stp/>
        <stp>BDP|16725381751297560009</stp>
        <tr r="D558" s="9"/>
      </tp>
      <tp t="s">
        <v>#N/A N/A</v>
        <stp/>
        <stp>BDP|14995268443356388347</stp>
        <tr r="D295" s="9"/>
      </tp>
      <tp t="s">
        <v>#N/A N/A</v>
        <stp/>
        <stp>BDP|14918470231402119659</stp>
        <tr r="D12" s="9"/>
      </tp>
      <tp t="s">
        <v>#N/A N/A</v>
        <stp/>
        <stp>BDP|15586566744352918150</stp>
        <tr r="G304" s="9"/>
      </tp>
      <tp t="s">
        <v>#N/A N/A</v>
        <stp/>
        <stp>BDP|16644209520659560881</stp>
        <tr r="D20" s="9"/>
      </tp>
      <tp t="s">
        <v>#N/A N/A</v>
        <stp/>
        <stp>BDP|11398592278927913300</stp>
        <tr r="F78" s="8"/>
      </tp>
      <tp t="s">
        <v>#N/A N/A</v>
        <stp/>
        <stp>BDP|11804272156058037920</stp>
        <tr r="G144" s="9"/>
      </tp>
      <tp t="s">
        <v>#N/A N/A</v>
        <stp/>
        <stp>BDP|15875158549550932768</stp>
        <tr r="D527" s="9"/>
      </tp>
      <tp t="s">
        <v>#N/A N/A</v>
        <stp/>
        <stp>BDP|14379717817764747192</stp>
        <tr r="G335" s="9"/>
      </tp>
      <tp t="s">
        <v>#N/A N/A</v>
        <stp/>
        <stp>BDP|15945537127772272743</stp>
        <tr r="E14" s="5"/>
      </tp>
      <tp t="s">
        <v>#N/A N/A</v>
        <stp/>
        <stp>BDP|10835075564236541750</stp>
        <tr r="D272" s="9"/>
      </tp>
      <tp t="s">
        <v>#N/A N/A</v>
        <stp/>
        <stp>BDP|18406869564682998341</stp>
        <tr r="E376" s="8"/>
      </tp>
      <tp t="s">
        <v>#N/A N/A</v>
        <stp/>
        <stp>BDP|11011194687528118744</stp>
        <tr r="G423" s="8"/>
      </tp>
      <tp t="s">
        <v>#N/A N/A</v>
        <stp/>
        <stp>BDP|12153830271658078281</stp>
        <tr r="D78" s="8"/>
      </tp>
      <tp t="s">
        <v>#N/A N/A</v>
        <stp/>
        <stp>BDP|11522332002494703181</stp>
        <tr r="F461" s="8"/>
      </tp>
      <tp t="s">
        <v>#N/A N/A</v>
        <stp/>
        <stp>BDP|15010703836085591392</stp>
        <tr r="E99" s="8"/>
      </tp>
      <tp t="s">
        <v>#N/A N/A</v>
        <stp/>
        <stp>BDP|11894624136483281049</stp>
        <tr r="E74" s="9"/>
      </tp>
      <tp t="s">
        <v>#N/A N/A</v>
        <stp/>
        <stp>BDP|13169006311780392591</stp>
        <tr r="G184" s="9"/>
      </tp>
      <tp t="s">
        <v>#N/A N/A</v>
        <stp/>
        <stp>BDP|17193852819328006176</stp>
        <tr r="D241" s="8"/>
      </tp>
      <tp t="s">
        <v>#N/A N/A</v>
        <stp/>
        <stp>BDP|15929510633897217335</stp>
        <tr r="D366" s="9"/>
      </tp>
      <tp t="s">
        <v>#N/A N/A</v>
        <stp/>
        <stp>BDP|13544567624561458292</stp>
        <tr r="D490" s="8"/>
      </tp>
      <tp t="s">
        <v>#N/A N/A</v>
        <stp/>
        <stp>BDP|11840236746166136661</stp>
        <tr r="E270" s="9"/>
      </tp>
      <tp t="s">
        <v>#N/A N/A</v>
        <stp/>
        <stp>BDP|15954515444563517034</stp>
        <tr r="F400" s="8"/>
      </tp>
      <tp t="s">
        <v>#N/A N/A</v>
        <stp/>
        <stp>BDP|10914990309196303807</stp>
        <tr r="E77" s="9"/>
      </tp>
      <tp t="s">
        <v>#N/A N/A</v>
        <stp/>
        <stp>BDP|16950401644728777903</stp>
        <tr r="D4" s="10"/>
      </tp>
      <tp t="s">
        <v>#N/A N/A</v>
        <stp/>
        <stp>BDP|18029930651914811771</stp>
        <tr r="F330" s="8"/>
      </tp>
      <tp t="s">
        <v>#N/A N/A</v>
        <stp/>
        <stp>BDP|13467248559704426702</stp>
        <tr r="G180" s="8"/>
      </tp>
      <tp t="s">
        <v>#N/A N/A</v>
        <stp/>
        <stp>BDP|13550495721206590453</stp>
        <tr r="E383" s="8"/>
      </tp>
      <tp t="s">
        <v>#N/A N/A</v>
        <stp/>
        <stp>BDP|17139354602951886238</stp>
        <tr r="G314" s="8"/>
      </tp>
      <tp t="s">
        <v>#N/A N/A</v>
        <stp/>
        <stp>BDP|13029846649388373030</stp>
        <tr r="F99" s="8"/>
      </tp>
      <tp t="s">
        <v>#N/A N/A</v>
        <stp/>
        <stp>BDP|14399683491045683914</stp>
        <tr r="E472" s="9"/>
      </tp>
      <tp t="s">
        <v>#N/A N/A</v>
        <stp/>
        <stp>BDP|16058529611404850169</stp>
        <tr r="D487" s="9"/>
      </tp>
      <tp t="s">
        <v>#N/A N/A</v>
        <stp/>
        <stp>BDP|12414847660262496999</stp>
        <tr r="D408" s="8"/>
      </tp>
      <tp t="s">
        <v>#N/A N/A</v>
        <stp/>
        <stp>BDP|17550680941326579445</stp>
        <tr r="E199" s="9"/>
      </tp>
      <tp t="s">
        <v>#N/A N/A</v>
        <stp/>
        <stp>BDP|12625095857341555119</stp>
        <tr r="F109" s="8"/>
      </tp>
      <tp t="s">
        <v>#N/A N/A</v>
        <stp/>
        <stp>BDP|12235563806585984575</stp>
        <tr r="D504" s="9"/>
      </tp>
      <tp t="s">
        <v>#N/A N/A</v>
        <stp/>
        <stp>BDP|17424139571317348192</stp>
        <tr r="E384" s="9"/>
      </tp>
      <tp t="s">
        <v>#N/A N/A</v>
        <stp/>
        <stp>BDP|17282090671100410726</stp>
        <tr r="E498" s="9"/>
      </tp>
      <tp t="s">
        <v>#N/A N/A</v>
        <stp/>
        <stp>BDP|17397183034086301407</stp>
        <tr r="E453" s="8"/>
      </tp>
      <tp t="s">
        <v>#N/A N/A</v>
        <stp/>
        <stp>BDP|15992037054786161132</stp>
        <tr r="E365" s="9"/>
      </tp>
      <tp t="s">
        <v>#N/A N/A</v>
        <stp/>
        <stp>BDP|15988712650265672522</stp>
        <tr r="F361" s="9"/>
      </tp>
      <tp t="s">
        <v>#N/A N/A</v>
        <stp/>
        <stp>BDP|11619286721292120426</stp>
        <tr r="D180" s="9"/>
      </tp>
      <tp t="s">
        <v>#N/A N/A</v>
        <stp/>
        <stp>BDP|11672126318206031001</stp>
        <tr r="F284" s="8"/>
      </tp>
      <tp t="s">
        <v>#N/A N/A</v>
        <stp/>
        <stp>BDP|15723856689354091679</stp>
        <tr r="F436" s="9"/>
      </tp>
      <tp t="s">
        <v>#N/A N/A</v>
        <stp/>
        <stp>BDP|17614011440992898637</stp>
        <tr r="E204" s="8"/>
      </tp>
      <tp t="s">
        <v>#N/A N/A</v>
        <stp/>
        <stp>BDP|16016285642182438521</stp>
        <tr r="E342" s="8"/>
        <tr r="D25" s="5"/>
      </tp>
      <tp t="s">
        <v>#N/A N/A</v>
        <stp/>
        <stp>BDP|17870819396935413471</stp>
        <tr r="D369" s="9"/>
      </tp>
      <tp t="s">
        <v>#N/A N/A</v>
        <stp/>
        <stp>BDP|12915147423401279700</stp>
        <tr r="E320" s="8"/>
      </tp>
      <tp t="s">
        <v>#N/A N/A</v>
        <stp/>
        <stp>BDP|16217302126726884609</stp>
        <tr r="G123" s="9"/>
      </tp>
      <tp t="s">
        <v>#N/A N/A</v>
        <stp/>
        <stp>BDP|16867556392409080403</stp>
        <tr r="G43" s="9"/>
      </tp>
      <tp t="s">
        <v>#N/A N/A</v>
        <stp/>
        <stp>BDP|13829682138668187960</stp>
        <tr r="D283" s="8"/>
      </tp>
      <tp t="s">
        <v>#N/A N/A</v>
        <stp/>
        <stp>BDP|14338597607655241306</stp>
        <tr r="E308" s="9"/>
      </tp>
      <tp t="s">
        <v>#N/A N/A</v>
        <stp/>
        <stp>BDP|11460921537084713893</stp>
        <tr r="F64" s="8"/>
      </tp>
      <tp t="s">
        <v>#N/A N/A</v>
        <stp/>
        <stp>BDP|17515882876346218964</stp>
        <tr r="D340" s="9"/>
      </tp>
      <tp t="s">
        <v>#N/A N/A</v>
        <stp/>
        <stp>BDP|12688521532885823608</stp>
        <tr r="E172" s="9"/>
      </tp>
      <tp t="s">
        <v>#N/A N/A</v>
        <stp/>
        <stp>BDP|11296895025439575554</stp>
        <tr r="G380" s="8"/>
      </tp>
      <tp t="s">
        <v>#N/A N/A</v>
        <stp/>
        <stp>BDP|17954797874835811523</stp>
        <tr r="E213" s="9"/>
      </tp>
      <tp t="s">
        <v>#N/A N/A</v>
        <stp/>
        <stp>BDP|11000543716393456188</stp>
        <tr r="F320" s="9"/>
      </tp>
      <tp t="s">
        <v>#N/A N/A</v>
        <stp/>
        <stp>BDP|16774755765572092293</stp>
        <tr r="E445" s="8"/>
      </tp>
      <tp t="s">
        <v>#N/A N/A</v>
        <stp/>
        <stp>BDP|18174363638096718969</stp>
        <tr r="G407" s="9"/>
      </tp>
      <tp t="s">
        <v>#N/A N/A</v>
        <stp/>
        <stp>BDP|15140090776217257220</stp>
        <tr r="F461" s="9"/>
      </tp>
      <tp t="s">
        <v>#N/A N/A</v>
        <stp/>
        <stp>BDP|17676156807185208480</stp>
        <tr r="D496" s="9"/>
      </tp>
      <tp t="s">
        <v>#N/A N/A</v>
        <stp/>
        <stp>BDP|13804096049253368354</stp>
        <tr r="F40" s="8"/>
        <tr r="E33" s="5"/>
      </tp>
      <tp t="s">
        <v>#N/A N/A</v>
        <stp/>
        <stp>BDP|16005167888411316934</stp>
        <tr r="G364" s="8"/>
        <tr r="F9" s="5"/>
      </tp>
      <tp t="s">
        <v>#N/A N/A</v>
        <stp/>
        <stp>BDP|11173081852492141140</stp>
        <tr r="E570" s="9"/>
      </tp>
      <tp t="s">
        <v>#N/A N/A</v>
        <stp/>
        <stp>BDP|11746461364107339382</stp>
        <tr r="F215" s="8"/>
      </tp>
      <tp t="s">
        <v>#N/A N/A</v>
        <stp/>
        <stp>BDP|10663044422915758064</stp>
        <tr r="G601" s="9"/>
      </tp>
      <tp t="s">
        <v>#N/A N/A</v>
        <stp/>
        <stp>BDP|14071275755296494276</stp>
        <tr r="D92" s="8"/>
      </tp>
      <tp t="s">
        <v>#N/A N/A</v>
        <stp/>
        <stp>BDP|13629162926803447433</stp>
        <tr r="E474" s="8"/>
      </tp>
      <tp t="s">
        <v>#N/A N/A</v>
        <stp/>
        <stp>BDP|10375276264475813699</stp>
        <tr r="E327" s="8"/>
      </tp>
      <tp t="s">
        <v>#N/A N/A</v>
        <stp/>
        <stp>BDP|17290070163166729006</stp>
        <tr r="G275" s="9"/>
      </tp>
      <tp t="s">
        <v>#N/A N/A</v>
        <stp/>
        <stp>BDP|15928985591124141600</stp>
        <tr r="F141" s="8"/>
      </tp>
      <tp t="s">
        <v>#N/A N/A</v>
        <stp/>
        <stp>BDP|11290620812878401970</stp>
        <tr r="F540" s="9"/>
      </tp>
      <tp t="s">
        <v>#N/A N/A</v>
        <stp/>
        <stp>BDP|15431327983809622028</stp>
        <tr r="D126" s="9"/>
      </tp>
      <tp t="s">
        <v>#N/A N/A</v>
        <stp/>
        <stp>BDP|10679542337711037044</stp>
        <tr r="G372" s="9"/>
      </tp>
      <tp t="s">
        <v>#N/A N/A</v>
        <stp/>
        <stp>BDP|17558283064205847104</stp>
        <tr r="E133" s="9"/>
      </tp>
      <tp t="s">
        <v>#N/A N/A</v>
        <stp/>
        <stp>BDP|13929693519913138080</stp>
        <tr r="F134" s="8"/>
      </tp>
      <tp t="s">
        <v>#N/A N/A</v>
        <stp/>
        <stp>BDP|15693480523514597089</stp>
        <tr r="D69" s="8"/>
      </tp>
      <tp t="s">
        <v>#N/A N/A</v>
        <stp/>
        <stp>BDP|11562040631002245721</stp>
        <tr r="E282" s="8"/>
      </tp>
      <tp t="s">
        <v>#N/A N/A</v>
        <stp/>
        <stp>BDP|16070746837113611650</stp>
        <tr r="E18" s="7"/>
      </tp>
      <tp t="s">
        <v>#N/A N/A</v>
        <stp/>
        <stp>BDP|12109070234605733352</stp>
        <tr r="G396" s="8"/>
      </tp>
      <tp t="s">
        <v>#N/A N/A</v>
        <stp/>
        <stp>BDP|10244044831770234452</stp>
        <tr r="E112" s="8"/>
      </tp>
      <tp t="s">
        <v>#N/A N/A</v>
        <stp/>
        <stp>BDP|10481353262623483170</stp>
        <tr r="F499" s="8"/>
      </tp>
      <tp t="s">
        <v>#N/A N/A</v>
        <stp/>
        <stp>BDP|15784924195122569060</stp>
        <tr r="D475" s="9"/>
      </tp>
      <tp t="s">
        <v>#N/A N/A</v>
        <stp/>
        <stp>BDP|17442729209334447383</stp>
        <tr r="G98" s="9"/>
      </tp>
      <tp t="s">
        <v>#N/A N/A</v>
        <stp/>
        <stp>BDP|18429875870621287127</stp>
        <tr r="F533" s="9"/>
        <tr r="E44" s="5"/>
      </tp>
      <tp t="s">
        <v>#N/A N/A</v>
        <stp/>
        <stp>BDP|10195376712835444031</stp>
        <tr r="F257" s="8"/>
      </tp>
      <tp t="s">
        <v>#N/A N/A</v>
        <stp/>
        <stp>BDP|12068266127096035321</stp>
        <tr r="D407" s="9"/>
      </tp>
      <tp t="s">
        <v>#N/A N/A</v>
        <stp/>
        <stp>BDP|16063803096973082355</stp>
        <tr r="F598" s="9"/>
      </tp>
      <tp t="s">
        <v>#N/A N/A</v>
        <stp/>
        <stp>BDP|17222235832288230927</stp>
        <tr r="F9" s="6"/>
      </tp>
      <tp t="s">
        <v>#N/A N/A</v>
        <stp/>
        <stp>BDP|10816686333246576455</stp>
        <tr r="G204" s="8"/>
      </tp>
      <tp t="s">
        <v>#N/A N/A</v>
        <stp/>
        <stp>BDP|14159827635158158041</stp>
        <tr r="F351" s="8"/>
      </tp>
      <tp t="s">
        <v>#N/A N/A</v>
        <stp/>
        <stp>BDP|10611900992352522526</stp>
        <tr r="G318" s="8"/>
      </tp>
      <tp t="s">
        <v>#N/A N/A</v>
        <stp/>
        <stp>BDP|11827934871541003995</stp>
        <tr r="G155" s="8"/>
      </tp>
      <tp t="s">
        <v>#N/A N/A</v>
        <stp/>
        <stp>BDP|16059661866024122520</stp>
        <tr r="G252" s="8"/>
      </tp>
      <tp t="s">
        <v>#N/A N/A</v>
        <stp/>
        <stp>BDP|14434686195784254882</stp>
        <tr r="F69" s="9"/>
      </tp>
      <tp t="s">
        <v>#N/A N/A</v>
        <stp/>
        <stp>BDP|10266833197485058351</stp>
        <tr r="G120" s="8"/>
      </tp>
      <tp t="s">
        <v>#N/A N/A</v>
        <stp/>
        <stp>BDP|11881034829766918290</stp>
        <tr r="F151" s="9"/>
      </tp>
      <tp t="s">
        <v>#N/A N/A</v>
        <stp/>
        <stp>BDP|12585101701555661105</stp>
        <tr r="E524" s="9"/>
      </tp>
      <tp t="s">
        <v>#N/A N/A</v>
        <stp/>
        <stp>BDP|12417704902511283364</stp>
        <tr r="D397" s="9"/>
      </tp>
      <tp t="s">
        <v>#N/A N/A</v>
        <stp/>
        <stp>BDP|17844264007664978623</stp>
        <tr r="G427" s="9"/>
      </tp>
      <tp t="s">
        <v>#N/A N/A</v>
        <stp/>
        <stp>BDP|17550364955313441507</stp>
        <tr r="E269" s="8"/>
      </tp>
      <tp t="s">
        <v>#N/A N/A</v>
        <stp/>
        <stp>BDP|16115875007098668152</stp>
        <tr r="G39" s="8"/>
      </tp>
      <tp t="s">
        <v>#N/A N/A</v>
        <stp/>
        <stp>BDP|14536317007403360321</stp>
        <tr r="D51" s="8"/>
      </tp>
      <tp t="s">
        <v>#N/A N/A</v>
        <stp/>
        <stp>BDP|10939737430581073283</stp>
        <tr r="G162" s="9"/>
      </tp>
      <tp t="s">
        <v>#N/A N/A</v>
        <stp/>
        <stp>BDP|16042162026464104648</stp>
        <tr r="D124" s="9"/>
      </tp>
      <tp t="s">
        <v>#N/A N/A</v>
        <stp/>
        <stp>BDP|17115666762562459245</stp>
        <tr r="D236" s="9"/>
      </tp>
      <tp t="s">
        <v>#N/A N/A</v>
        <stp/>
        <stp>BDP|14952386090188166154</stp>
        <tr r="E6" s="5"/>
      </tp>
      <tp t="s">
        <v>#N/A N/A</v>
        <stp/>
        <stp>BDP|17716431539136136195</stp>
        <tr r="D251" s="8"/>
      </tp>
      <tp t="s">
        <v>#N/A N/A</v>
        <stp/>
        <stp>BDP|13410041890225045850</stp>
        <tr r="F43" s="9"/>
      </tp>
      <tp t="s">
        <v>#N/A N/A</v>
        <stp/>
        <stp>BDP|16225661053352231006</stp>
        <tr r="F13" s="5"/>
        <tr r="G530" s="9"/>
      </tp>
      <tp t="s">
        <v>#N/A N/A</v>
        <stp/>
        <stp>BDP|15786747445590256104</stp>
        <tr r="G305" s="8"/>
      </tp>
      <tp t="s">
        <v>#N/A N/A</v>
        <stp/>
        <stp>BDP|10987209946334296590</stp>
        <tr r="F277" s="8"/>
      </tp>
      <tp t="s">
        <v>#N/A N/A</v>
        <stp/>
        <stp>BDP|17739239127264315442</stp>
        <tr r="F399" s="9"/>
      </tp>
      <tp t="s">
        <v>#N/A N/A</v>
        <stp/>
        <stp>BDP|16591989762569961729</stp>
        <tr r="D278" s="8"/>
      </tp>
      <tp t="s">
        <v>#N/A N/A</v>
        <stp/>
        <stp>BDP|14022180669255091151</stp>
        <tr r="F143" s="8"/>
      </tp>
      <tp t="s">
        <v>#N/A N/A</v>
        <stp/>
        <stp>BDP|11337569611731903393</stp>
        <tr r="F277" s="9"/>
      </tp>
      <tp t="s">
        <v>#N/A N/A</v>
        <stp/>
        <stp>BDP|15655632740641583144</stp>
        <tr r="E127" s="9"/>
      </tp>
      <tp t="s">
        <v>#N/A N/A</v>
        <stp/>
        <stp>BDP|17652943386977248627</stp>
        <tr r="F93" s="9"/>
      </tp>
      <tp t="s">
        <v>#N/A N/A</v>
        <stp/>
        <stp>BDP|12219446646852503713</stp>
        <tr r="E12" s="5"/>
        <tr r="F243" s="9"/>
      </tp>
      <tp t="s">
        <v>#N/A N/A</v>
        <stp/>
        <stp>BDP|17868491694375674870</stp>
        <tr r="E24" s="8"/>
      </tp>
      <tp t="s">
        <v>#N/A N/A</v>
        <stp/>
        <stp>BDP|15895198466523317606</stp>
        <tr r="E457" s="9"/>
      </tp>
      <tp t="s">
        <v>#N/A N/A</v>
        <stp/>
        <stp>BDP|11745090766546550697</stp>
        <tr r="E3" s="6"/>
      </tp>
      <tp t="s">
        <v>#N/A N/A</v>
        <stp/>
        <stp>BDP|10180581108441799322</stp>
        <tr r="F117" s="8"/>
      </tp>
      <tp t="s">
        <v>#N/A N/A</v>
        <stp/>
        <stp>BDP|12505174741716667613</stp>
        <tr r="F195" s="9"/>
      </tp>
      <tp t="s">
        <v>#N/A N/A</v>
        <stp/>
        <stp>BDP|17837122254364946033</stp>
        <tr r="E307" s="9"/>
      </tp>
      <tp t="s">
        <v>#N/A N/A</v>
        <stp/>
        <stp>BDP|13531281244400847256</stp>
        <tr r="G97" s="9"/>
      </tp>
      <tp t="s">
        <v>#N/A N/A</v>
        <stp/>
        <stp>BDP|10991240639870495673</stp>
        <tr r="F36" s="5"/>
        <tr r="G426" s="9"/>
      </tp>
      <tp t="s">
        <v>#N/A N/A</v>
        <stp/>
        <stp>BDP|12441500814015790407</stp>
        <tr r="F457" s="9"/>
      </tp>
      <tp t="s">
        <v>#N/A N/A</v>
        <stp/>
        <stp>BDP|14904680259804736483</stp>
        <tr r="E7" s="5"/>
        <tr r="F49" s="9"/>
      </tp>
      <tp t="s">
        <v>#N/A N/A</v>
        <stp/>
        <stp>BDP|15359236845225696146</stp>
        <tr r="F319" s="8"/>
      </tp>
      <tp t="s">
        <v>#N/A N/A</v>
        <stp/>
        <stp>BDP|15824948268035477873</stp>
        <tr r="E125" s="9"/>
      </tp>
      <tp t="s">
        <v>#N/A N/A</v>
        <stp/>
        <stp>BDP|13577084616286431381</stp>
        <tr r="D61" s="8"/>
      </tp>
      <tp t="s">
        <v>#N/A N/A</v>
        <stp/>
        <stp>BDP|13425422746303643714</stp>
        <tr r="F38" s="8"/>
      </tp>
      <tp t="s">
        <v>#N/A N/A</v>
        <stp/>
        <stp>BDP|15368756127135095269</stp>
        <tr r="D43" s="8"/>
      </tp>
      <tp t="s">
        <v>#N/A N/A</v>
        <stp/>
        <stp>BDP|12846257528174205103</stp>
        <tr r="E388" s="9"/>
      </tp>
      <tp t="s">
        <v>#N/A N/A</v>
        <stp/>
        <stp>BDP|16601388778283939689</stp>
        <tr r="D16" s="9"/>
      </tp>
      <tp t="s">
        <v>#N/A N/A</v>
        <stp/>
        <stp>BDP|17707166220554543737</stp>
        <tr r="D389" s="8"/>
      </tp>
      <tp t="s">
        <v>#N/A N/A</v>
        <stp/>
        <stp>BDP|14809755384154929870</stp>
        <tr r="G128" s="9"/>
      </tp>
      <tp t="s">
        <v>#N/A N/A</v>
        <stp/>
        <stp>BDP|10677825982284305324</stp>
        <tr r="F61" s="9"/>
      </tp>
      <tp t="s">
        <v>#N/A N/A</v>
        <stp/>
        <stp>BDP|10456941710748396751</stp>
        <tr r="E264" s="8"/>
      </tp>
      <tp t="s">
        <v>#N/A N/A</v>
        <stp/>
        <stp>BDP|14849363734973566092</stp>
        <tr r="G17" s="9"/>
      </tp>
      <tp t="s">
        <v>#N/A N/A</v>
        <stp/>
        <stp>BDP|11802698745540319414</stp>
        <tr r="D444" s="8"/>
      </tp>
      <tp t="s">
        <v>#N/A N/A</v>
        <stp/>
        <stp>BDP|17625760694228653648</stp>
        <tr r="G102" s="8"/>
      </tp>
      <tp t="s">
        <v>#N/A N/A</v>
        <stp/>
        <stp>BDP|17514709573535581559</stp>
        <tr r="G161" s="9"/>
      </tp>
      <tp t="s">
        <v>#N/A N/A</v>
        <stp/>
        <stp>BDP|11704519025717755628</stp>
        <tr r="F441" s="8"/>
      </tp>
      <tp t="s">
        <v>#N/A N/A</v>
        <stp/>
        <stp>BDP|12160955263279029314</stp>
        <tr r="D337" s="8"/>
      </tp>
      <tp t="s">
        <v>#N/A N/A</v>
        <stp/>
        <stp>BDP|10165743495738896211</stp>
        <tr r="F225" s="8"/>
      </tp>
      <tp t="s">
        <v>#N/A N/A</v>
        <stp/>
        <stp>BDP|18066969865412325190</stp>
        <tr r="G76" s="8"/>
      </tp>
      <tp t="s">
        <v>#N/A N/A</v>
        <stp/>
        <stp>BDP|11735252966884975547</stp>
        <tr r="F332" s="8"/>
      </tp>
      <tp t="s">
        <v>#N/A N/A</v>
        <stp/>
        <stp>BDP|13639309836034001393</stp>
        <tr r="E275" s="8"/>
      </tp>
      <tp t="s">
        <v>#N/A N/A</v>
        <stp/>
        <stp>BDP|17323327963614296295</stp>
        <tr r="G232" s="8"/>
      </tp>
      <tp t="s">
        <v>#N/A N/A</v>
        <stp/>
        <stp>BDP|14480197411079598904</stp>
        <tr r="D293" s="9"/>
      </tp>
      <tp t="s">
        <v>#N/A N/A</v>
        <stp/>
        <stp>BDP|10892022405937767316</stp>
        <tr r="G189" s="8"/>
      </tp>
      <tp t="s">
        <v>#N/A N/A</v>
        <stp/>
        <stp>BDP|18220334806227728890</stp>
        <tr r="E21" s="7"/>
      </tp>
      <tp t="s">
        <v>#N/A N/A</v>
        <stp/>
        <stp>BDP|11471654518783733172</stp>
        <tr r="D45" s="8"/>
      </tp>
      <tp t="s">
        <v>#N/A N/A</v>
        <stp/>
        <stp>BDP|13773109266102938219</stp>
        <tr r="C3" s="6"/>
      </tp>
      <tp t="s">
        <v>#N/A N/A</v>
        <stp/>
        <stp>BDP|13217474739247166744</stp>
        <tr r="D23" s="5"/>
        <tr r="E284" s="9"/>
      </tp>
      <tp t="s">
        <v>#N/A N/A</v>
        <stp/>
        <stp>BDP|16109707812542292691</stp>
        <tr r="E108" s="8"/>
      </tp>
      <tp t="s">
        <v>#N/A N/A</v>
        <stp/>
        <stp>BDP|12057430736170834159</stp>
        <tr r="F374" s="8"/>
      </tp>
      <tp t="s">
        <v>#N/A N/A</v>
        <stp/>
        <stp>BDP|13916766590859697015</stp>
        <tr r="E328" s="9"/>
      </tp>
      <tp t="s">
        <v>#N/A N/A</v>
        <stp/>
        <stp>BDP|14951306516735109764</stp>
        <tr r="G117" s="9"/>
      </tp>
      <tp t="s">
        <v>#N/A N/A</v>
        <stp/>
        <stp>BDP|16629960020679133090</stp>
        <tr r="F548" s="9"/>
      </tp>
      <tp t="s">
        <v>#N/A N/A</v>
        <stp/>
        <stp>BDP|17045478073272599290</stp>
        <tr r="F494" s="9"/>
      </tp>
      <tp t="s">
        <v>#N/A N/A</v>
        <stp/>
        <stp>BDP|10221986284405147072</stp>
        <tr r="F229" s="9"/>
      </tp>
      <tp t="s">
        <v>#N/A N/A</v>
        <stp/>
        <stp>BDP|15884174387618283026</stp>
        <tr r="D102" s="8"/>
      </tp>
      <tp t="s">
        <v>#N/A N/A</v>
        <stp/>
        <stp>BDP|10262858609614309863</stp>
        <tr r="G183" s="9"/>
      </tp>
      <tp t="s">
        <v>#N/A N/A</v>
        <stp/>
        <stp>BDP|16953528431000915480</stp>
        <tr r="D55" s="5"/>
        <tr r="E113" s="9"/>
      </tp>
      <tp t="s">
        <v>#N/A N/A</v>
        <stp/>
        <stp>BDP|13906142360716520637</stp>
        <tr r="D10" s="7"/>
      </tp>
      <tp t="s">
        <v>#N/A N/A</v>
        <stp/>
        <stp>BDP|11804291826132518791</stp>
        <tr r="D21" s="7"/>
      </tp>
      <tp t="s">
        <v>#N/A N/A</v>
        <stp/>
        <stp>BDP|18422670428731954990</stp>
        <tr r="E485" s="9"/>
      </tp>
      <tp t="s">
        <v>#N/A N/A</v>
        <stp/>
        <stp>BDP|10554916074458346299</stp>
        <tr r="D326" s="8"/>
      </tp>
      <tp t="s">
        <v>#N/A N/A</v>
        <stp/>
        <stp>BDP|11153039658448704877</stp>
        <tr r="F375" s="9"/>
      </tp>
      <tp t="s">
        <v>#N/A N/A</v>
        <stp/>
        <stp>BDP|14963974391552747220</stp>
        <tr r="E415" s="8"/>
      </tp>
      <tp t="s">
        <v>#N/A N/A</v>
        <stp/>
        <stp>BDP|10338793818650077281</stp>
        <tr r="F149" s="9"/>
      </tp>
      <tp t="s">
        <v>#N/A N/A</v>
        <stp/>
        <stp>BDP|12244070200885925369</stp>
        <tr r="G59" s="9"/>
      </tp>
      <tp t="s">
        <v>#N/A N/A</v>
        <stp/>
        <stp>BDP|11676779949835160335</stp>
        <tr r="F199" s="9"/>
      </tp>
      <tp t="s">
        <v>#N/A N/A</v>
        <stp/>
        <stp>BDP|11862701711220053334</stp>
        <tr r="F325" s="9"/>
      </tp>
      <tp t="s">
        <v>#N/A N/A</v>
        <stp/>
        <stp>BDP|17769630572323990126</stp>
        <tr r="F264" s="8"/>
      </tp>
      <tp t="s">
        <v>#N/A N/A</v>
        <stp/>
        <stp>BDP|10940393449486080546</stp>
        <tr r="F476" s="8"/>
      </tp>
      <tp t="s">
        <v>#N/A N/A</v>
        <stp/>
        <stp>BDP|14001590489045553888</stp>
        <tr r="E122" s="8"/>
      </tp>
      <tp t="s">
        <v>#N/A N/A</v>
        <stp/>
        <stp>BDP|13963393241995886545</stp>
        <tr r="G395" s="8"/>
      </tp>
      <tp t="s">
        <v>#N/A N/A</v>
        <stp/>
        <stp>BDP|17752974396715323685</stp>
        <tr r="E542" s="9"/>
      </tp>
      <tp t="s">
        <v>#N/A N/A</v>
        <stp/>
        <stp>BDP|16878372072156848080</stp>
        <tr r="F55" s="5"/>
        <tr r="G113" s="9"/>
      </tp>
      <tp t="s">
        <v>#N/A N/A</v>
        <stp/>
        <stp>BDP|13801159381587149908</stp>
        <tr r="G56" s="8"/>
      </tp>
      <tp t="s">
        <v>#N/A N/A</v>
        <stp/>
        <stp>BDP|10167657560233068792</stp>
        <tr r="F199" s="8"/>
      </tp>
      <tp t="s">
        <v>#N/A N/A</v>
        <stp/>
        <stp>BDP|12054230561367859576</stp>
        <tr r="F75" s="8"/>
      </tp>
      <tp t="s">
        <v>#N/A N/A</v>
        <stp/>
        <stp>BDP|12367664368114544252</stp>
        <tr r="F172" s="9"/>
      </tp>
      <tp t="s">
        <v>#N/A N/A</v>
        <stp/>
        <stp>BDP|17228982960105232956</stp>
        <tr r="E220" s="8"/>
      </tp>
      <tp t="s">
        <v>#N/A N/A</v>
        <stp/>
        <stp>BDP|11840824464412176939</stp>
        <tr r="D421" s="9"/>
      </tp>
      <tp t="s">
        <v>#N/A N/A</v>
        <stp/>
        <stp>BDP|17722097032927118712</stp>
        <tr r="D499" s="8"/>
      </tp>
      <tp t="s">
        <v>#N/A N/A</v>
        <stp/>
        <stp>BDP|13147967986746512088</stp>
        <tr r="G267" s="8"/>
      </tp>
      <tp t="s">
        <v>#N/A N/A</v>
        <stp/>
        <stp>BDP|15807560701155599164</stp>
        <tr r="D516" s="9"/>
      </tp>
      <tp t="s">
        <v>#N/A N/A</v>
        <stp/>
        <stp>BDP|13372069524476819359</stp>
        <tr r="G110" s="9"/>
      </tp>
      <tp t="s">
        <v>#N/A N/A</v>
        <stp/>
        <stp>BDP|11279185232977339079</stp>
        <tr r="E134" s="9"/>
      </tp>
      <tp t="s">
        <v>#N/A N/A</v>
        <stp/>
        <stp>BDP|15852466138143866525</stp>
        <tr r="D4" s="6"/>
      </tp>
      <tp t="s">
        <v>#N/A N/A</v>
        <stp/>
        <stp>BDP|12868375266351628235</stp>
        <tr r="E305" s="8"/>
      </tp>
      <tp t="s">
        <v>#N/A N/A</v>
        <stp/>
        <stp>BDP|10051883694235950095</stp>
        <tr r="F8" s="7"/>
      </tp>
      <tp t="s">
        <v>#N/A N/A</v>
        <stp/>
        <stp>BDP|13438795344945703114</stp>
        <tr r="E11" s="7"/>
      </tp>
      <tp t="s">
        <v>#N/A N/A</v>
        <stp/>
        <stp>BDP|10467065029961319771</stp>
        <tr r="D77" s="8"/>
      </tp>
      <tp t="s">
        <v>#N/A N/A</v>
        <stp/>
        <stp>BDP|12874048459821348299</stp>
        <tr r="D152" s="9"/>
      </tp>
      <tp t="s">
        <v>#N/A N/A</v>
        <stp/>
        <stp>BDP|15007856085997733684</stp>
        <tr r="F258" s="9"/>
      </tp>
      <tp t="s">
        <v>#N/A N/A</v>
        <stp/>
        <stp>BDP|14496636442396367492</stp>
        <tr r="D189" s="9"/>
      </tp>
      <tp t="s">
        <v>#N/A N/A</v>
        <stp/>
        <stp>BDP|17209890157659525769</stp>
        <tr r="D210" s="8"/>
      </tp>
      <tp t="s">
        <v>#N/A N/A</v>
        <stp/>
        <stp>BDP|10849029483899400528</stp>
        <tr r="F410" s="8"/>
        <tr r="E22" s="5"/>
      </tp>
      <tp t="s">
        <v>#N/A N/A</v>
        <stp/>
        <stp>BDP|13435687386028202176</stp>
        <tr r="E10" s="7"/>
      </tp>
      <tp t="s">
        <v>#N/A N/A</v>
        <stp/>
        <stp>BDP|11427537352200846522</stp>
        <tr r="F44" s="9"/>
      </tp>
      <tp t="s">
        <v>#N/A N/A</v>
        <stp/>
        <stp>BDP|17032761659425531453</stp>
        <tr r="E329" s="8"/>
      </tp>
      <tp t="s">
        <v>#N/A N/A</v>
        <stp/>
        <stp>BDP|10656707789953172807</stp>
        <tr r="G256" s="8"/>
      </tp>
      <tp t="s">
        <v>#N/A N/A</v>
        <stp/>
        <stp>BDP|13200699427822390113</stp>
        <tr r="E479" s="9"/>
      </tp>
      <tp t="s">
        <v>#N/A N/A</v>
        <stp/>
        <stp>BDP|12130086200412093477</stp>
        <tr r="F210" s="9"/>
      </tp>
      <tp t="s">
        <v>#N/A N/A</v>
        <stp/>
        <stp>BDP|10398264268489211917</stp>
        <tr r="F66" s="5"/>
        <tr r="G145" s="9"/>
      </tp>
      <tp t="s">
        <v>#N/A N/A</v>
        <stp/>
        <stp>BDP|11901621656173793547</stp>
        <tr r="G257" s="8"/>
      </tp>
      <tp t="s">
        <v>#N/A N/A</v>
        <stp/>
        <stp>BDP|12465898876751125846</stp>
        <tr r="G176" s="8"/>
      </tp>
      <tp t="s">
        <v>#N/A N/A</v>
        <stp/>
        <stp>BDP|11406772657595891223</stp>
        <tr r="F456" s="8"/>
      </tp>
      <tp t="s">
        <v>#N/A N/A</v>
        <stp/>
        <stp>BDP|10638319348291749260</stp>
        <tr r="F3" s="7"/>
      </tp>
      <tp t="s">
        <v>#N/A N/A</v>
        <stp/>
        <stp>BDP|18279571113520090888</stp>
        <tr r="D95" s="8"/>
      </tp>
      <tp t="s">
        <v>#N/A N/A</v>
        <stp/>
        <stp>BDP|14843711603471492609</stp>
        <tr r="D276" s="8"/>
      </tp>
      <tp t="s">
        <v>#N/A N/A</v>
        <stp/>
        <stp>BDP|15979261792639443373</stp>
        <tr r="G215" s="8"/>
      </tp>
      <tp t="s">
        <v>#N/A N/A</v>
        <stp/>
        <stp>BDP|17105713449273302346</stp>
        <tr r="F46" s="8"/>
      </tp>
      <tp t="s">
        <v>#N/A N/A</v>
        <stp/>
        <stp>BDP|13162965089067162112</stp>
        <tr r="F47" s="8"/>
      </tp>
      <tp t="s">
        <v>#N/A N/A</v>
        <stp/>
        <stp>BDP|12164311614797836325</stp>
        <tr r="E192" s="9"/>
      </tp>
      <tp t="s">
        <v>#N/A N/A</v>
        <stp/>
        <stp>BDP|10174790481319300242</stp>
        <tr r="E109" s="9"/>
      </tp>
      <tp t="s">
        <v>#N/A N/A</v>
        <stp/>
        <stp>BDP|11840270877416555630</stp>
        <tr r="G78" s="8"/>
      </tp>
      <tp t="s">
        <v>#N/A N/A</v>
        <stp/>
        <stp>BDP|18294457079156649990</stp>
        <tr r="D8" s="8"/>
      </tp>
      <tp t="s">
        <v>#N/A N/A</v>
        <stp/>
        <stp>BDP|13651638923274559725</stp>
        <tr r="E104" s="8"/>
      </tp>
      <tp t="s">
        <v>#N/A N/A</v>
        <stp/>
        <stp>BDP|10727966996915237140</stp>
        <tr r="F99" s="9"/>
      </tp>
      <tp t="s">
        <v>#N/A N/A</v>
        <stp/>
        <stp>BDP|12172373972772164048</stp>
        <tr r="F437" s="9"/>
      </tp>
      <tp t="s">
        <v>#N/A N/A</v>
        <stp/>
        <stp>BDP|18320434565487390977</stp>
        <tr r="G434" s="8"/>
      </tp>
      <tp t="s">
        <v>#N/A N/A</v>
        <stp/>
        <stp>BDP|14619340491233196939</stp>
        <tr r="D190" s="8"/>
      </tp>
      <tp t="s">
        <v>#N/A N/A</v>
        <stp/>
        <stp>BDP|15979456964846086592</stp>
        <tr r="F136" s="8"/>
      </tp>
      <tp t="s">
        <v>#N/A N/A</v>
        <stp/>
        <stp>BDP|10961623738118406966</stp>
        <tr r="D102" s="9"/>
      </tp>
      <tp t="s">
        <v>#N/A N/A</v>
        <stp/>
        <stp>BDP|13922216150439075997</stp>
        <tr r="E283" s="9"/>
      </tp>
      <tp t="s">
        <v>#N/A N/A</v>
        <stp/>
        <stp>BDP|10558708548964855347</stp>
        <tr r="D47" s="9"/>
      </tp>
      <tp t="s">
        <v>#N/A N/A</v>
        <stp/>
        <stp>BDP|15678192711824998561</stp>
        <tr r="F214" s="8"/>
      </tp>
      <tp t="s">
        <v>#N/A N/A</v>
        <stp/>
        <stp>BDP|11504330804200508666</stp>
        <tr r="F304" s="9"/>
      </tp>
      <tp t="s">
        <v>#N/A N/A</v>
        <stp/>
        <stp>BDP|17506924106119024303</stp>
        <tr r="D2" s="8"/>
      </tp>
      <tp t="s">
        <v>#N/A N/A</v>
        <stp/>
        <stp>BDP|12595081283397639982</stp>
        <tr r="D5" s="6"/>
      </tp>
      <tp t="s">
        <v>#N/A N/A</v>
        <stp/>
        <stp>BDP|11110195379415998681</stp>
        <tr r="E6" s="9"/>
      </tp>
      <tp t="s">
        <v>#N/A N/A</v>
        <stp/>
        <stp>BDP|12692042487278326664</stp>
        <tr r="D208" s="9"/>
      </tp>
      <tp t="s">
        <v>#N/A N/A</v>
        <stp/>
        <stp>BDP|15116479048142917374</stp>
        <tr r="E319" s="9"/>
      </tp>
      <tp t="s">
        <v>#N/A N/A</v>
        <stp/>
        <stp>BDP|10815958997096864223</stp>
        <tr r="G114" s="9"/>
      </tp>
      <tp t="s">
        <v>#N/A N/A</v>
        <stp/>
        <stp>BDP|13293158460794734406</stp>
        <tr r="D196" s="9"/>
      </tp>
      <tp t="s">
        <v>#N/A N/A</v>
        <stp/>
        <stp>BDP|15071491956190747080</stp>
        <tr r="E218" s="9"/>
      </tp>
      <tp t="s">
        <v>#N/A N/A</v>
        <stp/>
        <stp>BDP|16841423281886288895</stp>
        <tr r="D313" s="9"/>
      </tp>
      <tp t="s">
        <v>#N/A N/A</v>
        <stp/>
        <stp>BDP|12468480477182371780</stp>
        <tr r="F423" s="8"/>
      </tp>
      <tp t="s">
        <v>#N/A N/A</v>
        <stp/>
        <stp>BDP|13097929406518243664</stp>
        <tr r="F282" s="9"/>
      </tp>
      <tp t="s">
        <v>#N/A N/A</v>
        <stp/>
        <stp>BDP|14428137487981001808</stp>
        <tr r="G27" s="9"/>
      </tp>
      <tp t="s">
        <v>#N/A N/A</v>
        <stp/>
        <stp>BDP|17682061402631112204</stp>
        <tr r="D272" s="8"/>
      </tp>
      <tp t="s">
        <v>#N/A N/A</v>
        <stp/>
        <stp>BDP|15133889746178977553</stp>
        <tr r="F194" s="8"/>
      </tp>
      <tp t="s">
        <v>#N/A N/A</v>
        <stp/>
        <stp>BDP|17912639370316870411</stp>
        <tr r="F520" s="9"/>
      </tp>
      <tp t="s">
        <v>#N/A N/A</v>
        <stp/>
        <stp>BDP|14104980025122807970</stp>
        <tr r="E26" s="5"/>
        <tr r="F39" s="9"/>
      </tp>
      <tp t="s">
        <v>#N/A N/A</v>
        <stp/>
        <stp>BDP|10727305878517549796</stp>
        <tr r="G339" s="8"/>
      </tp>
      <tp t="s">
        <v>#N/A N/A</v>
        <stp/>
        <stp>BDP|18322955054710432053</stp>
        <tr r="G460" s="9"/>
      </tp>
      <tp t="s">
        <v>#N/A N/A</v>
        <stp/>
        <stp>BDP|13906652899260128874</stp>
        <tr r="D7" s="5"/>
        <tr r="E49" s="9"/>
      </tp>
      <tp t="s">
        <v>#N/A N/A</v>
        <stp/>
        <stp>BDP|10395333469802228385</stp>
        <tr r="E364" s="9"/>
      </tp>
      <tp t="s">
        <v>#N/A N/A</v>
        <stp/>
        <stp>BDP|17022014549986237182</stp>
        <tr r="G132" s="9"/>
      </tp>
      <tp t="s">
        <v>#N/A N/A</v>
        <stp/>
        <stp>BDP|11567056222443470440</stp>
        <tr r="G4" s="9"/>
      </tp>
      <tp t="s">
        <v>#N/A N/A</v>
        <stp/>
        <stp>BDP|11066928382474387013</stp>
        <tr r="D173" s="8"/>
      </tp>
      <tp t="s">
        <v>#N/A N/A</v>
        <stp/>
        <stp>BDP|18400721697450369206</stp>
        <tr r="G436" s="8"/>
      </tp>
      <tp t="s">
        <v>#N/A N/A</v>
        <stp/>
        <stp>BDP|16226276160642768477</stp>
        <tr r="F9" s="8"/>
        <tr r="E47" s="5"/>
      </tp>
      <tp t="s">
        <v>#N/A N/A</v>
        <stp/>
        <stp>BDP|11347335854011803293</stp>
        <tr r="G292" s="9"/>
      </tp>
      <tp t="s">
        <v>#N/A N/A</v>
        <stp/>
        <stp>BDP|10957242444207573590</stp>
        <tr r="F72" s="8"/>
        <tr r="E75" s="5"/>
      </tp>
      <tp t="s">
        <v>#N/A N/A</v>
        <stp/>
        <stp>BDP|17142761345426516620</stp>
        <tr r="C6" s="5"/>
      </tp>
      <tp t="s">
        <v>#N/A N/A</v>
        <stp/>
        <stp>BDP|17518376584750559865</stp>
        <tr r="E20" s="8"/>
      </tp>
      <tp t="s">
        <v>#N/A N/A</v>
        <stp/>
        <stp>BDP|14250854489413978327</stp>
        <tr r="D41" s="9"/>
      </tp>
      <tp t="s">
        <v>#N/A N/A</v>
        <stp/>
        <stp>BDP|16224273609561158185</stp>
        <tr r="F119" s="8"/>
      </tp>
      <tp t="s">
        <v>#N/A N/A</v>
        <stp/>
        <stp>BDP|18389595395051828134</stp>
        <tr r="G304" s="8"/>
      </tp>
      <tp t="s">
        <v>#N/A N/A</v>
        <stp/>
        <stp>BDP|12469853724625896990</stp>
        <tr r="F491" s="9"/>
      </tp>
      <tp t="s">
        <v>#N/A N/A</v>
        <stp/>
        <stp>BDP|11502215153730385200</stp>
        <tr r="E125" s="8"/>
      </tp>
      <tp t="s">
        <v>#N/A N/A</v>
        <stp/>
        <stp>BDP|12845386849599883855</stp>
        <tr r="E317" s="9"/>
      </tp>
      <tp t="s">
        <v>#N/A N/A</v>
        <stp/>
        <stp>BDP|14581750666296649747</stp>
        <tr r="F210" s="8"/>
      </tp>
      <tp t="s">
        <v>#N/A N/A</v>
        <stp/>
        <stp>BDP|10809774368045593063</stp>
        <tr r="E448" s="9"/>
      </tp>
      <tp t="s">
        <v>#N/A N/A</v>
        <stp/>
        <stp>BDP|13106654316303384352</stp>
        <tr r="D8" s="9"/>
      </tp>
      <tp t="s">
        <v>#N/A N/A</v>
        <stp/>
        <stp>BDP|11097231444220742343</stp>
        <tr r="F265" s="8"/>
      </tp>
      <tp t="s">
        <v>#N/A N/A</v>
        <stp/>
        <stp>BDP|13568312820613195519</stp>
        <tr r="E296" s="8"/>
      </tp>
      <tp t="s">
        <v>#N/A N/A</v>
        <stp/>
        <stp>BDP|11913231864987390697</stp>
        <tr r="G492" s="9"/>
      </tp>
      <tp t="s">
        <v>#N/A N/A</v>
        <stp/>
        <stp>BDP|14879250650123127482</stp>
        <tr r="E397" s="8"/>
      </tp>
      <tp t="s">
        <v>#N/A N/A</v>
        <stp/>
        <stp>BDP|17344672564180685314</stp>
        <tr r="G468" s="9"/>
      </tp>
      <tp t="s">
        <v>#N/A N/A</v>
        <stp/>
        <stp>BDP|10764521929240342380</stp>
        <tr r="E151" s="8"/>
      </tp>
      <tp t="s">
        <v>#N/A N/A</v>
        <stp/>
        <stp>BDP|13922667908193644261</stp>
        <tr r="F534" s="9"/>
      </tp>
      <tp t="s">
        <v>#N/A N/A</v>
        <stp/>
        <stp>BDP|14488409101912591671</stp>
        <tr r="D73" s="5"/>
        <tr r="E257" s="9"/>
      </tp>
      <tp t="s">
        <v>#N/A N/A</v>
        <stp/>
        <stp>BDP|12783932801047155838</stp>
        <tr r="G411" s="8"/>
      </tp>
      <tp t="s">
        <v>#N/A N/A</v>
        <stp/>
        <stp>BDP|13434398328243681546</stp>
        <tr r="G437" s="8"/>
        <tr r="F57" s="5"/>
      </tp>
      <tp t="s">
        <v>#N/A N/A</v>
        <stp/>
        <stp>BDP|13809227865730831307</stp>
        <tr r="F249" s="9"/>
      </tp>
      <tp t="s">
        <v>#N/A N/A</v>
        <stp/>
        <stp>BDP|12634154131016276274</stp>
        <tr r="E7" s="8"/>
      </tp>
      <tp t="s">
        <v>#N/A N/A</v>
        <stp/>
        <stp>BDP|16197038361886775225</stp>
        <tr r="E253" s="8"/>
      </tp>
      <tp t="s">
        <v>#N/A N/A</v>
        <stp/>
        <stp>BDP|14365269061594224002</stp>
        <tr r="D364" s="9"/>
      </tp>
      <tp t="s">
        <v>#N/A N/A</v>
        <stp/>
        <stp>BDP|10171153107360092557</stp>
        <tr r="G165" s="9"/>
      </tp>
      <tp t="s">
        <v>#N/A N/A</v>
        <stp/>
        <stp>BDP|10936753176732806649</stp>
        <tr r="E5" s="8"/>
        <tr r="D21" s="5"/>
      </tp>
      <tp t="s">
        <v>#N/A N/A</v>
        <stp/>
        <stp>BDP|14450309643251188605</stp>
        <tr r="E427" s="8"/>
      </tp>
      <tp t="s">
        <v>#N/A N/A</v>
        <stp/>
        <stp>BDP|11562209002593096411</stp>
        <tr r="E337" s="8"/>
      </tp>
      <tp t="s">
        <v>#N/A N/A</v>
        <stp/>
        <stp>BDP|13972075877440817076</stp>
        <tr r="D578" s="9"/>
      </tp>
      <tp t="s">
        <v>#N/A N/A</v>
        <stp/>
        <stp>BDP|12190256444641101178</stp>
        <tr r="D8" s="10"/>
      </tp>
      <tp t="s">
        <v>#N/A N/A</v>
        <stp/>
        <stp>BDP|14496737857502796012</stp>
        <tr r="E352" s="8"/>
      </tp>
      <tp t="s">
        <v>#N/A N/A</v>
        <stp/>
        <stp>BDP|12711181449104832782</stp>
        <tr r="E338" s="9"/>
      </tp>
      <tp t="s">
        <v>#N/A N/A</v>
        <stp/>
        <stp>BDP|16856145859501609755</stp>
        <tr r="G195" s="9"/>
      </tp>
      <tp t="s">
        <v>#N/A N/A</v>
        <stp/>
        <stp>BDP|17638233837904068648</stp>
        <tr r="G151" s="8"/>
      </tp>
      <tp t="s">
        <v>#N/A N/A</v>
        <stp/>
        <stp>BDP|12682676861973618501</stp>
        <tr r="E105" s="9"/>
      </tp>
      <tp t="s">
        <v>#N/A N/A</v>
        <stp/>
        <stp>BDP|14249719064827518643</stp>
        <tr r="D32" s="9"/>
      </tp>
      <tp t="s">
        <v>#N/A N/A</v>
        <stp/>
        <stp>BDP|13748525063716165214</stp>
        <tr r="D396" s="9"/>
      </tp>
      <tp t="s">
        <v>#N/A N/A</v>
        <stp/>
        <stp>BDP|15699458814986295235</stp>
        <tr r="G300" s="9"/>
      </tp>
      <tp t="s">
        <v>#N/A N/A</v>
        <stp/>
        <stp>BDP|17034189790028644277</stp>
        <tr r="D111" s="8"/>
      </tp>
      <tp t="s">
        <v>#N/A N/A</v>
        <stp/>
        <stp>BDP|18304748992115470686</stp>
        <tr r="F13" s="9"/>
      </tp>
      <tp t="s">
        <v>#N/A N/A</v>
        <stp/>
        <stp>BDP|11945242709351581785</stp>
        <tr r="G80" s="9"/>
      </tp>
      <tp t="s">
        <v>#N/A N/A</v>
        <stp/>
        <stp>BDP|17851034814476495522</stp>
        <tr r="E375" s="9"/>
      </tp>
      <tp t="s">
        <v>#N/A N/A</v>
        <stp/>
        <stp>BDP|12525657940505147088</stp>
        <tr r="F430" s="8"/>
      </tp>
      <tp t="s">
        <v>#N/A N/A</v>
        <stp/>
        <stp>BDP|16817034435689635913</stp>
        <tr r="G438" s="9"/>
      </tp>
      <tp t="s">
        <v>#N/A N/A</v>
        <stp/>
        <stp>BDP|15950134761796670143</stp>
        <tr r="G336" s="8"/>
      </tp>
      <tp t="s">
        <v>#N/A N/A</v>
        <stp/>
        <stp>BDP|11430600238187754621</stp>
        <tr r="F402" s="9"/>
      </tp>
      <tp t="s">
        <v>#N/A N/A</v>
        <stp/>
        <stp>BDP|14318925399689125805</stp>
        <tr r="D222" s="8"/>
      </tp>
      <tp t="s">
        <v>#N/A N/A</v>
        <stp/>
        <stp>BDP|11890952980170138541</stp>
        <tr r="E419" s="8"/>
      </tp>
      <tp t="s">
        <v>#N/A N/A</v>
        <stp/>
        <stp>BDP|15252588952303166317</stp>
        <tr r="G589" s="9"/>
      </tp>
      <tp t="s">
        <v>#N/A N/A</v>
        <stp/>
        <stp>BDP|10256797870577430279</stp>
        <tr r="E184" s="8"/>
      </tp>
      <tp t="s">
        <v>#N/A N/A</v>
        <stp/>
        <stp>BDP|11219518615735845566</stp>
        <tr r="G473" s="8"/>
      </tp>
      <tp t="s">
        <v>#N/A N/A</v>
        <stp/>
        <stp>BDP|14987465136106045014</stp>
        <tr r="G412" s="9"/>
      </tp>
      <tp t="s">
        <v>#N/A N/A</v>
        <stp/>
        <stp>BDP|15298947810828614087</stp>
        <tr r="G177" s="9"/>
      </tp>
      <tp t="s">
        <v>#N/A N/A</v>
        <stp/>
        <stp>BDP|16055984241497670975</stp>
        <tr r="D324" s="9"/>
      </tp>
      <tp t="s">
        <v>#N/A N/A</v>
        <stp/>
        <stp>BDP|14078887285303163241</stp>
        <tr r="G545" s="9"/>
      </tp>
      <tp t="s">
        <v>#N/A N/A</v>
        <stp/>
        <stp>BDP|10270994003119131515</stp>
        <tr r="G408" s="9"/>
      </tp>
      <tp t="s">
        <v>#N/A N/A</v>
        <stp/>
        <stp>BDP|13280879781691658798</stp>
        <tr r="D96" s="8"/>
        <tr r="C77" s="5"/>
      </tp>
      <tp t="s">
        <v>#N/A N/A</v>
        <stp/>
        <stp>BDP|12135978917458313797</stp>
        <tr r="F298" s="9"/>
      </tp>
      <tp t="s">
        <v>#N/A N/A</v>
        <stp/>
        <stp>BDP|12885250608241942473</stp>
        <tr r="D366" s="8"/>
      </tp>
      <tp t="s">
        <v>#N/A N/A</v>
        <stp/>
        <stp>BDP|11899539473017621151</stp>
        <tr r="D115" s="9"/>
      </tp>
      <tp t="s">
        <v>#N/A N/A</v>
        <stp/>
        <stp>BDP|12160427937031867175</stp>
        <tr r="D82" s="9"/>
      </tp>
      <tp t="s">
        <v>#N/A N/A</v>
        <stp/>
        <stp>BDP|17083746639166768018</stp>
        <tr r="G440" s="9"/>
      </tp>
      <tp t="s">
        <v>#N/A N/A</v>
        <stp/>
        <stp>BDP|13313051106213365582</stp>
        <tr r="G124" s="8"/>
      </tp>
      <tp t="s">
        <v>#N/A N/A</v>
        <stp/>
        <stp>BDP|16166350901176754697</stp>
        <tr r="G406" s="9"/>
      </tp>
      <tp t="s">
        <v>#N/A N/A</v>
        <stp/>
        <stp>BDP|13125436807557658581</stp>
        <tr r="E354" s="9"/>
      </tp>
      <tp t="s">
        <v>#N/A Requesting Data...4168940808</v>
        <stp/>
        <stp>BDP|16912952643988456616</stp>
        <tr r="G16" s="7"/>
      </tp>
      <tp t="s">
        <v>#N/A N/A</v>
        <stp/>
        <stp>BDP|17957670577332095131</stp>
        <tr r="F14" s="9"/>
      </tp>
      <tp t="s">
        <v>#N/A N/A</v>
        <stp/>
        <stp>BDP|18254847549962743321</stp>
        <tr r="D150" s="9"/>
      </tp>
      <tp t="s">
        <v>#N/A N/A</v>
        <stp/>
        <stp>BDP|14686733218474377345</stp>
        <tr r="D467" s="8"/>
        <tr r="C3" s="5"/>
      </tp>
      <tp t="s">
        <v>#N/A N/A</v>
        <stp/>
        <stp>BDP|17763394708030419181</stp>
        <tr r="D582" s="9"/>
      </tp>
      <tp t="s">
        <v>#N/A N/A</v>
        <stp/>
        <stp>BDP|10672021510791665586</stp>
        <tr r="F26" s="8"/>
      </tp>
      <tp t="s">
        <v>#N/A N/A</v>
        <stp/>
        <stp>BDP|17395247067842391499</stp>
        <tr r="D422" s="9"/>
      </tp>
      <tp t="s">
        <v>#N/A N/A</v>
        <stp/>
        <stp>BDP|16407363865610943644</stp>
        <tr r="G461" s="9"/>
      </tp>
      <tp t="s">
        <v>#N/A N/A</v>
        <stp/>
        <stp>BDP|11520192276481126369</stp>
        <tr r="C10" s="5"/>
        <tr r="D216" s="9"/>
      </tp>
      <tp t="s">
        <v>#N/A N/A</v>
        <stp/>
        <stp>BDP|18191227399662756400</stp>
        <tr r="D405" s="9"/>
      </tp>
      <tp t="s">
        <v>#N/A N/A</v>
        <stp/>
        <stp>BDP|17405560546490927307</stp>
        <tr r="D254" s="8"/>
        <tr r="C69" s="5"/>
      </tp>
      <tp t="s">
        <v>#N/A N/A</v>
        <stp/>
        <stp>BDP|17961032871301023464</stp>
        <tr r="D62" s="8"/>
      </tp>
      <tp t="s">
        <v>#N/A N/A</v>
        <stp/>
        <stp>BDP|10625448992881458997</stp>
        <tr r="D575" s="9"/>
        <tr r="C68" s="5"/>
      </tp>
      <tp t="s">
        <v>#N/A N/A</v>
        <stp/>
        <stp>BDP|12785039386726770981</stp>
        <tr r="F13" s="7"/>
      </tp>
      <tp t="s">
        <v>#N/A N/A</v>
        <stp/>
        <stp>BDP|15764478408397281370</stp>
        <tr r="D160" s="9"/>
      </tp>
      <tp t="s">
        <v>#N/A N/A</v>
        <stp/>
        <stp>BDP|11705359663733484283</stp>
        <tr r="D54" s="9"/>
      </tp>
      <tp t="s">
        <v>#N/A N/A</v>
        <stp/>
        <stp>BDP|17889932386590778367</stp>
        <tr r="G294" s="8"/>
      </tp>
      <tp t="s">
        <v>#N/A N/A</v>
        <stp/>
        <stp>BDP|11715051619460022578</stp>
        <tr r="F418" s="8"/>
      </tp>
      <tp t="s">
        <v>#N/A N/A</v>
        <stp/>
        <stp>BDP|17202580531437063370</stp>
        <tr r="D237" s="9"/>
      </tp>
      <tp t="s">
        <v>#N/A N/A</v>
        <stp/>
        <stp>BDP|17305638483664762889</stp>
        <tr r="G440" s="8"/>
      </tp>
      <tp t="s">
        <v>#N/A N/A</v>
        <stp/>
        <stp>BDP|14573786751320901393</stp>
        <tr r="E423" s="8"/>
      </tp>
      <tp t="s">
        <v>#N/A N/A</v>
        <stp/>
        <stp>BDP|14544156416824292582</stp>
        <tr r="G502" s="8"/>
      </tp>
      <tp t="s">
        <v>#N/A N/A</v>
        <stp/>
        <stp>BDP|17079624538347487028</stp>
        <tr r="F555" s="9"/>
      </tp>
      <tp t="s">
        <v>#N/A N/A</v>
        <stp/>
        <stp>BDP|10308388013961733634</stp>
        <tr r="G108" s="9"/>
      </tp>
      <tp t="s">
        <v>#N/A N/A</v>
        <stp/>
        <stp>BDP|10826009131315051358</stp>
        <tr r="E481" s="8"/>
      </tp>
      <tp t="s">
        <v>#N/A N/A</v>
        <stp/>
        <stp>BDP|11358174299555650975</stp>
        <tr r="E156" s="9"/>
      </tp>
      <tp t="s">
        <v>#N/A N/A</v>
        <stp/>
        <stp>BDP|11821354319521106797</stp>
        <tr r="D387" s="8"/>
      </tp>
      <tp t="s">
        <v>#N/A N/A</v>
        <stp/>
        <stp>BDP|11640895040918196019</stp>
        <tr r="C2" s="6"/>
      </tp>
      <tp t="s">
        <v>#N/A N/A</v>
        <stp/>
        <stp>BDP|13485259969357480535</stp>
        <tr r="F14" s="8"/>
      </tp>
      <tp t="s">
        <v>#N/A N/A</v>
        <stp/>
        <stp>BDP|11257981645961936891</stp>
        <tr r="E556" s="9"/>
      </tp>
      <tp t="s">
        <v>#N/A N/A</v>
        <stp/>
        <stp>BDP|16637127413840961314</stp>
        <tr r="D220" s="8"/>
      </tp>
      <tp t="s">
        <v>#N/A N/A</v>
        <stp/>
        <stp>BDP|14971954482906451652</stp>
        <tr r="G145" s="8"/>
      </tp>
      <tp t="s">
        <v>#N/A N/A</v>
        <stp/>
        <stp>BDP|17939348902975089409</stp>
        <tr r="D269" s="8"/>
      </tp>
      <tp t="s">
        <v>#N/A N/A</v>
        <stp/>
        <stp>BDP|10993764191279565248</stp>
        <tr r="E260" s="9"/>
      </tp>
      <tp t="s">
        <v>#N/A N/A</v>
        <stp/>
        <stp>BDP|18168687226391374832</stp>
        <tr r="G353" s="8"/>
      </tp>
      <tp t="s">
        <v>#N/A N/A</v>
        <stp/>
        <stp>BDP|17010620669084605627</stp>
        <tr r="D71" s="9"/>
      </tp>
      <tp t="s">
        <v>#N/A N/A</v>
        <stp/>
        <stp>BDP|17634677153116451794</stp>
        <tr r="E331" s="9"/>
      </tp>
      <tp t="s">
        <v>#N/A N/A</v>
        <stp/>
        <stp>BDP|10092454979640619641</stp>
        <tr r="D553" s="9"/>
      </tp>
      <tp t="s">
        <v>#N/A N/A</v>
        <stp/>
        <stp>BDP|14223454326952601596</stp>
        <tr r="E594" s="9"/>
      </tp>
      <tp t="s">
        <v>#N/A N/A</v>
        <stp/>
        <stp>BDP|13414999514367228951</stp>
        <tr r="D21" s="8"/>
      </tp>
      <tp t="s">
        <v>#N/A N/A</v>
        <stp/>
        <stp>BDP|15833283841670975662</stp>
        <tr r="E82" s="8"/>
      </tp>
      <tp t="s">
        <v>#N/A N/A</v>
        <stp/>
        <stp>BDP|15821400744435773552</stp>
        <tr r="G538" s="9"/>
      </tp>
      <tp t="s">
        <v>#N/A N/A</v>
        <stp/>
        <stp>BDP|16924137963313329746</stp>
        <tr r="G245" s="8"/>
      </tp>
      <tp t="s">
        <v>#N/A N/A</v>
        <stp/>
        <stp>BDP|12366084095236172815</stp>
        <tr r="D368" s="9"/>
      </tp>
      <tp t="s">
        <v>#N/A N/A</v>
        <stp/>
        <stp>BDP|15090955994423700388</stp>
        <tr r="E267" s="8"/>
      </tp>
      <tp t="s">
        <v>#N/A N/A</v>
        <stp/>
        <stp>BDP|14599351079676171393</stp>
        <tr r="F352" s="9"/>
      </tp>
      <tp t="s">
        <v>#N/A N/A</v>
        <stp/>
        <stp>BDP|12435642654234787021</stp>
        <tr r="G22" s="9"/>
      </tp>
      <tp t="s">
        <v>#N/A N/A</v>
        <stp/>
        <stp>BDP|17741008817017012414</stp>
        <tr r="D144" s="9"/>
      </tp>
      <tp t="s">
        <v>#N/A N/A</v>
        <stp/>
        <stp>BDP|15373791149932659142</stp>
        <tr r="D226" s="9"/>
      </tp>
      <tp t="s">
        <v>#N/A N/A</v>
        <stp/>
        <stp>BDP|11414679500745636740</stp>
        <tr r="D583" s="9"/>
      </tp>
      <tp t="s">
        <v>#N/A N/A</v>
        <stp/>
        <stp>BDP|17891918699782576043</stp>
        <tr r="G373" s="8"/>
        <tr r="F31" s="5"/>
      </tp>
      <tp t="s">
        <v>#N/A N/A</v>
        <stp/>
        <stp>BDP|17577392236577242596</stp>
        <tr r="F58" s="8"/>
      </tp>
      <tp t="s">
        <v>#N/A N/A</v>
        <stp/>
        <stp>BDP|14332614046781438211</stp>
        <tr r="G383" s="9"/>
      </tp>
      <tp t="s">
        <v>#N/A N/A</v>
        <stp/>
        <stp>BDP|11026306224493020652</stp>
        <tr r="D303" s="8"/>
      </tp>
      <tp t="s">
        <v>#N/A N/A</v>
        <stp/>
        <stp>BDP|15438508145859112817</stp>
        <tr r="F390" s="9"/>
      </tp>
      <tp t="s">
        <v>#N/A N/A</v>
        <stp/>
        <stp>BDP|15787634333360199572</stp>
        <tr r="E492" s="8"/>
      </tp>
      <tp t="s">
        <v>#N/A N/A</v>
        <stp/>
        <stp>BDP|17582527474497515760</stp>
        <tr r="E343" s="9"/>
      </tp>
      <tp t="s">
        <v>#N/A N/A</v>
        <stp/>
        <stp>BDP|15054020271551315608</stp>
        <tr r="F328" s="9"/>
      </tp>
      <tp t="s">
        <v>#N/A N/A</v>
        <stp/>
        <stp>BDP|15842427694905609882</stp>
        <tr r="E503" s="8"/>
      </tp>
      <tp t="s">
        <v>#N/A N/A</v>
        <stp/>
        <stp>BDP|12729018964356014720</stp>
        <tr r="F153" s="8"/>
      </tp>
      <tp t="s">
        <v>#N/A N/A</v>
        <stp/>
        <stp>BDP|16992785021561197718</stp>
        <tr r="D42" s="9"/>
      </tp>
      <tp t="s">
        <v>#N/A N/A</v>
        <stp/>
        <stp>BDP|13005537081192685940</stp>
        <tr r="F33" s="8"/>
      </tp>
      <tp t="s">
        <v>#N/A N/A</v>
        <stp/>
        <stp>BDP|15713658763921573149</stp>
        <tr r="G191" s="8"/>
      </tp>
      <tp t="s">
        <v>#N/A N/A</v>
        <stp/>
        <stp>BDP|17606586105911898637</stp>
        <tr r="F164" s="8"/>
      </tp>
      <tp t="s">
        <v>#N/A N/A</v>
        <stp/>
        <stp>BDP|13835997277010366852</stp>
        <tr r="D17" s="7"/>
      </tp>
      <tp t="s">
        <v>#N/A N/A</v>
        <stp/>
        <stp>BDP|12901303322782955424</stp>
        <tr r="G98" s="8"/>
      </tp>
      <tp t="s">
        <v>#N/A N/A</v>
        <stp/>
        <stp>BDP|12948165109902776423</stp>
        <tr r="G198" s="9"/>
      </tp>
      <tp t="s">
        <v>#N/A N/A</v>
        <stp/>
        <stp>BDP|10890732463961276599</stp>
        <tr r="D474" s="8"/>
      </tp>
      <tp t="s">
        <v>#N/A N/A</v>
        <stp/>
        <stp>BDP|16801664004535040099</stp>
        <tr r="E260" s="8"/>
      </tp>
      <tp t="s">
        <v>#N/A N/A</v>
        <stp/>
        <stp>BDP|10654856895544552001</stp>
        <tr r="G38" s="9"/>
      </tp>
      <tp t="s">
        <v>#N/A N/A</v>
        <stp/>
        <stp>BDP|10496423133855330753</stp>
        <tr r="F438" s="9"/>
      </tp>
      <tp t="s">
        <v>#N/A N/A</v>
        <stp/>
        <stp>BDP|13780592850937549187</stp>
        <tr r="E33" s="9"/>
      </tp>
      <tp t="s">
        <v>#N/A N/A</v>
        <stp/>
        <stp>BDP|16527326172484124377</stp>
        <tr r="G14" s="9"/>
      </tp>
      <tp t="s">
        <v>#N/A N/A</v>
        <stp/>
        <stp>BDP|11128202243176409454</stp>
        <tr r="D70" s="5"/>
        <tr r="E9" s="9"/>
      </tp>
      <tp t="s">
        <v>#N/A N/A</v>
        <stp/>
        <stp>BDP|11553400163023666528</stp>
        <tr r="D464" s="8"/>
      </tp>
      <tp t="s">
        <v>#N/A N/A</v>
        <stp/>
        <stp>BDP|12706547624891430113</stp>
        <tr r="E312" s="9"/>
      </tp>
      <tp t="s">
        <v>#N/A N/A</v>
        <stp/>
        <stp>BDP|17036378571606148056</stp>
        <tr r="F35" s="9"/>
      </tp>
      <tp t="s">
        <v>#N/A N/A</v>
        <stp/>
        <stp>BDP|15731171235470781203</stp>
        <tr r="E338" s="8"/>
      </tp>
      <tp t="s">
        <v>#N/A N/A</v>
        <stp/>
        <stp>BDP|15054414592338066517</stp>
        <tr r="E562" s="9"/>
      </tp>
      <tp t="s">
        <v>#N/A N/A</v>
        <stp/>
        <stp>BDP|17290798631775076382</stp>
        <tr r="D347" s="8"/>
      </tp>
      <tp t="s">
        <v>#N/A N/A</v>
        <stp/>
        <stp>BDP|17190337348572899703</stp>
        <tr r="E164" s="8"/>
      </tp>
      <tp t="s">
        <v>#N/A N/A</v>
        <stp/>
        <stp>BDP|16206217214255078554</stp>
        <tr r="E329" s="9"/>
      </tp>
      <tp t="s">
        <v>#N/A N/A</v>
        <stp/>
        <stp>BDP|14735469350700565015</stp>
        <tr r="F30" s="9"/>
      </tp>
      <tp t="s">
        <v>#N/A N/A</v>
        <stp/>
        <stp>BDP|10957381971097714629</stp>
        <tr r="E100" s="8"/>
      </tp>
      <tp t="s">
        <v>#N/A N/A</v>
        <stp/>
        <stp>BDP|10781702736933571214</stp>
        <tr r="G104" s="9"/>
      </tp>
      <tp t="s">
        <v>#N/A N/A</v>
        <stp/>
        <stp>BDP|15277046002153067313</stp>
        <tr r="D286" s="9"/>
      </tp>
      <tp t="s">
        <v>#N/A N/A</v>
        <stp/>
        <stp>BDP|10237499229763414025</stp>
        <tr r="D39" s="8"/>
      </tp>
      <tp t="s">
        <v>#N/A N/A</v>
        <stp/>
        <stp>BDP|14090203345642830597</stp>
        <tr r="C12" s="5"/>
        <tr r="D243" s="9"/>
      </tp>
      <tp t="s">
        <v>#N/A N/A</v>
        <stp/>
        <stp>BDP|15328138585081288832</stp>
        <tr r="E30" s="5"/>
        <tr r="F326" s="9"/>
      </tp>
      <tp t="s">
        <v>#N/A N/A</v>
        <stp/>
        <stp>BDP|16125119655081889694</stp>
        <tr r="D379" s="8"/>
      </tp>
      <tp t="s">
        <v>#N/A N/A</v>
        <stp/>
        <stp>BDP|13072926959749677397</stp>
        <tr r="G469" s="8"/>
      </tp>
      <tp t="s">
        <v>#N/A N/A</v>
        <stp/>
        <stp>BDP|15284079282649760147</stp>
        <tr r="E599" s="9"/>
      </tp>
      <tp t="s">
        <v>#N/A N/A</v>
        <stp/>
        <stp>BDP|10488519127407331568</stp>
        <tr r="F181" s="8"/>
      </tp>
      <tp t="s">
        <v>#N/A N/A</v>
        <stp/>
        <stp>BDP|11593816316229540404</stp>
        <tr r="D535" s="9"/>
      </tp>
      <tp t="s">
        <v>#N/A N/A</v>
        <stp/>
        <stp>BDP|14190433933932305450</stp>
        <tr r="E394" s="8"/>
      </tp>
      <tp t="s">
        <v>#N/A N/A</v>
        <stp/>
        <stp>BDP|11207245148105935704</stp>
        <tr r="G465" s="8"/>
      </tp>
      <tp t="s">
        <v>#N/A N/A</v>
        <stp/>
        <stp>BDP|15067139941981175442</stp>
        <tr r="F295" s="9"/>
      </tp>
      <tp t="s">
        <v>#N/A N/A</v>
        <stp/>
        <stp>BDP|16364666964375493628</stp>
        <tr r="F13" s="8"/>
      </tp>
      <tp t="s">
        <v>#N/A N/A</v>
        <stp/>
        <stp>BDP|12183278022807687057</stp>
        <tr r="F374" s="9"/>
      </tp>
      <tp t="s">
        <v>#N/A N/A</v>
        <stp/>
        <stp>BDP|12529786513404904506</stp>
        <tr r="F354" s="8"/>
      </tp>
      <tp t="s">
        <v>#N/A N/A</v>
        <stp/>
        <stp>BDP|17901291486351964981</stp>
        <tr r="E249" s="8"/>
      </tp>
      <tp t="s">
        <v>#N/A N/A</v>
        <stp/>
        <stp>BDP|10373233370546653611</stp>
        <tr r="G138" s="9"/>
      </tp>
      <tp t="s">
        <v>#N/A N/A</v>
        <stp/>
        <stp>BDP|16612584709713259523</stp>
        <tr r="F535" s="9"/>
      </tp>
      <tp t="s">
        <v>#N/A N/A</v>
        <stp/>
        <stp>BDP|17759963333649063152</stp>
        <tr r="G347" s="8"/>
      </tp>
      <tp t="s">
        <v>#N/A N/A</v>
        <stp/>
        <stp>BDP|16495589854251921264</stp>
        <tr r="G488" s="9"/>
      </tp>
      <tp t="s">
        <v>#N/A N/A</v>
        <stp/>
        <stp>BDP|17926165651935953313</stp>
        <tr r="E119" s="9"/>
      </tp>
      <tp t="s">
        <v>#N/A N/A</v>
        <stp/>
        <stp>BDP|13401511104806340542</stp>
        <tr r="D406" s="9"/>
      </tp>
      <tp t="s">
        <v>#N/A N/A</v>
        <stp/>
        <stp>BDP|12137269926794137360</stp>
        <tr r="E8" s="10"/>
      </tp>
      <tp t="s">
        <v>#N/A N/A</v>
        <stp/>
        <stp>BDP|15226268854426520130</stp>
        <tr r="F154" s="8"/>
      </tp>
      <tp t="s">
        <v>#N/A N/A</v>
        <stp/>
        <stp>BDP|17320936813002213879</stp>
        <tr r="E37" s="5"/>
        <tr r="F413" s="9"/>
      </tp>
      <tp t="s">
        <v>#N/A N/A</v>
        <stp/>
        <stp>BDP|13131435444225966390</stp>
        <tr r="E2" s="9"/>
      </tp>
      <tp t="s">
        <v>#N/A N/A</v>
        <stp/>
        <stp>BDP|11145367510260860697</stp>
        <tr r="G277" s="9"/>
      </tp>
      <tp t="s">
        <v>#N/A N/A</v>
        <stp/>
        <stp>BDP|17695438031051334415</stp>
        <tr r="G254" s="9"/>
      </tp>
      <tp t="s">
        <v>#N/A N/A</v>
        <stp/>
        <stp>BDP|13702644267750033626</stp>
        <tr r="E114" s="9"/>
      </tp>
      <tp t="s">
        <v>#N/A N/A</v>
        <stp/>
        <stp>BDP|11025625103672327046</stp>
        <tr r="F5" s="9"/>
      </tp>
      <tp t="s">
        <v>#N/A N/A</v>
        <stp/>
        <stp>BDP|12023877592106041035</stp>
        <tr r="G266" s="9"/>
      </tp>
      <tp t="s">
        <v>#N/A N/A</v>
        <stp/>
        <stp>BDP|13073376994084051850</stp>
        <tr r="D170" s="8"/>
      </tp>
    </main>
    <main first="bofaddin.rtdserver">
      <tp t="s">
        <v>#N/A N/A</v>
        <stp/>
        <stp>BDP|2989751346783208</stp>
        <tr r="E196" s="9"/>
      </tp>
      <tp t="s">
        <v>#N/A N/A</v>
        <stp/>
        <stp>BDP|6937880884812977</stp>
        <tr r="D305" s="8"/>
      </tp>
      <tp t="s">
        <v>#N/A N/A</v>
        <stp/>
        <stp>BDP|8115710060920346</stp>
        <tr r="D386" s="8"/>
      </tp>
      <tp t="s">
        <v>#N/A N/A</v>
        <stp/>
        <stp>BDP|3670767268159968</stp>
        <tr r="G532" s="9"/>
      </tp>
      <tp t="s">
        <v>#N/A N/A</v>
        <stp/>
        <stp>BDP|7270700156401876868</stp>
        <tr r="G126" s="8"/>
      </tp>
      <tp t="s">
        <v>#N/A N/A</v>
        <stp/>
        <stp>BDP|2773562595987980578</stp>
        <tr r="G106" s="8"/>
      </tp>
      <tp t="s">
        <v>#N/A N/A</v>
        <stp/>
        <stp>BDP|1064707654279957678</stp>
        <tr r="C13" s="5"/>
        <tr r="D530" s="9"/>
      </tp>
      <tp t="s">
        <v>#N/A N/A</v>
        <stp/>
        <stp>BDP|8503166358121380121</stp>
        <tr r="G568" s="9"/>
      </tp>
      <tp t="s">
        <v>#N/A N/A</v>
        <stp/>
        <stp>BDP|6981587497575859341</stp>
        <tr r="E209" s="9"/>
      </tp>
      <tp t="s">
        <v>#N/A N/A</v>
        <stp/>
        <stp>BDP|6988045055979748651</stp>
        <tr r="D199" s="8"/>
      </tp>
      <tp t="s">
        <v>#N/A N/A</v>
        <stp/>
        <stp>BDP|7204710121368988619</stp>
        <tr r="D385" s="9"/>
      </tp>
      <tp t="s">
        <v>#N/A N/A</v>
        <stp/>
        <stp>BDP|3940119816467654828</stp>
        <tr r="G122" s="9"/>
      </tp>
      <tp t="s">
        <v>#N/A N/A</v>
        <stp/>
        <stp>BDP|6479790511464610805</stp>
        <tr r="D105" s="9"/>
      </tp>
      <tp t="s">
        <v>#N/A N/A</v>
        <stp/>
        <stp>BDP|2928470451087701836</stp>
        <tr r="G164" s="8"/>
      </tp>
      <tp t="s">
        <v>#N/A N/A</v>
        <stp/>
        <stp>BDP|8967453624106108423</stp>
        <tr r="E10" s="5"/>
        <tr r="F216" s="9"/>
      </tp>
      <tp t="s">
        <v>#N/A N/A</v>
        <stp/>
        <stp>BDP|2563048797042661583</stp>
        <tr r="E370" s="9"/>
      </tp>
      <tp t="s">
        <v>#N/A N/A</v>
        <stp/>
        <stp>BDP|7313122334049578089</stp>
        <tr r="F272" s="8"/>
      </tp>
      <tp t="s">
        <v>#N/A N/A</v>
        <stp/>
        <stp>BDP|6247927022717998633</stp>
        <tr r="F349" s="8"/>
      </tp>
      <tp t="s">
        <v>#N/A N/A</v>
        <stp/>
        <stp>BDP|8552194810395605123</stp>
        <tr r="D53" s="9"/>
      </tp>
      <tp t="s">
        <v>#N/A N/A</v>
        <stp/>
        <stp>BDP|9632793543245312372</stp>
        <tr r="E43" s="5"/>
        <tr r="F318" s="9"/>
      </tp>
      <tp t="s">
        <v>#N/A N/A</v>
        <stp/>
        <stp>BDP|4862408714188094542</stp>
        <tr r="D131" s="9"/>
      </tp>
      <tp t="s">
        <v>#N/A N/A</v>
        <stp/>
        <stp>BDP|8868928237198608622</stp>
        <tr r="E545" s="9"/>
      </tp>
      <tp t="s">
        <v>#N/A N/A</v>
        <stp/>
        <stp>BDP|1061556563897778980</stp>
        <tr r="D116" s="9"/>
      </tp>
      <tp t="s">
        <v>#N/A N/A</v>
        <stp/>
        <stp>BDP|6580296693665376450</stp>
        <tr r="G250" s="8"/>
      </tp>
      <tp t="s">
        <v>#N/A N/A</v>
        <stp/>
        <stp>BDP|4978766163778188140</stp>
        <tr r="F314" s="9"/>
      </tp>
      <tp t="s">
        <v>#N/A N/A</v>
        <stp/>
        <stp>BDP|8470452878647995099</stp>
        <tr r="G261" s="9"/>
      </tp>
      <tp t="s">
        <v>#N/A N/A</v>
        <stp/>
        <stp>BDP|1093812588839382439</stp>
        <tr r="D482" s="8"/>
      </tp>
      <tp t="s">
        <v>#N/A N/A</v>
        <stp/>
        <stp>BDP|5212881331527183538</stp>
        <tr r="F498" s="8"/>
      </tp>
      <tp t="s">
        <v>#N/A N/A</v>
        <stp/>
        <stp>BDP|6158558400408983744</stp>
        <tr r="F101" s="8"/>
      </tp>
      <tp t="s">
        <v>#N/A N/A</v>
        <stp/>
        <stp>BDP|5098745582255179391</stp>
        <tr r="D90" s="9"/>
      </tp>
      <tp t="s">
        <v>#N/A N/A</v>
        <stp/>
        <stp>BDP|9676306138523556659</stp>
        <tr r="E41" s="8"/>
      </tp>
      <tp t="s">
        <v>#N/A N/A</v>
        <stp/>
        <stp>BDP|4361937848831793410</stp>
        <tr r="F132" s="9"/>
      </tp>
      <tp t="s">
        <v>#N/A N/A</v>
        <stp/>
        <stp>BDP|9842674460980229539</stp>
        <tr r="D233" s="9"/>
      </tp>
      <tp t="s">
        <v>#N/A N/A</v>
        <stp/>
        <stp>BDP|3887503999175763689</stp>
        <tr r="E24" s="9"/>
      </tp>
      <tp t="s">
        <v>#N/A N/A</v>
        <stp/>
        <stp>BDP|5173784623979780529</stp>
        <tr r="G249" s="8"/>
      </tp>
      <tp t="s">
        <v>#N/A N/A</v>
        <stp/>
        <stp>BDP|6987671881377879387</stp>
        <tr r="G365" s="8"/>
      </tp>
      <tp t="s">
        <v>#N/A N/A</v>
        <stp/>
        <stp>BDP|8107977199160359439</stp>
        <tr r="C11" s="7"/>
      </tp>
      <tp t="s">
        <v>#N/A N/A</v>
        <stp/>
        <stp>BDP|7887971117143047079</stp>
        <tr r="G82" s="8"/>
      </tp>
      <tp t="s">
        <v>#N/A N/A</v>
        <stp/>
        <stp>BDP|3876891218583051561</stp>
        <tr r="D118" s="8"/>
      </tp>
      <tp t="s">
        <v>#N/A N/A</v>
        <stp/>
        <stp>BDP|9065188321987734112</stp>
        <tr r="E86" s="8"/>
      </tp>
      <tp t="s">
        <v>#N/A N/A</v>
        <stp/>
        <stp>BDP|4110893774403149418</stp>
        <tr r="D330" s="9"/>
      </tp>
      <tp t="s">
        <v>#N/A N/A</v>
        <stp/>
        <stp>BDP|3905346137528588736</stp>
        <tr r="F577" s="9"/>
      </tp>
      <tp t="s">
        <v>#N/A N/A</v>
        <stp/>
        <stp>BDP|2629733988513436258</stp>
        <tr r="D99" s="9"/>
      </tp>
      <tp t="s">
        <v>#N/A N/A</v>
        <stp/>
        <stp>BDP|1896234627074293925</stp>
        <tr r="G523" s="9"/>
      </tp>
      <tp t="s">
        <v>#N/A N/A</v>
        <stp/>
        <stp>BDP|6609425699725938280</stp>
        <tr r="G58" s="8"/>
      </tp>
      <tp t="s">
        <v>#N/A N/A</v>
        <stp/>
        <stp>BDP|5118940015757864640</stp>
        <tr r="F234" s="8"/>
      </tp>
      <tp t="s">
        <v>#N/A N/A</v>
        <stp/>
        <stp>BDP|8073725148067458024</stp>
        <tr r="E25" s="9"/>
      </tp>
      <tp t="s">
        <v>#N/A N/A</v>
        <stp/>
        <stp>BDP|2797692790258681945</stp>
        <tr r="G265" s="8"/>
      </tp>
      <tp t="s">
        <v>#N/A N/A</v>
        <stp/>
        <stp>BDP|8147585461232135556</stp>
        <tr r="D505" s="9"/>
      </tp>
      <tp t="s">
        <v>#N/A N/A</v>
        <stp/>
        <stp>BDP|8937543140166599353</stp>
        <tr r="D321" s="8"/>
      </tp>
      <tp t="s">
        <v>#N/A N/A</v>
        <stp/>
        <stp>BDP|1245911400934850067</stp>
        <tr r="D101" s="8"/>
      </tp>
      <tp t="s">
        <v>#N/A N/A</v>
        <stp/>
        <stp>BDP|1093119169243740926</stp>
        <tr r="G416" s="8"/>
      </tp>
      <tp t="s">
        <v>#N/A N/A</v>
        <stp/>
        <stp>BDP|9744946096450816507</stp>
        <tr r="D298" s="9"/>
      </tp>
      <tp t="s">
        <v>#N/A N/A</v>
        <stp/>
        <stp>BDP|1991298086337211090</stp>
        <tr r="E322" s="8"/>
      </tp>
      <tp t="s">
        <v>#N/A N/A</v>
        <stp/>
        <stp>BDP|5364115386770833014</stp>
        <tr r="C50" s="5"/>
      </tp>
      <tp t="s">
        <v>#N/A N/A</v>
        <stp/>
        <stp>BDP|3373954028004127024</stp>
        <tr r="C42" s="5"/>
        <tr r="D85" s="9"/>
      </tp>
      <tp t="s">
        <v>#N/A N/A</v>
        <stp/>
        <stp>BDP|7823161190650893345</stp>
        <tr r="C13" s="6"/>
      </tp>
      <tp t="s">
        <v>#N/A N/A</v>
        <stp/>
        <stp>BDP|8248906806769543438</stp>
        <tr r="D500" s="8"/>
      </tp>
      <tp t="s">
        <v>#N/A N/A</v>
        <stp/>
        <stp>BDP|4076734480587593045</stp>
        <tr r="E29" s="9"/>
      </tp>
      <tp t="s">
        <v>#N/A N/A</v>
        <stp/>
        <stp>BDP|4252245891355360668</stp>
        <tr r="E178" s="9"/>
      </tp>
      <tp t="s">
        <v>#N/A N/A</v>
        <stp/>
        <stp>BDP|3311393537987916867</stp>
        <tr r="D569" s="9"/>
      </tp>
      <tp t="s">
        <v>#N/A N/A</v>
        <stp/>
        <stp>BDP|8223496035071992252</stp>
        <tr r="E67" s="9"/>
      </tp>
      <tp t="s">
        <v>#N/A N/A</v>
        <stp/>
        <stp>BDP|3778293034108931619</stp>
        <tr r="D515" s="9"/>
      </tp>
      <tp t="s">
        <v>#N/A N/A</v>
        <stp/>
        <stp>BDP|1033201090876653041</stp>
        <tr r="E208" s="9"/>
      </tp>
      <tp t="s">
        <v>#N/A N/A</v>
        <stp/>
        <stp>BDP|1423764796952792116</stp>
        <tr r="D521" s="9"/>
      </tp>
      <tp t="s">
        <v>#N/A N/A</v>
        <stp/>
        <stp>BDP|5220873104300364106</stp>
        <tr r="D50" s="8"/>
      </tp>
      <tp t="s">
        <v>#N/A N/A</v>
        <stp/>
        <stp>BDP|5011542583562720620</stp>
        <tr r="E102" s="8"/>
      </tp>
      <tp t="s">
        <v>#N/A N/A</v>
        <stp/>
        <stp>BDP|7716267351045694948</stp>
        <tr r="E597" s="9"/>
      </tp>
      <tp t="s">
        <v>#N/A N/A</v>
        <stp/>
        <stp>BDP|4000311133609266139</stp>
        <tr r="F353" s="8"/>
      </tp>
      <tp t="s">
        <v>#N/A N/A</v>
        <stp/>
        <stp>BDP|2341538999572311090</stp>
        <tr r="E469" s="8"/>
      </tp>
      <tp t="s">
        <v>#N/A N/A</v>
        <stp/>
        <stp>BDP|5347427993826556245</stp>
        <tr r="E349" s="9"/>
      </tp>
      <tp t="s">
        <v>#N/A N/A</v>
        <stp/>
        <stp>BDP|6288055544706268821</stp>
        <tr r="F282" s="8"/>
      </tp>
      <tp t="s">
        <v>#N/A N/A</v>
        <stp/>
        <stp>BDP|7806592773180183904</stp>
        <tr r="G489" s="8"/>
      </tp>
      <tp t="s">
        <v>#N/A N/A</v>
        <stp/>
        <stp>BDP|4384019986218265854</stp>
        <tr r="E334" s="9"/>
      </tp>
      <tp t="s">
        <v>#N/A N/A</v>
        <stp/>
        <stp>BDP|8580768054157712132</stp>
        <tr r="D493" s="9"/>
      </tp>
      <tp t="s">
        <v>#N/A N/A</v>
        <stp/>
        <stp>BDP|8522818787272342638</stp>
        <tr r="E447" s="9"/>
      </tp>
      <tp t="s">
        <v>#N/A N/A</v>
        <stp/>
        <stp>BDP|1295899838663805582</stp>
        <tr r="F364" s="8"/>
        <tr r="E9" s="5"/>
      </tp>
      <tp t="s">
        <v>#N/A N/A</v>
        <stp/>
        <stp>BDP|8749117198715444997</stp>
        <tr r="C43" s="5"/>
        <tr r="D318" s="9"/>
      </tp>
      <tp t="s">
        <v>#N/A N/A</v>
        <stp/>
        <stp>BDP|4576825680208674021</stp>
        <tr r="E201" s="9"/>
      </tp>
      <tp t="s">
        <v>#N/A N/A</v>
        <stp/>
        <stp>BDP|2600986107132896516</stp>
        <tr r="E12" s="7"/>
      </tp>
      <tp t="s">
        <v>#N/A N/A</v>
        <stp/>
        <stp>BDP|7831524679448185123</stp>
        <tr r="D44" s="9"/>
      </tp>
      <tp t="s">
        <v>#N/A N/A</v>
        <stp/>
        <stp>BDP|2756130384890847786</stp>
        <tr r="G478" s="8"/>
      </tp>
      <tp t="s">
        <v>#N/A N/A</v>
        <stp/>
        <stp>BDP|5468853342851258419</stp>
        <tr r="D152" s="8"/>
      </tp>
      <tp t="s">
        <v>#N/A N/A</v>
        <stp/>
        <stp>BDP|8241691569462353615</stp>
        <tr r="G357" s="9"/>
      </tp>
      <tp t="s">
        <v>#N/A N/A</v>
        <stp/>
        <stp>BDP|3114909104700240678</stp>
        <tr r="G350" s="9"/>
      </tp>
      <tp t="s">
        <v>#N/A N/A</v>
        <stp/>
        <stp>BDP|9693561731401391220</stp>
        <tr r="G104" s="8"/>
      </tp>
      <tp t="s">
        <v>#N/A N/A</v>
        <stp/>
        <stp>BDP|2538745145129247464</stp>
        <tr r="E464" s="9"/>
      </tp>
      <tp t="s">
        <v>#N/A N/A</v>
        <stp/>
        <stp>BDP|7789864875361337564</stp>
        <tr r="F126" s="9"/>
      </tp>
      <tp t="s">
        <v>#N/A N/A</v>
        <stp/>
        <stp>BDP|6663773499676888213</stp>
        <tr r="E66" s="5"/>
        <tr r="F145" s="9"/>
      </tp>
      <tp t="s">
        <v>#N/A N/A</v>
        <stp/>
        <stp>BDP|7981203634158994258</stp>
        <tr r="E378" s="9"/>
      </tp>
      <tp t="s">
        <v>#N/A N/A</v>
        <stp/>
        <stp>BDP|7815996163096728249</stp>
        <tr r="F472" s="9"/>
      </tp>
      <tp t="s">
        <v>#N/A N/A</v>
        <stp/>
        <stp>BDP|5951045799088781829</stp>
        <tr r="E8" s="5"/>
        <tr r="F473" s="9"/>
      </tp>
      <tp t="s">
        <v>#N/A N/A</v>
        <stp/>
        <stp>BDP|6580899459465462203</stp>
        <tr r="F71" s="9"/>
      </tp>
      <tp t="s">
        <v>#N/A N/A</v>
        <stp/>
        <stp>BDP|8673871973433280818</stp>
        <tr r="F600" s="9"/>
      </tp>
      <tp t="s">
        <v>#N/A N/A</v>
        <stp/>
        <stp>BDP|4178883595141980848</stp>
        <tr r="G108" s="8"/>
      </tp>
      <tp t="s">
        <v>#N/A N/A</v>
        <stp/>
        <stp>BDP|2567912057276379417</stp>
        <tr r="D167" s="8"/>
      </tp>
      <tp t="s">
        <v>#N/A N/A</v>
        <stp/>
        <stp>BDP|3335967027010264468</stp>
        <tr r="F496" s="8"/>
      </tp>
      <tp t="s">
        <v>#N/A N/A</v>
        <stp/>
        <stp>BDP|3420508253346310929</stp>
        <tr r="F428" s="9"/>
      </tp>
      <tp t="s">
        <v>#N/A N/A</v>
        <stp/>
        <stp>BDP|3157970462053279303</stp>
        <tr r="D328" s="8"/>
      </tp>
      <tp t="s">
        <v>#N/A N/A</v>
        <stp/>
        <stp>BDP|3550790038328362310</stp>
        <tr r="F4" s="6"/>
      </tp>
      <tp t="s">
        <v>#N/A N/A</v>
        <stp/>
        <stp>BDP|5970803169964192377</stp>
        <tr r="E4" s="10"/>
      </tp>
      <tp t="s">
        <v>#N/A N/A</v>
        <stp/>
        <stp>BDP|9213156077184444720</stp>
        <tr r="G29" s="8"/>
      </tp>
      <tp t="s">
        <v>#N/A N/A</v>
        <stp/>
        <stp>BDP|3176565612563335800</stp>
        <tr r="D38" s="5"/>
      </tp>
      <tp t="s">
        <v>#N/A N/A</v>
        <stp/>
        <stp>BDP|6757648780215196141</stp>
        <tr r="D257" s="8"/>
      </tp>
      <tp t="s">
        <v>#N/A N/A</v>
        <stp/>
        <stp>BDP|1504935237320078776</stp>
        <tr r="F502" s="8"/>
      </tp>
      <tp t="s">
        <v>#N/A N/A</v>
        <stp/>
        <stp>BDP|2194870426891116577</stp>
        <tr r="F442" s="8"/>
      </tp>
      <tp t="s">
        <v>#N/A N/A</v>
        <stp/>
        <stp>BDP|5921698787493196400</stp>
        <tr r="D214" s="9"/>
      </tp>
      <tp t="s">
        <v>#N/A N/A</v>
        <stp/>
        <stp>BDP|4785627876191220861</stp>
        <tr r="F429" s="9"/>
      </tp>
      <tp t="s">
        <v>#N/A N/A</v>
        <stp/>
        <stp>BDP|8074178776882423028</stp>
        <tr r="D260" s="8"/>
      </tp>
      <tp t="s">
        <v>#N/A N/A</v>
        <stp/>
        <stp>BDP|9081229812940511627</stp>
        <tr r="G219" s="8"/>
      </tp>
      <tp t="s">
        <v>#N/A N/A</v>
        <stp/>
        <stp>BDP|4724022169849885732</stp>
        <tr r="F510" s="9"/>
      </tp>
      <tp t="s">
        <v>#N/A N/A</v>
        <stp/>
        <stp>BDP|2561398719935233906</stp>
        <tr r="D403" s="8"/>
      </tp>
      <tp t="s">
        <v>#N/A N/A</v>
        <stp/>
        <stp>BDP|7454574935319262436</stp>
        <tr r="D432" s="9"/>
      </tp>
      <tp t="s">
        <v>#N/A N/A</v>
        <stp/>
        <stp>BDP|6573789489440461579</stp>
        <tr r="F84" s="8"/>
      </tp>
      <tp t="s">
        <v>#N/A N/A</v>
        <stp/>
        <stp>BDP|8333996817738902436</stp>
        <tr r="D178" s="9"/>
      </tp>
      <tp t="s">
        <v>#N/A N/A</v>
        <stp/>
        <stp>BDP|4007537392520113474</stp>
        <tr r="F404" s="8"/>
        <tr r="E53" s="5"/>
      </tp>
      <tp t="s">
        <v>#N/A N/A</v>
        <stp/>
        <stp>BDP|7791182084924971652</stp>
        <tr r="F429" s="8"/>
      </tp>
      <tp t="s">
        <v>#N/A N/A</v>
        <stp/>
        <stp>BDP|5305434466553737865</stp>
        <tr r="F378" s="8"/>
      </tp>
      <tp t="s">
        <v>#N/A N/A</v>
        <stp/>
        <stp>BDP|5503959721624490620</stp>
        <tr r="F39" s="8"/>
      </tp>
      <tp t="s">
        <v>#N/A N/A</v>
        <stp/>
        <stp>BDP|7246310086012754257</stp>
        <tr r="F327" s="9"/>
      </tp>
      <tp t="s">
        <v>#N/A N/A</v>
        <stp/>
        <stp>BDP|4513878648361964576</stp>
        <tr r="F27" s="9"/>
      </tp>
      <tp t="s">
        <v>#N/A N/A</v>
        <stp/>
        <stp>BDP|9104141641718082804</stp>
        <tr r="E15" s="9"/>
      </tp>
      <tp t="s">
        <v>#N/A N/A</v>
        <stp/>
        <stp>BDP|7284507036274842989</stp>
        <tr r="G230" s="9"/>
      </tp>
      <tp t="s">
        <v>#N/A N/A</v>
        <stp/>
        <stp>BDP|7188043377595145978</stp>
        <tr r="D577" s="9"/>
      </tp>
      <tp t="s">
        <v>#N/A N/A</v>
        <stp/>
        <stp>BDP|1176910496375352814</stp>
        <tr r="D255" s="8"/>
      </tp>
      <tp t="s">
        <v>#N/A N/A</v>
        <stp/>
        <stp>BDP|6814468626509889543</stp>
        <tr r="F263" s="9"/>
      </tp>
      <tp t="s">
        <v>#N/A N/A</v>
        <stp/>
        <stp>BDP|2626949888687633897</stp>
        <tr r="E129" s="8"/>
      </tp>
      <tp t="s">
        <v>#N/A N/A</v>
        <stp/>
        <stp>BDP|9391235845647764475</stp>
        <tr r="G79" s="8"/>
      </tp>
      <tp t="s">
        <v>#N/A N/A</v>
        <stp/>
        <stp>BDP|7278201704870212916</stp>
        <tr r="G431" s="9"/>
      </tp>
      <tp t="s">
        <v>#N/A N/A</v>
        <stp/>
        <stp>BDP|4129960341922137720</stp>
        <tr r="D163" s="8"/>
      </tp>
      <tp t="s">
        <v>#N/A N/A</v>
        <stp/>
        <stp>BDP|9507583331693014099</stp>
        <tr r="F586" s="9"/>
      </tp>
      <tp t="s">
        <v>#N/A N/A</v>
        <stp/>
        <stp>BDP|4507539978749314380</stp>
        <tr r="G298" s="8"/>
      </tp>
      <tp t="s">
        <v>#N/A N/A</v>
        <stp/>
        <stp>BDP|2536820787197781924</stp>
        <tr r="G322" s="8"/>
      </tp>
      <tp t="s">
        <v>#N/A N/A</v>
        <stp/>
        <stp>BDP|9253580833146554590</stp>
        <tr r="E424" s="9"/>
      </tp>
      <tp t="s">
        <v>#N/A N/A</v>
        <stp/>
        <stp>BDP|4406927044132234755</stp>
        <tr r="G143" s="8"/>
      </tp>
      <tp t="s">
        <v>#N/A N/A</v>
        <stp/>
        <stp>BDP|3989172794044717388</stp>
        <tr r="G272" s="8"/>
      </tp>
      <tp t="s">
        <v>#N/A N/A</v>
        <stp/>
        <stp>BDP|5824240289213720070</stp>
        <tr r="F11" s="5"/>
        <tr r="G536" s="9"/>
      </tp>
      <tp t="s">
        <v>#N/A N/A</v>
        <stp/>
        <stp>BDP|6728685809638361405</stp>
        <tr r="D100" s="9"/>
      </tp>
      <tp t="s">
        <v>#N/A N/A</v>
        <stp/>
        <stp>BDP|1270339141189638339</stp>
        <tr r="F7" s="9"/>
      </tp>
      <tp t="s">
        <v>#N/A N/A</v>
        <stp/>
        <stp>BDP|2557608905310193841</stp>
        <tr r="G203" s="9"/>
      </tp>
      <tp t="s">
        <v>#N/A N/A</v>
        <stp/>
        <stp>BDP|8835707806947207565</stp>
        <tr r="E452" s="9"/>
      </tp>
      <tp t="s">
        <v>#N/A N/A</v>
        <stp/>
        <stp>BDP|6774771155841872874</stp>
        <tr r="G432" s="9"/>
      </tp>
      <tp t="s">
        <v>#N/A N/A</v>
        <stp/>
        <stp>BDP|8576619750236968075</stp>
        <tr r="F122" s="8"/>
      </tp>
      <tp t="s">
        <v>#N/A N/A</v>
        <stp/>
        <stp>BDP|8965678275947433355</stp>
        <tr r="F150" s="9"/>
      </tp>
      <tp t="s">
        <v>#N/A N/A</v>
        <stp/>
        <stp>BDP|3222661934842301998</stp>
        <tr r="G116" s="8"/>
      </tp>
      <tp t="s">
        <v>#N/A N/A</v>
        <stp/>
        <stp>BDP|9955405486840289874</stp>
        <tr r="D519" s="9"/>
      </tp>
      <tp t="s">
        <v>#N/A N/A</v>
        <stp/>
        <stp>BDP|9654647724027914755</stp>
        <tr r="G475" s="9"/>
      </tp>
      <tp t="s">
        <v>#N/A N/A</v>
        <stp/>
        <stp>BDP|5371131174818861670</stp>
        <tr r="D122" s="9"/>
      </tp>
      <tp t="s">
        <v>#N/A N/A</v>
        <stp/>
        <stp>BDP|4473141940155891936</stp>
        <tr r="D15" s="5"/>
        <tr r="E549" s="9"/>
      </tp>
      <tp t="s">
        <v>#N/A N/A</v>
        <stp/>
        <stp>BDP|8003676631675854558</stp>
        <tr r="D455" s="8"/>
      </tp>
      <tp t="s">
        <v>#N/A N/A</v>
        <stp/>
        <stp>BDP|7264715599935628175</stp>
        <tr r="G338" s="8"/>
      </tp>
      <tp t="s">
        <v>#N/A N/A</v>
        <stp/>
        <stp>BDP|3008760595163174399</stp>
        <tr r="G188" s="8"/>
      </tp>
      <tp t="s">
        <v>#N/A N/A</v>
        <stp/>
        <stp>BDP|3771982268400960156</stp>
        <tr r="F371" s="9"/>
      </tp>
      <tp t="s">
        <v>#N/A N/A</v>
        <stp/>
        <stp>BDP|2222474687744943705</stp>
        <tr r="F398" s="8"/>
      </tp>
      <tp t="s">
        <v>#N/A N/A</v>
        <stp/>
        <stp>BDP|9578880434509351617</stp>
        <tr r="E195" s="9"/>
      </tp>
      <tp t="s">
        <v>#N/A N/A</v>
        <stp/>
        <stp>BDP|5974119172506713868</stp>
        <tr r="G343" s="8"/>
        <tr r="F4" s="5"/>
      </tp>
      <tp t="s">
        <v>#N/A N/A</v>
        <stp/>
        <stp>BDP|2240245219498554412</stp>
        <tr r="G441" s="8"/>
      </tp>
      <tp t="s">
        <v>#N/A N/A</v>
        <stp/>
        <stp>BDP|8982504196218032148</stp>
        <tr r="E81" s="9"/>
      </tp>
      <tp t="s">
        <v>#N/A N/A</v>
        <stp/>
        <stp>BDP|5210399829128208180</stp>
        <tr r="G123" s="8"/>
      </tp>
      <tp t="s">
        <v>#N/A N/A</v>
        <stp/>
        <stp>BDP|6960145658908423795</stp>
        <tr r="F564" s="9"/>
      </tp>
      <tp t="s">
        <v>#N/A N/A</v>
        <stp/>
        <stp>BDP|5333251518818703314</stp>
        <tr r="G99" s="9"/>
      </tp>
      <tp t="s">
        <v>#N/A N/A</v>
        <stp/>
        <stp>BDP|5445658089381467748</stp>
        <tr r="D428" s="9"/>
      </tp>
      <tp t="s">
        <v>#N/A N/A</v>
        <stp/>
        <stp>BDP|5850972871191561732</stp>
        <tr r="E225" s="9"/>
      </tp>
      <tp t="s">
        <v>#N/A N/A</v>
        <stp/>
        <stp>BDP|2417546662374987839</stp>
        <tr r="E173" s="8"/>
      </tp>
      <tp t="s">
        <v>#N/A N/A</v>
        <stp/>
        <stp>BDP|4941473700149243446</stp>
        <tr r="E89" s="9"/>
      </tp>
      <tp t="s">
        <v>#N/A N/A</v>
        <stp/>
        <stp>BDP|2787017579759330152</stp>
        <tr r="E497" s="8"/>
      </tp>
      <tp t="s">
        <v>#N/A N/A</v>
        <stp/>
        <stp>BDP|8897013064502718137</stp>
        <tr r="D73" s="8"/>
      </tp>
      <tp t="s">
        <v>#N/A N/A</v>
        <stp/>
        <stp>BDP|6834209969027177894</stp>
        <tr r="D246" s="8"/>
      </tp>
      <tp t="s">
        <v>#N/A N/A</v>
        <stp/>
        <stp>BDP|9039211573832342386</stp>
        <tr r="E450" s="8"/>
      </tp>
      <tp t="s">
        <v>#N/A N/A</v>
        <stp/>
        <stp>BDP|7508460476101889842</stp>
        <tr r="F190" s="8"/>
      </tp>
      <tp t="s">
        <v>#N/A N/A</v>
        <stp/>
        <stp>BDP|9851049616497103225</stp>
        <tr r="G246" s="9"/>
      </tp>
      <tp t="s">
        <v>#N/A N/A</v>
        <stp/>
        <stp>BDP|9883881655750419980</stp>
        <tr r="D167" s="9"/>
      </tp>
      <tp t="s">
        <v>#N/A N/A</v>
        <stp/>
        <stp>BDP|4353828138911858383</stp>
        <tr r="D339" s="9"/>
      </tp>
      <tp t="s">
        <v>#N/A N/A</v>
        <stp/>
        <stp>BDP|9634865014065462895</stp>
        <tr r="G329" s="9"/>
      </tp>
      <tp t="s">
        <v>#N/A N/A</v>
        <stp/>
        <stp>BDP|4127200180081021284</stp>
        <tr r="G508" s="9"/>
      </tp>
      <tp t="s">
        <v>#N/A N/A</v>
        <stp/>
        <stp>BDP|8503806088125291069</stp>
        <tr r="E281" s="8"/>
      </tp>
      <tp t="s">
        <v>#N/A N/A</v>
        <stp/>
        <stp>BDP|4091957074340813774</stp>
        <tr r="G531" s="9"/>
      </tp>
      <tp t="s">
        <v>#N/A N/A</v>
        <stp/>
        <stp>BDP|7027359412629831115</stp>
        <tr r="D147" s="9"/>
      </tp>
      <tp t="s">
        <v>#N/A N/A</v>
        <stp/>
        <stp>BDP|8147281116755002318</stp>
        <tr r="E151" s="9"/>
      </tp>
      <tp t="s">
        <v>#N/A N/A</v>
        <stp/>
        <stp>BDP|1399186816004156826</stp>
        <tr r="D362" s="9"/>
      </tp>
      <tp t="s">
        <v>#N/A N/A</v>
        <stp/>
        <stp>BDP|4709989202674467475</stp>
        <tr r="D87" s="8"/>
      </tp>
      <tp t="s">
        <v>#N/A N/A</v>
        <stp/>
        <stp>BDP|5851388655746380882</stp>
        <tr r="F309" s="8"/>
      </tp>
      <tp t="s">
        <v>#N/A N/A</v>
        <stp/>
        <stp>BDP|1981817624087090126</stp>
        <tr r="F135" s="8"/>
      </tp>
      <tp t="s">
        <v>#N/A N/A</v>
        <stp/>
        <stp>BDP|3041945877814496494</stp>
        <tr r="F384" s="8"/>
      </tp>
      <tp t="s">
        <v>#N/A N/A</v>
        <stp/>
        <stp>BDP|2087996601926648019</stp>
        <tr r="F471" s="8"/>
      </tp>
      <tp t="s">
        <v>#N/A N/A</v>
        <stp/>
        <stp>BDP|7623552387221864639</stp>
        <tr r="E438" s="9"/>
      </tp>
      <tp t="s">
        <v>#N/A N/A</v>
        <stp/>
        <stp>BDP|8307164515046682393</stp>
        <tr r="E95" s="8"/>
      </tp>
      <tp t="s">
        <v>#N/A N/A</v>
        <stp/>
        <stp>BDP|8063182055580347115</stp>
        <tr r="D13" s="8"/>
      </tp>
      <tp t="s">
        <v>#N/A N/A</v>
        <stp/>
        <stp>BDP|5681188481564786545</stp>
        <tr r="D560" s="9"/>
      </tp>
      <tp t="s">
        <v>#N/A N/A</v>
        <stp/>
        <stp>BDP|3440200198991147413</stp>
        <tr r="G203" s="8"/>
      </tp>
      <tp t="s">
        <v>#N/A N/A</v>
        <stp/>
        <stp>BDP|2580202798346361221</stp>
        <tr r="F11" s="9"/>
      </tp>
      <tp t="s">
        <v>#N/A N/A</v>
        <stp/>
        <stp>BDP|4210692393423157551</stp>
        <tr r="C4" s="6"/>
      </tp>
      <tp t="s">
        <v>#N/A N/A</v>
        <stp/>
        <stp>BDP|3070225069523161962</stp>
        <tr r="D386" s="9"/>
      </tp>
      <tp t="s">
        <v>#N/A N/A</v>
        <stp/>
        <stp>BDP|9989668064590336441</stp>
        <tr r="D141" s="8"/>
      </tp>
      <tp t="s">
        <v>#N/A N/A</v>
        <stp/>
        <stp>BDP|7132683292211647410</stp>
        <tr r="F472" s="8"/>
      </tp>
      <tp t="s">
        <v>#N/A N/A</v>
        <stp/>
        <stp>BDP|1556282421188763468</stp>
        <tr r="G245" s="9"/>
      </tp>
      <tp t="s">
        <v>#N/A N/A</v>
        <stp/>
        <stp>BDP|9484624764711611591</stp>
        <tr r="G240" s="8"/>
      </tp>
      <tp t="s">
        <v>#N/A N/A</v>
        <stp/>
        <stp>BDP|4494812257783806771</stp>
        <tr r="F475" s="8"/>
      </tp>
      <tp t="s">
        <v>#N/A N/A</v>
        <stp/>
        <stp>BDP|8184755328673183300</stp>
        <tr r="G346" s="9"/>
      </tp>
      <tp t="s">
        <v>#N/A N/A</v>
        <stp/>
        <stp>BDP|1941496715429800003</stp>
        <tr r="D58" s="8"/>
      </tp>
      <tp t="s">
        <v>#N/A N/A</v>
        <stp/>
        <stp>BDP|2413885672486152620</stp>
        <tr r="D341" s="8"/>
      </tp>
      <tp t="s">
        <v>#N/A N/A</v>
        <stp/>
        <stp>BDP|5923634701157220941</stp>
        <tr r="E544" s="9"/>
      </tp>
      <tp t="s">
        <v>#N/A N/A</v>
        <stp/>
        <stp>BDP|8091089879255808745</stp>
        <tr r="G450" s="8"/>
      </tp>
      <tp t="s">
        <v>#N/A N/A</v>
        <stp/>
        <stp>BDP|2314831912232285425</stp>
        <tr r="E552" s="9"/>
      </tp>
      <tp t="s">
        <v>#N/A N/A</v>
        <stp/>
        <stp>BDP|7710509323385255840</stp>
        <tr r="E528" s="9"/>
      </tp>
      <tp t="s">
        <v>#N/A N/A</v>
        <stp/>
        <stp>BDP|2569658326372795935</stp>
        <tr r="G2" s="9"/>
      </tp>
      <tp t="s">
        <v>#N/A N/A</v>
        <stp/>
        <stp>BDP|9790444308615995506</stp>
        <tr r="F115" s="8"/>
      </tp>
      <tp t="s">
        <v>#N/A N/A</v>
        <stp/>
        <stp>BDP|3520665614801493811</stp>
        <tr r="G77" s="8"/>
      </tp>
      <tp t="s">
        <v>#N/A N/A</v>
        <stp/>
        <stp>BDP|5661710711416122857</stp>
        <tr r="G161" s="8"/>
      </tp>
      <tp t="s">
        <v>#N/A N/A</v>
        <stp/>
        <stp>BDP|3063276805078013406</stp>
        <tr r="F66" s="8"/>
      </tp>
      <tp t="s">
        <v>#N/A N/A</v>
        <stp/>
        <stp>BDP|1245381428795532856</stp>
        <tr r="F12" s="5"/>
        <tr r="G243" s="9"/>
      </tp>
      <tp t="s">
        <v>#N/A N/A</v>
        <stp/>
        <stp>BDP|7178159407073149813</stp>
        <tr r="E330" s="8"/>
      </tp>
      <tp t="s">
        <v>#N/A N/A</v>
        <stp/>
        <stp>BDP|2936797117461518818</stp>
        <tr r="D244" s="8"/>
        <tr r="C20" s="5"/>
      </tp>
      <tp t="s">
        <v>#N/A N/A</v>
        <stp/>
        <stp>BDP|2024026686164099377</stp>
        <tr r="E478" s="8"/>
      </tp>
      <tp t="s">
        <v>#N/A N/A</v>
        <stp/>
        <stp>BDP|1270409531082515955</stp>
        <tr r="F60" s="8"/>
      </tp>
      <tp t="s">
        <v>#N/A N/A</v>
        <stp/>
        <stp>BDP|5843621468750561849</stp>
        <tr r="D306" s="9"/>
      </tp>
      <tp t="s">
        <v>#N/A N/A</v>
        <stp/>
        <stp>BDP|2120650172426393861</stp>
        <tr r="F101" s="9"/>
      </tp>
      <tp t="s">
        <v>#N/A N/A</v>
        <stp/>
        <stp>BDP|5264493423928920620</stp>
        <tr r="D171" s="9"/>
      </tp>
      <tp t="s">
        <v>#N/A N/A</v>
        <stp/>
        <stp>BDP|8747912584187915385</stp>
        <tr r="E220" s="9"/>
      </tp>
      <tp t="s">
        <v>#N/A N/A</v>
        <stp/>
        <stp>BDP|9321385013105264392</stp>
        <tr r="E293" s="9"/>
      </tp>
      <tp t="s">
        <v>#N/A N/A</v>
        <stp/>
        <stp>BDP|6219890341136806116</stp>
        <tr r="G253" s="8"/>
      </tp>
      <tp t="s">
        <v>#N/A N/A</v>
        <stp/>
        <stp>BDP|7488534981203704417</stp>
        <tr r="G334" s="8"/>
      </tp>
      <tp t="s">
        <v>#N/A N/A</v>
        <stp/>
        <stp>BDP|1405862613883473654</stp>
        <tr r="F238" s="9"/>
      </tp>
      <tp t="s">
        <v>#N/A N/A</v>
        <stp/>
        <stp>BDP|5554663090492588561</stp>
        <tr r="F568" s="9"/>
      </tp>
      <tp t="s">
        <v>#N/A N/A</v>
        <stp/>
        <stp>BDP|9465610154180847798</stp>
        <tr r="F111" s="9"/>
      </tp>
      <tp t="s">
        <v>#N/A N/A</v>
        <stp/>
        <stp>BDP|4987940074356941101</stp>
        <tr r="D404" s="9"/>
      </tp>
      <tp t="s">
        <v>#N/A N/A</v>
        <stp/>
        <stp>BDP|9123262512165364264</stp>
        <tr r="D6" s="10"/>
      </tp>
      <tp t="s">
        <v>#N/A N/A</v>
        <stp/>
        <stp>BDP|2218879155262808089</stp>
        <tr r="G368" s="8"/>
      </tp>
      <tp t="s">
        <v>#N/A N/A</v>
        <stp/>
        <stp>BDP|8186243390388088652</stp>
        <tr r="D303" s="9"/>
      </tp>
      <tp t="s">
        <v>#N/A N/A</v>
        <stp/>
        <stp>BDP|3486726384022758359</stp>
        <tr r="E40" s="8"/>
        <tr r="D33" s="5"/>
      </tp>
      <tp t="s">
        <v>#N/A N/A</v>
        <stp/>
        <stp>BDP|8479686147417932023</stp>
        <tr r="D282" s="9"/>
      </tp>
      <tp t="s">
        <v>#N/A N/A</v>
        <stp/>
        <stp>BDP|5509125553534729836</stp>
        <tr r="E116" s="8"/>
      </tp>
      <tp t="s">
        <v>#N/A N/A</v>
        <stp/>
        <stp>BDP|4595300293411696200</stp>
        <tr r="D561" s="9"/>
      </tp>
      <tp t="s">
        <v>#N/A N/A</v>
        <stp/>
        <stp>BDP|5990529961538315390</stp>
        <tr r="D434" s="8"/>
      </tp>
      <tp t="s">
        <v>#N/A N/A</v>
        <stp/>
        <stp>BDP|9949494204740415000</stp>
        <tr r="E244" s="8"/>
        <tr r="D20" s="5"/>
      </tp>
      <tp t="s">
        <v>#N/A N/A</v>
        <stp/>
        <stp>BDP|9814919795150960444</stp>
        <tr r="F329" s="8"/>
      </tp>
      <tp t="s">
        <v>#N/A N/A</v>
        <stp/>
        <stp>BDP|7090964969143675681</stp>
        <tr r="E488" s="8"/>
      </tp>
      <tp t="s">
        <v>#N/A N/A</v>
        <stp/>
        <stp>BDP|2485915315337317022</stp>
        <tr r="E332" s="8"/>
      </tp>
      <tp t="s">
        <v>#N/A N/A</v>
        <stp/>
        <stp>BDP|2297831272085254502</stp>
        <tr r="E357" s="9"/>
      </tp>
      <tp t="s">
        <v>#N/A N/A</v>
        <stp/>
        <stp>BDP|8635796397538176387</stp>
        <tr r="D6" s="7"/>
      </tp>
      <tp t="s">
        <v>#N/A N/A</v>
        <stp/>
        <stp>BDP|2721640534258555237</stp>
        <tr r="E297" s="8"/>
      </tp>
      <tp t="s">
        <v>#N/A N/A</v>
        <stp/>
        <stp>BDP|6408255890334500452</stp>
        <tr r="D398" s="9"/>
      </tp>
      <tp t="s">
        <v>#N/A N/A</v>
        <stp/>
        <stp>BDP|8201222559773136191</stp>
        <tr r="G129" s="8"/>
      </tp>
      <tp t="s">
        <v>#N/A N/A</v>
        <stp/>
        <stp>BDP|9193249971143543202</stp>
        <tr r="D588" s="9"/>
      </tp>
      <tp t="s">
        <v>#N/A N/A</v>
        <stp/>
        <stp>BDP|9170002054746328709</stp>
        <tr r="E285" s="9"/>
      </tp>
      <tp t="s">
        <v>#N/A N/A</v>
        <stp/>
        <stp>BDP|9075824493971157467</stp>
        <tr r="D463" s="9"/>
      </tp>
      <tp t="s">
        <v>#N/A Requesting Data...4090384687</v>
        <stp/>
        <stp>BDP|7523892405251796381</stp>
        <tr r="G15" s="7"/>
      </tp>
      <tp t="s">
        <v>#N/A N/A</v>
        <stp/>
        <stp>BDP|3540427586474381645</stp>
        <tr r="F95" s="8"/>
      </tp>
      <tp t="s">
        <v>#N/A N/A</v>
        <stp/>
        <stp>BDP|8925209656412912002</stp>
        <tr r="F207" s="8"/>
      </tp>
      <tp t="s">
        <v>#N/A N/A</v>
        <stp/>
        <stp>BDP|8967337858485180652</stp>
        <tr r="E131" s="9"/>
      </tp>
      <tp t="s">
        <v>#N/A N/A</v>
        <stp/>
        <stp>BDP|4790287000208915303</stp>
        <tr r="D327" s="8"/>
      </tp>
      <tp t="s">
        <v>#N/A N/A</v>
        <stp/>
        <stp>BDP|3468266057201222811</stp>
        <tr r="D289" s="8"/>
      </tp>
      <tp t="s">
        <v>#N/A N/A</v>
        <stp/>
        <stp>BDP|7306434546633617960</stp>
        <tr r="G463" s="9"/>
      </tp>
      <tp t="s">
        <v>#N/A N/A</v>
        <stp/>
        <stp>BDP|2370359615524405918</stp>
        <tr r="F215" s="9"/>
      </tp>
      <tp t="s">
        <v>#N/A N/A</v>
        <stp/>
        <stp>BDP|4719326879324901931</stp>
        <tr r="E94" s="8"/>
      </tp>
      <tp t="s">
        <v>#N/A N/A</v>
        <stp/>
        <stp>BDP|2366157298650107793</stp>
        <tr r="G404" s="8"/>
        <tr r="F53" s="5"/>
      </tp>
      <tp t="s">
        <v>#N/A N/A</v>
        <stp/>
        <stp>BDP|3150013773111712821</stp>
        <tr r="D464" s="9"/>
      </tp>
      <tp t="s">
        <v>#N/A N/A</v>
        <stp/>
        <stp>BDP|7042140052329026719</stp>
        <tr r="D94" s="9"/>
      </tp>
      <tp t="s">
        <v>#N/A N/A</v>
        <stp/>
        <stp>BDP|2957199639725631884</stp>
        <tr r="E214" s="8"/>
      </tp>
      <tp t="s">
        <v>#N/A N/A</v>
        <stp/>
        <stp>BDP|7778332267907615821</stp>
        <tr r="E410" s="9"/>
      </tp>
      <tp t="s">
        <v>#N/A N/A</v>
        <stp/>
        <stp>BDP|2895801229101016468</stp>
        <tr r="E387" s="9"/>
      </tp>
      <tp t="s">
        <v>#N/A N/A</v>
        <stp/>
        <stp>BDP|9424541456103448756</stp>
        <tr r="G270" s="9"/>
      </tp>
      <tp t="s">
        <v>#N/A N/A</v>
        <stp/>
        <stp>BDP|8603381642417381588</stp>
        <tr r="D336" s="9"/>
      </tp>
      <tp t="s">
        <v>#N/A N/A</v>
        <stp/>
        <stp>BDP|6814896307252672175</stp>
        <tr r="E17" s="5"/>
        <tr r="F140" s="9"/>
      </tp>
      <tp t="s">
        <v>#N/A N/A</v>
        <stp/>
        <stp>BDP|5496353217629528348</stp>
        <tr r="E205" s="8"/>
      </tp>
      <tp t="s">
        <v>#N/A N/A</v>
        <stp/>
        <stp>BDP|7460919801263861081</stp>
        <tr r="E92" s="8"/>
      </tp>
      <tp t="s">
        <v>#N/A N/A</v>
        <stp/>
        <stp>BDP|7641114027659290061</stp>
        <tr r="D184" s="8"/>
      </tp>
      <tp t="s">
        <v>#N/A N/A</v>
        <stp/>
        <stp>BDP|5014822221821528329</stp>
        <tr r="G2" s="8"/>
      </tp>
      <tp t="s">
        <v>#N/A N/A</v>
        <stp/>
        <stp>BDP|8124077731351077732</stp>
        <tr r="D43" s="5"/>
        <tr r="E318" s="9"/>
      </tp>
      <tp t="s">
        <v>#N/A N/A</v>
        <stp/>
        <stp>BDP|8572863682330099543</stp>
        <tr r="E245" s="9"/>
      </tp>
      <tp t="s">
        <v>#N/A N/A</v>
        <stp/>
        <stp>BDP|5623033681231054119</stp>
        <tr r="D449" s="8"/>
      </tp>
      <tp t="s">
        <v>#N/A N/A</v>
        <stp/>
        <stp>BDP|9129079343753818383</stp>
        <tr r="F266" s="8"/>
      </tp>
      <tp t="s">
        <v>#N/A N/A</v>
        <stp/>
        <stp>BDP|9198284317601212694</stp>
        <tr r="G548" s="9"/>
      </tp>
      <tp t="s">
        <v>#N/A N/A</v>
        <stp/>
        <stp>BDP|8998749478495235026</stp>
        <tr r="D354" s="8"/>
      </tp>
      <tp t="s">
        <v>#N/A N/A</v>
        <stp/>
        <stp>BDP|1780398639575060924</stp>
        <tr r="D308" s="8"/>
      </tp>
      <tp t="s">
        <v>#N/A N/A</v>
        <stp/>
        <stp>BDP|8864194280508205460</stp>
        <tr r="G420" s="9"/>
      </tp>
      <tp t="s">
        <v>#N/A N/A</v>
        <stp/>
        <stp>BDP|7012212538909204113</stp>
        <tr r="G176" s="9"/>
      </tp>
      <tp t="s">
        <v>#N/A N/A</v>
        <stp/>
        <stp>BDP|8122999388580817725</stp>
        <tr r="E8" s="7"/>
      </tp>
      <tp t="s">
        <v>#N/A N/A</v>
        <stp/>
        <stp>BDP|9494472966083933665</stp>
        <tr r="E160" s="8"/>
      </tp>
      <tp t="s">
        <v>#N/A N/A</v>
        <stp/>
        <stp>BDP|7264533699994780159</stp>
        <tr r="E331" s="8"/>
      </tp>
      <tp t="s">
        <v>#N/A N/A</v>
        <stp/>
        <stp>BDP|5818924670765056009</stp>
        <tr r="G6" s="9"/>
      </tp>
      <tp t="s">
        <v>#N/A N/A</v>
        <stp/>
        <stp>BDP|4779320581172948372</stp>
        <tr r="D478" s="9"/>
      </tp>
      <tp t="s">
        <v>#N/A N/A</v>
        <stp/>
        <stp>BDP|2528826463121609386</stp>
        <tr r="G292" s="8"/>
      </tp>
      <tp t="s">
        <v>#N/A N/A</v>
        <stp/>
        <stp>BDP|4030848619095400638</stp>
        <tr r="F32" s="5"/>
      </tp>
      <tp t="s">
        <v>#N/A N/A</v>
        <stp/>
        <stp>BDP|7294139599879573864</stp>
        <tr r="F18" s="8"/>
      </tp>
      <tp t="s">
        <v>#N/A N/A</v>
        <stp/>
        <stp>BDP|9451611275280930628</stp>
        <tr r="E402" s="8"/>
      </tp>
      <tp t="s">
        <v>#N/A N/A</v>
        <stp/>
        <stp>BDP|8837678651176382365</stp>
        <tr r="F4" s="8"/>
      </tp>
      <tp t="s">
        <v>#N/A N/A</v>
        <stp/>
        <stp>BDP|8623503472442834670</stp>
        <tr r="D2" s="10"/>
      </tp>
      <tp t="s">
        <v>#N/A N/A</v>
        <stp/>
        <stp>BDP|3856335333279293423</stp>
        <tr r="D229" s="8"/>
      </tp>
      <tp t="s">
        <v>#N/A N/A</v>
        <stp/>
        <stp>BDP|5480710466682326881</stp>
        <tr r="E431" s="9"/>
      </tp>
      <tp t="s">
        <v>#N/A N/A</v>
        <stp/>
        <stp>BDP|8966247185549641563</stp>
        <tr r="E537" s="9"/>
      </tp>
      <tp t="s">
        <v>#N/A N/A</v>
        <stp/>
        <stp>BDP|7103992153416609355</stp>
        <tr r="D504" s="8"/>
      </tp>
      <tp t="s">
        <v>#N/A N/A</v>
        <stp/>
        <stp>BDP|1766423841297931856</stp>
        <tr r="F234" s="9"/>
      </tp>
      <tp t="s">
        <v>#N/A N/A</v>
        <stp/>
        <stp>BDP|4405334614148258095</stp>
        <tr r="E534" s="9"/>
      </tp>
      <tp t="s">
        <v>#N/A N/A</v>
        <stp/>
        <stp>BDP|8300234984098805443</stp>
        <tr r="F386" s="8"/>
      </tp>
      <tp t="s">
        <v>#N/A N/A</v>
        <stp/>
        <stp>BDP|6971726018087977921</stp>
        <tr r="G550" s="9"/>
      </tp>
      <tp t="s">
        <v>#N/A N/A</v>
        <stp/>
        <stp>BDP|1794756484013658393</stp>
        <tr r="F232" s="8"/>
      </tp>
      <tp t="s">
        <v>#N/A N/A</v>
        <stp/>
        <stp>BDP|9981561039737823672</stp>
        <tr r="D486" s="8"/>
      </tp>
      <tp t="s">
        <v>#N/A N/A</v>
        <stp/>
        <stp>BDP|6021993545893134644</stp>
        <tr r="E444" s="9"/>
      </tp>
      <tp t="s">
        <v>#N/A N/A</v>
        <stp/>
        <stp>BDP|9403784274486857194</stp>
        <tr r="G405" s="9"/>
      </tp>
      <tp t="s">
        <v>#N/A N/A</v>
        <stp/>
        <stp>BDP|5372830639498075804</stp>
        <tr r="F239" s="8"/>
        <tr r="E5" s="5"/>
      </tp>
      <tp t="s">
        <v>#N/A N/A</v>
        <stp/>
        <stp>BDP|3305791133950084903</stp>
        <tr r="D57" s="8"/>
      </tp>
      <tp t="s">
        <v>#N/A N/A</v>
        <stp/>
        <stp>BDP|5787718694652240797</stp>
        <tr r="D2" s="9"/>
      </tp>
      <tp t="s">
        <v>#N/A N/A</v>
        <stp/>
        <stp>BDP|2461037670379943273</stp>
        <tr r="G504" s="8"/>
      </tp>
      <tp t="s">
        <v>#N/A N/A</v>
        <stp/>
        <stp>BDP|9368152649627501537</stp>
        <tr r="G361" s="8"/>
      </tp>
      <tp t="s">
        <v>#N/A N/A</v>
        <stp/>
        <stp>BDP|3167697797550011263</stp>
        <tr r="G366" s="9"/>
      </tp>
      <tp t="s">
        <v>#N/A N/A</v>
        <stp/>
        <stp>BDP|8332324059218735860</stp>
        <tr r="D443" s="9"/>
      </tp>
      <tp t="s">
        <v>#N/A N/A</v>
        <stp/>
        <stp>BDP|6959756588671850629</stp>
        <tr r="D7" s="10"/>
      </tp>
      <tp t="s">
        <v>#N/A N/A</v>
        <stp/>
        <stp>BDP|2542195888477306298</stp>
        <tr r="D44" s="8"/>
      </tp>
      <tp t="s">
        <v>#N/A N/A</v>
        <stp/>
        <stp>BDP|8799895406936390853</stp>
        <tr r="D7" s="7"/>
      </tp>
      <tp t="s">
        <v>#N/A N/A</v>
        <stp/>
        <stp>BDP|8357240364584486696</stp>
        <tr r="D361" s="9"/>
      </tp>
      <tp t="s">
        <v>#N/A N/A</v>
        <stp/>
        <stp>BDP|1899828202222117571</stp>
        <tr r="G26" s="8"/>
      </tp>
      <tp t="s">
        <v>#N/A N/A</v>
        <stp/>
        <stp>BDP|2014906749660516127</stp>
        <tr r="E408" s="8"/>
      </tp>
      <tp t="s">
        <v>#N/A N/A</v>
        <stp/>
        <stp>BDP|8247495157471032620</stp>
        <tr r="G471" s="8"/>
      </tp>
      <tp t="s">
        <v>#N/A N/A</v>
        <stp/>
        <stp>BDP|8484181630012056635</stp>
        <tr r="D397" s="8"/>
      </tp>
      <tp t="s">
        <v>#N/A N/A</v>
        <stp/>
        <stp>BDP|4025012584854896628</stp>
        <tr r="F160" s="9"/>
      </tp>
      <tp t="s">
        <v>#N/A N/A</v>
        <stp/>
        <stp>BDP|7538997564493185565</stp>
        <tr r="F49" s="8"/>
      </tp>
      <tp t="s">
        <v>#N/A N/A</v>
        <stp/>
        <stp>BDP|7047863921140179391</stp>
        <tr r="E61" s="5"/>
      </tp>
      <tp t="s">
        <v>#N/A N/A</v>
        <stp/>
        <stp>BDP|9626185207052015460</stp>
        <tr r="G277" s="8"/>
      </tp>
      <tp t="s">
        <v>#N/A N/A</v>
        <stp/>
        <stp>BDP|3001591037463651876</stp>
        <tr r="G377" s="8"/>
      </tp>
      <tp t="s">
        <v>#N/A N/A</v>
        <stp/>
        <stp>BDP|2590610868785876982</stp>
        <tr r="G55" s="8"/>
      </tp>
      <tp t="s">
        <v>#N/A N/A</v>
        <stp/>
        <stp>BDP|8522490925022064250</stp>
        <tr r="D423" s="9"/>
      </tp>
      <tp t="s">
        <v>#N/A N/A</v>
        <stp/>
        <stp>BDP|9237241771962945034</stp>
        <tr r="F531" s="9"/>
      </tp>
      <tp t="s">
        <v>#N/A N/A</v>
        <stp/>
        <stp>BDP|4532892721108192813</stp>
        <tr r="D52" s="8"/>
      </tp>
      <tp t="s">
        <v>#N/A N/A</v>
        <stp/>
        <stp>BDP|2769686486877568513</stp>
        <tr r="G342" s="8"/>
        <tr r="F25" s="5"/>
      </tp>
      <tp t="s">
        <v>#N/A N/A</v>
        <stp/>
        <stp>BDP|8553785523291736242</stp>
        <tr r="E221" s="8"/>
      </tp>
      <tp t="s">
        <v>#N/A N/A</v>
        <stp/>
        <stp>BDP|8921811080606757025</stp>
        <tr r="F93" s="8"/>
      </tp>
      <tp t="s">
        <v>#N/A N/A</v>
        <stp/>
        <stp>BDP|6805060093768691969</stp>
        <tr r="E483" s="9"/>
      </tp>
      <tp t="s">
        <v>#N/A N/A</v>
        <stp/>
        <stp>BDP|3101358762058316070</stp>
        <tr r="E40" s="9"/>
      </tp>
      <tp t="s">
        <v>#N/A N/A</v>
        <stp/>
        <stp>BDP|4380810062376420261</stp>
        <tr r="F56" s="8"/>
      </tp>
      <tp t="s">
        <v>#N/A N/A</v>
        <stp/>
        <stp>BDP|7058645976640732878</stp>
        <tr r="F490" s="8"/>
      </tp>
      <tp t="s">
        <v>#N/A N/A</v>
        <stp/>
        <stp>BDP|7612931254292693757</stp>
        <tr r="D109" s="8"/>
      </tp>
      <tp t="s">
        <v>#N/A N/A</v>
        <stp/>
        <stp>BDP|1498666631558463253</stp>
        <tr r="G175" s="9"/>
      </tp>
      <tp t="s">
        <v>#N/A N/A</v>
        <stp/>
        <stp>BDP|9649217577922711059</stp>
        <tr r="G54" s="8"/>
      </tp>
      <tp t="s">
        <v>#N/A N/A</v>
        <stp/>
        <stp>BDP|8017121949056145582</stp>
        <tr r="D256" s="8"/>
      </tp>
      <tp t="s">
        <v>#N/A N/A</v>
        <stp/>
        <stp>BDP|7039879124282173117</stp>
        <tr r="C38" s="5"/>
      </tp>
      <tp t="s">
        <v>#N/A N/A</v>
        <stp/>
        <stp>BDP|1059790789761202119</stp>
        <tr r="E159" s="8"/>
      </tp>
      <tp t="s">
        <v>#N/A Requesting Data...2786746552</v>
        <stp/>
        <stp>BDP|1511041421065359808</stp>
        <tr r="G13" s="7"/>
      </tp>
      <tp t="s">
        <v>#N/A N/A</v>
        <stp/>
        <stp>BDP|5310269483617677635</stp>
        <tr r="G240" s="9"/>
      </tp>
      <tp t="s">
        <v>#N/A N/A</v>
        <stp/>
        <stp>BDP|9745988652549674282</stp>
        <tr r="G89" s="9"/>
      </tp>
      <tp t="s">
        <v>#N/A N/A</v>
        <stp/>
        <stp>BDP|5848525219076941999</stp>
        <tr r="E505" s="9"/>
      </tp>
      <tp t="s">
        <v>#N/A N/A</v>
        <stp/>
        <stp>BDP|1745305851031684835</stp>
        <tr r="D84" s="8"/>
      </tp>
      <tp t="s">
        <v>#N/A N/A</v>
        <stp/>
        <stp>BDP|7415969302821722143</stp>
        <tr r="E464" s="8"/>
      </tp>
      <tp t="s">
        <v>#N/A N/A</v>
        <stp/>
        <stp>BDP|9424470952171578775</stp>
        <tr r="E365" s="8"/>
      </tp>
      <tp t="s">
        <v>#N/A N/A</v>
        <stp/>
        <stp>BDP|3001100617494513913</stp>
        <tr r="F589" s="9"/>
      </tp>
      <tp t="s">
        <v>#N/A N/A</v>
        <stp/>
        <stp>BDP|9818085708674900324</stp>
        <tr r="C4" s="10"/>
      </tp>
      <tp t="s">
        <v>#N/A N/A</v>
        <stp/>
        <stp>BDP|9497444917654697618</stp>
        <tr r="F52" s="8"/>
      </tp>
      <tp t="s">
        <v>#N/A N/A</v>
        <stp/>
        <stp>BDP|6102395448619516653</stp>
        <tr r="E47" s="8"/>
      </tp>
      <tp t="s">
        <v>#N/A N/A</v>
        <stp/>
        <stp>BDP|2534832047591330126</stp>
        <tr r="G464" s="8"/>
      </tp>
      <tp t="s">
        <v>#N/A N/A</v>
        <stp/>
        <stp>BDP|9376047117885896381</stp>
        <tr r="D65" s="8"/>
      </tp>
      <tp t="s">
        <v>#N/A N/A</v>
        <stp/>
        <stp>BDP|5360218483435481451</stp>
        <tr r="D292" s="9"/>
      </tp>
      <tp t="s">
        <v>#N/A N/A</v>
        <stp/>
        <stp>BDP|1639565673779241416</stp>
        <tr r="G392" s="9"/>
      </tp>
      <tp t="s">
        <v>#N/A N/A</v>
        <stp/>
        <stp>BDP|2418895778455468612</stp>
        <tr r="D265" s="9"/>
      </tp>
      <tp t="s">
        <v>#N/A N/A</v>
        <stp/>
        <stp>BDP|2099519181189305836</stp>
        <tr r="E183" s="9"/>
      </tp>
      <tp t="s">
        <v>#N/A N/A</v>
        <stp/>
        <stp>BDP|1149774397161830089</stp>
        <tr r="G295" s="9"/>
      </tp>
      <tp t="s">
        <v>#N/A N/A</v>
        <stp/>
        <stp>BDP|9695605567722614560</stp>
        <tr r="F183" s="9"/>
      </tp>
      <tp t="s">
        <v>#N/A N/A</v>
        <stp/>
        <stp>BDP|5757053202688952388</stp>
        <tr r="E119" s="8"/>
      </tp>
      <tp t="s">
        <v>#N/A N/A</v>
        <stp/>
        <stp>BDP|7740233089216903559</stp>
        <tr r="F381" s="8"/>
      </tp>
      <tp t="s">
        <v>#N/A N/A</v>
        <stp/>
        <stp>BDP|6122874407154883480</stp>
        <tr r="E292" s="8"/>
      </tp>
      <tp t="s">
        <v>#N/A N/A</v>
        <stp/>
        <stp>BDP|7812142283656962672</stp>
        <tr r="F514" s="9"/>
      </tp>
      <tp t="s">
        <v>#N/A N/A</v>
        <stp/>
        <stp>BDP|8190764508259679888</stp>
        <tr r="D581" s="9"/>
      </tp>
      <tp t="s">
        <v>#N/A N/A</v>
        <stp/>
        <stp>BDP|9032813116487301950</stp>
        <tr r="E352" s="9"/>
      </tp>
      <tp t="s">
        <v>#N/A N/A</v>
        <stp/>
        <stp>BDP|3762876962405250615</stp>
        <tr r="G481" s="9"/>
      </tp>
      <tp t="s">
        <v>#N/A N/A</v>
        <stp/>
        <stp>BDP|2105080587721881578</stp>
        <tr r="D277" s="9"/>
      </tp>
      <tp t="s">
        <v>#N/A N/A</v>
        <stp/>
        <stp>BDP|7317214557439469700</stp>
        <tr r="D209" s="8"/>
      </tp>
      <tp t="s">
        <v>#N/A N/A</v>
        <stp/>
        <stp>BDP|5115502713526390909</stp>
        <tr r="E215" s="8"/>
      </tp>
      <tp t="s">
        <v>#N/A N/A</v>
        <stp/>
        <stp>BDP|6360252011728167309</stp>
        <tr r="E6" s="8"/>
      </tp>
      <tp t="s">
        <v>#N/A N/A</v>
        <stp/>
        <stp>BDP|9035713856536792363</stp>
        <tr r="E73" s="8"/>
      </tp>
      <tp t="s">
        <v>#N/A N/A</v>
        <stp/>
        <stp>BDP|8959463499672274928</stp>
        <tr r="D150" s="8"/>
      </tp>
      <tp t="s">
        <v>#N/A N/A</v>
        <stp/>
        <stp>BDP|7330830324576453562</stp>
        <tr r="G239" s="9"/>
      </tp>
      <tp t="s">
        <v>#N/A N/A</v>
        <stp/>
        <stp>BDP|9127005095218348612</stp>
        <tr r="F492" s="9"/>
      </tp>
      <tp t="s">
        <v>#N/A Requesting Data...3049125535</v>
        <stp/>
        <stp>BDP|5443974880513018956</stp>
        <tr r="G8" s="7"/>
      </tp>
      <tp t="s">
        <v>#N/A N/A</v>
        <stp/>
        <stp>BDP|5075444563260516946</stp>
        <tr r="D38" s="9"/>
      </tp>
      <tp t="s">
        <v>#N/A N/A</v>
        <stp/>
        <stp>BDP|2691893422404803225</stp>
        <tr r="E567" s="9"/>
      </tp>
      <tp t="s">
        <v>#N/A N/A</v>
        <stp/>
        <stp>BDP|7821405093877593396</stp>
        <tr r="E454" s="8"/>
      </tp>
      <tp t="s">
        <v>#N/A N/A</v>
        <stp/>
        <stp>BDP|2289199073819745389</stp>
        <tr r="D454" s="9"/>
      </tp>
      <tp t="s">
        <v>#N/A N/A</v>
        <stp/>
        <stp>BDP|5662300726699046373</stp>
        <tr r="F67" s="9"/>
      </tp>
      <tp t="s">
        <v>#N/A N/A</v>
        <stp/>
        <stp>BDP|5397076183713549064</stp>
        <tr r="D3" s="9"/>
      </tp>
      <tp t="s">
        <v>#N/A N/A</v>
        <stp/>
        <stp>BDP|9854399518120490599</stp>
        <tr r="G298" s="9"/>
      </tp>
      <tp t="s">
        <v>#N/A N/A</v>
        <stp/>
        <stp>BDP|2672167391205799127</stp>
        <tr r="D498" s="9"/>
      </tp>
      <tp t="s">
        <v>#N/A N/A</v>
        <stp/>
        <stp>BDP|1390831904650645766</stp>
        <tr r="D459" s="8"/>
      </tp>
      <tp t="s">
        <v>#N/A N/A</v>
        <stp/>
        <stp>BDP|1837978554401919262</stp>
        <tr r="E425" s="9"/>
      </tp>
      <tp t="s">
        <v>#N/A N/A</v>
        <stp/>
        <stp>BDP|2216987499428700402</stp>
        <tr r="G275" s="8"/>
      </tp>
      <tp t="s">
        <v>#N/A N/A</v>
        <stp/>
        <stp>BDP|8033470245331220740</stp>
        <tr r="D8" s="5"/>
        <tr r="E473" s="9"/>
      </tp>
      <tp t="s">
        <v>#N/A N/A</v>
        <stp/>
        <stp>BDP|8241969587674341354</stp>
        <tr r="G384" s="9"/>
      </tp>
      <tp t="s">
        <v>#N/A N/A</v>
        <stp/>
        <stp>BDP|8971993730074291871</stp>
        <tr r="D363" s="9"/>
      </tp>
      <tp t="s">
        <v>#N/A Requesting Data...2760628309</v>
        <stp/>
        <stp>BDP|5636121084294365669</stp>
        <tr r="G11" s="7"/>
      </tp>
      <tp t="s">
        <v>#N/A N/A</v>
        <stp/>
        <stp>BDP|5946564844653034819</stp>
        <tr r="G500" s="8"/>
      </tp>
      <tp t="s">
        <v>#N/A N/A</v>
        <stp/>
        <stp>BDP|1125840824923207795</stp>
        <tr r="F447" s="8"/>
      </tp>
      <tp t="s">
        <v>#N/A N/A</v>
        <stp/>
        <stp>BDP|7895708192532119414</stp>
        <tr r="D192" s="8"/>
      </tp>
      <tp t="s">
        <v>#N/A N/A</v>
        <stp/>
        <stp>BDP|7291291763029381510</stp>
        <tr r="D278" s="9"/>
      </tp>
      <tp t="s">
        <v>#N/A N/A</v>
        <stp/>
        <stp>BDP|6093987214954133574</stp>
        <tr r="G22" s="8"/>
      </tp>
      <tp t="s">
        <v>#N/A N/A</v>
        <stp/>
        <stp>BDP|6227326718012110935</stp>
        <tr r="G280" s="8"/>
        <tr r="F39" s="5"/>
      </tp>
      <tp t="s">
        <v>#N/A N/A</v>
        <stp/>
        <stp>BDP|3247370229274557930</stp>
        <tr r="D432" s="8"/>
      </tp>
      <tp t="s">
        <v>#N/A N/A</v>
        <stp/>
        <stp>BDP|1226244718049556410</stp>
        <tr r="G12" s="8"/>
        <tr r="F49" s="5"/>
      </tp>
      <tp t="s">
        <v>#N/A N/A</v>
        <stp/>
        <stp>BDP|4262075968158401537</stp>
        <tr r="E42" s="8"/>
      </tp>
      <tp t="s">
        <v>#N/A N/A</v>
        <stp/>
        <stp>BDP|2472925009167703327</stp>
        <tr r="G398" s="8"/>
      </tp>
      <tp t="s">
        <v>#N/A N/A</v>
        <stp/>
        <stp>BDP|6840228968844976917</stp>
        <tr r="D25" s="9"/>
      </tp>
      <tp t="s">
        <v>#N/A N/A</v>
        <stp/>
        <stp>BDP|8269169849764466627</stp>
        <tr r="F118" s="9"/>
      </tp>
      <tp t="s">
        <v>#N/A N/A</v>
        <stp/>
        <stp>BDP|5681439077321896814</stp>
        <tr r="F267" s="9"/>
      </tp>
      <tp t="s">
        <v>#N/A N/A</v>
        <stp/>
        <stp>BDP|7944960809596993746</stp>
        <tr r="D207" s="8"/>
      </tp>
      <tp t="s">
        <v>#N/A N/A</v>
        <stp/>
        <stp>BDP|7786465178998585379</stp>
        <tr r="E353" s="8"/>
      </tp>
      <tp t="s">
        <v>#N/A N/A</v>
        <stp/>
        <stp>BDP|3259294299286142181</stp>
        <tr r="F2" s="10"/>
      </tp>
      <tp t="s">
        <v>#N/A N/A</v>
        <stp/>
        <stp>BDP|3105673338380367958</stp>
        <tr r="E469" s="9"/>
      </tp>
      <tp t="s">
        <v>#N/A N/A</v>
        <stp/>
        <stp>BDP|8233996375298456122</stp>
        <tr r="G311" s="9"/>
      </tp>
      <tp t="s">
        <v>#N/A N/A</v>
        <stp/>
        <stp>BDP|2455280802316545930</stp>
        <tr r="D339" s="8"/>
      </tp>
      <tp t="s">
        <v>#N/A N/A</v>
        <stp/>
        <stp>BDP|3574986713716330250</stp>
        <tr r="C8" s="5"/>
        <tr r="D473" s="9"/>
      </tp>
      <tp t="s">
        <v>#N/A N/A</v>
        <stp/>
        <stp>BDP|8913142809792800441</stp>
        <tr r="D486" s="9"/>
      </tp>
      <tp t="s">
        <v>#N/A N/A</v>
        <stp/>
        <stp>BDP|4353507788783379504</stp>
        <tr r="E478" s="9"/>
      </tp>
      <tp t="s">
        <v>#N/A N/A</v>
        <stp/>
        <stp>BDP|6778162510799885007</stp>
        <tr r="F448" s="9"/>
      </tp>
      <tp t="s">
        <v>#N/A N/A</v>
        <stp/>
        <stp>BDP|5928137893941046304</stp>
        <tr r="F37" s="9"/>
      </tp>
      <tp t="s">
        <v>#N/A N/A</v>
        <stp/>
        <stp>BDP|9196780071402236431</stp>
        <tr r="G264" s="8"/>
      </tp>
      <tp t="s">
        <v>#N/A N/A</v>
        <stp/>
        <stp>BDP|7270833870812910512</stp>
        <tr r="D248" s="9"/>
      </tp>
      <tp t="s">
        <v>#N/A N/A</v>
        <stp/>
        <stp>BDP|9454012158583329070</stp>
        <tr r="D204" s="9"/>
      </tp>
      <tp t="s">
        <v>#N/A N/A</v>
        <stp/>
        <stp>BDP|7552071156135823854</stp>
        <tr r="E153" s="8"/>
      </tp>
      <tp t="s">
        <v>#N/A N/A</v>
        <stp/>
        <stp>BDP|6234917471615898238</stp>
        <tr r="D547" s="9"/>
      </tp>
      <tp t="s">
        <v>#N/A N/A</v>
        <stp/>
        <stp>BDP|6048270933159932142</stp>
        <tr r="E23" s="8"/>
      </tp>
      <tp t="s">
        <v>#N/A N/A</v>
        <stp/>
        <stp>BDP|9001431552497934012</stp>
        <tr r="E444" s="8"/>
      </tp>
      <tp t="s">
        <v>#N/A N/A</v>
        <stp/>
        <stp>BDP|6607581561989377359</stp>
        <tr r="D376" s="9"/>
      </tp>
      <tp t="s">
        <v>#N/A N/A</v>
        <stp/>
        <stp>BDP|9206459142345976324</stp>
        <tr r="F94" s="8"/>
      </tp>
      <tp t="s">
        <v>#N/A N/A</v>
        <stp/>
        <stp>BDP|4695576513148879741</stp>
        <tr r="G513" s="9"/>
      </tp>
      <tp t="s">
        <v>#N/A N/A</v>
        <stp/>
        <stp>BDP|1576714193104138489</stp>
        <tr r="D383" s="9"/>
      </tp>
      <tp t="s">
        <v>#N/A N/A</v>
        <stp/>
        <stp>BDP|3611698624481170942</stp>
        <tr r="G573" s="9"/>
      </tp>
      <tp t="s">
        <v>#N/A N/A</v>
        <stp/>
        <stp>BDP|1828504348679936678</stp>
        <tr r="C2" s="10"/>
      </tp>
      <tp t="s">
        <v>#N/A N/A</v>
        <stp/>
        <stp>BDP|5427781324508692702</stp>
        <tr r="G217" s="8"/>
      </tp>
      <tp t="s">
        <v>#N/A N/A</v>
        <stp/>
        <stp>BDP|4167664661292990917</stp>
        <tr r="D308" s="9"/>
      </tp>
      <tp t="s">
        <v>#N/A N/A</v>
        <stp/>
        <stp>BDP|9248064872636864700</stp>
        <tr r="D399" s="9"/>
      </tp>
      <tp t="s">
        <v>#N/A N/A</v>
        <stp/>
        <stp>BDP|2071807101501860476</stp>
        <tr r="G313" s="8"/>
      </tp>
      <tp t="s">
        <v>#N/A N/A</v>
        <stp/>
        <stp>BDP|8112516053275490287</stp>
        <tr r="F128" s="8"/>
      </tp>
      <tp t="s">
        <v>#N/A N/A</v>
        <stp/>
        <stp>BDP|6091916085409870136</stp>
        <tr r="E295" s="9"/>
      </tp>
      <tp t="s">
        <v>#N/A N/A</v>
        <stp/>
        <stp>BDP|5531737828576122900</stp>
        <tr r="G42" s="9"/>
      </tp>
      <tp t="s">
        <v>#N/A N/A</v>
        <stp/>
        <stp>BDP|6197059788508500967</stp>
        <tr r="E474" s="9"/>
      </tp>
      <tp t="s">
        <v>#N/A N/A</v>
        <stp/>
        <stp>BDP|9049494624612728251</stp>
        <tr r="G345" s="8"/>
      </tp>
      <tp t="s">
        <v>#N/A N/A</v>
        <stp/>
        <stp>BDP|4572529453252995921</stp>
        <tr r="D67" s="9"/>
      </tp>
      <tp t="s">
        <v>#N/A N/A</v>
        <stp/>
        <stp>BDP|6024275262789913409</stp>
        <tr r="F481" s="9"/>
      </tp>
      <tp t="s">
        <v>#N/A N/A</v>
        <stp/>
        <stp>BDP|7828207985822374020</stp>
        <tr r="D594" s="9"/>
      </tp>
      <tp t="s">
        <v>#N/A N/A</v>
        <stp/>
        <stp>BDP|2574134613178032594</stp>
        <tr r="G205" s="9"/>
      </tp>
      <tp t="s">
        <v>#N/A N/A</v>
        <stp/>
        <stp>BDP|9653780522353820081</stp>
        <tr r="F581" s="9"/>
      </tp>
      <tp t="s">
        <v>#N/A N/A</v>
        <stp/>
        <stp>BDP|8719121919580703770</stp>
        <tr r="E62" s="5"/>
        <tr r="F10" s="9"/>
      </tp>
      <tp t="s">
        <v>#N/A N/A</v>
        <stp/>
        <stp>BDP|9668314364420906361</stp>
        <tr r="G212" s="8"/>
      </tp>
      <tp t="s">
        <v>#N/A N/A</v>
        <stp/>
        <stp>BDP|7951930926252265139</stp>
        <tr r="E12" s="8"/>
        <tr r="D49" s="5"/>
      </tp>
      <tp t="s">
        <v>#N/A N/A</v>
        <stp/>
        <stp>BDP|9646089210733298419</stp>
        <tr r="D228" s="9"/>
      </tp>
      <tp t="s">
        <v>#N/A N/A</v>
        <stp/>
        <stp>BDP|5111757798893745760</stp>
        <tr r="G160" s="8"/>
      </tp>
      <tp t="s">
        <v>#N/A N/A</v>
        <stp/>
        <stp>BDP|9819958014419232763</stp>
        <tr r="E123" s="8"/>
      </tp>
      <tp t="s">
        <v>#N/A N/A</v>
        <stp/>
        <stp>BDP|8598546070152811743</stp>
        <tr r="F460" s="8"/>
      </tp>
      <tp t="s">
        <v>#N/A N/A</v>
        <stp/>
        <stp>BDP|9167791863672346559</stp>
        <tr r="D60" s="9"/>
      </tp>
      <tp t="s">
        <v>#N/A N/A</v>
        <stp/>
        <stp>BDP|3374490537013898882</stp>
        <tr r="F435" s="9"/>
      </tp>
      <tp t="s">
        <v>#N/A N/A</v>
        <stp/>
        <stp>BDP|8638339981384010897</stp>
        <tr r="E309" s="8"/>
      </tp>
      <tp t="s">
        <v>#N/A N/A</v>
        <stp/>
        <stp>BDP|7477789940188084317</stp>
        <tr r="E201" s="8"/>
      </tp>
      <tp t="s">
        <v>#N/A N/A</v>
        <stp/>
        <stp>BDP|1242715316990785808</stp>
        <tr r="E19" s="5"/>
        <tr r="F299" s="9"/>
      </tp>
      <tp t="s">
        <v>#N/A N/A</v>
        <stp/>
        <stp>BDP|2053113154698799106</stp>
        <tr r="F300" s="8"/>
      </tp>
      <tp t="s">
        <v>#N/A N/A</v>
        <stp/>
        <stp>BDP|8410863724808024547</stp>
        <tr r="E291" s="8"/>
        <tr r="D65" s="5"/>
      </tp>
      <tp t="s">
        <v>#N/A N/A</v>
        <stp/>
        <stp>BDP|5453977026099302841</stp>
        <tr r="G363" s="9"/>
      </tp>
      <tp t="s">
        <v>#N/A N/A</v>
        <stp/>
        <stp>BDP|1361309381337312238</stp>
        <tr r="D525" s="9"/>
      </tp>
      <tp t="s">
        <v>#N/A N/A</v>
        <stp/>
        <stp>BDP|5146820978321182494</stp>
        <tr r="F455" s="9"/>
      </tp>
      <tp t="s">
        <v>#N/A N/A</v>
        <stp/>
        <stp>BDP|5305025394330330359</stp>
        <tr r="E144" s="9"/>
      </tp>
      <tp t="s">
        <v>#N/A N/A</v>
        <stp/>
        <stp>BDP|5189818400061644358</stp>
        <tr r="D215" s="9"/>
      </tp>
      <tp t="s">
        <v>#N/A N/A</v>
        <stp/>
        <stp>BDP|2400213995376176028</stp>
        <tr r="E164" s="9"/>
      </tp>
      <tp t="s">
        <v>#N/A N/A</v>
        <stp/>
        <stp>BDP|7532572606574231959</stp>
        <tr r="F222" s="9"/>
      </tp>
      <tp t="s">
        <v>#N/A N/A</v>
        <stp/>
        <stp>BDP|6558945262322468444</stp>
        <tr r="D332" s="8"/>
      </tp>
      <tp t="s">
        <v>#N/A N/A</v>
        <stp/>
        <stp>BDP|9301030367795726537</stp>
        <tr r="F104" s="8"/>
      </tp>
      <tp t="s">
        <v>#N/A N/A</v>
        <stp/>
        <stp>BDP|9534078094177583807</stp>
        <tr r="D357" s="9"/>
      </tp>
      <tp t="s">
        <v>#N/A N/A</v>
        <stp/>
        <stp>BDP|9613606057375654045</stp>
        <tr r="D30" s="5"/>
        <tr r="E326" s="9"/>
      </tp>
      <tp t="s">
        <v>#N/A N/A</v>
        <stp/>
        <stp>BDP|7538430089863498785</stp>
        <tr r="F11" s="8"/>
        <tr r="E46" s="5"/>
      </tp>
      <tp t="s">
        <v>#N/A N/A</v>
        <stp/>
        <stp>BDP|8101476553196257044</stp>
        <tr r="G454" s="8"/>
      </tp>
      <tp t="s">
        <v>#N/A N/A</v>
        <stp/>
        <stp>BDP|2669870939237094184</stp>
        <tr r="D172" s="9"/>
      </tp>
      <tp t="s">
        <v>#N/A N/A</v>
        <stp/>
        <stp>BDP|3292072792151472435</stp>
        <tr r="G147" s="9"/>
      </tp>
      <tp t="s">
        <v>#N/A N/A</v>
        <stp/>
        <stp>BDP|3997728193882923011</stp>
        <tr r="D76" s="8"/>
      </tp>
      <tp t="s">
        <v>#N/A N/A</v>
        <stp/>
        <stp>BDP|5632083756139189694</stp>
        <tr r="D435" s="9"/>
      </tp>
      <tp t="s">
        <v>#N/A N/A</v>
        <stp/>
        <stp>BDP|1375081213906052985</stp>
        <tr r="D99" s="8"/>
      </tp>
      <tp t="s">
        <v>#N/A N/A</v>
        <stp/>
        <stp>BDP|4485808221520526108</stp>
        <tr r="G53" s="8"/>
      </tp>
      <tp t="s">
        <v>#N/A N/A</v>
        <stp/>
        <stp>BDP|5730525080424198349</stp>
        <tr r="G183" s="8"/>
      </tp>
      <tp t="s">
        <v>#N/A N/A</v>
        <stp/>
        <stp>BDP|7479274635480352955</stp>
        <tr r="F186" s="8"/>
      </tp>
      <tp t="s">
        <v>#N/A N/A</v>
        <stp/>
        <stp>BDP|1424956630005635170</stp>
        <tr r="F486" s="8"/>
      </tp>
      <tp t="s">
        <v>#N/A N/A</v>
        <stp/>
        <stp>BDP|8516446436718419828</stp>
        <tr r="D529" s="9"/>
      </tp>
      <tp t="s">
        <v>#N/A N/A</v>
        <stp/>
        <stp>BDP|9768494298982238955</stp>
        <tr r="C5" s="7"/>
      </tp>
      <tp t="s">
        <v>#N/A N/A</v>
        <stp/>
        <stp>BDP|5596820961186370240</stp>
        <tr r="E347" s="8"/>
      </tp>
      <tp t="s">
        <v>#N/A N/A</v>
        <stp/>
        <stp>BDP|3152837086394073859</stp>
        <tr r="F163" s="9"/>
      </tp>
      <tp t="s">
        <v>#N/A N/A</v>
        <stp/>
        <stp>BDP|1227400899213979034</stp>
        <tr r="F8" s="10"/>
      </tp>
      <tp t="s">
        <v>#N/A N/A</v>
        <stp/>
        <stp>BDP|3164372712528655633</stp>
        <tr r="D5" s="9"/>
      </tp>
      <tp t="s">
        <v>#N/A N/A</v>
        <stp/>
        <stp>BDP|1556408172385587831</stp>
        <tr r="G490" s="9"/>
      </tp>
      <tp t="s">
        <v>#N/A N/A</v>
        <stp/>
        <stp>BDP|6847373289206172464</stp>
        <tr r="E318" s="8"/>
      </tp>
      <tp t="s">
        <v>#N/A N/A</v>
        <stp/>
        <stp>BDP|7216538239668786697</stp>
        <tr r="D425" s="9"/>
      </tp>
      <tp t="s">
        <v>#N/A N/A</v>
        <stp/>
        <stp>BDP|8141154755837284455</stp>
        <tr r="G441" s="9"/>
      </tp>
      <tp t="s">
        <v>#N/A N/A</v>
        <stp/>
        <stp>BDP|5734988423656821729</stp>
        <tr r="E185" s="9"/>
      </tp>
      <tp t="s">
        <v>#N/A N/A</v>
        <stp/>
        <stp>BDP|5917351148305199824</stp>
        <tr r="F493" s="9"/>
      </tp>
      <tp t="s">
        <v>#N/A N/A</v>
        <stp/>
        <stp>BDP|6187056272816161801</stp>
        <tr r="G401" s="9"/>
      </tp>
      <tp t="s">
        <v>#N/A N/A</v>
        <stp/>
        <stp>BDP|3403356681844051346</stp>
        <tr r="E121" s="8"/>
      </tp>
      <tp t="s">
        <v>#N/A N/A</v>
        <stp/>
        <stp>BDP|2618091986910968542</stp>
        <tr r="F356" s="8"/>
      </tp>
      <tp t="s">
        <v>#N/A N/A</v>
        <stp/>
        <stp>BDP|8925317779570188346</stp>
        <tr r="F115" s="9"/>
      </tp>
      <tp t="s">
        <v>#N/A N/A</v>
        <stp/>
        <stp>BDP|4139361011720382913</stp>
        <tr r="E383" s="9"/>
      </tp>
      <tp t="s">
        <v>#N/A N/A</v>
        <stp/>
        <stp>BDP|6297727584106919090</stp>
        <tr r="F82" s="8"/>
      </tp>
      <tp t="s">
        <v>#N/A N/A</v>
        <stp/>
        <stp>BDP|1491871800940524623</stp>
        <tr r="E7" s="6"/>
      </tp>
      <tp t="s">
        <v>#N/A N/A</v>
        <stp/>
        <stp>BDP|3239699595447950438</stp>
        <tr r="E274" s="9"/>
      </tp>
      <tp t="s">
        <v>#N/A N/A</v>
        <stp/>
        <stp>BDP|8420843267049557062</stp>
        <tr r="G514" s="9"/>
      </tp>
      <tp t="s">
        <v>#N/A N/A</v>
        <stp/>
        <stp>BDP|9715509611041596368</stp>
        <tr r="G305" s="9"/>
      </tp>
      <tp t="s">
        <v>#N/A N/A</v>
        <stp/>
        <stp>BDP|3366584641834730980</stp>
        <tr r="C29" s="5"/>
      </tp>
      <tp t="s">
        <v>#N/A N/A</v>
        <stp/>
        <stp>BDP|6170189861066520885</stp>
        <tr r="D359" s="8"/>
        <tr r="C58" s="5"/>
      </tp>
      <tp t="s">
        <v>#N/A N/A</v>
        <stp/>
        <stp>BDP|2318315056858322327</stp>
        <tr r="F195" s="8"/>
      </tp>
      <tp t="s">
        <v>#N/A N/A</v>
        <stp/>
        <stp>BDP|3719129738019171795</stp>
        <tr r="D65" s="9"/>
      </tp>
      <tp t="s">
        <v>#N/A N/A</v>
        <stp/>
        <stp>BDP|8769316901284392014</stp>
        <tr r="D492" s="9"/>
      </tp>
      <tp t="s">
        <v>#N/A N/A</v>
        <stp/>
        <stp>BDP|7820055424243879940</stp>
        <tr r="G248" s="8"/>
      </tp>
      <tp t="s">
        <v>#N/A N/A</v>
        <stp/>
        <stp>BDP|1809036903728950641</stp>
        <tr r="D6" s="5"/>
      </tp>
      <tp t="s">
        <v>#N/A N/A</v>
        <stp/>
        <stp>BDP|5464781117364868865</stp>
        <tr r="D437" s="9"/>
      </tp>
      <tp t="s">
        <v>#N/A N/A</v>
        <stp/>
        <stp>BDP|3890570042728053272</stp>
        <tr r="E212" s="8"/>
      </tp>
      <tp t="s">
        <v>#N/A N/A</v>
        <stp/>
        <stp>BDP|4550964449965861487</stp>
        <tr r="D250" s="8"/>
      </tp>
      <tp t="s">
        <v>#N/A N/A</v>
        <stp/>
        <stp>BDP|1988477559709817150</stp>
        <tr r="F59" s="9"/>
      </tp>
      <tp t="s">
        <v>#N/A N/A</v>
        <stp/>
        <stp>BDP|8507073849275582140</stp>
        <tr r="E400" s="9"/>
      </tp>
      <tp t="s">
        <v>#N/A N/A</v>
        <stp/>
        <stp>BDP|2947121281600095300</stp>
        <tr r="G356" s="9"/>
      </tp>
      <tp t="s">
        <v>#N/A N/A</v>
        <stp/>
        <stp>BDP|2608896647594681246</stp>
        <tr r="G464" s="9"/>
      </tp>
      <tp t="s">
        <v>#N/A N/A</v>
        <stp/>
        <stp>BDP|6050162772719962177</stp>
        <tr r="G359" s="8"/>
        <tr r="F58" s="5"/>
      </tp>
      <tp t="s">
        <v>#N/A N/A</v>
        <stp/>
        <stp>BDP|3044527419417170805</stp>
        <tr r="D301" s="9"/>
      </tp>
      <tp t="s">
        <v>#N/A N/A</v>
        <stp/>
        <stp>BDP|8954316966046349370</stp>
        <tr r="G255" s="8"/>
      </tp>
      <tp t="s">
        <v>#N/A N/A</v>
        <stp/>
        <stp>BDP|3367753242030995864</stp>
        <tr r="D426" s="8"/>
      </tp>
      <tp t="s">
        <v>#N/A N/A</v>
        <stp/>
        <stp>BDP|5813584188021589165</stp>
        <tr r="E303" s="9"/>
      </tp>
      <tp t="s">
        <v>#N/A N/A</v>
        <stp/>
        <stp>BDP|3479170460194897805</stp>
        <tr r="D129" s="9"/>
      </tp>
      <tp t="s">
        <v>#N/A N/A</v>
        <stp/>
        <stp>BDP|2883444593811707638</stp>
        <tr r="F384" s="9"/>
      </tp>
      <tp t="s">
        <v>#N/A N/A</v>
        <stp/>
        <stp>BDP|8855118795311777906</stp>
        <tr r="E54" s="9"/>
      </tp>
      <tp t="s">
        <v>#N/A N/A</v>
        <stp/>
        <stp>BDP|9004747009180545633</stp>
        <tr r="E424" s="8"/>
      </tp>
      <tp t="s">
        <v>#N/A N/A</v>
        <stp/>
        <stp>BDP|7671104708906118849</stp>
        <tr r="E87" s="9"/>
      </tp>
      <tp t="s">
        <v>#N/A N/A</v>
        <stp/>
        <stp>BDP|2709561188462527572</stp>
        <tr r="F353" s="9"/>
      </tp>
      <tp t="s">
        <v>#N/A N/A</v>
        <stp/>
        <stp>BDP|2209205780745332598</stp>
        <tr r="G146" s="8"/>
      </tp>
      <tp t="s">
        <v>#N/A N/A</v>
        <stp/>
        <stp>BDP|2736270085417589782</stp>
        <tr r="F25" s="8"/>
      </tp>
      <tp t="s">
        <v>#N/A N/A</v>
        <stp/>
        <stp>BDP|1814660161929774000</stp>
        <tr r="D182" s="9"/>
      </tp>
      <tp t="s">
        <v>#N/A N/A</v>
        <stp/>
        <stp>BDP|1415715152282938965</stp>
        <tr r="G110" s="8"/>
      </tp>
      <tp t="s">
        <v>#N/A N/A</v>
        <stp/>
        <stp>BDP|1575011608160656922</stp>
        <tr r="G120" s="9"/>
      </tp>
      <tp t="s">
        <v>#N/A N/A</v>
        <stp/>
        <stp>BDP|8352292278720326591</stp>
        <tr r="G199" s="8"/>
      </tp>
      <tp t="s">
        <v>#N/A N/A</v>
        <stp/>
        <stp>BDP|1945090018589471143</stp>
        <tr r="D20" s="8"/>
      </tp>
      <tp t="s">
        <v>#N/A N/A</v>
        <stp/>
        <stp>BDP|3104885732171168127</stp>
        <tr r="G288" s="8"/>
      </tp>
      <tp t="s">
        <v>#N/A N/A</v>
        <stp/>
        <stp>BDP|8968572458104907470</stp>
        <tr r="E14" s="7"/>
      </tp>
      <tp t="s">
        <v>#N/A N/A</v>
        <stp/>
        <stp>BDP|1380926304121520189</stp>
        <tr r="G250" s="9"/>
      </tp>
      <tp t="s">
        <v>#N/A N/A</v>
        <stp/>
        <stp>BDP|1694810738832245052</stp>
        <tr r="F171" s="9"/>
      </tp>
      <tp t="s">
        <v>#N/A N/A</v>
        <stp/>
        <stp>BDP|2446958389553244834</stp>
        <tr r="E225" s="8"/>
      </tp>
      <tp t="s">
        <v>#N/A N/A</v>
        <stp/>
        <stp>BDP|9612788594556666953</stp>
        <tr r="D430" s="8"/>
      </tp>
      <tp t="s">
        <v>#N/A N/A</v>
        <stp/>
        <stp>BDP|3896916433721130023</stp>
        <tr r="F180" s="8"/>
      </tp>
      <tp t="s">
        <v>#N/A N/A</v>
        <stp/>
        <stp>BDP|8594347939230571043</stp>
        <tr r="G178" s="9"/>
      </tp>
      <tp t="s">
        <v>#N/A N/A</v>
        <stp/>
        <stp>BDP|3655198094047018426</stp>
        <tr r="F362" s="9"/>
      </tp>
      <tp t="s">
        <v>#N/A N/A</v>
        <stp/>
        <stp>BDP|6780417710499972260</stp>
        <tr r="D473" s="8"/>
      </tp>
      <tp t="s">
        <v>#N/A N/A</v>
        <stp/>
        <stp>BDP|1622146699401079028</stp>
        <tr r="G20" s="9"/>
      </tp>
      <tp t="s">
        <v>#N/A N/A</v>
        <stp/>
        <stp>BDP|5145299583222082529</stp>
        <tr r="F308" s="8"/>
      </tp>
      <tp t="s">
        <v>#N/A N/A</v>
        <stp/>
        <stp>BDP|5117598910021171800</stp>
        <tr r="G348" s="8"/>
      </tp>
      <tp t="s">
        <v>#N/A N/A</v>
        <stp/>
        <stp>BDP|5940074740641348843</stp>
        <tr r="F15" s="5"/>
        <tr r="G549" s="9"/>
      </tp>
      <tp t="s">
        <v>#N/A N/A</v>
        <stp/>
        <stp>BDP|6190209882913904739</stp>
        <tr r="D34" s="8"/>
      </tp>
      <tp t="s">
        <v>#N/A N/A</v>
        <stp/>
        <stp>BDP|9945082741891961408</stp>
        <tr r="G429" s="8"/>
      </tp>
      <tp t="s">
        <v>#N/A N/A</v>
        <stp/>
        <stp>BDP|6901334004755249855</stp>
        <tr r="G232" s="9"/>
      </tp>
      <tp t="s">
        <v>#N/A N/A</v>
        <stp/>
        <stp>BDP|3566066068774216902</stp>
        <tr r="F532" s="9"/>
      </tp>
      <tp t="s">
        <v>#N/A N/A</v>
        <stp/>
        <stp>BDP|6648355648608772129</stp>
        <tr r="F443" s="8"/>
      </tp>
      <tp t="s">
        <v>#N/A N/A</v>
        <stp/>
        <stp>BDP|5618082164963348874</stp>
        <tr r="F571" s="9"/>
      </tp>
      <tp t="s">
        <v>#N/A N/A</v>
        <stp/>
        <stp>BDP|5898631549247833844</stp>
        <tr r="G150" s="9"/>
      </tp>
      <tp t="s">
        <v>#N/A N/A</v>
        <stp/>
        <stp>BDP|1328035158994663804</stp>
        <tr r="F70" s="8"/>
      </tp>
      <tp t="s">
        <v>#N/A N/A</v>
        <stp/>
        <stp>BDP|2532019888493537172</stp>
        <tr r="E176" s="8"/>
      </tp>
      <tp t="s">
        <v>#N/A N/A</v>
        <stp/>
        <stp>BDP|8639185877546399045</stp>
        <tr r="G60" s="9"/>
      </tp>
      <tp t="s">
        <v>#N/A N/A</v>
        <stp/>
        <stp>BDP|1090905805224244494</stp>
        <tr r="D351" s="8"/>
      </tp>
      <tp t="s">
        <v>#N/A N/A</v>
        <stp/>
        <stp>BDP|5409691710868790245</stp>
        <tr r="D327" s="9"/>
      </tp>
      <tp t="s">
        <v>#N/A N/A</v>
        <stp/>
        <stp>BDP|8366628954060996323</stp>
        <tr r="G47" s="9"/>
      </tp>
      <tp t="s">
        <v>#N/A N/A</v>
        <stp/>
        <stp>BDP|7549393902509756570</stp>
        <tr r="F412" s="8"/>
      </tp>
      <tp t="s">
        <v>#N/A N/A</v>
        <stp/>
        <stp>BDP|3416656481761821479</stp>
        <tr r="F407" s="9"/>
      </tp>
      <tp t="s">
        <v>#N/A N/A</v>
        <stp/>
        <stp>BDP|2250298496671266000</stp>
        <tr r="E462" s="8"/>
      </tp>
      <tp t="s">
        <v>#N/A N/A</v>
        <stp/>
        <stp>BDP|4768950511440496488</stp>
        <tr r="F357" s="9"/>
      </tp>
      <tp t="s">
        <v>#N/A N/A</v>
        <stp/>
        <stp>BDP|9932560300193068700</stp>
        <tr r="E461" s="8"/>
      </tp>
      <tp t="s">
        <v>#N/A N/A</v>
        <stp/>
        <stp>BDP|8536250239659036861</stp>
        <tr r="F10" s="5"/>
        <tr r="G216" s="9"/>
      </tp>
      <tp t="s">
        <v>#N/A N/A</v>
        <stp/>
        <stp>BDP|4154967524666697194</stp>
        <tr r="G470" s="8"/>
      </tp>
      <tp t="s">
        <v>#N/A N/A</v>
        <stp/>
        <stp>BDP|6862310174643986986</stp>
        <tr r="F207" s="9"/>
      </tp>
      <tp t="s">
        <v>#N/A N/A</v>
        <stp/>
        <stp>BDP|3214534420845859959</stp>
        <tr r="E403" s="8"/>
      </tp>
      <tp t="s">
        <v>#N/A N/A</v>
        <stp/>
        <stp>BDP|8160087393941057869</stp>
        <tr r="D11" s="5"/>
        <tr r="E536" s="9"/>
      </tp>
      <tp t="s">
        <v>#N/A N/A</v>
        <stp/>
        <stp>BDP|1102529279113673817</stp>
        <tr r="D403" s="9"/>
      </tp>
      <tp t="s">
        <v>#N/A N/A</v>
        <stp/>
        <stp>BDP|3706788042880034809</stp>
        <tr r="D365" s="9"/>
      </tp>
      <tp t="s">
        <v>#N/A N/A</v>
        <stp/>
        <stp>BDP|9880766217650201764</stp>
        <tr r="F387" s="9"/>
      </tp>
      <tp t="s">
        <v>#N/A N/A</v>
        <stp/>
        <stp>BDP|1393441485604764184</stp>
        <tr r="E407" s="9"/>
      </tp>
      <tp t="s">
        <v>#N/A N/A</v>
        <stp/>
        <stp>BDP|1211089640758495539</stp>
        <tr r="F408" s="8"/>
      </tp>
      <tp t="s">
        <v>#N/A N/A</v>
        <stp/>
        <stp>BDP|5306690031960521834</stp>
        <tr r="E375" s="8"/>
        <tr r="D54" s="5"/>
      </tp>
      <tp t="s">
        <v>#N/A N/A</v>
        <stp/>
        <stp>BDP|1658901684731824970</stp>
        <tr r="D160" s="8"/>
      </tp>
      <tp t="s">
        <v>#N/A N/A</v>
        <stp/>
        <stp>BDP|4868100991587541312</stp>
        <tr r="D483" s="9"/>
      </tp>
      <tp t="s">
        <v>#N/A N/A</v>
        <stp/>
        <stp>BDP|8838835055605706844</stp>
        <tr r="D36" s="5"/>
        <tr r="E426" s="9"/>
      </tp>
      <tp t="s">
        <v>#N/A N/A</v>
        <stp/>
        <stp>BDP|1501559922649172710</stp>
        <tr r="D362" s="8"/>
      </tp>
      <tp t="s">
        <v>#N/A N/A</v>
        <stp/>
        <stp>BDP|5117951430985481229</stp>
        <tr r="F32" s="8"/>
      </tp>
      <tp t="s">
        <v>#N/A N/A</v>
        <stp/>
        <stp>BDP|8836707428802068726</stp>
        <tr r="E499" s="9"/>
      </tp>
      <tp t="s">
        <v>#N/A N/A</v>
        <stp/>
        <stp>BDP|9672877996811454112</stp>
        <tr r="G371" s="9"/>
      </tp>
      <tp t="s">
        <v>#N/A N/A</v>
        <stp/>
        <stp>BDP|1912200343189979619</stp>
        <tr r="D17" s="8"/>
      </tp>
      <tp t="s">
        <v>#N/A N/A</v>
        <stp/>
        <stp>BDP|9930067707639393899</stp>
        <tr r="E369" s="9"/>
      </tp>
      <tp t="s">
        <v>#N/A N/A</v>
        <stp/>
        <stp>BDP|2611513635629769575</stp>
        <tr r="F77" s="8"/>
      </tp>
      <tp t="s">
        <v>#N/A N/A</v>
        <stp/>
        <stp>BDP|7838038795074409293</stp>
        <tr r="D401" s="9"/>
      </tp>
      <tp t="s">
        <v>#N/A N/A</v>
        <stp/>
        <stp>BDP|8833516641811955020</stp>
        <tr r="F290" s="8"/>
      </tp>
      <tp t="s">
        <v>#N/A N/A</v>
        <stp/>
        <stp>BDP|7884036360108002183</stp>
        <tr r="G362" s="9"/>
      </tp>
      <tp t="s">
        <v>#N/A N/A</v>
        <stp/>
        <stp>BDP|2291473746679142314</stp>
        <tr r="E522" s="9"/>
      </tp>
      <tp t="s">
        <v>#N/A N/A</v>
        <stp/>
        <stp>BDP|4051963441258127957</stp>
        <tr r="D309" s="9"/>
      </tp>
      <tp t="s">
        <v>#N/A N/A</v>
        <stp/>
        <stp>BDP|9215827781040731154</stp>
        <tr r="F148" s="9"/>
      </tp>
      <tp t="s">
        <v>#N/A N/A</v>
        <stp/>
        <stp>BDP|2226604203018354411</stp>
        <tr r="F60" s="9"/>
      </tp>
      <tp t="s">
        <v>#N/A N/A</v>
        <stp/>
        <stp>BDP|5143382280467302197</stp>
        <tr r="E208" s="8"/>
      </tp>
      <tp t="s">
        <v>#N/A N/A</v>
        <stp/>
        <stp>BDP|3276443932808493430</stp>
        <tr r="D370" s="8"/>
      </tp>
      <tp t="s">
        <v>#N/A N/A</v>
        <stp/>
        <stp>BDP|5166451196719828996</stp>
        <tr r="G570" s="9"/>
      </tp>
      <tp t="s">
        <v>#N/A N/A</v>
        <stp/>
        <stp>BDP|8876959042065980851</stp>
        <tr r="F554" s="9"/>
      </tp>
      <tp t="s">
        <v>#N/A N/A</v>
        <stp/>
        <stp>BDP|9349282332320308092</stp>
        <tr r="F255" s="9"/>
      </tp>
      <tp t="s">
        <v>#N/A N/A</v>
        <stp/>
        <stp>BDP|5080945593928117553</stp>
        <tr r="D288" s="9"/>
      </tp>
      <tp t="s">
        <v>#N/A N/A</v>
        <stp/>
        <stp>BDP|9376530431531712655</stp>
        <tr r="E488" s="9"/>
      </tp>
      <tp t="s">
        <v>#N/A N/A</v>
        <stp/>
        <stp>BDP|9672605901680047778</stp>
        <tr r="F292" s="8"/>
      </tp>
      <tp t="s">
        <v>#N/A N/A</v>
        <stp/>
        <stp>BDP|7674301595832070731</stp>
        <tr r="D329" s="8"/>
      </tp>
      <tp t="s">
        <v>#N/A N/A</v>
        <stp/>
        <stp>BDP|8465226406944504654</stp>
        <tr r="G174" s="8"/>
        <tr r="F24" s="5"/>
      </tp>
      <tp t="s">
        <v>#N/A N/A</v>
        <stp/>
        <stp>BDP|4400538487486340735</stp>
        <tr r="D63" s="5"/>
        <tr r="E219" s="9"/>
      </tp>
      <tp t="s">
        <v>#N/A N/A</v>
        <stp/>
        <stp>BDP|1223295602879887216</stp>
        <tr r="E69" s="9"/>
      </tp>
      <tp t="s">
        <v>#N/A N/A</v>
        <stp/>
        <stp>BDP|2328842392489636235</stp>
        <tr r="D158" s="9"/>
      </tp>
      <tp t="s">
        <v>#N/A N/A</v>
        <stp/>
        <stp>BDP|7032118634894264971</stp>
        <tr r="C30" s="5"/>
        <tr r="D326" s="9"/>
      </tp>
      <tp t="s">
        <v>#N/A N/A</v>
        <stp/>
        <stp>BDP|2280547198933775589</stp>
        <tr r="D338" s="8"/>
      </tp>
      <tp t="s">
        <v>#N/A N/A</v>
        <stp/>
        <stp>BDP|9465205378855976147</stp>
        <tr r="G389" s="9"/>
      </tp>
      <tp t="s">
        <v>#N/A N/A</v>
        <stp/>
        <stp>BDP|3255855197873975985</stp>
        <tr r="G409" s="8"/>
      </tp>
      <tp t="s">
        <v>#N/A N/A</v>
        <stp/>
        <stp>BDP|7157012921409283426</stp>
        <tr r="E174" s="9"/>
      </tp>
      <tp t="s">
        <v>#N/A N/A</v>
        <stp/>
        <stp>BDP|8117778232362565600</stp>
        <tr r="E87" s="8"/>
      </tp>
      <tp t="s">
        <v>#N/A N/A</v>
        <stp/>
        <stp>BDP|7298825687817483823</stp>
        <tr r="E241" s="8"/>
      </tp>
      <tp t="s">
        <v>#N/A N/A</v>
        <stp/>
        <stp>BDP|6765161060141908899</stp>
        <tr r="E475" s="8"/>
      </tp>
      <tp t="s">
        <v>#N/A N/A</v>
        <stp/>
        <stp>BDP|2965180037590147868</stp>
        <tr r="F391" s="8"/>
      </tp>
      <tp t="s">
        <v>#N/A N/A</v>
        <stp/>
        <stp>BDP|8886068551844707196</stp>
        <tr r="D19" s="9"/>
      </tp>
      <tp t="s">
        <v>#N/A N/A</v>
        <stp/>
        <stp>BDP|8066806983603727354</stp>
        <tr r="F313" s="8"/>
      </tp>
      <tp t="s">
        <v>#N/A N/A</v>
        <stp/>
        <stp>BDP|2137479520589573528</stp>
        <tr r="F276" s="8"/>
      </tp>
      <tp t="s">
        <v>#N/A N/A</v>
        <stp/>
        <stp>BDP|4929898652952524364</stp>
        <tr r="G223" s="9"/>
      </tp>
      <tp t="s">
        <v>#N/A N/A</v>
        <stp/>
        <stp>BDP|5212841243925492407</stp>
        <tr r="D349" s="9"/>
      </tp>
      <tp t="s">
        <v>#N/A N/A</v>
        <stp/>
        <stp>BDP|3040156954038030706</stp>
        <tr r="F448" s="8"/>
      </tp>
      <tp t="s">
        <v>#N/A N/A</v>
        <stp/>
        <stp>BDP|3627778517845883881</stp>
        <tr r="F240" s="9"/>
      </tp>
      <tp t="s">
        <v>#N/A N/A</v>
        <stp/>
        <stp>BDP|1779987060914138284</stp>
        <tr r="D245" s="8"/>
      </tp>
      <tp t="s">
        <v>#N/A N/A</v>
        <stp/>
        <stp>BDP|6149852934660031562</stp>
        <tr r="D13" s="7"/>
      </tp>
      <tp t="s">
        <v>#N/A N/A</v>
        <stp/>
        <stp>BDP|7496587444439989773</stp>
        <tr r="G374" s="9"/>
      </tp>
      <tp t="s">
        <v>#N/A N/A</v>
        <stp/>
        <stp>BDP|4530301317667179953</stp>
        <tr r="E97" s="8"/>
      </tp>
      <tp t="s">
        <v>#N/A N/A</v>
        <stp/>
        <stp>BDP|6588595819932755844</stp>
        <tr r="F357" s="8"/>
      </tp>
      <tp t="s">
        <v>#N/A N/A</v>
        <stp/>
        <stp>BDP|9723917681693808395</stp>
        <tr r="E38" s="9"/>
      </tp>
      <tp t="s">
        <v>#N/A N/A</v>
        <stp/>
        <stp>BDP|4340846755951421011</stp>
        <tr r="C7" s="6"/>
      </tp>
      <tp t="s">
        <v>#N/A N/A</v>
        <stp/>
        <stp>BDP|6117311637416818888</stp>
        <tr r="G359" s="9"/>
      </tp>
      <tp t="s">
        <v>#N/A N/A</v>
        <stp/>
        <stp>BDP|5862136093113660699</stp>
        <tr r="G541" s="9"/>
      </tp>
      <tp t="s">
        <v>#N/A N/A</v>
        <stp/>
        <stp>BDP|9422119003840174005</stp>
        <tr r="D12" s="5"/>
        <tr r="E243" s="9"/>
      </tp>
      <tp t="s">
        <v>#N/A N/A</v>
        <stp/>
        <stp>BDP|1340261131989348108</stp>
        <tr r="F340" s="8"/>
      </tp>
      <tp t="s">
        <v>#N/A N/A</v>
        <stp/>
        <stp>BDP|7995684804998207104</stp>
        <tr r="F30" s="8"/>
      </tp>
      <tp t="s">
        <v>#N/A N/A</v>
        <stp/>
        <stp>BDP|1052216614192778850</stp>
        <tr r="G365" s="9"/>
      </tp>
      <tp t="s">
        <v>#N/A N/A</v>
        <stp/>
        <stp>BDP|4404667079609521494</stp>
        <tr r="F244" s="9"/>
      </tp>
      <tp t="s">
        <v>#N/A N/A</v>
        <stp/>
        <stp>BDP|4299868951888299906</stp>
        <tr r="C12" s="6"/>
      </tp>
      <tp t="s">
        <v>#N/A N/A</v>
        <stp/>
        <stp>BDP|8310560873994399619</stp>
        <tr r="D445" s="9"/>
      </tp>
      <tp t="s">
        <v>#N/A N/A</v>
        <stp/>
        <stp>BDP|4443530282917025614</stp>
        <tr r="G102" s="9"/>
      </tp>
      <tp t="s">
        <v>#N/A N/A</v>
        <stp/>
        <stp>BDP|3679352828059797387</stp>
        <tr r="F453" s="8"/>
      </tp>
      <tp t="s">
        <v>#N/A N/A</v>
        <stp/>
        <stp>BDP|3927630498726497220</stp>
        <tr r="E368" s="8"/>
      </tp>
      <tp t="s">
        <v>#N/A N/A</v>
        <stp/>
        <stp>BDP|2156988107806984533</stp>
        <tr r="D375" s="8"/>
        <tr r="C54" s="5"/>
      </tp>
      <tp t="s">
        <v>#N/A N/A</v>
        <stp/>
        <stp>BDP|8318715346402938191</stp>
        <tr r="D127" s="9"/>
      </tp>
      <tp t="s">
        <v>#N/A N/A</v>
        <stp/>
        <stp>BDP|9139847525048342372</stp>
        <tr r="F367" s="8"/>
      </tp>
      <tp t="s">
        <v>#N/A N/A</v>
        <stp/>
        <stp>BDP|8221376743353678442</stp>
        <tr r="D347" s="9"/>
      </tp>
      <tp t="s">
        <v>#N/A N/A</v>
        <stp/>
        <stp>BDP|9422561055380734146</stp>
        <tr r="F546" s="9"/>
      </tp>
      <tp t="s">
        <v>#N/A N/A</v>
        <stp/>
        <stp>BDP|9470350054826054107</stp>
        <tr r="F133" s="9"/>
      </tp>
      <tp t="s">
        <v>#N/A N/A</v>
        <stp/>
        <stp>BDP|8988490108500439493</stp>
        <tr r="F588" s="9"/>
      </tp>
      <tp t="s">
        <v>#N/A N/A</v>
        <stp/>
        <stp>BDP|6133359921188450741</stp>
        <tr r="F130" s="8"/>
      </tp>
      <tp t="s">
        <v>#N/A N/A</v>
        <stp/>
        <stp>BDP|4630927484165107845</stp>
        <tr r="G400" s="9"/>
      </tp>
      <tp t="s">
        <v>#N/A N/A</v>
        <stp/>
        <stp>BDP|8616025161025830387</stp>
        <tr r="G535" s="9"/>
      </tp>
      <tp t="s">
        <v>#N/A N/A</v>
        <stp/>
        <stp>BDP|8030778905557274059</stp>
        <tr r="F341" s="8"/>
      </tp>
      <tp t="s">
        <v>#N/A N/A</v>
        <stp/>
        <stp>BDP|3548297208161548841</stp>
        <tr r="G449" s="8"/>
      </tp>
      <tp t="s">
        <v>#N/A N/A</v>
        <stp/>
        <stp>BDP|4214733890516107450</stp>
        <tr r="G234" s="8"/>
      </tp>
      <tp t="s">
        <v>#N/A N/A</v>
        <stp/>
        <stp>BDP|5515938510817914359</stp>
        <tr r="G105" s="8"/>
      </tp>
      <tp t="s">
        <v>#N/A N/A</v>
        <stp/>
        <stp>BDP|6527921469747344779</stp>
        <tr r="E60" s="8"/>
      </tp>
      <tp t="s">
        <v>#N/A N/A</v>
        <stp/>
        <stp>BDP|6273830560213385285</stp>
        <tr r="E351" s="9"/>
      </tp>
      <tp t="s">
        <v>#N/A N/A</v>
        <stp/>
        <stp>BDP|6447976767954656486</stp>
        <tr r="E69" s="8"/>
      </tp>
      <tp t="s">
        <v>#N/A N/A</v>
        <stp/>
        <stp>BDP|2755522798235192266</stp>
        <tr r="E228" s="8"/>
      </tp>
      <tp t="s">
        <v>#N/A N/A</v>
        <stp/>
        <stp>BDP|7412908838711435520</stp>
        <tr r="E214" s="9"/>
      </tp>
      <tp t="s">
        <v>#N/A N/A</v>
        <stp/>
        <stp>BDP|4138047999514281048</stp>
        <tr r="E490" s="9"/>
      </tp>
      <tp t="s">
        <v>#N/A N/A</v>
        <stp/>
        <stp>BDP|1775046009590834886</stp>
        <tr r="G226" s="8"/>
      </tp>
      <tp t="s">
        <v>#N/A N/A</v>
        <stp/>
        <stp>BDP|4071851355076979633</stp>
        <tr r="F133" s="8"/>
      </tp>
      <tp t="s">
        <v>#N/A N/A</v>
        <stp/>
        <stp>BDP|2854867865416266332</stp>
        <tr r="D320" s="8"/>
      </tp>
      <tp t="s">
        <v>#N/A N/A</v>
        <stp/>
        <stp>BDP|1118479963983911967</stp>
        <tr r="E226" s="9"/>
      </tp>
      <tp t="s">
        <v>#N/A N/A</v>
        <stp/>
        <stp>BDP|3007241982638495889</stp>
        <tr r="F112" s="9"/>
      </tp>
      <tp t="s">
        <v>#N/A N/A</v>
        <stp/>
        <stp>BDP|9586852817028498195</stp>
        <tr r="F2" s="8"/>
      </tp>
      <tp t="s">
        <v>#N/A N/A</v>
        <stp/>
        <stp>BDP|6180785540718328410</stp>
        <tr r="G415" s="9"/>
      </tp>
      <tp t="s">
        <v>#N/A N/A</v>
        <stp/>
        <stp>BDP|1717678006207405990</stp>
        <tr r="F13" s="6"/>
      </tp>
      <tp t="s">
        <v>#N/A N/A</v>
        <stp/>
        <stp>BDP|1361109774737416985</stp>
        <tr r="G510" s="9"/>
      </tp>
      <tp t="s">
        <v>#N/A N/A</v>
        <stp/>
        <stp>BDP|7067393541421763848</stp>
        <tr r="F342" s="8"/>
        <tr r="E25" s="5"/>
      </tp>
      <tp t="s">
        <v>#N/A N/A</v>
        <stp/>
        <stp>BDP|5885083368358126224</stp>
        <tr r="E86" s="9"/>
      </tp>
      <tp t="s">
        <v>#N/A N/A</v>
        <stp/>
        <stp>BDP|2155730919228203524</stp>
        <tr r="D14" s="5"/>
      </tp>
      <tp t="s">
        <v>#N/A N/A</v>
        <stp/>
        <stp>BDP|2974491872278942003</stp>
        <tr r="F121" s="9"/>
      </tp>
      <tp t="s">
        <v>#N/A N/A</v>
        <stp/>
        <stp>BDP|8565690487427808887</stp>
        <tr r="G15" s="8"/>
      </tp>
      <tp t="s">
        <v>#N/A N/A</v>
        <stp/>
        <stp>BDP|4775045791460276489</stp>
        <tr r="D195" s="9"/>
      </tp>
      <tp t="s">
        <v>#N/A N/A</v>
        <stp/>
        <stp>BDP|2848923797958312367</stp>
        <tr r="E51" s="9"/>
      </tp>
      <tp t="s">
        <v>#N/A N/A</v>
        <stp/>
        <stp>BDP|9451088905467704763</stp>
        <tr r="G119" s="8"/>
      </tp>
      <tp t="s">
        <v>#N/A N/A</v>
        <stp/>
        <stp>BDP|8526483905876344333</stp>
        <tr r="F90" s="8"/>
      </tp>
      <tp t="s">
        <v>#N/A N/A</v>
        <stp/>
        <stp>BDP|4132409018008189006</stp>
        <tr r="D245" s="9"/>
      </tp>
      <tp t="s">
        <v>#N/A N/A</v>
        <stp/>
        <stp>BDP|9405430569060447222</stp>
        <tr r="D418" s="8"/>
      </tp>
      <tp t="s">
        <v>#N/A N/A</v>
        <stp/>
        <stp>BDP|1052749497406201080</stp>
        <tr r="F312" s="8"/>
      </tp>
      <tp t="s">
        <v>#N/A N/A</v>
        <stp/>
        <stp>BDP|7494140950578955201</stp>
        <tr r="G191" s="9"/>
      </tp>
      <tp t="s">
        <v>#N/A N/A</v>
        <stp/>
        <stp>BDP|7515985402066575138</stp>
        <tr r="E52" s="9"/>
      </tp>
      <tp t="s">
        <v>#N/A N/A</v>
        <stp/>
        <stp>BDP|4452443329518697366</stp>
        <tr r="F488" s="8"/>
      </tp>
      <tp t="s">
        <v>#N/A N/A</v>
        <stp/>
        <stp>BDP|3037931099932106827</stp>
        <tr r="D572" s="9"/>
      </tp>
      <tp t="s">
        <v>#N/A N/A</v>
        <stp/>
        <stp>BDP|2468902909527690526</stp>
        <tr r="D302" s="9"/>
      </tp>
      <tp t="s">
        <v>#N/A N/A</v>
        <stp/>
        <stp>BDP|4948817185348701535</stp>
        <tr r="F197" s="8"/>
      </tp>
      <tp t="s">
        <v>#N/A N/A</v>
        <stp/>
        <stp>BDP|5571208802018785693</stp>
        <tr r="F352" s="8"/>
      </tp>
      <tp t="s">
        <v>#N/A N/A</v>
        <stp/>
        <stp>BDP|4188334936199376493</stp>
        <tr r="F464" s="8"/>
      </tp>
      <tp t="s">
        <v>#N/A N/A</v>
        <stp/>
        <stp>BDP|2158951848811049721</stp>
        <tr r="F56" s="9"/>
      </tp>
      <tp t="s">
        <v>#N/A N/A</v>
        <stp/>
        <stp>BDP|9696380804481538215</stp>
        <tr r="D234" s="9"/>
      </tp>
      <tp t="s">
        <v>#N/A N/A</v>
        <stp/>
        <stp>BDP|5707709862878996522</stp>
        <tr r="F6" s="6"/>
      </tp>
      <tp t="s">
        <v>#N/A N/A</v>
        <stp/>
        <stp>BDP|6646531584941908361</stp>
        <tr r="G247" s="9"/>
      </tp>
      <tp t="s">
        <v>#N/A N/A</v>
        <stp/>
        <stp>BDP|2614520698907745050</stp>
        <tr r="F98" s="8"/>
      </tp>
      <tp t="s">
        <v>#N/A N/A</v>
        <stp/>
        <stp>BDP|2896124545038239631</stp>
        <tr r="G49" s="8"/>
      </tp>
      <tp t="s">
        <v>#N/A N/A</v>
        <stp/>
        <stp>BDP|6495867082166856964</stp>
        <tr r="G485" s="8"/>
      </tp>
      <tp t="s">
        <v>#N/A N/A</v>
        <stp/>
        <stp>BDP|6310271889500544560</stp>
        <tr r="G320" s="8"/>
      </tp>
      <tp t="s">
        <v>#N/A N/A</v>
        <stp/>
        <stp>BDP|8558132249732266636</stp>
        <tr r="E179" s="8"/>
      </tp>
      <tp t="s">
        <v>#N/A N/A</v>
        <stp/>
        <stp>BDP|7526840798479324647</stp>
        <tr r="F201" s="8"/>
      </tp>
      <tp t="s">
        <v>#N/A N/A</v>
        <stp/>
        <stp>BDP|1471607667490443893</stp>
        <tr r="D157" s="8"/>
      </tp>
      <tp t="s">
        <v>#N/A N/A</v>
        <stp/>
        <stp>BDP|5070520398479539913</stp>
        <tr r="C18" s="7"/>
      </tp>
      <tp t="s">
        <v>#N/A N/A</v>
        <stp/>
        <stp>BDP|8666261837029063997</stp>
        <tr r="E118" s="8"/>
      </tp>
      <tp t="s">
        <v>#N/A N/A</v>
        <stp/>
        <stp>BDP|7100595583293314060</stp>
        <tr r="E210" s="8"/>
      </tp>
      <tp t="s">
        <v>#N/A N/A</v>
        <stp/>
        <stp>BDP|8153040902683053287</stp>
        <tr r="F423" s="9"/>
      </tp>
      <tp t="s">
        <v>#N/A N/A</v>
        <stp/>
        <stp>BDP|6722819350975841715</stp>
        <tr r="F175" s="8"/>
      </tp>
      <tp t="s">
        <v>#N/A N/A</v>
        <stp/>
        <stp>BDP|8872407045304703550</stp>
        <tr r="G317" s="9"/>
      </tp>
      <tp t="s">
        <v>#N/A N/A</v>
        <stp/>
        <stp>BDP|9707071659786502335</stp>
        <tr r="E65" s="8"/>
      </tp>
      <tp t="s">
        <v>#N/A N/A</v>
        <stp/>
        <stp>BDP|4464781606769097360</stp>
        <tr r="F71" s="8"/>
      </tp>
      <tp t="s">
        <v>#N/A N/A</v>
        <stp/>
        <stp>BDP|6162639195062288298</stp>
        <tr r="F337" s="9"/>
      </tp>
      <tp t="s">
        <v>#N/A N/A</v>
        <stp/>
        <stp>BDP|7937798950125885941</stp>
        <tr r="D395" s="8"/>
      </tp>
      <tp t="s">
        <v>#N/A N/A</v>
        <stp/>
        <stp>BDP|3662533481051824605</stp>
        <tr r="F573" s="9"/>
      </tp>
      <tp t="s">
        <v>#N/A N/A</v>
        <stp/>
        <stp>BDP|7353192981837233058</stp>
        <tr r="F50" s="9"/>
      </tp>
      <tp t="s">
        <v>#N/A N/A</v>
        <stp/>
        <stp>BDP|1392960407787862673</stp>
        <tr r="F380" s="8"/>
      </tp>
      <tp t="s">
        <v>#N/A N/A</v>
        <stp/>
        <stp>BDP|7574538488264352702</stp>
        <tr r="F287" s="8"/>
      </tp>
      <tp t="s">
        <v>#N/A N/A</v>
        <stp/>
        <stp>BDP|6616633833083383987</stp>
        <tr r="E278" s="8"/>
      </tp>
      <tp t="s">
        <v>#N/A N/A</v>
        <stp/>
        <stp>BDP|6338009531784870876</stp>
        <tr r="F525" s="9"/>
      </tp>
      <tp t="s">
        <v>#N/A N/A</v>
        <stp/>
        <stp>BDP|2981297427632328997</stp>
        <tr r="E144" s="8"/>
      </tp>
      <tp t="s">
        <v>#N/A N/A</v>
        <stp/>
        <stp>BDP|6885858755693108149</stp>
        <tr r="E25" s="8"/>
      </tp>
      <tp t="s">
        <v>#N/A N/A</v>
        <stp/>
        <stp>BDP|6690359302408924457</stp>
        <tr r="D22" s="7"/>
      </tp>
      <tp t="s">
        <v>#N/A N/A</v>
        <stp/>
        <stp>BDP|3815842560623727767</stp>
        <tr r="G520" s="9"/>
      </tp>
      <tp t="s">
        <v>#N/A N/A</v>
        <stp/>
        <stp>BDP|4094405093202972279</stp>
        <tr r="F76" s="8"/>
      </tp>
      <tp t="s">
        <v>#N/A N/A</v>
        <stp/>
        <stp>BDP|5425807228110263630</stp>
        <tr r="F183" s="8"/>
      </tp>
      <tp t="s">
        <v>#N/A N/A</v>
        <stp/>
        <stp>BDP|8935067757761301561</stp>
        <tr r="D188" s="8"/>
      </tp>
      <tp t="s">
        <v>#N/A N/A</v>
        <stp/>
        <stp>BDP|1811045921178576250</stp>
        <tr r="D352" s="9"/>
      </tp>
      <tp t="s">
        <v>#N/A N/A</v>
        <stp/>
        <stp>BDP|5702936908405562046</stp>
        <tr r="E439" s="8"/>
      </tp>
      <tp t="s">
        <v>#N/A N/A</v>
        <stp/>
        <stp>BDP|5734993313154064001</stp>
        <tr r="E396" s="8"/>
      </tp>
      <tp t="s">
        <v>#N/A N/A</v>
        <stp/>
        <stp>BDP|8163108037632164157</stp>
        <tr r="E145" s="8"/>
      </tp>
      <tp t="s">
        <v>#N/A N/A</v>
        <stp/>
        <stp>BDP|8798168443017790371</stp>
        <tr r="D185" s="9"/>
      </tp>
      <tp t="s">
        <v>#N/A N/A</v>
        <stp/>
        <stp>BDP|4964030556898710096</stp>
        <tr r="F258" s="8"/>
      </tp>
      <tp t="s">
        <v>#N/A N/A</v>
        <stp/>
        <stp>BDP|7983482624588603014</stp>
        <tr r="G241" s="8"/>
      </tp>
      <tp t="s">
        <v>#N/A N/A</v>
        <stp/>
        <stp>BDP|8396058987548778149</stp>
        <tr r="F176" s="9"/>
      </tp>
      <tp t="s">
        <v>#N/A N/A</v>
        <stp/>
        <stp>BDP|5137867304383332729</stp>
        <tr r="F146" s="8"/>
      </tp>
      <tp t="s">
        <v>#N/A N/A</v>
        <stp/>
        <stp>BDP|7360050826478689445</stp>
        <tr r="E449" s="8"/>
      </tp>
      <tp t="s">
        <v>#N/A N/A</v>
        <stp/>
        <stp>BDP|9415417907456052208</stp>
        <tr r="F406" s="8"/>
      </tp>
      <tp t="s">
        <v>#N/A N/A</v>
        <stp/>
        <stp>BDP|4470907087114630873</stp>
        <tr r="F377" s="9"/>
      </tp>
      <tp t="s">
        <v>#N/A N/A</v>
        <stp/>
        <stp>BDP|8366644333834735018</stp>
        <tr r="D135" s="8"/>
      </tp>
      <tp t="s">
        <v>#N/A N/A</v>
        <stp/>
        <stp>BDP|8382269107545704675</stp>
        <tr r="F503" s="9"/>
      </tp>
      <tp t="s">
        <v>#N/A N/A</v>
        <stp/>
        <stp>BDP|6826282210078452466</stp>
        <tr r="F61" s="8"/>
      </tp>
      <tp t="s">
        <v>#N/A N/A</v>
        <stp/>
        <stp>BDP|9066869715738481153</stp>
        <tr r="G173" s="9"/>
      </tp>
      <tp t="s">
        <v>#N/A N/A</v>
        <stp/>
        <stp>BDP|6937802610262866437</stp>
        <tr r="E126" s="8"/>
      </tp>
      <tp t="s">
        <v>#N/A N/A</v>
        <stp/>
        <stp>BDP|3252817235403221261</stp>
        <tr r="D493" s="8"/>
      </tp>
      <tp t="s">
        <v>#N/A N/A</v>
        <stp/>
        <stp>BDP|1498941622086370526</stp>
        <tr r="E491" s="9"/>
      </tp>
      <tp t="s">
        <v>#N/A N/A</v>
        <stp/>
        <stp>BDP|4757728956118968793</stp>
        <tr r="D227" s="9"/>
      </tp>
      <tp t="s">
        <v>#N/A N/A</v>
        <stp/>
        <stp>BDP|4740918040783262374</stp>
        <tr r="G93" s="9"/>
      </tp>
      <tp t="s">
        <v>#N/A N/A</v>
        <stp/>
        <stp>BDP|5871657978115106879</stp>
        <tr r="E96" s="9"/>
      </tp>
      <tp t="s">
        <v>#N/A N/A</v>
        <stp/>
        <stp>BDP|9791059261404474249</stp>
        <tr r="D416" s="9"/>
      </tp>
      <tp t="s">
        <v>#N/A N/A</v>
        <stp/>
        <stp>BDP|6691968853341590256</stp>
        <tr r="D4" s="8"/>
      </tp>
      <tp t="s">
        <v>#N/A N/A</v>
        <stp/>
        <stp>BDP|7933213604385776989</stp>
        <tr r="E199" s="8"/>
      </tp>
      <tp t="s">
        <v>#N/A N/A</v>
        <stp/>
        <stp>BDP|1870859013402434397</stp>
        <tr r="E484" s="8"/>
      </tp>
      <tp t="s">
        <v>#N/A N/A</v>
        <stp/>
        <stp>BDP|4016566692547466636</stp>
        <tr r="F46" s="9"/>
      </tp>
      <tp t="s">
        <v>#N/A N/A</v>
        <stp/>
        <stp>BDP|9928197462124907381</stp>
        <tr r="G493" s="8"/>
      </tp>
      <tp t="s">
        <v>#N/A N/A</v>
        <stp/>
        <stp>BDP|5574076497037170271</stp>
        <tr r="E339" s="8"/>
      </tp>
      <tp t="s">
        <v>#N/A N/A</v>
        <stp/>
        <stp>BDP|5897918918736671246</stp>
        <tr r="G276" s="8"/>
      </tp>
      <tp t="s">
        <v>#N/A N/A</v>
        <stp/>
        <stp>BDP|3017515331598039409</stp>
        <tr r="G268" s="8"/>
      </tp>
      <tp t="s">
        <v>#N/A N/A</v>
        <stp/>
        <stp>BDP|2226723621619099714</stp>
        <tr r="D232" s="9"/>
      </tp>
      <tp t="s">
        <v>#N/A N/A</v>
        <stp/>
        <stp>BDP|9846962047868166584</stp>
        <tr r="F102" s="8"/>
      </tp>
      <tp t="s">
        <v>#N/A N/A</v>
        <stp/>
        <stp>BDP|9293142018134629487</stp>
        <tr r="F80" s="8"/>
      </tp>
      <tp t="s">
        <v>#N/A N/A</v>
        <stp/>
        <stp>BDP|2619903841633397543</stp>
        <tr r="C16" s="5"/>
        <tr r="D241" s="9"/>
      </tp>
      <tp t="s">
        <v>#N/A N/A</v>
        <stp/>
        <stp>BDP|4387811098204217889</stp>
        <tr r="G492" s="8"/>
      </tp>
      <tp t="s">
        <v>#N/A N/A</v>
        <stp/>
        <stp>BDP|5206026340560625865</stp>
        <tr r="F580" s="9"/>
      </tp>
      <tp t="s">
        <v>#N/A N/A</v>
        <stp/>
        <stp>BDP|9541354126338419925</stp>
        <tr r="D374" s="9"/>
      </tp>
      <tp t="s">
        <v>#N/A N/A</v>
        <stp/>
        <stp>BDP|5737533942624475939</stp>
        <tr r="E52" s="5"/>
        <tr r="F310" s="9"/>
      </tp>
      <tp t="s">
        <v>#N/A N/A</v>
        <stp/>
        <stp>BDP|7093625841399718555</stp>
        <tr r="F322" s="9"/>
      </tp>
      <tp t="s">
        <v>#N/A N/A</v>
        <stp/>
        <stp>BDP|5941121478439333318</stp>
        <tr r="D498" s="8"/>
      </tp>
      <tp t="s">
        <v>#N/A N/A</v>
        <stp/>
        <stp>BDP|7583068614307694806</stp>
        <tr r="E48" s="8"/>
      </tp>
      <tp t="s">
        <v>#N/A N/A</v>
        <stp/>
        <stp>BDP|2110010127509193073</stp>
        <tr r="F137" s="8"/>
      </tp>
      <tp t="s">
        <v>#N/A N/A</v>
        <stp/>
        <stp>BDP|3382603404819666504</stp>
        <tr r="E511" s="9"/>
      </tp>
      <tp t="s">
        <v>#N/A N/A</v>
        <stp/>
        <stp>BDP|9218131741742423757</stp>
        <tr r="E6" s="7"/>
      </tp>
      <tp t="s">
        <v>#N/A N/A</v>
        <stp/>
        <stp>BDP|3268200203581647963</stp>
        <tr r="D492" s="8"/>
      </tp>
      <tp t="s">
        <v>#N/A N/A</v>
        <stp/>
        <stp>BDP|5061256065048857092</stp>
        <tr r="G118" s="9"/>
      </tp>
      <tp t="s">
        <v>#N/A N/A</v>
        <stp/>
        <stp>BDP|7850995550381319334</stp>
        <tr r="E7" s="7"/>
      </tp>
      <tp t="s">
        <v>#N/A N/A</v>
        <stp/>
        <stp>BDP|5284177113214229827</stp>
        <tr r="F120" s="8"/>
      </tp>
      <tp t="s">
        <v>#N/A N/A</v>
        <stp/>
        <stp>BDP|9802063777452841573</stp>
        <tr r="F8" s="8"/>
      </tp>
      <tp t="s">
        <v>#N/A N/A</v>
        <stp/>
        <stp>BDP|6834573498114150706</stp>
        <tr r="D380" s="8"/>
      </tp>
      <tp t="s">
        <v>#N/A N/A</v>
        <stp/>
        <stp>BDP|1240165505739147067</stp>
        <tr r="G463" s="8"/>
      </tp>
      <tp t="s">
        <v>#N/A N/A</v>
        <stp/>
        <stp>BDP|5869692683286725431</stp>
        <tr r="E426" s="8"/>
      </tp>
      <tp t="s">
        <v>#N/A N/A</v>
        <stp/>
        <stp>BDP|1901865644190838453</stp>
        <tr r="D105" s="8"/>
      </tp>
      <tp t="s">
        <v>#N/A N/A</v>
        <stp/>
        <stp>BDP|9971188817929874987</stp>
        <tr r="F285" s="9"/>
      </tp>
      <tp t="s">
        <v>#N/A N/A</v>
        <stp/>
        <stp>BDP|9917382472967022341</stp>
        <tr r="G414" s="8"/>
      </tp>
      <tp t="s">
        <v>#N/A N/A</v>
        <stp/>
        <stp>BDP|8224412941480798125</stp>
        <tr r="D178" s="8"/>
      </tp>
      <tp t="s">
        <v>#N/A N/A</v>
        <stp/>
        <stp>BDP|2682689608879044416</stp>
        <tr r="F196" s="8"/>
      </tp>
      <tp t="s">
        <v>#N/A N/A</v>
        <stp/>
        <stp>BDP|4330424556799543559</stp>
        <tr r="F163" s="8"/>
      </tp>
      <tp t="s">
        <v>#N/A N/A</v>
        <stp/>
        <stp>BDP|9635568963900658328</stp>
        <tr r="E546" s="9"/>
      </tp>
      <tp t="s">
        <v>#N/A N/A</v>
        <stp/>
        <stp>BDP|3341872260017404379</stp>
        <tr r="C37" s="5"/>
        <tr r="D413" s="9"/>
      </tp>
      <tp t="s">
        <v>#N/A N/A</v>
        <stp/>
        <stp>BDP|4677237796632742432</stp>
        <tr r="G167" s="9"/>
      </tp>
      <tp t="s">
        <v>#N/A N/A</v>
        <stp/>
        <stp>BDP|8127146467975074358</stp>
        <tr r="E310" s="8"/>
      </tp>
      <tp t="s">
        <v>#N/A N/A</v>
        <stp/>
        <stp>BDP|6196431127901476863</stp>
        <tr r="F83" s="9"/>
      </tp>
      <tp t="s">
        <v>#N/A N/A</v>
        <stp/>
        <stp>BDP|4517856708310858576</stp>
        <tr r="D32" s="8"/>
      </tp>
      <tp t="s">
        <v>#N/A N/A</v>
        <stp/>
        <stp>BDP|8459656355642434070</stp>
        <tr r="E381" s="8"/>
      </tp>
      <tp t="s">
        <v>#N/A N/A</v>
        <stp/>
        <stp>BDP|4047506794920867186</stp>
        <tr r="E451" s="9"/>
      </tp>
      <tp t="s">
        <v>#N/A N/A</v>
        <stp/>
        <stp>BDP|7951019215038142783</stp>
        <tr r="G91" s="9"/>
      </tp>
      <tp t="s">
        <v>#N/A N/A</v>
        <stp/>
        <stp>BDP|7400288316995993875</stp>
        <tr r="E191" s="9"/>
      </tp>
      <tp t="s">
        <v>#N/A N/A</v>
        <stp/>
        <stp>BDP|7390970512157064121</stp>
        <tr r="E333" s="9"/>
      </tp>
      <tp t="s">
        <v>#N/A N/A</v>
        <stp/>
        <stp>BDP|8266699233866485280</stp>
        <tr r="G44" s="8"/>
      </tp>
      <tp t="s">
        <v>#N/A N/A</v>
        <stp/>
        <stp>BDP|9099176713652617269</stp>
        <tr r="E148" s="8"/>
      </tp>
      <tp t="s">
        <v>#N/A N/A</v>
        <stp/>
        <stp>BDP|6131843867669633806</stp>
        <tr r="E222" s="8"/>
      </tp>
      <tp t="s">
        <v>#N/A N/A</v>
        <stp/>
        <stp>BDP|6401651047285680849</stp>
        <tr r="G445" s="9"/>
      </tp>
      <tp t="s">
        <v>#N/A N/A</v>
        <stp/>
        <stp>BDP|6922391442379040162</stp>
        <tr r="D259" s="8"/>
      </tp>
      <tp t="s">
        <v>#N/A N/A</v>
        <stp/>
        <stp>BDP|4620511379319869620</stp>
        <tr r="G180" s="9"/>
      </tp>
      <tp t="s">
        <v>#N/A N/A</v>
        <stp/>
        <stp>BDP|7525834901444198232</stp>
        <tr r="D156" s="9"/>
      </tp>
      <tp t="s">
        <v>#N/A N/A</v>
        <stp/>
        <stp>BDP|5259147082766609378</stp>
        <tr r="G402" s="8"/>
      </tp>
      <tp t="s">
        <v>#N/A N/A</v>
        <stp/>
        <stp>BDP|2531296884545498496</stp>
        <tr r="E202" s="8"/>
      </tp>
      <tp t="s">
        <v>#N/A N/A</v>
        <stp/>
        <stp>BDP|1348227497834565763</stp>
        <tr r="G6" s="8"/>
      </tp>
      <tp t="s">
        <v>#N/A N/A</v>
        <stp/>
        <stp>BDP|1206236057147056831</stp>
        <tr r="G334" s="9"/>
      </tp>
      <tp t="s">
        <v>#N/A N/A</v>
        <stp/>
        <stp>BDP|3348902233284172440</stp>
        <tr r="F279" s="9"/>
      </tp>
      <tp t="s">
        <v>#N/A N/A</v>
        <stp/>
        <stp>BDP|8774317111201520277</stp>
        <tr r="F202" s="8"/>
      </tp>
      <tp t="s">
        <v>#N/A N/A</v>
        <stp/>
        <stp>BDP|8615300947315573312</stp>
        <tr r="D596" s="9"/>
      </tp>
      <tp t="s">
        <v>#N/A N/A</v>
        <stp/>
        <stp>BDP|7156111446398049335</stp>
        <tr r="F19" s="7"/>
      </tp>
      <tp t="s">
        <v>#N/A N/A</v>
        <stp/>
        <stp>BDP|4767294389347433398</stp>
        <tr r="D406" s="8"/>
      </tp>
      <tp t="s">
        <v>#N/A N/A</v>
        <stp/>
        <stp>BDP|5117786621929448360</stp>
        <tr r="E5" s="9"/>
      </tp>
      <tp t="s">
        <v>#N/A N/A</v>
        <stp/>
        <stp>BDP|3898896170360207691</stp>
        <tr r="F466" s="9"/>
      </tp>
      <tp t="s">
        <v>#N/A N/A</v>
        <stp/>
        <stp>BDP|1705763610039335485</stp>
        <tr r="D181" s="9"/>
      </tp>
      <tp t="s">
        <v>#N/A N/A</v>
        <stp/>
        <stp>BDP|1656804404474982719</stp>
        <tr r="E598" s="9"/>
      </tp>
      <tp t="s">
        <v>#N/A N/A</v>
        <stp/>
        <stp>BDP|9493389057974254124</stp>
        <tr r="D117" s="9"/>
      </tp>
      <tp t="s">
        <v>#N/A N/A</v>
        <stp/>
        <stp>BDP|2898737854203341972</stp>
        <tr r="E76" s="9"/>
      </tp>
      <tp t="s">
        <v>#N/A N/A</v>
        <stp/>
        <stp>BDP|6152213221678253488</stp>
        <tr r="G368" s="9"/>
      </tp>
      <tp t="s">
        <v>#N/A N/A</v>
        <stp/>
        <stp>BDP|2243806869830956692</stp>
        <tr r="D31" s="9"/>
      </tp>
      <tp t="s">
        <v>#N/A N/A</v>
        <stp/>
        <stp>BDP|3557423388441762435</stp>
        <tr r="F225" s="9"/>
      </tp>
      <tp t="s">
        <v>#N/A N/A</v>
        <stp/>
        <stp>BDP|9132645833762829451</stp>
        <tr r="D419" s="9"/>
      </tp>
      <tp t="s">
        <v>#N/A N/A</v>
        <stp/>
        <stp>BDP|4283066559918668304</stp>
        <tr r="G408" s="8"/>
      </tp>
      <tp t="s">
        <v>#N/A N/A</v>
        <stp/>
        <stp>BDP|3030896003383318220</stp>
        <tr r="G499" s="8"/>
      </tp>
      <tp t="s">
        <v>#N/A N/A</v>
        <stp/>
        <stp>BDP|6927559491512267271</stp>
        <tr r="D446" s="8"/>
      </tp>
      <tp t="s">
        <v>#N/A N/A</v>
        <stp/>
        <stp>BDP|1174229186285448490</stp>
        <tr r="D197" s="9"/>
      </tp>
      <tp t="s">
        <v>#N/A N/A</v>
        <stp/>
        <stp>BDP|1571827905336926539</stp>
        <tr r="D393" s="9"/>
      </tp>
      <tp t="s">
        <v>#N/A N/A</v>
        <stp/>
        <stp>BDP|8713780110817576322</stp>
        <tr r="G15" s="9"/>
      </tp>
      <tp t="s">
        <v>#N/A N/A</v>
        <stp/>
        <stp>BDP|7233413160609902629</stp>
        <tr r="D300" s="9"/>
      </tp>
      <tp t="s">
        <v>#N/A N/A</v>
        <stp/>
        <stp>BDP|9410229672472801442</stp>
        <tr r="F386" s="9"/>
      </tp>
      <tp t="s">
        <v>#N/A N/A</v>
        <stp/>
        <stp>BDP|3506288641207599811</stp>
        <tr r="G339" s="9"/>
      </tp>
      <tp t="s">
        <v>#N/A N/A</v>
        <stp/>
        <stp>BDP|8586907591482477088</stp>
        <tr r="D202" s="8"/>
      </tp>
      <tp t="s">
        <v>#N/A N/A</v>
        <stp/>
        <stp>BDP|7126937652331157088</stp>
        <tr r="G282" s="9"/>
      </tp>
      <tp t="s">
        <v>#N/A N/A</v>
        <stp/>
        <stp>BDP|8083095853245007235</stp>
        <tr r="E68" s="9"/>
      </tp>
      <tp t="s">
        <v>#N/A N/A</v>
        <stp/>
        <stp>BDP|1452018690391942357</stp>
        <tr r="D478" s="8"/>
      </tp>
      <tp t="s">
        <v>#N/A N/A</v>
        <stp/>
        <stp>BDP|6012765049468448728</stp>
        <tr r="F165" s="9"/>
      </tp>
      <tp t="s">
        <v>#N/A N/A</v>
        <stp/>
        <stp>BDP|8720815149186293843</stp>
        <tr r="D209" s="9"/>
      </tp>
      <tp t="s">
        <v>#N/A N/A</v>
        <stp/>
        <stp>BDP|2626884835876033522</stp>
        <tr r="D165" s="8"/>
      </tp>
      <tp t="s">
        <v>#N/A N/A</v>
        <stp/>
        <stp>BDP|5593899206726479171</stp>
        <tr r="D175" s="8"/>
      </tp>
      <tp t="s">
        <v>#N/A N/A</v>
        <stp/>
        <stp>BDP|8414785760666524503</stp>
        <tr r="E15" s="7"/>
      </tp>
      <tp t="s">
        <v>#N/A N/A</v>
        <stp/>
        <stp>BDP|5056842613275778391</stp>
        <tr r="G200" s="8"/>
      </tp>
      <tp t="s">
        <v>#N/A N/A</v>
        <stp/>
        <stp>BDP|4820328484406213359</stp>
        <tr r="G517" s="9"/>
      </tp>
      <tp t="s">
        <v>#N/A N/A</v>
        <stp/>
        <stp>BDP|9529549448215147761</stp>
        <tr r="E564" s="9"/>
      </tp>
      <tp t="s">
        <v>#N/A N/A</v>
        <stp/>
        <stp>BDP|6785857429882402418</stp>
        <tr r="G393" s="8"/>
      </tp>
      <tp t="s">
        <v>#N/A N/A</v>
        <stp/>
        <stp>BDP|6607799628318926106</stp>
        <tr r="G585" s="9"/>
      </tp>
      <tp t="s">
        <v>#N/A N/A</v>
        <stp/>
        <stp>BDP|8385169346580945743</stp>
        <tr r="F294" s="8"/>
      </tp>
      <tp t="s">
        <v>#N/A N/A</v>
        <stp/>
        <stp>BDP|9083595257310258329</stp>
        <tr r="E298" s="8"/>
      </tp>
      <tp t="s">
        <v>#N/A N/A</v>
        <stp/>
        <stp>BDP|9275015169765136052</stp>
        <tr r="D101" s="9"/>
      </tp>
      <tp t="s">
        <v>#N/A N/A</v>
        <stp/>
        <stp>BDP|7020863500237966211</stp>
        <tr r="E416" s="9"/>
      </tp>
      <tp t="s">
        <v>#N/A N/A</v>
        <stp/>
        <stp>BDP|4817727133108675214</stp>
        <tr r="G273" s="9"/>
      </tp>
      <tp t="s">
        <v>#N/A N/A</v>
        <stp/>
        <stp>BDP|8511528143644240794</stp>
        <tr r="E262" s="8"/>
      </tp>
      <tp t="s">
        <v>#N/A N/A</v>
        <stp/>
        <stp>BDP|5611881622415532064</stp>
        <tr r="D268" s="8"/>
      </tp>
      <tp t="s">
        <v>#N/A N/A</v>
        <stp/>
        <stp>BDP|4329071908049137722</stp>
        <tr r="G130" s="9"/>
      </tp>
      <tp t="s">
        <v>#N/A N/A</v>
        <stp/>
        <stp>BDP|5753424522119815039</stp>
        <tr r="E568" s="9"/>
      </tp>
      <tp t="s">
        <v>#N/A N/A</v>
        <stp/>
        <stp>BDP|1012993170890079555</stp>
        <tr r="F8" s="9"/>
      </tp>
      <tp t="s">
        <v>#N/A N/A</v>
        <stp/>
        <stp>BDP|2230268360258964412</stp>
        <tr r="G91" s="8"/>
      </tp>
      <tp t="s">
        <v>#N/A N/A</v>
        <stp/>
        <stp>BDP|9847920010949177274</stp>
        <tr r="C7" s="10"/>
      </tp>
      <tp t="s">
        <v>#N/A N/A</v>
        <stp/>
        <stp>BDP|6767507522602965900</stp>
        <tr r="C16" s="7"/>
      </tp>
      <tp t="s">
        <v>#N/A N/A</v>
        <stp/>
        <stp>BDP|2396445899846564376</stp>
        <tr r="F481" s="8"/>
      </tp>
      <tp t="s">
        <v>#N/A N/A</v>
        <stp/>
        <stp>BDP|1903238570438453633</stp>
        <tr r="G448" s="9"/>
      </tp>
      <tp t="s">
        <v>#N/A N/A</v>
        <stp/>
        <stp>BDP|8623174552491643784</stp>
        <tr r="G553" s="9"/>
      </tp>
      <tp t="s">
        <v>#N/A N/A</v>
        <stp/>
        <stp>BDP|4565928373188162870</stp>
        <tr r="F278" s="8"/>
      </tp>
      <tp t="s">
        <v>#N/A N/A</v>
        <stp/>
        <stp>BDP|8591183820237813670</stp>
        <tr r="F81" s="8"/>
      </tp>
      <tp t="s">
        <v>#N/A N/A</v>
        <stp/>
        <stp>BDP|5134647457324489846</stp>
        <tr r="F468" s="9"/>
      </tp>
      <tp t="s">
        <v>#N/A N/A</v>
        <stp/>
        <stp>BDP|9963181174190056579</stp>
        <tr r="G235" s="9"/>
      </tp>
      <tp t="s">
        <v>#N/A N/A</v>
        <stp/>
        <stp>BDP|2707698758728596319</stp>
        <tr r="G10" s="8"/>
      </tp>
      <tp t="s">
        <v>#N/A N/A</v>
        <stp/>
        <stp>BDP|3605862474953756511</stp>
        <tr r="F252" s="9"/>
      </tp>
      <tp t="s">
        <v>#N/A N/A</v>
        <stp/>
        <stp>BDP|4420905142992166157</stp>
        <tr r="F75" s="9"/>
      </tp>
      <tp t="s">
        <v>#N/A N/A</v>
        <stp/>
        <stp>BDP|8928294414429311852</stp>
        <tr r="G79" s="9"/>
      </tp>
      <tp t="s">
        <v>#N/A N/A</v>
        <stp/>
        <stp>BDP|6379738131508780042</stp>
        <tr r="G402" s="9"/>
      </tp>
      <tp t="s">
        <v>#N/A N/A</v>
        <stp/>
        <stp>BDP|6849579089954579516</stp>
        <tr r="G72" s="8"/>
        <tr r="F75" s="5"/>
      </tp>
      <tp t="s">
        <v>#N/A N/A</v>
        <stp/>
        <stp>BDP|8873582972041097108</stp>
        <tr r="G122" s="8"/>
      </tp>
      <tp t="s">
        <v>#N/A N/A</v>
        <stp/>
        <stp>BDP|7057730588642966003</stp>
        <tr r="E193" s="9"/>
      </tp>
      <tp t="s">
        <v>#N/A N/A</v>
        <stp/>
        <stp>BDP|7037056842639090041</stp>
        <tr r="E150" s="9"/>
      </tp>
      <tp t="s">
        <v>#N/A N/A</v>
        <stp/>
        <stp>BDP|8078317721933446070</stp>
        <tr r="D37" s="5"/>
        <tr r="E413" s="9"/>
      </tp>
      <tp t="s">
        <v>#N/A N/A</v>
        <stp/>
        <stp>BDP|7047880309843211603</stp>
        <tr r="D485" s="8"/>
      </tp>
      <tp t="s">
        <v>#N/A N/A</v>
        <stp/>
        <stp>BDP|3155959103182200263</stp>
        <tr r="E98" s="8"/>
      </tp>
      <tp t="s">
        <v>#N/A N/A</v>
        <stp/>
        <stp>BDP|7530063700028564557</stp>
        <tr r="D344" s="8"/>
      </tp>
      <tp t="s">
        <v>#N/A N/A</v>
        <stp/>
        <stp>BDP|7092963220306704029</stp>
        <tr r="D221" s="9"/>
      </tp>
      <tp t="s">
        <v>#N/A N/A</v>
        <stp/>
        <stp>BDP|2370581385465910045</stp>
        <tr r="G574" s="9"/>
      </tp>
      <tp t="s">
        <v>#N/A N/A</v>
        <stp/>
        <stp>BDP|9685803541077575821</stp>
        <tr r="D163" s="9"/>
      </tp>
      <tp t="s">
        <v>#N/A N/A</v>
        <stp/>
        <stp>BDP|1515140098832831119</stp>
        <tr r="D49" s="8"/>
      </tp>
      <tp t="s">
        <v>#N/A N/A</v>
        <stp/>
        <stp>BDP|6182493968889863786</stp>
        <tr r="D276" s="9"/>
      </tp>
      <tp t="s">
        <v>#N/A N/A</v>
        <stp/>
        <stp>BDP|8580242884518183044</stp>
        <tr r="D474" s="9"/>
      </tp>
      <tp t="s">
        <v>#N/A N/A</v>
        <stp/>
        <stp>BDP|5643692333058437281</stp>
        <tr r="G92" s="8"/>
      </tp>
      <tp t="s">
        <v>#N/A N/A</v>
        <stp/>
        <stp>BDP|3369250951218506623</stp>
        <tr r="E147" s="8"/>
      </tp>
      <tp t="s">
        <v>#N/A N/A</v>
        <stp/>
        <stp>BDP|8160723515304649018</stp>
        <tr r="C22" s="7"/>
      </tp>
      <tp t="s">
        <v>#N/A N/A</v>
        <stp/>
        <stp>BDP|7641220804949456652</stp>
        <tr r="E344" s="8"/>
      </tp>
      <tp t="s">
        <v>#N/A N/A</v>
        <stp/>
        <stp>BDP|1829239946329434485</stp>
        <tr r="E408" s="9"/>
      </tp>
      <tp t="s">
        <v>#N/A N/A</v>
        <stp/>
        <stp>BDP|9288291018171513179</stp>
        <tr r="D490" s="9"/>
      </tp>
      <tp t="s">
        <v>#N/A N/A</v>
        <stp/>
        <stp>BDP|6317915090375647954</stp>
        <tr r="D325" s="8"/>
      </tp>
      <tp t="s">
        <v>#N/A N/A</v>
        <stp/>
        <stp>BDP|2946470811564863961</stp>
        <tr r="G507" s="9"/>
      </tp>
      <tp t="s">
        <v>#N/A N/A</v>
        <stp/>
        <stp>BDP|1530224181348242929</stp>
        <tr r="D552" s="9"/>
      </tp>
      <tp t="s">
        <v>#N/A N/A</v>
        <stp/>
        <stp>BDP|8859695773844491709</stp>
        <tr r="E429" s="8"/>
      </tp>
      <tp t="s">
        <v>#N/A N/A</v>
        <stp/>
        <stp>BDP|6459669495071949282</stp>
        <tr r="F459" s="9"/>
      </tp>
      <tp t="s">
        <v>#N/A N/A</v>
        <stp/>
        <stp>BDP|3544382929268276003</stp>
        <tr r="D27" s="9"/>
      </tp>
      <tp t="s">
        <v>#N/A N/A</v>
        <stp/>
        <stp>BDP|7888354213967926811</stp>
        <tr r="F164" s="9"/>
      </tp>
      <tp t="s">
        <v>#N/A N/A</v>
        <stp/>
        <stp>BDP|5107667110841035905</stp>
        <tr r="D131" s="8"/>
      </tp>
      <tp t="s">
        <v>#N/A N/A</v>
        <stp/>
        <stp>BDP|9457166237825732450</stp>
        <tr r="G11" s="9"/>
      </tp>
      <tp t="s">
        <v>#N/A N/A</v>
        <stp/>
        <stp>BDP|1146408863168328164</stp>
        <tr r="E324" s="9"/>
      </tp>
      <tp t="s">
        <v>#N/A N/A</v>
        <stp/>
        <stp>BDP|6401031486145666109</stp>
        <tr r="E77" s="8"/>
      </tp>
      <tp t="s">
        <v>#N/A N/A</v>
        <stp/>
        <stp>BDP|8619189387362679989</stp>
        <tr r="C21" s="7"/>
      </tp>
      <tp t="s">
        <v>#N/A N/A</v>
        <stp/>
        <stp>BDP|3588104815830455934</stp>
        <tr r="F102" s="9"/>
      </tp>
      <tp t="s">
        <v>#N/A N/A</v>
        <stp/>
        <stp>BDP|6822695105543607955</stp>
        <tr r="D13" s="5"/>
        <tr r="E530" s="9"/>
      </tp>
      <tp t="s">
        <v>#N/A N/A</v>
        <stp/>
        <stp>BDP|7410157187421297502</stp>
        <tr r="G186" s="9"/>
      </tp>
      <tp t="s">
        <v>#N/A N/A</v>
        <stp/>
        <stp>BDP|4107633446979476545</stp>
        <tr r="D252" s="9"/>
      </tp>
      <tp t="s">
        <v>#N/A N/A</v>
        <stp/>
        <stp>BDP|9710806160404782940</stp>
        <tr r="F127" s="9"/>
      </tp>
      <tp t="s">
        <v>#N/A N/A</v>
        <stp/>
        <stp>BDP|9548680009040201529</stp>
        <tr r="D260" s="9"/>
      </tp>
      <tp t="s">
        <v>#N/A N/A</v>
        <stp/>
        <stp>BDP|2018460180325481167</stp>
        <tr r="E485" s="8"/>
      </tp>
      <tp t="s">
        <v>#N/A N/A</v>
        <stp/>
        <stp>BDP|7644172482781082574</stp>
        <tr r="D412" s="8"/>
      </tp>
      <tp t="s">
        <v>#N/A N/A</v>
        <stp/>
        <stp>BDP|6544846225676235028</stp>
        <tr r="E168" s="9"/>
      </tp>
      <tp t="s">
        <v>#N/A N/A</v>
        <stp/>
        <stp>BDP|6190858863765018738</stp>
        <tr r="C13" s="7"/>
      </tp>
      <tp t="s">
        <v>#N/A N/A</v>
        <stp/>
        <stp>BDP|3451257226770787942</stp>
        <tr r="F3" s="10"/>
      </tp>
      <tp t="s">
        <v>#N/A N/A</v>
        <stp/>
        <stp>BDP|3531142356738275510</stp>
        <tr r="D240" s="8"/>
      </tp>
      <tp t="s">
        <v>#N/A N/A</v>
        <stp/>
        <stp>BDP|1996543738704882997</stp>
        <tr r="G71" s="9"/>
      </tp>
      <tp t="s">
        <v>#N/A N/A</v>
        <stp/>
        <stp>BDP|1974154779524064917</stp>
        <tr r="E328" s="8"/>
      </tp>
      <tp t="s">
        <v>#N/A N/A</v>
        <stp/>
        <stp>BDP|6353611166249786578</stp>
        <tr r="F497" s="9"/>
      </tp>
      <tp t="s">
        <v>#N/A N/A</v>
        <stp/>
        <stp>BDP|5931987771898427908</stp>
        <tr r="G420" s="8"/>
        <tr r="F74" s="5"/>
      </tp>
      <tp t="s">
        <v>#N/A N/A</v>
        <stp/>
        <stp>BDP|4339368054320182858</stp>
        <tr r="D458" s="9"/>
      </tp>
      <tp t="s">
        <v>#N/A N/A</v>
        <stp/>
        <stp>BDP|7400465890890064075</stp>
        <tr r="F434" s="9"/>
      </tp>
      <tp t="s">
        <v>#N/A N/A</v>
        <stp/>
        <stp>BDP|6845034310935672880</stp>
        <tr r="G276" s="9"/>
      </tp>
      <tp t="s">
        <v>#N/A N/A</v>
        <stp/>
        <stp>BDP|6760800179352395189</stp>
        <tr r="E475" s="9"/>
      </tp>
      <tp t="s">
        <v>#N/A N/A</v>
        <stp/>
        <stp>BDP|8519744433047071175</stp>
        <tr r="G237" s="8"/>
      </tp>
      <tp t="s">
        <v>#N/A N/A</v>
        <stp/>
        <stp>BDP|6638792400083137949</stp>
        <tr r="E79" s="9"/>
      </tp>
      <tp t="s">
        <v>#N/A N/A</v>
        <stp/>
        <stp>BDP|8752488542053739005</stp>
        <tr r="G338" s="9"/>
      </tp>
      <tp t="s">
        <v>#N/A N/A</v>
        <stp/>
        <stp>BDP|9190168133715680582</stp>
        <tr r="G379" s="8"/>
      </tp>
      <tp t="s">
        <v>#N/A N/A</v>
        <stp/>
        <stp>BDP|7452388468619707094</stp>
        <tr r="F188" s="8"/>
      </tp>
      <tp t="s">
        <v>#N/A N/A</v>
        <stp/>
        <stp>BDP|5402756810600845837</stp>
        <tr r="D540" s="9"/>
      </tp>
      <tp t="s">
        <v>#N/A N/A</v>
        <stp/>
        <stp>BDP|3836802746295138152</stp>
        <tr r="E557" s="9"/>
      </tp>
      <tp t="s">
        <v>#N/A N/A</v>
        <stp/>
        <stp>BDP|9147393172350400646</stp>
        <tr r="G482" s="9"/>
      </tp>
      <tp t="s">
        <v>#N/A N/A</v>
        <stp/>
        <stp>BDP|9572593211406160062</stp>
        <tr r="D396" s="8"/>
      </tp>
      <tp t="s">
        <v>#N/A N/A</v>
        <stp/>
        <stp>BDP|1606407381665806357</stp>
        <tr r="F162" s="8"/>
      </tp>
      <tp t="s">
        <v>#N/A N/A</v>
        <stp/>
        <stp>BDP|2726296372734238846</stp>
        <tr r="F155" s="8"/>
      </tp>
      <tp t="s">
        <v>#N/A N/A</v>
        <stp/>
        <stp>BDP|2936903752796421353</stp>
        <tr r="F31" s="9"/>
      </tp>
      <tp t="s">
        <v>#N/A N/A</v>
        <stp/>
        <stp>BDP|4750214543030883966</stp>
        <tr r="F383" s="9"/>
      </tp>
      <tp t="s">
        <v>#N/A N/A</v>
        <stp/>
        <stp>BDP|3044228976744900964</stp>
        <tr r="D15" s="7"/>
      </tp>
      <tp t="s">
        <v>#N/A N/A</v>
        <stp/>
        <stp>BDP|9955308021075478675</stp>
        <tr r="G540" s="9"/>
      </tp>
      <tp t="s">
        <v>#N/A N/A</v>
        <stp/>
        <stp>BDP|2966023920193746871</stp>
        <tr r="E59" s="8"/>
        <tr r="D41" s="5"/>
      </tp>
      <tp t="s">
        <v>#N/A N/A</v>
        <stp/>
        <stp>BDP|5553485656966625968</stp>
        <tr r="D408" s="9"/>
      </tp>
      <tp t="s">
        <v>#N/A N/A</v>
        <stp/>
        <stp>BDP|5269856214686932116</stp>
        <tr r="G316" s="8"/>
      </tp>
      <tp t="s">
        <v>#N/A N/A</v>
        <stp/>
        <stp>BDP|6747856950593960303</stp>
        <tr r="D508" s="9"/>
      </tp>
      <tp t="s">
        <v>#N/A N/A</v>
        <stp/>
        <stp>BDP|2795903433915540698</stp>
        <tr r="D313" s="8"/>
      </tp>
      <tp t="s">
        <v>#N/A N/A</v>
        <stp/>
        <stp>BDP|5406395880894374164</stp>
        <tr r="F52" s="5"/>
        <tr r="G310" s="9"/>
      </tp>
      <tp t="s">
        <v>#N/A N/A</v>
        <stp/>
        <stp>BDP|1765801222344507484</stp>
        <tr r="G281" s="8"/>
      </tp>
      <tp t="s">
        <v>#N/A N/A</v>
        <stp/>
        <stp>BDP|5800861569355707587</stp>
        <tr r="D217" s="9"/>
      </tp>
      <tp t="s">
        <v>#N/A N/A</v>
        <stp/>
        <stp>BDP|9440366868394133335</stp>
        <tr r="F23" s="5"/>
        <tr r="G284" s="9"/>
      </tp>
      <tp t="s">
        <v>#N/A N/A</v>
        <stp/>
        <stp>BDP|1310863768050101444</stp>
        <tr r="F150" s="8"/>
      </tp>
      <tp t="s">
        <v>#N/A N/A</v>
        <stp/>
        <stp>BDP|9848036095268381341</stp>
        <tr r="E171" s="9"/>
      </tp>
      <tp t="s">
        <v>#N/A N/A</v>
        <stp/>
        <stp>BDP|2606436682113964679</stp>
        <tr r="F276" s="9"/>
      </tp>
      <tp t="s">
        <v>#N/A N/A</v>
        <stp/>
        <stp>BDP|1649324548485099850</stp>
        <tr r="D104" s="9"/>
      </tp>
      <tp t="s">
        <v>#N/A N/A</v>
        <stp/>
        <stp>BDP|1171195600059344228</stp>
        <tr r="D60" s="5"/>
        <tr r="E48" s="9"/>
      </tp>
      <tp t="s">
        <v>#N/A N/A</v>
        <stp/>
        <stp>BDP|4547163484244912274</stp>
        <tr r="E71" s="5"/>
        <tr r="F414" s="9"/>
      </tp>
      <tp t="s">
        <v>#N/A N/A</v>
        <stp/>
        <stp>BDP|5706821466550867020</stp>
        <tr r="E333" s="8"/>
      </tp>
      <tp t="s">
        <v>#N/A N/A</v>
        <stp/>
        <stp>BDP|3484400598655501008</stp>
        <tr r="D546" s="9"/>
      </tp>
      <tp t="s">
        <v>#N/A N/A</v>
        <stp/>
        <stp>BDP|1673179079665722913</stp>
        <tr r="E421" s="8"/>
      </tp>
      <tp t="s">
        <v>#N/A N/A</v>
        <stp/>
        <stp>BDP|9995243301296456665</stp>
        <tr r="E300" s="9"/>
      </tp>
      <tp t="s">
        <v>#N/A N/A</v>
        <stp/>
        <stp>BDP|9592494425752502627</stp>
        <tr r="G297" s="8"/>
      </tp>
      <tp t="s">
        <v>#N/A N/A</v>
        <stp/>
        <stp>BDP|4206999311921097645</stp>
        <tr r="E406" s="9"/>
      </tp>
      <tp t="s">
        <v>#N/A N/A</v>
        <stp/>
        <stp>BDP|8993567708172182486</stp>
        <tr r="E516" s="9"/>
      </tp>
      <tp t="s">
        <v>#N/A N/A</v>
        <stp/>
        <stp>BDP|5709578646808055784</stp>
        <tr r="E185" s="8"/>
      </tp>
      <tp t="s">
        <v>#N/A N/A</v>
        <stp/>
        <stp>BDP|1234237179977094867</stp>
        <tr r="E137" s="8"/>
      </tp>
      <tp t="s">
        <v>#N/A N/A</v>
        <stp/>
        <stp>BDP|2529265193391918376</stp>
        <tr r="D391" s="8"/>
      </tp>
      <tp t="s">
        <v>#N/A N/A</v>
        <stp/>
        <stp>BDP|9550731959783860390</stp>
        <tr r="E273" s="9"/>
      </tp>
      <tp t="s">
        <v>#N/A N/A</v>
        <stp/>
        <stp>BDP|2032753586412823450</stp>
        <tr r="D219" s="8"/>
      </tp>
      <tp t="s">
        <v>#N/A N/A</v>
        <stp/>
        <stp>BDP|2096376065539955559</stp>
        <tr r="E389" s="9"/>
      </tp>
      <tp t="s">
        <v>#N/A N/A</v>
        <stp/>
        <stp>BDP|3526312116749498394</stp>
        <tr r="G107" s="9"/>
      </tp>
      <tp t="s">
        <v>#N/A N/A</v>
        <stp/>
        <stp>BDP|9727783122990545773</stp>
        <tr r="D304" s="8"/>
      </tp>
      <tp t="s">
        <v>#N/A N/A</v>
        <stp/>
        <stp>BDP|5237846175624848549</stp>
        <tr r="G134" s="8"/>
      </tp>
      <tp t="s">
        <v>#N/A N/A</v>
        <stp/>
        <stp>BDP|5359747327713736882</stp>
        <tr r="E70" s="5"/>
        <tr r="F9" s="9"/>
      </tp>
      <tp t="s">
        <v>#N/A N/A</v>
        <stp/>
        <stp>BDP|3342106088696531713</stp>
        <tr r="E3" s="10"/>
      </tp>
      <tp t="s">
        <v>#N/A N/A</v>
        <stp/>
        <stp>BDP|5413990025272241750</stp>
        <tr r="G218" s="9"/>
      </tp>
      <tp t="s">
        <v>#N/A N/A</v>
        <stp/>
        <stp>BDP|4586412250356370889</stp>
        <tr r="D439" s="8"/>
      </tp>
      <tp t="s">
        <v>#N/A N/A</v>
        <stp/>
        <stp>BDP|6640329916486765994</stp>
        <tr r="E2" s="8"/>
      </tp>
      <tp t="s">
        <v>#N/A N/A</v>
        <stp/>
        <stp>BDP|9016584636487039328</stp>
        <tr r="D501" s="8"/>
      </tp>
      <tp t="s">
        <v>#N/A N/A</v>
        <stp/>
        <stp>BDP|7227735198237504508</stp>
        <tr r="D463" s="8"/>
      </tp>
      <tp t="s">
        <v>#N/A N/A</v>
        <stp/>
        <stp>BDP|6091692901209149253</stp>
        <tr r="G465" s="9"/>
      </tp>
      <tp t="s">
        <v>#N/A N/A</v>
        <stp/>
        <stp>BDP|6988998738475137259</stp>
        <tr r="F350" s="8"/>
        <tr r="E40" s="5"/>
      </tp>
      <tp t="s">
        <v>#N/A N/A</v>
        <stp/>
        <stp>BDP|2307868054700487493</stp>
        <tr r="F466" s="8"/>
      </tp>
      <tp t="s">
        <v>#N/A N/A</v>
        <stp/>
        <stp>BDP|8489128370797388298</stp>
        <tr r="F78" s="9"/>
      </tp>
      <tp t="s">
        <v>#N/A N/A</v>
        <stp/>
        <stp>BDP|6552316350558815301</stp>
        <tr r="G40" s="9"/>
      </tp>
      <tp t="s">
        <v>#N/A N/A</v>
        <stp/>
        <stp>BDP|4751160718838358776</stp>
        <tr r="D183" s="9"/>
      </tp>
      <tp t="s">
        <v>#N/A N/A</v>
        <stp/>
        <stp>BDP|5450856851792967141</stp>
        <tr r="D107" s="8"/>
      </tp>
      <tp t="s">
        <v>#N/A N/A</v>
        <stp/>
        <stp>BDP|9945631946897840768</stp>
        <tr r="G600" s="9"/>
      </tp>
      <tp t="s">
        <v>#N/A N/A</v>
        <stp/>
        <stp>BDP|2100565896055500065</stp>
        <tr r="E107" s="8"/>
      </tp>
      <tp t="s">
        <v>#N/A N/A</v>
        <stp/>
        <stp>BDP|8460353203516800683</stp>
        <tr r="F6" s="7"/>
      </tp>
      <tp t="s">
        <v>#N/A N/A</v>
        <stp/>
        <stp>BDP|6806871529680079742</stp>
        <tr r="G472" s="9"/>
      </tp>
      <tp t="s">
        <v>#N/A N/A</v>
        <stp/>
        <stp>BDP|8181319512555659464</stp>
        <tr r="D253" s="9"/>
      </tp>
      <tp t="s">
        <v>#N/A N/A</v>
        <stp/>
        <stp>BDP|5358165477450150817</stp>
        <tr r="G70" s="8"/>
      </tp>
      <tp t="s">
        <v>#N/A N/A</v>
        <stp/>
        <stp>BDP|3682814633270732300</stp>
        <tr r="D346" s="9"/>
      </tp>
      <tp t="s">
        <v>#N/A N/A</v>
        <stp/>
        <stp>BDP|3413634787561350708</stp>
        <tr r="E22" s="8"/>
      </tp>
      <tp t="s">
        <v>#N/A N/A</v>
        <stp/>
        <stp>BDP|4320953287527000928</stp>
        <tr r="D383" s="8"/>
      </tp>
      <tp t="s">
        <v>#N/A N/A</v>
        <stp/>
        <stp>BDP|1046744995967230306</stp>
        <tr r="D600" s="9"/>
      </tp>
      <tp t="s">
        <v>#N/A N/A</v>
        <stp/>
        <stp>BDP|6775103242819504139</stp>
        <tr r="G590" s="9"/>
      </tp>
      <tp t="s">
        <v>#N/A N/A</v>
        <stp/>
        <stp>BDP|8659660801046347314</stp>
        <tr r="D305" s="9"/>
      </tp>
      <tp t="s">
        <v>#N/A N/A</v>
        <stp/>
        <stp>BDP|6370639045029194673</stp>
        <tr r="F161" s="9"/>
      </tp>
      <tp t="s">
        <v>#N/A N/A</v>
        <stp/>
        <stp>BDP|9263274834342447163</stp>
        <tr r="D168" s="9"/>
      </tp>
      <tp t="s">
        <v>#N/A N/A</v>
        <stp/>
        <stp>BDP|7256091882986836217</stp>
        <tr r="F223" s="8"/>
      </tp>
      <tp t="s">
        <v>#N/A N/A</v>
        <stp/>
        <stp>BDP|9815025826560480081</stp>
        <tr r="F340" s="9"/>
      </tp>
      <tp t="s">
        <v>#N/A N/A</v>
        <stp/>
        <stp>BDP|4615485604083379898</stp>
        <tr r="D399" s="8"/>
      </tp>
      <tp t="s">
        <v>#N/A N/A</v>
        <stp/>
        <stp>BDP|9436277535612592131</stp>
        <tr r="F74" s="8"/>
        <tr r="E72" s="5"/>
      </tp>
      <tp t="s">
        <v>#N/A N/A</v>
        <stp/>
        <stp>BDP|5240997156033465198</stp>
        <tr r="G51" s="8"/>
      </tp>
      <tp t="s">
        <v>#N/A N/A</v>
        <stp/>
        <stp>BDP|8402152630887029614</stp>
        <tr r="D420" s="8"/>
        <tr r="C74" s="5"/>
      </tp>
      <tp t="s">
        <v>#N/A N/A</v>
        <stp/>
        <stp>BDP|9651443739371837437</stp>
        <tr r="G201" s="9"/>
      </tp>
      <tp t="s">
        <v>#N/A N/A</v>
        <stp/>
        <stp>BDP|8739193803335899758</stp>
        <tr r="G281" s="9"/>
      </tp>
      <tp t="s">
        <v>#N/A N/A</v>
        <stp/>
        <stp>BDP|5475515321441714832</stp>
        <tr r="D216" s="8"/>
      </tp>
      <tp t="s">
        <v>#N/A N/A</v>
        <stp/>
        <stp>BDP|4361504828489921121</stp>
        <tr r="D298" s="8"/>
      </tp>
      <tp t="s">
        <v>#N/A N/A</v>
        <stp/>
        <stp>BDP|1919325204261614893</stp>
        <tr r="D72" s="8"/>
        <tr r="C75" s="5"/>
      </tp>
      <tp t="s">
        <v>#N/A N/A</v>
        <stp/>
        <stp>BDP|9854349004989076886</stp>
        <tr r="E382" s="8"/>
      </tp>
      <tp t="s">
        <v>#N/A N/A</v>
        <stp/>
        <stp>BDP|8470449125666469307</stp>
        <tr r="F591" s="9"/>
      </tp>
      <tp t="s">
        <v>#N/A N/A</v>
        <stp/>
        <stp>BDP|5319347021837225855</stp>
        <tr r="G391" s="9"/>
      </tp>
      <tp t="s">
        <v>#N/A N/A</v>
        <stp/>
        <stp>BDP|2282264244069410651</stp>
        <tr r="E428" s="8"/>
      </tp>
      <tp t="s">
        <v>#N/A N/A</v>
        <stp/>
        <stp>BDP|4096294908795868880</stp>
        <tr r="G354" s="8"/>
      </tp>
      <tp t="s">
        <v>#N/A N/A</v>
        <stp/>
        <stp>BDP|5834302852841233996</stp>
        <tr r="G459" s="9"/>
      </tp>
      <tp t="s">
        <v>#N/A N/A</v>
        <stp/>
        <stp>BDP|5805496321690297836</stp>
        <tr r="F358" s="9"/>
      </tp>
      <tp t="s">
        <v>#N/A N/A</v>
        <stp/>
        <stp>BDP|8345836616692305845</stp>
        <tr r="E472" s="8"/>
      </tp>
      <tp t="s">
        <v>#N/A N/A</v>
        <stp/>
        <stp>BDP|2086907151560405549</stp>
        <tr r="E450" s="9"/>
      </tp>
      <tp t="s">
        <v>#N/A N/A</v>
        <stp/>
        <stp>BDP|3391413641448198034</stp>
        <tr r="F126" s="8"/>
      </tp>
      <tp t="s">
        <v>#N/A N/A</v>
        <stp/>
        <stp>BDP|9625775696275419920</stp>
        <tr r="C36" s="5"/>
        <tr r="D426" s="9"/>
      </tp>
      <tp t="s">
        <v>#N/A N/A</v>
        <stp/>
        <stp>BDP|8154578241806548437</stp>
        <tr r="F304" s="8"/>
      </tp>
      <tp t="s">
        <v>#N/A N/A</v>
        <stp/>
        <stp>BDP|4517044728249667498</stp>
        <tr r="F285" s="8"/>
      </tp>
      <tp t="s">
        <v>#N/A N/A</v>
        <stp/>
        <stp>BDP|6975475748569486447</stp>
        <tr r="D450" s="8"/>
      </tp>
      <tp t="s">
        <v>#N/A N/A</v>
        <stp/>
        <stp>BDP|1206668557339008053</stp>
        <tr r="E17" s="9"/>
      </tp>
      <tp t="s">
        <v>#N/A N/A</v>
        <stp/>
        <stp>BDP|3442616135968328553</stp>
        <tr r="D112" s="8"/>
      </tp>
      <tp t="s">
        <v>#N/A N/A</v>
        <stp/>
        <stp>BDP|8798786398008618571</stp>
        <tr r="E339" s="9"/>
      </tp>
      <tp t="s">
        <v>#N/A N/A</v>
        <stp/>
        <stp>BDP|6938840034801677792</stp>
        <tr r="D113" s="8"/>
      </tp>
      <tp t="s">
        <v>#N/A N/A</v>
        <stp/>
        <stp>BDP|3090991055845982139</stp>
        <tr r="D16" s="8"/>
      </tp>
      <tp t="s">
        <v>#N/A N/A</v>
        <stp/>
        <stp>BDP|7684563052024688822</stp>
        <tr r="E261" s="8"/>
      </tp>
      <tp t="s">
        <v>#N/A N/A</v>
        <stp/>
        <stp>BDP|2435913071425742253</stp>
        <tr r="F572" s="9"/>
      </tp>
      <tp t="s">
        <v>#N/A N/A</v>
        <stp/>
        <stp>BDP|6515406220262726944</stp>
        <tr r="D52" s="9"/>
      </tp>
      <tp t="s">
        <v>#N/A N/A</v>
        <stp/>
        <stp>BDP|9757977891901198367</stp>
        <tr r="E415" s="9"/>
      </tp>
      <tp t="s">
        <v>#N/A N/A</v>
        <stp/>
        <stp>BDP|8867726167136864433</stp>
        <tr r="D213" s="9"/>
      </tp>
      <tp t="s">
        <v>#N/A N/A</v>
        <stp/>
        <stp>BDP|2437504336428084751</stp>
        <tr r="E170" s="8"/>
      </tp>
      <tp t="s">
        <v>#N/A N/A</v>
        <stp/>
        <stp>BDP|5296066813206609960</stp>
        <tr r="F100" s="9"/>
      </tp>
      <tp t="s">
        <v>#N/A N/A</v>
        <stp/>
        <stp>BDP|2280778502277573959</stp>
        <tr r="E110" s="8"/>
      </tp>
      <tp t="s">
        <v>#N/A N/A</v>
        <stp/>
        <stp>BDP|5796553157286778851</stp>
        <tr r="G61" s="8"/>
      </tp>
      <tp t="s">
        <v>#N/A N/A</v>
        <stp/>
        <stp>BDP|5930666183915267594</stp>
        <tr r="F107" s="8"/>
      </tp>
      <tp t="s">
        <v>#N/A N/A</v>
        <stp/>
        <stp>BDP|9887777835825869350</stp>
        <tr r="E23" s="5"/>
        <tr r="F284" s="9"/>
      </tp>
      <tp t="s">
        <v>#N/A N/A</v>
        <stp/>
        <stp>BDP|5793758785214400543</stp>
        <tr r="D2" s="5"/>
        <tr r="E34" s="9"/>
      </tp>
      <tp t="s">
        <v>#N/A N/A</v>
        <stp/>
        <stp>BDP|3459478632416352959</stp>
        <tr r="E484" s="9"/>
      </tp>
      <tp t="s">
        <v>#N/A N/A</v>
        <stp/>
        <stp>BDP|3936958363211081686</stp>
        <tr r="D57" s="9"/>
      </tp>
      <tp t="s">
        <v>#N/A N/A</v>
        <stp/>
        <stp>BDP|1802769193440999433</stp>
        <tr r="D226" s="8"/>
      </tp>
      <tp t="s">
        <v>#N/A N/A</v>
        <stp/>
        <stp>BDP|5589992263155998414</stp>
        <tr r="F8" s="5"/>
        <tr r="G473" s="9"/>
      </tp>
      <tp t="s">
        <v>#N/A N/A</v>
        <stp/>
        <stp>BDP|8563367416659681876</stp>
        <tr r="D482" s="9"/>
      </tp>
      <tp t="s">
        <v>#N/A N/A</v>
        <stp/>
        <stp>BDP|3164278881675280719</stp>
        <tr r="F440" s="9"/>
      </tp>
      <tp t="s">
        <v>#N/A N/A</v>
        <stp/>
        <stp>BDP|3337911676647889180</stp>
        <tr r="D29" s="9"/>
      </tp>
      <tp t="s">
        <v>#N/A N/A</v>
        <stp/>
        <stp>BDP|5358844100944763241</stp>
        <tr r="F77" s="9"/>
      </tp>
      <tp t="s">
        <v>#N/A N/A</v>
        <stp/>
        <stp>BDP|5837242221688102689</stp>
        <tr r="E347" s="9"/>
      </tp>
      <tp t="s">
        <v>#N/A N/A</v>
        <stp/>
        <stp>BDP|7276402792683310277</stp>
        <tr r="E359" s="8"/>
        <tr r="D58" s="5"/>
      </tp>
      <tp t="s">
        <v>#N/A N/A</v>
        <stp/>
        <stp>BDP|3647800119708217996</stp>
        <tr r="G446" s="8"/>
      </tp>
      <tp t="s">
        <v>#N/A N/A</v>
        <stp/>
        <stp>BDP|2244580474118353394</stp>
        <tr r="F192" s="8"/>
      </tp>
      <tp t="s">
        <v>#N/A N/A</v>
        <stp/>
        <stp>BDP|3271931543226315352</stp>
        <tr r="D320" s="9"/>
      </tp>
      <tp t="s">
        <v>#N/A N/A</v>
        <stp/>
        <stp>BDP|2044562076793056842</stp>
        <tr r="F396" s="8"/>
      </tp>
      <tp t="s">
        <v>#N/A N/A</v>
        <stp/>
        <stp>BDP|4570192749162090806</stp>
        <tr r="D451" s="8"/>
      </tp>
      <tp t="s">
        <v>#N/A N/A</v>
        <stp/>
        <stp>BDP|2548472469968867366</stp>
        <tr r="D328" s="9"/>
      </tp>
      <tp t="s">
        <v>#N/A N/A</v>
        <stp/>
        <stp>BDP|2704902865992231456</stp>
        <tr r="F21" s="9"/>
      </tp>
      <tp t="s">
        <v>#N/A N/A</v>
        <stp/>
        <stp>BDP|8355173090242753960</stp>
        <tr r="D481" s="9"/>
      </tp>
      <tp t="s">
        <v>#N/A N/A</v>
        <stp/>
        <stp>BDP|4453160822649049552</stp>
        <tr r="D198" s="9"/>
      </tp>
      <tp t="s">
        <v>#N/A N/A</v>
        <stp/>
        <stp>BDP|5010225075833782850</stp>
        <tr r="E4" s="9"/>
      </tp>
      <tp t="s">
        <v>#N/A N/A</v>
        <stp/>
        <stp>BDP|8177652636430335644</stp>
        <tr r="F154" s="9"/>
      </tp>
      <tp t="s">
        <v>#N/A N/A</v>
        <stp/>
        <stp>BDP|6310551094107901918</stp>
        <tr r="G480" s="9"/>
      </tp>
      <tp t="s">
        <v>#N/A N/A</v>
        <stp/>
        <stp>BDP|7662980493202496130</stp>
        <tr r="F187" s="8"/>
      </tp>
      <tp t="s">
        <v>#N/A N/A</v>
        <stp/>
        <stp>BDP|8891957268410759382</stp>
        <tr r="F189" s="8"/>
      </tp>
      <tp t="s">
        <v>#N/A N/A</v>
        <stp/>
        <stp>BDP|3761485928974825554</stp>
        <tr r="G199" s="9"/>
      </tp>
      <tp t="s">
        <v>#N/A N/A</v>
        <stp/>
        <stp>BDP|3464464187842930967</stp>
        <tr r="D331" s="8"/>
      </tp>
      <tp t="s">
        <v>#N/A N/A</v>
        <stp/>
        <stp>BDP|4315367449757195079</stp>
        <tr r="E371" s="8"/>
      </tp>
      <tp t="s">
        <v>#N/A N/A</v>
        <stp/>
        <stp>BDP|6466734578631600334</stp>
        <tr r="D262" s="8"/>
      </tp>
      <tp t="s">
        <v>#N/A N/A</v>
        <stp/>
        <stp>BDP|4846751182798175746</stp>
        <tr r="G45" s="8"/>
      </tp>
      <tp t="s">
        <v>#N/A N/A</v>
        <stp/>
        <stp>BDP|1219391325394186059</stp>
        <tr r="F297" s="8"/>
      </tp>
      <tp t="s">
        <v>#N/A N/A</v>
        <stp/>
        <stp>BDP|5958574976931498264</stp>
        <tr r="E278" s="9"/>
      </tp>
      <tp t="s">
        <v>#N/A N/A</v>
        <stp/>
        <stp>BDP|4759713336292245687</stp>
        <tr r="D186" s="9"/>
      </tp>
      <tp t="s">
        <v>#N/A N/A</v>
        <stp/>
        <stp>BDP|6897978086153179020</stp>
        <tr r="E146" s="9"/>
      </tp>
      <tp t="s">
        <v>#N/A N/A</v>
        <stp/>
        <stp>BDP|6615194650326676028</stp>
        <tr r="D93" s="8"/>
      </tp>
      <tp t="s">
        <v>#N/A N/A</v>
        <stp/>
        <stp>BDP|4787047629222239035</stp>
        <tr r="D248" s="8"/>
      </tp>
      <tp t="s">
        <v>#N/A N/A</v>
        <stp/>
        <stp>BDP|5917060955302484654</stp>
        <tr r="C64" s="5"/>
        <tr r="D269" s="9"/>
      </tp>
      <tp t="s">
        <v>#N/A N/A</v>
        <stp/>
        <stp>BDP|7892670651697007751</stp>
        <tr r="D161" s="8"/>
      </tp>
      <tp t="s">
        <v>#N/A N/A</v>
        <stp/>
        <stp>BDP|4221146809049011844</stp>
        <tr r="D291" s="8"/>
        <tr r="C65" s="5"/>
      </tp>
      <tp t="s">
        <v>#N/A N/A</v>
        <stp/>
        <stp>BDP|2002094354242643107</stp>
        <tr r="E378" s="8"/>
      </tp>
      <tp t="s">
        <v>#N/A N/A</v>
        <stp/>
        <stp>BDP|2739756183950387991</stp>
        <tr r="D468" s="9"/>
      </tp>
      <tp t="s">
        <v>#N/A N/A</v>
        <stp/>
        <stp>BDP|4239388664930651533</stp>
        <tr r="G290" s="9"/>
      </tp>
      <tp t="s">
        <v>#N/A N/A</v>
        <stp/>
        <stp>BDP|9365745059998596704</stp>
        <tr r="G260" s="8"/>
      </tp>
      <tp t="s">
        <v>#N/A N/A</v>
        <stp/>
        <stp>BDP|6170410662691299189</stp>
        <tr r="F172" s="8"/>
      </tp>
      <tp t="s">
        <v>#N/A N/A</v>
        <stp/>
        <stp>BDP|4759099130994066763</stp>
        <tr r="F167" s="8"/>
      </tp>
      <tp t="s">
        <v>#N/A N/A</v>
        <stp/>
        <stp>BDP|1529873253419849111</stp>
        <tr r="G148" s="9"/>
      </tp>
      <tp t="s">
        <v>#N/A N/A</v>
        <stp/>
        <stp>BDP|3162610202627366695</stp>
        <tr r="E128" s="9"/>
      </tp>
      <tp t="s">
        <v>#N/A N/A</v>
        <stp/>
        <stp>BDP|3976662567011512656</stp>
        <tr r="F454" s="9"/>
      </tp>
      <tp t="s">
        <v>#N/A N/A</v>
        <stp/>
        <stp>BDP|9007304689033933583</stp>
        <tr r="E362" s="9"/>
      </tp>
      <tp t="s">
        <v>#N/A N/A</v>
        <stp/>
        <stp>BDP|6502497164051345135</stp>
        <tr r="F496" s="9"/>
      </tp>
      <tp t="s">
        <v>#N/A N/A</v>
        <stp/>
        <stp>BDP|2262633221820946204</stp>
        <tr r="D456" s="9"/>
      </tp>
      <tp t="s">
        <v>#N/A N/A</v>
        <stp/>
        <stp>BDP|6085617839282313520</stp>
        <tr r="D479" s="9"/>
      </tp>
      <tp t="s">
        <v>#N/A N/A</v>
        <stp/>
        <stp>BDP|2553752978737558149</stp>
        <tr r="D323" s="8"/>
      </tp>
      <tp t="s">
        <v>#N/A N/A</v>
        <stp/>
        <stp>BDP|6009034479423526663</stp>
        <tr r="G472" s="8"/>
      </tp>
      <tp t="s">
        <v>#N/A N/A</v>
        <stp/>
        <stp>BDP|8814906467752548131</stp>
        <tr r="E398" s="8"/>
      </tp>
      <tp t="s">
        <v>#N/A N/A</v>
        <stp/>
        <stp>BDP|3288169647442221083</stp>
        <tr r="F408" s="9"/>
      </tp>
      <tp t="s">
        <v>#N/A N/A</v>
        <stp/>
        <stp>BDP|9477888707800680549</stp>
        <tr r="E489" s="9"/>
      </tp>
      <tp t="s">
        <v>#N/A N/A</v>
        <stp/>
        <stp>BDP|6869615534490041732</stp>
        <tr r="E36" s="9"/>
      </tp>
      <tp t="s">
        <v>#N/A N/A</v>
        <stp/>
        <stp>BDP|3754342771505563695</stp>
        <tr r="G41" s="9"/>
      </tp>
      <tp t="s">
        <v>#N/A N/A</v>
        <stp/>
        <stp>BDP|7478819099270582277</stp>
        <tr r="F5" s="6"/>
      </tp>
      <tp t="s">
        <v>#N/A N/A</v>
        <stp/>
        <stp>BDP|2098766617820746081</stp>
        <tr r="D354" s="9"/>
      </tp>
      <tp t="s">
        <v>#N/A N/A</v>
        <stp/>
        <stp>BDP|9809815205423116635</stp>
        <tr r="E129" s="9"/>
      </tp>
      <tp t="s">
        <v>#N/A N/A</v>
        <stp/>
        <stp>BDP|9692339453912040989</stp>
        <tr r="G65" s="9"/>
      </tp>
      <tp t="s">
        <v>#N/A N/A</v>
        <stp/>
        <stp>BDP|6399805415548850308</stp>
        <tr r="G330" s="9"/>
      </tp>
      <tp t="s">
        <v>#N/A N/A</v>
        <stp/>
        <stp>BDP|5159315940100934675</stp>
        <tr r="E578" s="9"/>
      </tp>
      <tp t="s">
        <v>#N/A N/A</v>
        <stp/>
        <stp>BDP|7815536758882452183</stp>
        <tr r="C62" s="5"/>
        <tr r="D10" s="9"/>
      </tp>
      <tp t="s">
        <v>#N/A N/A</v>
        <stp/>
        <stp>BDP|8104283302346203868</stp>
        <tr r="E282" s="9"/>
      </tp>
      <tp t="s">
        <v>#N/A N/A</v>
        <stp/>
        <stp>BDP|7497702824172619493</stp>
        <tr r="G4" s="8"/>
      </tp>
      <tp t="s">
        <v>#N/A N/A</v>
        <stp/>
        <stp>BDP|7648887207473748818</stp>
        <tr r="E4" s="7"/>
      </tp>
      <tp t="s">
        <v>#N/A N/A</v>
        <stp/>
        <stp>BDP|5856326262165183167</stp>
        <tr r="E407" s="8"/>
      </tp>
      <tp t="s">
        <v>#N/A N/A</v>
        <stp/>
        <stp>BDP|4224614343943725181</stp>
        <tr r="F2" s="5"/>
        <tr r="G34" s="9"/>
      </tp>
      <tp t="s">
        <v>#N/A N/A</v>
        <stp/>
        <stp>BDP|1144891577978413242</stp>
        <tr r="E391" s="9"/>
      </tp>
      <tp t="s">
        <v>#N/A N/A</v>
        <stp/>
        <stp>BDP|4241442408487824391</stp>
        <tr r="E272" s="9"/>
      </tp>
      <tp t="s">
        <v>#N/A N/A</v>
        <stp/>
        <stp>BDP|2822657452123346630</stp>
        <tr r="G430" s="8"/>
      </tp>
      <tp t="s">
        <v>#N/A N/A</v>
        <stp/>
        <stp>BDP|7229132504273878125</stp>
        <tr r="D484" s="9"/>
      </tp>
      <tp t="s">
        <v>#N/A N/A</v>
        <stp/>
        <stp>BDP|4321484041433766327</stp>
        <tr r="G315" s="8"/>
      </tp>
      <tp t="s">
        <v>#N/A N/A</v>
        <stp/>
        <stp>BDP|5401521848142060212</stp>
        <tr r="D425" s="8"/>
      </tp>
      <tp t="s">
        <v>#N/A N/A</v>
        <stp/>
        <stp>BDP|5262515404437063386</stp>
        <tr r="E124" s="9"/>
      </tp>
      <tp t="s">
        <v>#N/A N/A</v>
        <stp/>
        <stp>BDP|7344385181268364063</stp>
        <tr r="G155" s="9"/>
      </tp>
      <tp t="s">
        <v>#N/A N/A</v>
        <stp/>
        <stp>BDP|3545621739267607571</stp>
        <tr r="G432" s="8"/>
      </tp>
      <tp t="s">
        <v>#N/A N/A</v>
        <stp/>
        <stp>BDP|7790449173340435089</stp>
        <tr r="E572" s="9"/>
      </tp>
      <tp t="s">
        <v>#N/A N/A</v>
        <stp/>
        <stp>BDP|2823557416951366342</stp>
        <tr r="D514" s="9"/>
      </tp>
      <tp t="s">
        <v>#N/A N/A</v>
        <stp/>
        <stp>BDP|5539509141273144391</stp>
        <tr r="G599" s="9"/>
      </tp>
      <tp t="s">
        <v>#N/A N/A</v>
        <stp/>
        <stp>BDP|1640531339941315232</stp>
        <tr r="G583" s="9"/>
      </tp>
      <tp t="s">
        <v>#N/A N/A</v>
        <stp/>
        <stp>BDP|3104275717995945147</stp>
        <tr r="D307" s="8"/>
      </tp>
      <tp t="s">
        <v>#N/A N/A</v>
        <stp/>
        <stp>BDP|5114372108441718357</stp>
        <tr r="F214" s="9"/>
      </tp>
      <tp t="s">
        <v>#N/A N/A</v>
        <stp/>
        <stp>BDP|3768327827015640385</stp>
        <tr r="E11" s="6"/>
      </tp>
      <tp t="s">
        <v>#N/A N/A</v>
        <stp/>
        <stp>BDP|6362252517324866552</stp>
        <tr r="F190" s="9"/>
      </tp>
      <tp t="s">
        <v>#N/A N/A</v>
        <stp/>
        <stp>BDP|3990502365951917594</stp>
        <tr r="G243" s="8"/>
      </tp>
      <tp t="s">
        <v>#N/A N/A</v>
        <stp/>
        <stp>BDP|8436681271494461957</stp>
        <tr r="G307" s="8"/>
      </tp>
      <tp t="s">
        <v>#N/A N/A</v>
        <stp/>
        <stp>BDP|8390791417323010901</stp>
        <tr r="F414" s="8"/>
      </tp>
      <tp t="s">
        <v>#N/A N/A</v>
        <stp/>
        <stp>BDP|4223721098677006958</stp>
        <tr r="D199" s="9"/>
      </tp>
      <tp t="s">
        <v>#N/A N/A</v>
        <stp/>
        <stp>BDP|7903444424960473507</stp>
        <tr r="E2" s="6"/>
      </tp>
      <tp t="s">
        <v>#N/A N/A</v>
        <stp/>
        <stp>BDP|7181732375693249084</stp>
        <tr r="F245" s="9"/>
      </tp>
      <tp t="s">
        <v>#N/A N/A</v>
        <stp/>
        <stp>BDP|5197910098227185642</stp>
        <tr r="F4" s="10"/>
      </tp>
      <tp t="s">
        <v>#N/A N/A</v>
        <stp/>
        <stp>BDP|8756197986147263270</stp>
        <tr r="G389" s="8"/>
      </tp>
      <tp t="s">
        <v>#N/A N/A</v>
        <stp/>
        <stp>BDP|7234843192410164279</stp>
        <tr r="D74" s="9"/>
      </tp>
      <tp t="s">
        <v>#N/A N/A</v>
        <stp/>
        <stp>BDP|5381532951077731643</stp>
        <tr r="F518" s="9"/>
      </tp>
      <tp t="s">
        <v>#N/A N/A</v>
        <stp/>
        <stp>BDP|5496950304599312140</stp>
        <tr r="F599" s="9"/>
      </tp>
      <tp t="s">
        <v>#N/A N/A</v>
        <stp/>
        <stp>BDP|9510822065190280327</stp>
        <tr r="G95" s="8"/>
      </tp>
      <tp t="s">
        <v>#N/A N/A</v>
        <stp/>
        <stp>BDP|4037970394232892296</stp>
        <tr r="D489" s="8"/>
      </tp>
      <tp t="s">
        <v>#N/A N/A</v>
        <stp/>
        <stp>BDP|4352489012844828138</stp>
        <tr r="E519" s="9"/>
      </tp>
      <tp t="s">
        <v>#N/A N/A</v>
        <stp/>
        <stp>BDP|3513891398346110073</stp>
        <tr r="E66" s="9"/>
      </tp>
      <tp t="s">
        <v>#N/A N/A</v>
        <stp/>
        <stp>BDP|7523112593423778823</stp>
        <tr r="F320" s="8"/>
      </tp>
      <tp t="s">
        <v>#N/A N/A</v>
        <stp/>
        <stp>BDP|9933449899962216242</stp>
        <tr r="F477" s="8"/>
      </tp>
      <tp t="s">
        <v>#N/A N/A</v>
        <stp/>
        <stp>BDP|2908067530541402491</stp>
        <tr r="F298" s="8"/>
      </tp>
      <tp t="s">
        <v>#N/A N/A</v>
        <stp/>
        <stp>BDP|3120029868382831319</stp>
        <tr r="D417" s="8"/>
      </tp>
      <tp t="s">
        <v>#N/A N/A</v>
        <stp/>
        <stp>BDP|5078357406061657377</stp>
        <tr r="F168" s="9"/>
      </tp>
      <tp t="s">
        <v>#N/A N/A</v>
        <stp/>
        <stp>BDP|5443783478486792718</stp>
        <tr r="D18" s="5"/>
      </tp>
      <tp t="s">
        <v>#N/A N/A</v>
        <stp/>
        <stp>BDP|9199875137592190426</stp>
        <tr r="F70" s="5"/>
        <tr r="G9" s="9"/>
      </tp>
      <tp t="s">
        <v>#N/A N/A</v>
        <stp/>
        <stp>BDP|5608207476045617140</stp>
        <tr r="D442" s="9"/>
      </tp>
      <tp t="s">
        <v>#N/A N/A</v>
        <stp/>
        <stp>BDP|7400378231215840697</stp>
        <tr r="E461" s="9"/>
      </tp>
      <tp t="s">
        <v>#N/A N/A</v>
        <stp/>
        <stp>BDP|1145791450072240599</stp>
        <tr r="F402" s="8"/>
      </tp>
      <tp t="s">
        <v>#N/A N/A</v>
        <stp/>
        <stp>BDP|6743859151269973690</stp>
        <tr r="G152" s="8"/>
      </tp>
      <tp t="s">
        <v>#N/A N/A</v>
        <stp/>
        <stp>BDP|1490607456180970685</stp>
        <tr r="E438" s="8"/>
      </tp>
      <tp t="s">
        <v>#N/A N/A</v>
        <stp/>
        <stp>BDP|3836188191097597873</stp>
        <tr r="E50" s="9"/>
      </tp>
      <tp t="s">
        <v>#N/A N/A</v>
        <stp/>
        <stp>BDP|5685129063872019449</stp>
        <tr r="D236" s="8"/>
      </tp>
      <tp t="s">
        <v>#N/A N/A</v>
        <stp/>
        <stp>BDP|9855989002574792063</stp>
        <tr r="F487" s="8"/>
      </tp>
      <tp t="s">
        <v>#N/A N/A</v>
        <stp/>
        <stp>BDP|2212462518722802171</stp>
        <tr r="E83" s="9"/>
      </tp>
      <tp t="s">
        <v>#N/A N/A</v>
        <stp/>
        <stp>BDP|3058667088489967045</stp>
        <tr r="C7" s="5"/>
        <tr r="D49" s="9"/>
      </tp>
      <tp t="s">
        <v>#N/A N/A</v>
        <stp/>
        <stp>BDP|6149632406942482632</stp>
        <tr r="E418" s="9"/>
      </tp>
      <tp t="s">
        <v>#N/A N/A</v>
        <stp/>
        <stp>BDP|7663608919211664592</stp>
        <tr r="E356" s="8"/>
      </tp>
      <tp t="s">
        <v>#N/A N/A</v>
        <stp/>
        <stp>BDP|1296386764339714997</stp>
        <tr r="E18" s="5"/>
      </tp>
      <tp t="s">
        <v>#N/A N/A</v>
        <stp/>
        <stp>BDP|4246078202086589628</stp>
        <tr r="E334" s="8"/>
      </tp>
      <tp t="s">
        <v>#N/A N/A</v>
        <stp/>
        <stp>BDP|3016578703707551515</stp>
        <tr r="D340" s="8"/>
      </tp>
      <tp t="s">
        <v>#N/A N/A</v>
        <stp/>
        <stp>BDP|3637991739498731515</stp>
        <tr r="E51" s="8"/>
      </tp>
      <tp t="s">
        <v>#N/A N/A</v>
        <stp/>
        <stp>BDP|4821783071279949984</stp>
        <tr r="F6" s="9"/>
      </tp>
      <tp t="s">
        <v>#N/A N/A</v>
        <stp/>
        <stp>BDP|9033322713249468652</stp>
        <tr r="E266" s="8"/>
      </tp>
      <tp t="s">
        <v>#N/A N/A</v>
        <stp/>
        <stp>BDP|3938596345777736126</stp>
        <tr r="E13" s="9"/>
      </tp>
      <tp t="s">
        <v>#N/A N/A</v>
        <stp/>
        <stp>BDP|1397024601167836297</stp>
        <tr r="D416" s="8"/>
      </tp>
      <tp t="s">
        <v>#N/A N/A</v>
        <stp/>
        <stp>BDP|5325708764715386558</stp>
        <tr r="E181" s="9"/>
      </tp>
      <tp t="s">
        <v>#N/A N/A</v>
        <stp/>
        <stp>BDP|1301115660547192525</stp>
        <tr r="F303" s="9"/>
      </tp>
      <tp t="s">
        <v>#N/A N/A</v>
        <stp/>
        <stp>BDP|5815035118222529278</stp>
        <tr r="G169" s="9"/>
      </tp>
      <tp t="s">
        <v>#N/A N/A</v>
        <stp/>
        <stp>BDP|1003794310855039681</stp>
        <tr r="E182" s="9"/>
      </tp>
      <tp t="s">
        <v>#N/A N/A</v>
        <stp/>
        <stp>BDP|3984980246988728212</stp>
        <tr r="D38" s="8"/>
      </tp>
      <tp t="s">
        <v>#N/A N/A</v>
        <stp/>
        <stp>BDP|1113615900254518744</stp>
        <tr r="E177" s="9"/>
      </tp>
      <tp t="s">
        <v>#N/A N/A</v>
        <stp/>
        <stp>BDP|9291603676178074425</stp>
        <tr r="D253" s="8"/>
      </tp>
      <tp t="s">
        <v>#N/A N/A</v>
        <stp/>
        <stp>BDP|7144511304456612041</stp>
        <tr r="D429" s="9"/>
      </tp>
      <tp t="s">
        <v>#N/A N/A</v>
        <stp/>
        <stp>BDP|7863173843145835326</stp>
        <tr r="D285" s="9"/>
      </tp>
      <tp t="s">
        <v>#N/A N/A</v>
        <stp/>
        <stp>BDP|3032135403794329253</stp>
        <tr r="E136" s="9"/>
      </tp>
      <tp t="s">
        <v>#N/A N/A</v>
        <stp/>
        <stp>BDP|8351988616977317381</stp>
        <tr r="F48" s="8"/>
      </tp>
      <tp t="s">
        <v>#N/A N/A</v>
        <stp/>
        <stp>BDP|9949601700189785288</stp>
        <tr r="G348" s="9"/>
      </tp>
      <tp t="s">
        <v>#N/A N/A</v>
        <stp/>
        <stp>BDP|9888897206767491255</stp>
        <tr r="F237" s="8"/>
      </tp>
      <tp t="s">
        <v>#N/A N/A</v>
        <stp/>
        <stp>BDP|7648057706406683558</stp>
        <tr r="E268" s="8"/>
      </tp>
      <tp t="s">
        <v>#N/A N/A</v>
        <stp/>
        <stp>BDP|1159057056127052741</stp>
        <tr r="G296" s="9"/>
      </tp>
      <tp t="s">
        <v>#N/A N/A</v>
        <stp/>
        <stp>BDP|2272006576714762556</stp>
        <tr r="G171" s="8"/>
      </tp>
      <tp t="s">
        <v>#N/A N/A</v>
        <stp/>
        <stp>BDP|8014251303737127913</stp>
        <tr r="E458" s="9"/>
      </tp>
      <tp t="s">
        <v>#N/A N/A</v>
        <stp/>
        <stp>BDP|5475712933966654373</stp>
        <tr r="D452" s="8"/>
      </tp>
      <tp t="s">
        <v>#N/A N/A</v>
        <stp/>
        <stp>BDP|1946245725347689297</stp>
        <tr r="F390" s="8"/>
      </tp>
      <tp t="s">
        <v>#N/A N/A</v>
        <stp/>
        <stp>BDP|7349804967404150920</stp>
        <tr r="D206" s="8"/>
      </tp>
      <tp t="s">
        <v>#N/A N/A</v>
        <stp/>
        <stp>BDP|6326762471116500466</stp>
        <tr r="D94" s="8"/>
      </tp>
      <tp t="s">
        <v>#N/A N/A</v>
        <stp/>
        <stp>BDP|1095228746923273025</stp>
        <tr r="E76" s="8"/>
      </tp>
      <tp t="s">
        <v>#N/A N/A</v>
        <stp/>
        <stp>BDP|1830281700894615326</stp>
        <tr r="F271" s="8"/>
      </tp>
      <tp t="s">
        <v>#N/A N/A</v>
        <stp/>
        <stp>BDP|1019174779025858621</stp>
        <tr r="G397" s="8"/>
      </tp>
      <tp t="s">
        <v>#N/A N/A</v>
        <stp/>
        <stp>BDP|5170203572004172062</stp>
        <tr r="E136" s="8"/>
      </tp>
      <tp t="s">
        <v>#N/A N/A</v>
        <stp/>
        <stp>BDP|9079830523964657328</stp>
        <tr r="G138" s="8"/>
      </tp>
      <tp t="s">
        <v>#N/A N/A</v>
        <stp/>
        <stp>BDP|8559939450945133534</stp>
        <tr r="F15" s="7"/>
      </tp>
      <tp t="s">
        <v>#N/A N/A</v>
        <stp/>
        <stp>BDP|1103259500847142010</stp>
        <tr r="E495" s="8"/>
      </tp>
      <tp t="s">
        <v>#N/A N/A</v>
        <stp/>
        <stp>BDP|1035781647725808330</stp>
        <tr r="E495" s="9"/>
      </tp>
      <tp t="s">
        <v>#N/A N/A</v>
        <stp/>
        <stp>BDP|4302198470790898662</stp>
        <tr r="G325" s="9"/>
      </tp>
      <tp t="s">
        <v>#N/A N/A</v>
        <stp/>
        <stp>BDP|2103224116900982581</stp>
        <tr r="G443" s="9"/>
      </tp>
      <tp t="s">
        <v>#N/A N/A</v>
        <stp/>
        <stp>BDP|3300106865355418563</stp>
        <tr r="G476" s="8"/>
      </tp>
      <tp t="s">
        <v>#N/A N/A</v>
        <stp/>
        <stp>BDP|8247122824877586851</stp>
        <tr r="D337" s="9"/>
      </tp>
      <tp t="s">
        <v>#N/A N/A</v>
        <stp/>
        <stp>BDP|2926312017510849428</stp>
        <tr r="E173" s="9"/>
      </tp>
      <tp t="s">
        <v>#N/A N/A</v>
        <stp/>
        <stp>BDP|1692426332542150025</stp>
        <tr r="G560" s="9"/>
      </tp>
      <tp t="s">
        <v>#N/A N/A</v>
        <stp/>
        <stp>BDP|2621548854927710142</stp>
        <tr r="D264" s="8"/>
      </tp>
      <tp t="s">
        <v>#N/A N/A</v>
        <stp/>
        <stp>BDP|8276050112735160812</stp>
        <tr r="G136" s="9"/>
      </tp>
      <tp t="s">
        <v>#N/A N/A</v>
        <stp/>
        <stp>BDP|7101334831181719210</stp>
        <tr r="E195" s="8"/>
      </tp>
      <tp t="s">
        <v>#N/A N/A</v>
        <stp/>
        <stp>BDP|7599324875714178369</stp>
        <tr r="D334" s="8"/>
      </tp>
      <tp t="s">
        <v>#N/A N/A</v>
        <stp/>
        <stp>BDP|3819292607203534665</stp>
        <tr r="D267" s="8"/>
      </tp>
      <tp t="s">
        <v>#N/A N/A</v>
        <stp/>
        <stp>BDP|7553816979188194562</stp>
        <tr r="G582" s="9"/>
      </tp>
      <tp t="s">
        <v>#N/A N/A</v>
        <stp/>
        <stp>BDP|3691597610174373669</stp>
        <tr r="G289" s="8"/>
      </tp>
      <tp t="s">
        <v>#N/A N/A</v>
        <stp/>
        <stp>BDP|2721502226519252990</stp>
        <tr r="F420" s="8"/>
        <tr r="E74" s="5"/>
      </tp>
      <tp t="s">
        <v>#N/A N/A</v>
        <stp/>
        <stp>BDP|3820231251138809987</stp>
        <tr r="E543" s="9"/>
      </tp>
      <tp t="s">
        <v>#N/A N/A</v>
        <stp/>
        <stp>BDP|9825563586236726755</stp>
        <tr r="D584" s="9"/>
      </tp>
      <tp t="s">
        <v>#N/A N/A</v>
        <stp/>
        <stp>BDP|2663056428034527146</stp>
        <tr r="E117" s="9"/>
      </tp>
      <tp t="s">
        <v>#N/A N/A</v>
        <stp/>
        <stp>BDP|5025631001701920711</stp>
        <tr r="F286" s="8"/>
      </tp>
      <tp t="s">
        <v>#N/A N/A</v>
        <stp/>
        <stp>BDP|3046160781266566987</stp>
        <tr r="G30" s="8"/>
      </tp>
      <tp t="s">
        <v>#N/A N/A</v>
        <stp/>
        <stp>BDP|9653472357684929954</stp>
        <tr r="D360" s="8"/>
      </tp>
      <tp t="s">
        <v>#N/A N/A</v>
        <stp/>
        <stp>BDP|3715472929601226110</stp>
        <tr r="E63" s="8"/>
      </tp>
      <tp t="s">
        <v>#N/A N/A</v>
        <stp/>
        <stp>BDP|9024102145681978879</stp>
        <tr r="D10" s="6"/>
      </tp>
      <tp t="s">
        <v>#N/A N/A</v>
        <stp/>
        <stp>BDP|9814919909594220192</stp>
        <tr r="F142" s="9"/>
      </tp>
      <tp t="s">
        <v>#N/A N/A</v>
        <stp/>
        <stp>BDP|4283431530312256482</stp>
        <tr r="D227" s="8"/>
      </tp>
      <tp t="s">
        <v>#N/A N/A</v>
        <stp/>
        <stp>BDP|1614855750991858806</stp>
        <tr r="F574" s="9"/>
      </tp>
      <tp t="s">
        <v>#N/A N/A</v>
        <stp/>
        <stp>BDP|1861573941067732228</stp>
        <tr r="E150" s="8"/>
      </tp>
      <tp t="s">
        <v>#N/A N/A</v>
        <stp/>
        <stp>BDP|4976655540695220654</stp>
        <tr r="G595" s="9"/>
      </tp>
      <tp t="s">
        <v>#N/A N/A</v>
        <stp/>
        <stp>BDP|6617466309502308517</stp>
        <tr r="F382" s="8"/>
      </tp>
      <tp t="s">
        <v>#N/A N/A</v>
        <stp/>
        <stp>BDP|7356708842988208983</stp>
        <tr r="F323" s="9"/>
      </tp>
      <tp t="s">
        <v>#N/A N/A</v>
        <stp/>
        <stp>BDP|2589208581558747587</stp>
        <tr r="F380" s="9"/>
      </tp>
      <tp t="s">
        <v>#N/A N/A</v>
        <stp/>
        <stp>BDP|1357550669682376572</stp>
        <tr r="D343" s="8"/>
        <tr r="C4" s="5"/>
      </tp>
      <tp t="s">
        <v>#N/A N/A</v>
        <stp/>
        <stp>BDP|6356284024222493133</stp>
        <tr r="E314" s="9"/>
      </tp>
      <tp t="s">
        <v>#N/A N/A</v>
        <stp/>
        <stp>BDP|2397188094749162668</stp>
        <tr r="E205" s="9"/>
      </tp>
      <tp t="s">
        <v>#N/A N/A</v>
        <stp/>
        <stp>BDP|8238488832948107219</stp>
        <tr r="G64" s="9"/>
      </tp>
      <tp t="s">
        <v>#N/A N/A</v>
        <stp/>
        <stp>BDP|5578488447107003725</stp>
        <tr r="F9" s="10"/>
      </tp>
      <tp t="s">
        <v>#N/A N/A</v>
        <stp/>
        <stp>BDP|5080290275466567317</stp>
        <tr r="F582" s="9"/>
      </tp>
      <tp t="s">
        <v>#N/A N/A</v>
        <stp/>
        <stp>BDP|6241181337851396068</stp>
        <tr r="D373" s="8"/>
        <tr r="C31" s="5"/>
      </tp>
      <tp t="s">
        <v>#N/A N/A</v>
        <stp/>
        <stp>BDP|1473717209584570713</stp>
        <tr r="G48" s="8"/>
      </tp>
      <tp t="s">
        <v>#N/A N/A</v>
        <stp/>
        <stp>BDP|5731526797059805526</stp>
        <tr r="E177" s="8"/>
      </tp>
      <tp t="s">
        <v>#N/A N/A</v>
        <stp/>
        <stp>BDP|4127164027342082088</stp>
        <tr r="G417" s="9"/>
      </tp>
      <tp t="s">
        <v>#N/A N/A</v>
        <stp/>
        <stp>BDP|3029519834099587985</stp>
        <tr r="F232" s="9"/>
      </tp>
      <tp t="s">
        <v>#N/A N/A</v>
        <stp/>
        <stp>BDP|1820527946011651426</stp>
        <tr r="E540" s="9"/>
      </tp>
      <tp t="s">
        <v>#N/A N/A</v>
        <stp/>
        <stp>BDP|2026744091671908846</stp>
        <tr r="D462" s="9"/>
      </tp>
      <tp t="s">
        <v>#N/A N/A</v>
        <stp/>
        <stp>BDP|9622918315692313684</stp>
        <tr r="G159" s="9"/>
      </tp>
      <tp t="s">
        <v>#N/A N/A</v>
        <stp/>
        <stp>BDP|4170502277670703389</stp>
        <tr r="E466" s="8"/>
      </tp>
      <tp t="s">
        <v>#N/A N/A</v>
        <stp/>
        <stp>BDP|1966554611622087241</stp>
        <tr r="E529" s="9"/>
      </tp>
      <tp t="s">
        <v>#N/A N/A</v>
        <stp/>
        <stp>BDP|3135956980173538488</stp>
        <tr r="E393" s="8"/>
      </tp>
      <tp t="s">
        <v>#N/A N/A</v>
        <stp/>
        <stp>BDP|3970090018444169304</stp>
        <tr r="G186" s="8"/>
      </tp>
      <tp t="s">
        <v>#N/A N/A</v>
        <stp/>
        <stp>BDP|3823178183296416919</stp>
        <tr r="F261" s="9"/>
      </tp>
      <tp t="s">
        <v>#N/A N/A</v>
        <stp/>
        <stp>BDP|1307595928643861036</stp>
        <tr r="F260" s="8"/>
      </tp>
      <tp t="s">
        <v>#N/A N/A</v>
        <stp/>
        <stp>BDP|2543027544647272480</stp>
        <tr r="F371" s="8"/>
      </tp>
      <tp t="s">
        <v>#N/A N/A</v>
        <stp/>
        <stp>BDP|4897285430877148782</stp>
        <tr r="F497" s="8"/>
      </tp>
      <tp t="s">
        <v>#N/A N/A</v>
        <stp/>
        <stp>BDP|9856810101110765467</stp>
        <tr r="F553" s="9"/>
      </tp>
      <tp t="s">
        <v>#N/A N/A</v>
        <stp/>
        <stp>BDP|6792982084253760158</stp>
        <tr r="D503" s="9"/>
      </tp>
      <tp t="s">
        <v>#N/A N/A</v>
        <stp/>
        <stp>BDP|9871975861006400535</stp>
        <tr r="F420" s="9"/>
      </tp>
      <tp t="s">
        <v>#N/A N/A</v>
        <stp/>
        <stp>BDP|5168585356365507536</stp>
        <tr r="G383" s="8"/>
      </tp>
      <tp t="s">
        <v>#N/A N/A</v>
        <stp/>
        <stp>BDP|6357339228771889395</stp>
        <tr r="G185" s="8"/>
      </tp>
      <tp t="s">
        <v>#N/A N/A</v>
        <stp/>
        <stp>BDP|6154069738636765665</stp>
        <tr r="F81" s="9"/>
      </tp>
      <tp t="s">
        <v>#N/A N/A</v>
        <stp/>
        <stp>BDP|8385851677656961461</stp>
        <tr r="D291" s="9"/>
      </tp>
      <tp t="s">
        <v>#N/A N/A</v>
        <stp/>
        <stp>BDP|3742108868166650775</stp>
        <tr r="D491" s="8"/>
      </tp>
      <tp t="s">
        <v>#N/A N/A</v>
        <stp/>
        <stp>BDP|6563078758474528214</stp>
        <tr r="F551" s="9"/>
      </tp>
      <tp t="s">
        <v>#N/A N/A</v>
        <stp/>
        <stp>BDP|2620715403433964335</stp>
        <tr r="D389" s="9"/>
      </tp>
      <tp t="s">
        <v>#N/A N/A</v>
        <stp/>
        <stp>BDP|7143545967113815242</stp>
        <tr r="E521" s="9"/>
      </tp>
      <tp t="s">
        <v>#N/A N/A</v>
        <stp/>
        <stp>BDP|8249017516718336484</stp>
        <tr r="G533" s="9"/>
        <tr r="F44" s="5"/>
      </tp>
      <tp t="s">
        <v>#N/A N/A</v>
        <stp/>
        <stp>BDP|9954490725028203292</stp>
        <tr r="F256" s="9"/>
      </tp>
      <tp t="s">
        <v>#N/A N/A</v>
        <stp/>
        <stp>BDP|3845633045286585247</stp>
        <tr r="E11" s="8"/>
        <tr r="D46" s="5"/>
      </tp>
      <tp t="s">
        <v>#N/A N/A</v>
        <stp/>
        <stp>BDP|7424219346263817745</stp>
        <tr r="D176" s="9"/>
      </tp>
      <tp t="s">
        <v>#N/A N/A</v>
        <stp/>
        <stp>BDP|6898107865812007622</stp>
        <tr r="F597" s="9"/>
      </tp>
      <tp t="s">
        <v>#N/A N/A</v>
        <stp/>
        <stp>BDP|7097345981688384195</stp>
        <tr r="F345" s="9"/>
      </tp>
      <tp t="s">
        <v>#N/A N/A</v>
        <stp/>
        <stp>BDP|3800686409519366953</stp>
        <tr r="D151" s="8"/>
      </tp>
      <tp t="s">
        <v>#N/A N/A</v>
        <stp/>
        <stp>BDP|9327168766412982950</stp>
        <tr r="F541" s="9"/>
      </tp>
      <tp t="s">
        <v>#N/A N/A</v>
        <stp/>
        <stp>BDP|8933333936294484942</stp>
        <tr r="E421" s="9"/>
      </tp>
      <tp t="s">
        <v>#N/A N/A</v>
        <stp/>
        <stp>BDP|1491310784566426990</stp>
        <tr r="G325" s="8"/>
      </tp>
      <tp t="s">
        <v>#N/A N/A</v>
        <stp/>
        <stp>BDP|7047066755742915565</stp>
        <tr r="E391" s="8"/>
      </tp>
      <tp t="s">
        <v>#N/A N/A</v>
        <stp/>
        <stp>BDP|4801684785187068893</stp>
        <tr r="D470" s="9"/>
      </tp>
      <tp t="s">
        <v>#N/A N/A</v>
        <stp/>
        <stp>BDP|5277292134655055436</stp>
        <tr r="G384" s="8"/>
      </tp>
      <tp t="s">
        <v>#N/A N/A</v>
        <stp/>
        <stp>BDP|7597175705892831134</stp>
        <tr r="E67" s="5"/>
        <tr r="F70" s="9"/>
      </tp>
      <tp t="s">
        <v>#N/A N/A</v>
        <stp/>
        <stp>BDP|3420331034322742481</stp>
        <tr r="G290" s="8"/>
      </tp>
      <tp t="s">
        <v>#N/A N/A</v>
        <stp/>
        <stp>BDP|4160657712672920431</stp>
        <tr r="F18" s="9"/>
      </tp>
      <tp t="s">
        <v>#N/A N/A</v>
        <stp/>
        <stp>BDP|1115200849397140550</stp>
        <tr r="F15" s="9"/>
      </tp>
      <tp t="s">
        <v>#N/A N/A</v>
        <stp/>
        <stp>BDP|1218250479249318814</stp>
        <tr r="D210" s="9"/>
      </tp>
      <tp t="s">
        <v>#N/A N/A</v>
        <stp/>
        <stp>BDP|1456687174625496014</stp>
        <tr r="F326" s="8"/>
      </tp>
      <tp t="s">
        <v>#N/A N/A</v>
        <stp/>
        <stp>BDP|3704399502481361422</stp>
        <tr r="G539" s="9"/>
      </tp>
      <tp t="s">
        <v>#N/A N/A</v>
        <stp/>
        <stp>BDP|7618246796928917107</stp>
        <tr r="G190" s="8"/>
      </tp>
      <tp t="s">
        <v>#N/A N/A</v>
        <stp/>
        <stp>BDP|8209565768026766868</stp>
        <tr r="E434" s="9"/>
      </tp>
      <tp t="s">
        <v>#N/A N/A</v>
        <stp/>
        <stp>BDP|7211736912950949470</stp>
        <tr r="E341" s="9"/>
      </tp>
      <tp t="s">
        <v>#N/A N/A</v>
        <stp/>
        <stp>BDP|1375644674027790290</stp>
        <tr r="E104" s="9"/>
      </tp>
      <tp t="s">
        <v>#N/A N/A</v>
        <stp/>
        <stp>BDP|5975849278167847804</stp>
        <tr r="G279" s="9"/>
      </tp>
      <tp t="s">
        <v>#N/A N/A</v>
        <stp/>
        <stp>BDP|2415019226695875066</stp>
        <tr r="F336" s="8"/>
      </tp>
      <tp t="s">
        <v>#N/A N/A</v>
        <stp/>
        <stp>BDP|7731718900866338381</stp>
        <tr r="D61" s="9"/>
      </tp>
      <tp t="s">
        <v>#N/A N/A</v>
        <stp/>
        <stp>BDP|9339945378381048320</stp>
        <tr r="F280" s="9"/>
      </tp>
      <tp t="s">
        <v>#N/A N/A</v>
        <stp/>
        <stp>BDP|2239092088507948872</stp>
        <tr r="G27" s="8"/>
      </tp>
      <tp t="s">
        <v>#N/A N/A</v>
        <stp/>
        <stp>BDP|9269934903046848373</stp>
        <tr r="D235" s="8"/>
      </tp>
      <tp t="s">
        <v>#N/A N/A</v>
        <stp/>
        <stp>BDP|4837162353593262625</stp>
        <tr r="F335" s="8"/>
      </tp>
      <tp t="s">
        <v>#N/A N/A</v>
        <stp/>
        <stp>BDP|5003035837390083398</stp>
        <tr r="C17" s="7"/>
      </tp>
      <tp t="s">
        <v>#N/A N/A</v>
        <stp/>
        <stp>BDP|5942679466853668335</stp>
        <tr r="E306" s="9"/>
      </tp>
      <tp t="s">
        <v>#N/A N/A</v>
        <stp/>
        <stp>BDP|1430175378631827319</stp>
        <tr r="G65" s="8"/>
      </tp>
      <tp t="s">
        <v>#N/A N/A</v>
        <stp/>
        <stp>BDP|2721267124905571226</stp>
        <tr r="D154" s="8"/>
      </tp>
      <tp t="s">
        <v>#N/A N/A</v>
        <stp/>
        <stp>BDP|5927799665384004577</stp>
        <tr r="D79" s="9"/>
      </tp>
      <tp t="s">
        <v>#N/A N/A</v>
        <stp/>
        <stp>BDP|4633987756935242887</stp>
        <tr r="E401" s="8"/>
      </tp>
      <tp t="s">
        <v>#N/A N/A</v>
        <stp/>
        <stp>BDP|4589247396978439214</stp>
        <tr r="F294" s="9"/>
      </tp>
      <tp t="s">
        <v>#N/A N/A</v>
        <stp/>
        <stp>BDP|2849774520003554184</stp>
        <tr r="G551" s="9"/>
      </tp>
      <tp t="s">
        <v>#N/A N/A</v>
        <stp/>
        <stp>BDP|4855745134095950035</stp>
        <tr r="F323" s="8"/>
      </tp>
      <tp t="s">
        <v>#N/A N/A</v>
        <stp/>
        <stp>BDP|9696902937985312300</stp>
        <tr r="F416" s="8"/>
      </tp>
      <tp t="s">
        <v>#N/A N/A</v>
        <stp/>
        <stp>BDP|2760459058884014283</stp>
        <tr r="D509" s="9"/>
      </tp>
      <tp t="s">
        <v>#N/A N/A</v>
        <stp/>
        <stp>BDP|3475516270610287458</stp>
        <tr r="E178" s="8"/>
      </tp>
      <tp t="s">
        <v>#N/A N/A</v>
        <stp/>
        <stp>BDP|7648066153575961286</stp>
        <tr r="D149" s="8"/>
      </tp>
      <tp t="s">
        <v>#N/A N/A</v>
        <stp/>
        <stp>BDP|4761755037194651111</stp>
        <tr r="G436" s="9"/>
      </tp>
      <tp t="s">
        <v>#N/A N/A</v>
        <stp/>
        <stp>BDP|2082526233285462461</stp>
        <tr r="E359" s="9"/>
      </tp>
      <tp t="s">
        <v>#N/A N/A</v>
        <stp/>
        <stp>BDP|7879067642435618394</stp>
        <tr r="G188" s="9"/>
      </tp>
      <tp t="s">
        <v>#N/A N/A</v>
        <stp/>
        <stp>BDP|9337887836763711493</stp>
        <tr r="E35" s="8"/>
        <tr r="D56" s="5"/>
      </tp>
      <tp t="s">
        <v>#N/A N/A</v>
        <stp/>
        <stp>BDP|3747205163214307640</stp>
        <tr r="E231" s="9"/>
      </tp>
      <tp t="s">
        <v>#N/A N/A</v>
        <stp/>
        <stp>BDP|4005163757805494060</stp>
        <tr r="E299" s="8"/>
      </tp>
      <tp t="s">
        <v>#N/A N/A</v>
        <stp/>
        <stp>BDP|5333218473877620246</stp>
        <tr r="E73" s="5"/>
        <tr r="F257" s="9"/>
      </tp>
      <tp t="s">
        <v>#N/A N/A</v>
        <stp/>
        <stp>BDP|7142026293539568267</stp>
        <tr r="G394" s="9"/>
      </tp>
      <tp t="s">
        <v>#N/A N/A</v>
        <stp/>
        <stp>BDP|3824785832223782157</stp>
        <tr r="G221" s="9"/>
      </tp>
      <tp t="s">
        <v>#N/A N/A</v>
        <stp/>
        <stp>BDP|1019909201618505543</stp>
        <tr r="E455" s="9"/>
      </tp>
      <tp t="s">
        <v>#N/A N/A</v>
        <stp/>
        <stp>BDP|6589745537503713414</stp>
        <tr r="G222" s="9"/>
      </tp>
      <tp t="s">
        <v>#N/A N/A</v>
        <stp/>
        <stp>BDP|4030309957296204156</stp>
        <tr r="D224" s="9"/>
      </tp>
      <tp t="s">
        <v>#N/A N/A</v>
        <stp/>
        <stp>BDP|7635859296421076259</stp>
        <tr r="E229" s="9"/>
      </tp>
      <tp t="s">
        <v>#N/A N/A</v>
        <stp/>
        <stp>BDP|5516224443703196559</stp>
        <tr r="F593" s="9"/>
      </tp>
      <tp t="s">
        <v>#N/A N/A</v>
        <stp/>
        <stp>BDP|1255728625029171848</stp>
        <tr r="E146" s="8"/>
      </tp>
      <tp t="s">
        <v>#N/A N/A</v>
        <stp/>
        <stp>BDP|4759311163122760625</stp>
        <tr r="D166" s="8"/>
      </tp>
      <tp t="s">
        <v>#N/A N/A</v>
        <stp/>
        <stp>BDP|4677444119850293488</stp>
        <tr r="G455" s="8"/>
      </tp>
      <tp t="s">
        <v>#N/A N/A</v>
        <stp/>
        <stp>BDP|7557602646866109632</stp>
        <tr r="E596" s="9"/>
      </tp>
      <tp t="s">
        <v>#N/A N/A</v>
        <stp/>
        <stp>BDP|6671314220236149479</stp>
        <tr r="G302" s="8"/>
      </tp>
      <tp t="s">
        <v>#N/A N/A</v>
        <stp/>
        <stp>BDP|1261320524411048459</stp>
        <tr r="G194" s="9"/>
      </tp>
      <tp t="s">
        <v>#N/A N/A</v>
        <stp/>
        <stp>BDP|1135632518932307186</stp>
        <tr r="G172" s="8"/>
      </tp>
      <tp t="s">
        <v>#N/A N/A</v>
        <stp/>
        <stp>BDP|9079870344919460966</stp>
        <tr r="D239" s="8"/>
        <tr r="C5" s="5"/>
      </tp>
      <tp t="s">
        <v>#N/A N/A</v>
        <stp/>
        <stp>BDP|6587368652134380138</stp>
        <tr r="E68" s="8"/>
      </tp>
      <tp t="s">
        <v>#N/A N/A</v>
        <stp/>
        <stp>BDP|7835644953613726293</stp>
        <tr r="F160" s="8"/>
      </tp>
      <tp t="s">
        <v>#N/A N/A</v>
        <stp/>
        <stp>BDP|8136972647654448440</stp>
        <tr r="D23" s="9"/>
      </tp>
      <tp t="s">
        <v>#N/A N/A</v>
        <stp/>
        <stp>BDP|1390702577140386460</stp>
        <tr r="G50" s="9"/>
      </tp>
      <tp t="s">
        <v>#N/A N/A</v>
        <stp/>
        <stp>BDP|5816053306223977335</stp>
        <tr r="G206" s="8"/>
      </tp>
      <tp t="s">
        <v>#N/A N/A</v>
        <stp/>
        <stp>BDP|3831501309256461543</stp>
        <tr r="E245" s="8"/>
      </tp>
      <tp t="s">
        <v>#N/A N/A</v>
        <stp/>
        <stp>BDP|7031046926008764846</stp>
        <tr r="D268" s="9"/>
      </tp>
      <tp t="s">
        <v>#N/A N/A</v>
        <stp/>
        <stp>BDP|4519203234202821285</stp>
        <tr r="G112" s="8"/>
      </tp>
      <tp t="s">
        <v>#N/A N/A</v>
        <stp/>
        <stp>BDP|5315051696210366922</stp>
        <tr r="E380" s="9"/>
      </tp>
      <tp t="s">
        <v>#N/A N/A</v>
        <stp/>
        <stp>BDP|1608973266363815898</stp>
        <tr r="E360" s="9"/>
      </tp>
      <tp t="s">
        <v>#N/A N/A</v>
        <stp/>
        <stp>BDP|2737767344510607459</stp>
        <tr r="F442" s="9"/>
      </tp>
      <tp t="s">
        <v>#N/A N/A</v>
        <stp/>
        <stp>BDP|4527288518872305009</stp>
        <tr r="G278" s="8"/>
      </tp>
      <tp t="s">
        <v>#N/A N/A</v>
        <stp/>
        <stp>BDP|9054660180833973190</stp>
        <tr r="D495" s="8"/>
      </tp>
      <tp t="s">
        <v>#N/A N/A</v>
        <stp/>
        <stp>BDP|4099223102567472424</stp>
        <tr r="D593" s="9"/>
      </tp>
      <tp t="s">
        <v>#N/A N/A</v>
        <stp/>
        <stp>BDP|6367785849414724439</stp>
        <tr r="F601" s="9"/>
      </tp>
      <tp t="s">
        <v>#N/A N/A</v>
        <stp/>
        <stp>BDP|2668793300451018193</stp>
        <tr r="E135" s="9"/>
      </tp>
      <tp t="s">
        <v>#N/A N/A</v>
        <stp/>
        <stp>BDP|6497085987239599283</stp>
        <tr r="E27" s="9"/>
      </tp>
      <tp t="s">
        <v>#N/A N/A</v>
        <stp/>
        <stp>BDP|5132330677491481566</stp>
        <tr r="E433" s="9"/>
      </tp>
      <tp t="s">
        <v>#N/A N/A</v>
        <stp/>
        <stp>BDP|6106816670994050873</stp>
        <tr r="D118" s="9"/>
      </tp>
      <tp t="s">
        <v>#N/A N/A</v>
        <stp/>
        <stp>BDP|5452728353107505574</stp>
        <tr r="F274" s="8"/>
      </tp>
      <tp t="s">
        <v>#N/A N/A</v>
        <stp/>
        <stp>BDP|4199465923760334709</stp>
        <tr r="F515" s="9"/>
      </tp>
      <tp t="s">
        <v>#N/A N/A</v>
        <stp/>
        <stp>BDP|4445617752615935796</stp>
        <tr r="F392" s="9"/>
      </tp>
      <tp t="s">
        <v>#N/A N/A</v>
        <stp/>
        <stp>BDP|2611746322082056072</stp>
        <tr r="D230" s="8"/>
      </tp>
      <tp t="s">
        <v>#N/A N/A</v>
        <stp/>
        <stp>BDP|5976364238546044601</stp>
        <tr r="D368" s="8"/>
      </tp>
      <tp t="s">
        <v>#N/A N/A</v>
        <stp/>
        <stp>BDP|5934182076286069006</stp>
        <tr r="F331" s="9"/>
      </tp>
      <tp t="s">
        <v>#N/A N/A</v>
        <stp/>
        <stp>BDP|1259248237145179079</stp>
        <tr r="G458" s="8"/>
      </tp>
      <tp t="s">
        <v>#N/A N/A</v>
        <stp/>
        <stp>BDP|7602036357213566400</stp>
        <tr r="D537" s="9"/>
      </tp>
      <tp t="s">
        <v>#N/A N/A</v>
        <stp/>
        <stp>BDP|5540695805366770090</stp>
        <tr r="G233" s="9"/>
      </tp>
      <tp t="s">
        <v>#N/A N/A</v>
        <stp/>
        <stp>BDP|4630650402865104242</stp>
        <tr r="F262" s="8"/>
      </tp>
      <tp t="s">
        <v>#N/A N/A</v>
        <stp/>
        <stp>BDP|9591118637958780609</stp>
        <tr r="F349" s="9"/>
      </tp>
      <tp t="s">
        <v>#N/A N/A</v>
        <stp/>
        <stp>BDP|9740925905496406308</stp>
        <tr r="F424" s="8"/>
      </tp>
      <tp t="s">
        <v>#N/A N/A</v>
        <stp/>
        <stp>BDP|2478440477513488776</stp>
        <tr r="D311" s="9"/>
      </tp>
      <tp t="s">
        <v>#N/A N/A</v>
        <stp/>
        <stp>BDP|7855588075944507448</stp>
        <tr r="D353" s="9"/>
      </tp>
      <tp t="s">
        <v>#N/A N/A</v>
        <stp/>
        <stp>BDP|4138069718436373688</stp>
        <tr r="G297" s="9"/>
      </tp>
      <tp t="s">
        <v>#N/A N/A</v>
        <stp/>
        <stp>BDP|7309014307721013313</stp>
        <tr r="F86" s="8"/>
      </tp>
      <tp t="s">
        <v>#N/A N/A</v>
        <stp/>
        <stp>BDP|1202075290549991489</stp>
        <tr r="D201" s="9"/>
      </tp>
      <tp t="s">
        <v>#N/A N/A</v>
        <stp/>
        <stp>BDP|2482807543539775248</stp>
        <tr r="G214" s="8"/>
      </tp>
      <tp t="s">
        <v>#N/A N/A</v>
        <stp/>
        <stp>BDP|6726250953756324260</stp>
        <tr r="E67" s="8"/>
      </tp>
      <tp t="s">
        <v>#N/A N/A</v>
        <stp/>
        <stp>BDP|4778557746524062404</stp>
        <tr r="E446" s="9"/>
      </tp>
      <tp t="s">
        <v>#N/A N/A</v>
        <stp/>
        <stp>BDP|2518153369870445085</stp>
        <tr r="C2" s="5"/>
        <tr r="D34" s="9"/>
      </tp>
      <tp t="s">
        <v>#N/A N/A</v>
        <stp/>
        <stp>BDP|5725658185179052724</stp>
        <tr r="D19" s="8"/>
      </tp>
      <tp t="s">
        <v>#N/A N/A</v>
        <stp/>
        <stp>BDP|7599937511182569873</stp>
        <tr r="E88" s="8"/>
      </tp>
      <tp t="s">
        <v>#N/A N/A</v>
        <stp/>
        <stp>BDP|1629464092831272853</stp>
        <tr r="G115" s="8"/>
      </tp>
      <tp t="s">
        <v>#N/A N/A</v>
        <stp/>
        <stp>BDP|1754151764430588367</stp>
        <tr r="G84" s="8"/>
      </tp>
      <tp t="s">
        <v>#N/A N/A</v>
        <stp/>
        <stp>BDP|3400108812476614052</stp>
        <tr r="F156" s="9"/>
      </tp>
      <tp t="s">
        <v>#N/A N/A</v>
        <stp/>
        <stp>BDP|1541748014054725670</stp>
        <tr r="D437" s="8"/>
        <tr r="C57" s="5"/>
      </tp>
      <tp t="s">
        <v>#N/A N/A</v>
        <stp/>
        <stp>BDP|2045884285176153196</stp>
        <tr r="E247" s="9"/>
      </tp>
      <tp t="s">
        <v>#N/A N/A</v>
        <stp/>
        <stp>BDP|8123531616401958884</stp>
        <tr r="F502" s="9"/>
      </tp>
      <tp t="s">
        <v>#N/A N/A</v>
        <stp/>
        <stp>BDP|4617859889389698894</stp>
        <tr r="E186" s="8"/>
      </tp>
      <tp t="s">
        <v>#N/A N/A</v>
        <stp/>
        <stp>BDP|2841983778252503878</stp>
        <tr r="D438" s="9"/>
      </tp>
      <tp t="s">
        <v>#N/A N/A</v>
        <stp/>
        <stp>BDP|1809168722564265045</stp>
        <tr r="D331" s="9"/>
      </tp>
      <tp t="s">
        <v>#N/A N/A</v>
        <stp/>
        <stp>BDP|2727380005545554253</stp>
        <tr r="D162" s="9"/>
      </tp>
      <tp t="s">
        <v>#N/A N/A</v>
        <stp/>
        <stp>BDP|6367412895508557585</stp>
        <tr r="E275" s="9"/>
      </tp>
      <tp t="s">
        <v>#N/A N/A</v>
        <stp/>
        <stp>BDP|7214730701033803521</stp>
        <tr r="D27" s="5"/>
        <tr r="E566" s="9"/>
      </tp>
      <tp t="s">
        <v>#N/A N/A</v>
        <stp/>
        <stp>BDP|6449193305692524376</stp>
        <tr r="G410" s="8"/>
        <tr r="F22" s="5"/>
      </tp>
      <tp t="s">
        <v>#N/A N/A</v>
        <stp/>
        <stp>BDP|2555009162833897158</stp>
        <tr r="E166" s="9"/>
      </tp>
      <tp t="s">
        <v>#N/A N/A</v>
        <stp/>
        <stp>BDP|1406125938230786538</stp>
        <tr r="F313" s="9"/>
      </tp>
      <tp t="s">
        <v>#N/A N/A</v>
        <stp/>
        <stp>BDP|5953267648284917158</stp>
        <tr r="E194" s="9"/>
      </tp>
      <tp t="s">
        <v>#N/A N/A</v>
        <stp/>
        <stp>BDP|4897283747315456186</stp>
        <tr r="D460" s="9"/>
      </tp>
      <tp t="s">
        <v>#N/A N/A</v>
        <stp/>
        <stp>BDP|1976519735428535935</stp>
        <tr r="F217" s="9"/>
      </tp>
      <tp t="s">
        <v>#N/A N/A</v>
        <stp/>
        <stp>BDP|4381056021976991652</stp>
        <tr r="G361" s="9"/>
      </tp>
      <tp t="s">
        <v>#N/A N/A</v>
        <stp/>
        <stp>BDP|2648069573371968217</stp>
        <tr r="F519" s="9"/>
      </tp>
      <tp t="s">
        <v>#N/A N/A</v>
        <stp/>
        <stp>BDP|2686193137700445678</stp>
        <tr r="E573" s="9"/>
      </tp>
      <tp t="s">
        <v>#N/A N/A</v>
        <stp/>
        <stp>BDP|8948562727121425875</stp>
        <tr r="D179" s="8"/>
      </tp>
      <tp t="s">
        <v>#N/A N/A</v>
        <stp/>
        <stp>BDP|1352302249491053115</stp>
        <tr r="G577" s="9"/>
      </tp>
      <tp t="s">
        <v>#N/A N/A</v>
        <stp/>
        <stp>BDP|2330317477019700991</stp>
        <tr r="E179" s="9"/>
      </tp>
      <tp t="s">
        <v>#N/A N/A</v>
        <stp/>
        <stp>BDP|2366591737031535330</stp>
        <tr r="G495" s="9"/>
      </tp>
      <tp t="s">
        <v>#N/A N/A</v>
        <stp/>
        <stp>BDP|3580250839782580673</stp>
        <tr r="D385" s="8"/>
      </tp>
      <tp t="s">
        <v>#N/A N/A</v>
        <stp/>
        <stp>BDP|8555167364031910855</stp>
        <tr r="E5" s="6"/>
      </tp>
      <tp t="s">
        <v>#N/A N/A</v>
        <stp/>
        <stp>BDP|4820108067291304441</stp>
        <tr r="G474" s="8"/>
      </tp>
      <tp t="s">
        <v>#N/A N/A</v>
        <stp/>
        <stp>BDP|7702703179632053368</stp>
        <tr r="F305" s="9"/>
      </tp>
      <tp t="s">
        <v>#N/A N/A</v>
        <stp/>
        <stp>BDP|7756765987258819668</stp>
        <tr r="G84" s="9"/>
      </tp>
      <tp t="s">
        <v>#N/A N/A</v>
        <stp/>
        <stp>BDP|3628985416044697962</stp>
        <tr r="F279" s="8"/>
      </tp>
      <tp t="s">
        <v>#N/A N/A</v>
        <stp/>
        <stp>BDP|8240975369295044446</stp>
        <tr r="C35" s="5"/>
        <tr r="D72" s="9"/>
      </tp>
      <tp t="s">
        <v>#N/A N/A</v>
        <stp/>
        <stp>BDP|5147380532705449677</stp>
        <tr r="E372" s="9"/>
      </tp>
      <tp t="s">
        <v>#N/A N/A</v>
        <stp/>
        <stp>BDP|3079394449273005182</stp>
        <tr r="G385" s="8"/>
      </tp>
      <tp t="s">
        <v>#N/A N/A</v>
        <stp/>
        <stp>BDP|6274797062703205235</stp>
        <tr r="C66" s="5"/>
        <tr r="D145" s="9"/>
      </tp>
      <tp t="s">
        <v>#N/A N/A</v>
        <stp/>
        <stp>BDP|7242318329412488262</stp>
        <tr r="D100" s="8"/>
      </tp>
      <tp t="s">
        <v>#N/A N/A</v>
        <stp/>
        <stp>BDP|1627685844305078027</stp>
        <tr r="G270" s="8"/>
      </tp>
      <tp t="s">
        <v>#N/A N/A</v>
        <stp/>
        <stp>BDP|5824433625506194367</stp>
        <tr r="E476" s="8"/>
      </tp>
      <tp t="s">
        <v>#N/A N/A</v>
        <stp/>
        <stp>BDP|7852173569730737681</stp>
        <tr r="G151" s="9"/>
      </tp>
      <tp t="s">
        <v>#N/A N/A</v>
        <stp/>
        <stp>BDP|3103604079120526442</stp>
        <tr r="D351" s="9"/>
      </tp>
      <tp t="s">
        <v>#N/A N/A</v>
        <stp/>
        <stp>BDP|6996279880363708906</stp>
        <tr r="G154" s="8"/>
      </tp>
      <tp t="s">
        <v>#N/A N/A</v>
        <stp/>
        <stp>BDP|5347341219677421635</stp>
        <tr r="D273" s="8"/>
      </tp>
      <tp t="s">
        <v>#N/A N/A</v>
        <stp/>
        <stp>BDP|5280262423186974578</stp>
        <tr r="E482" s="9"/>
      </tp>
      <tp t="s">
        <v>#N/A N/A</v>
        <stp/>
        <stp>BDP|6051301837095712593</stp>
        <tr r="C20" s="7"/>
      </tp>
      <tp t="s">
        <v>#N/A N/A</v>
        <stp/>
        <stp>BDP|3147569023773941136</stp>
        <tr r="D441" s="8"/>
      </tp>
      <tp t="s">
        <v>#N/A N/A</v>
        <stp/>
        <stp>BDP|5507049932829421998</stp>
        <tr r="F268" s="8"/>
      </tp>
      <tp t="s">
        <v>#N/A N/A</v>
        <stp/>
        <stp>BDP|2546799030897487760</stp>
        <tr r="G425" s="9"/>
      </tp>
      <tp t="s">
        <v>#N/A N/A</v>
        <stp/>
        <stp>BDP|9450298157599016146</stp>
        <tr r="G575" s="9"/>
        <tr r="F68" s="5"/>
      </tp>
      <tp t="s">
        <v>#N/A N/A</v>
        <stp/>
        <stp>BDP|4163225669277663126</stp>
        <tr r="E527" s="9"/>
      </tp>
      <tp t="s">
        <v>#N/A N/A</v>
        <stp/>
        <stp>BDP|5919213277784012211</stp>
        <tr r="G331" s="8"/>
      </tp>
      <tp t="s">
        <v>#N/A N/A</v>
        <stp/>
        <stp>BDP|9032853068202659352</stp>
        <tr r="F492" s="8"/>
      </tp>
      <tp t="s">
        <v>#N/A N/A</v>
        <stp/>
        <stp>BDP|1067902989491680705</stp>
        <tr r="G450" s="9"/>
      </tp>
      <tp t="s">
        <v>#N/A N/A</v>
        <stp/>
        <stp>BDP|8508157149499147277</stp>
        <tr r="G278" s="9"/>
      </tp>
      <tp t="s">
        <v>#N/A N/A</v>
        <stp/>
        <stp>BDP|9686648502551661890</stp>
        <tr r="E42" s="5"/>
        <tr r="F85" s="9"/>
      </tp>
      <tp t="s">
        <v>#N/A N/A</v>
        <stp/>
        <stp>BDP|2145127309970184540</stp>
        <tr r="D453" s="9"/>
      </tp>
      <tp t="s">
        <v>#N/A N/A</v>
        <stp/>
        <stp>BDP|6977656416393343464</stp>
        <tr r="E183" s="8"/>
      </tp>
      <tp t="s">
        <v>#N/A N/A</v>
        <stp/>
        <stp>BDP|9970820959541539384</stp>
        <tr r="G221" s="8"/>
      </tp>
      <tp t="s">
        <v>#N/A N/A</v>
        <stp/>
        <stp>BDP|9353097647879367219</stp>
        <tr r="F348" s="8"/>
      </tp>
      <tp t="s">
        <v>#N/A N/A</v>
        <stp/>
        <stp>BDP|1106716215450848123</stp>
        <tr r="G80" s="8"/>
      </tp>
      <tp t="s">
        <v>#N/A N/A</v>
        <stp/>
        <stp>BDP|8892258418465885812</stp>
        <tr r="F507" s="9"/>
      </tp>
      <tp t="s">
        <v>#N/A N/A</v>
        <stp/>
        <stp>BDP|3546734908175098726</stp>
        <tr r="G481" s="8"/>
      </tp>
      <tp t="s">
        <v>#N/A N/A</v>
        <stp/>
        <stp>BDP|5840071303611971294</stp>
        <tr r="F406" s="9"/>
      </tp>
      <tp t="s">
        <v>#N/A N/A</v>
        <stp/>
        <stp>BDP|9444373693666997358</stp>
        <tr r="F144" s="8"/>
      </tp>
      <tp t="s">
        <v>#N/A N/A</v>
        <stp/>
        <stp>BDP|4303761958153710361</stp>
        <tr r="F179" s="8"/>
      </tp>
      <tp t="s">
        <v>#N/A N/A</v>
        <stp/>
        <stp>BDP|3401538757194420188</stp>
        <tr r="F324" s="8"/>
      </tp>
      <tp t="s">
        <v>#N/A N/A</v>
        <stp/>
        <stp>BDP|3110413248401366474</stp>
        <tr r="E73" s="9"/>
      </tp>
      <tp t="s">
        <v>#N/A N/A</v>
        <stp/>
        <stp>BDP|2333825887262862626</stp>
        <tr r="G166" s="9"/>
      </tp>
      <tp t="s">
        <v>#N/A N/A</v>
        <stp/>
        <stp>BDP|2622433471344122396</stp>
        <tr r="F422" s="8"/>
      </tp>
      <tp t="s">
        <v>#N/A N/A</v>
        <stp/>
        <stp>BDP|5053086321510110141</stp>
        <tr r="G148" s="8"/>
      </tp>
      <tp t="s">
        <v>#N/A N/A</v>
        <stp/>
        <stp>BDP|4738181507335261661</stp>
        <tr r="F453" s="9"/>
      </tp>
      <tp t="s">
        <v>#N/A N/A</v>
        <stp/>
        <stp>BDP|6715252259412265549</stp>
        <tr r="F147" s="9"/>
      </tp>
      <tp t="s">
        <v>#N/A N/A</v>
        <stp/>
        <stp>BDP|8854888534111144483</stp>
        <tr r="G174" s="9"/>
      </tp>
      <tp t="s">
        <v>#N/A N/A</v>
        <stp/>
        <stp>BDP|1971243720567791072</stp>
        <tr r="F470" s="8"/>
      </tp>
      <tp t="s">
        <v>#N/A N/A</v>
        <stp/>
        <stp>BDP|1422735210461398094</stp>
        <tr r="E379" s="8"/>
      </tp>
      <tp t="s">
        <v>#N/A N/A</v>
        <stp/>
        <stp>BDP|2281507856321996504</stp>
        <tr r="E288" s="8"/>
      </tp>
      <tp t="s">
        <v>#N/A N/A</v>
        <stp/>
        <stp>BDP|5397109975346944326</stp>
        <tr r="F355" s="9"/>
      </tp>
      <tp t="s">
        <v>#N/A N/A</v>
        <stp/>
        <stp>BDP|1102410881582554990</stp>
        <tr r="D184" s="9"/>
      </tp>
      <tp t="s">
        <v>#N/A N/A</v>
        <stp/>
        <stp>BDP|3586429078060669642</stp>
        <tr r="D358" s="9"/>
      </tp>
      <tp t="s">
        <v>#N/A N/A</v>
        <stp/>
        <stp>BDP|3971389015374912308</stp>
        <tr r="G522" s="9"/>
      </tp>
      <tp t="s">
        <v>#N/A N/A</v>
        <stp/>
        <stp>BDP|1134798446941102525</stp>
        <tr r="D306" s="8"/>
      </tp>
      <tp t="s">
        <v>#N/A N/A</v>
        <stp/>
        <stp>BDP|2530102802073263680</stp>
        <tr r="F321" s="8"/>
      </tp>
      <tp t="s">
        <v>#N/A N/A</v>
        <stp/>
        <stp>BDP|2807030148652709291</stp>
        <tr r="E372" s="8"/>
      </tp>
      <tp t="s">
        <v>#N/A N/A</v>
        <stp/>
        <stp>BDP|8683314493287204347</stp>
        <tr r="G227" s="8"/>
      </tp>
      <tp t="s">
        <v>#N/A N/A</v>
        <stp/>
        <stp>BDP|4128269445451825587</stp>
        <tr r="F148" s="8"/>
      </tp>
      <tp t="s">
        <v>#N/A N/A</v>
        <stp/>
        <stp>BDP|2058749702055038642</stp>
        <tr r="G364" s="9"/>
      </tp>
      <tp t="s">
        <v>#N/A N/A</v>
        <stp/>
        <stp>BDP|7698007000727314676</stp>
        <tr r="G238" s="8"/>
      </tp>
      <tp t="s">
        <v>#N/A N/A</v>
        <stp/>
        <stp>BDP|6081462940978704832</stp>
        <tr r="F92" s="9"/>
      </tp>
      <tp t="s">
        <v>#N/A N/A</v>
        <stp/>
        <stp>BDP|7118518886938717431</stp>
        <tr r="F389" s="9"/>
      </tp>
      <tp t="s">
        <v>#N/A N/A</v>
        <stp/>
        <stp>BDP|7326652666072504372</stp>
        <tr r="D3" s="6"/>
      </tp>
      <tp t="s">
        <v>#N/A N/A</v>
        <stp/>
        <stp>BDP|5144705016576184349</stp>
        <tr r="D176" s="8"/>
      </tp>
      <tp t="s">
        <v>#N/A N/A</v>
        <stp/>
        <stp>BDP|8137291786270982441</stp>
        <tr r="F324" s="9"/>
      </tp>
      <tp t="s">
        <v>#N/A N/A</v>
        <stp/>
        <stp>BDP|9431568981283528150</stp>
        <tr r="D589" s="9"/>
      </tp>
      <tp t="s">
        <v>#N/A N/A</v>
        <stp/>
        <stp>BDP|3015781588108586263</stp>
        <tr r="G597" s="9"/>
      </tp>
      <tp t="s">
        <v>#N/A N/A</v>
        <stp/>
        <stp>BDP|7121876280308292974</stp>
        <tr r="D457" s="8"/>
      </tp>
      <tp t="s">
        <v>#N/A N/A</v>
        <stp/>
        <stp>BDP|4216708652027040731</stp>
        <tr r="F283" s="8"/>
      </tp>
      <tp t="s">
        <v>#N/A N/A</v>
        <stp/>
        <stp>BDP|1152305507956207276</stp>
        <tr r="E459" s="8"/>
      </tp>
      <tp t="s">
        <v>#N/A N/A</v>
        <stp/>
        <stp>BDP|9479556591484281713</stp>
        <tr r="G438" s="8"/>
      </tp>
      <tp t="s">
        <v>#N/A N/A</v>
        <stp/>
        <stp>BDP|4527321102765332456</stp>
        <tr r="D263" s="9"/>
      </tp>
      <tp t="s">
        <v>#N/A N/A</v>
        <stp/>
        <stp>BDP|3196209108147259085</stp>
        <tr r="F54" s="9"/>
      </tp>
      <tp t="s">
        <v>#N/A N/A</v>
        <stp/>
        <stp>BDP|5540970686524299658</stp>
        <tr r="E244" s="9"/>
      </tp>
      <tp t="s">
        <v>#N/A N/A</v>
        <stp/>
        <stp>BDP|6503113263451536617</stp>
        <tr r="G326" s="8"/>
      </tp>
      <tp t="s">
        <v>#N/A N/A</v>
        <stp/>
        <stp>BDP|2042264095256221927</stp>
        <tr r="E262" s="9"/>
      </tp>
      <tp t="s">
        <v>#N/A N/A</v>
        <stp/>
        <stp>BDP|2439708614843591152</stp>
        <tr r="F365" s="8"/>
      </tp>
      <tp t="s">
        <v>#N/A N/A</v>
        <stp/>
        <stp>BDP|2905101148850909186</stp>
        <tr r="G369" s="9"/>
      </tp>
      <tp t="s">
        <v>#N/A N/A</v>
        <stp/>
        <stp>BDP|5194533911865782245</stp>
        <tr r="G406" s="8"/>
      </tp>
      <tp t="s">
        <v>#N/A N/A</v>
        <stp/>
        <stp>BDP|4070737639477998133</stp>
        <tr r="G319" s="9"/>
      </tp>
      <tp t="s">
        <v>#N/A N/A</v>
        <stp/>
        <stp>BDP|7321857891032515224</stp>
        <tr r="D292" s="8"/>
      </tp>
      <tp t="s">
        <v>#N/A N/A</v>
        <stp/>
        <stp>BDP|9155868713287354179</stp>
        <tr r="F69" s="8"/>
      </tp>
      <tp t="s">
        <v>#N/A N/A</v>
        <stp/>
        <stp>BDP|4022528546140604329</stp>
        <tr r="F467" s="8"/>
        <tr r="E3" s="5"/>
      </tp>
      <tp t="s">
        <v>#N/A N/A</v>
        <stp/>
        <stp>BDP|2364550540521256441</stp>
        <tr r="G373" s="9"/>
      </tp>
      <tp t="s">
        <v>#N/A N/A</v>
        <stp/>
        <stp>BDP|5612506736030419541</stp>
        <tr r="E26" s="8"/>
      </tp>
      <tp t="s">
        <v>#N/A N/A</v>
        <stp/>
        <stp>BDP|7067901047149179566</stp>
        <tr r="E226" s="8"/>
      </tp>
      <tp t="s">
        <v>#N/A Requesting Data...3648533721</v>
        <stp/>
        <stp>BDP|1326154291237287845</stp>
        <tr r="G22" s="7"/>
      </tp>
      <tp t="s">
        <v>#N/A N/A</v>
        <stp/>
        <stp>BDP|1264100559483825028</stp>
        <tr r="E576" s="9"/>
      </tp>
      <tp t="s">
        <v>#N/A N/A</v>
        <stp/>
        <stp>BDP|8571520163464788923</stp>
        <tr r="E186" s="9"/>
      </tp>
      <tp t="s">
        <v>#N/A N/A</v>
        <stp/>
        <stp>BDP|5661307313630580112</stp>
        <tr r="G163" s="9"/>
      </tp>
      <tp t="s">
        <v>#N/A N/A</v>
        <stp/>
        <stp>BDP|1140869562009760037</stp>
        <tr r="D388" s="8"/>
      </tp>
      <tp t="s">
        <v>#N/A N/A</v>
        <stp/>
        <stp>BDP|1773227153160281055</stp>
        <tr r="F146" s="9"/>
      </tp>
      <tp t="s">
        <v>#N/A N/A</v>
        <stp/>
        <stp>BDP|2813218519710706762</stp>
        <tr r="F480" s="9"/>
      </tp>
      <tp t="s">
        <v>#N/A N/A</v>
        <stp/>
        <stp>BDP|3344794044940943661</stp>
        <tr r="E420" s="9"/>
      </tp>
      <tp t="s">
        <v>#N/A N/A</v>
        <stp/>
        <stp>BDP|8656748272179016712</stp>
        <tr r="D510" s="9"/>
      </tp>
      <tp t="s">
        <v>#N/A N/A</v>
        <stp/>
        <stp>BDP|6227552168352798195</stp>
        <tr r="E579" s="9"/>
      </tp>
      <tp t="s">
        <v>#N/A N/A</v>
        <stp/>
        <stp>BDP|2831744709356790533</stp>
        <tr r="G228" s="9"/>
      </tp>
      <tp t="s">
        <v>#N/A N/A</v>
        <stp/>
        <stp>BDP|3578669416666306476</stp>
        <tr r="E349" s="8"/>
      </tp>
      <tp t="s">
        <v>#N/A N/A</v>
        <stp/>
        <stp>BDP|1919773995199846026</stp>
        <tr r="E313" s="9"/>
      </tp>
      <tp t="s">
        <v>#N/A N/A</v>
        <stp/>
        <stp>BDP|5195219009156809700</stp>
        <tr r="E29" s="5"/>
      </tp>
      <tp t="s">
        <v>#N/A N/A</v>
        <stp/>
        <stp>BDP|2309239461916978695</stp>
        <tr r="F79" s="8"/>
      </tp>
      <tp t="s">
        <v>#N/A N/A</v>
        <stp/>
        <stp>BDP|9488843465904532514</stp>
        <tr r="E595" s="9"/>
      </tp>
      <tp t="s">
        <v>#N/A N/A</v>
        <stp/>
        <stp>BDP|1451291318183701730</stp>
        <tr r="F301" s="8"/>
      </tp>
      <tp t="s">
        <v>#N/A N/A</v>
        <stp/>
        <stp>BDP|5906217057430637484</stp>
        <tr r="E436" s="8"/>
      </tp>
      <tp t="s">
        <v>#N/A N/A</v>
        <stp/>
        <stp>BDP|8343515343036907996</stp>
        <tr r="D3" s="8"/>
      </tp>
      <tp t="s">
        <v>#N/A N/A</v>
        <stp/>
        <stp>BDP|8715919250253793104</stp>
        <tr r="D335" s="9"/>
      </tp>
      <tp t="s">
        <v>#N/A N/A</v>
        <stp/>
        <stp>BDP|3595259366777026673</stp>
        <tr r="D217" s="8"/>
      </tp>
      <tp t="s">
        <v>#N/A N/A</v>
        <stp/>
        <stp>BDP|8718691919751092816</stp>
        <tr r="D37" s="9"/>
      </tp>
      <tp t="s">
        <v>#N/A N/A</v>
        <stp/>
        <stp>BDP|8452904217203605538</stp>
        <tr r="G376" s="9"/>
      </tp>
      <tp t="s">
        <v>#N/A N/A</v>
        <stp/>
        <stp>BDP|3125212932163322778</stp>
        <tr r="E58" s="8"/>
      </tp>
      <tp t="s">
        <v>#N/A N/A</v>
        <stp/>
        <stp>BDP|4612116523867517674</stp>
        <tr r="F334" s="8"/>
      </tp>
      <tp t="s">
        <v>#N/A N/A</v>
        <stp/>
        <stp>BDP|9438682796192584292</stp>
        <tr r="F230" s="8"/>
      </tp>
      <tp t="s">
        <v>#N/A N/A</v>
        <stp/>
        <stp>BDP|5829388981108106066</stp>
        <tr r="D19" s="5"/>
        <tr r="E299" s="9"/>
      </tp>
      <tp t="s">
        <v>#N/A N/A</v>
        <stp/>
        <stp>BDP|8092992844461873237</stp>
        <tr r="E200" s="8"/>
      </tp>
      <tp t="s">
        <v>#N/A N/A</v>
        <stp/>
        <stp>BDP|7508801070599190723</stp>
        <tr r="E155" s="8"/>
      </tp>
      <tp t="s">
        <v>#N/A N/A</v>
        <stp/>
        <stp>BDP|2242931785737072226</stp>
        <tr r="E156" s="8"/>
      </tp>
      <tp t="s">
        <v>#N/A N/A</v>
        <stp/>
        <stp>BDP|1372403424659674877</stp>
        <tr r="F236" s="9"/>
      </tp>
      <tp t="s">
        <v>#N/A N/A</v>
        <stp/>
        <stp>BDP|9392161504067321948</stp>
        <tr r="F449" s="9"/>
      </tp>
      <tp t="s">
        <v>#N/A N/A</v>
        <stp/>
        <stp>BDP|9648833163224435544</stp>
        <tr r="D98" s="8"/>
      </tp>
      <tp t="s">
        <v>#N/A N/A</v>
        <stp/>
        <stp>BDP|7146457763074818795</stp>
        <tr r="D479" s="8"/>
      </tp>
      <tp t="s">
        <v>#N/A N/A</v>
        <stp/>
        <stp>BDP|9199250690951114536</stp>
        <tr r="D462" s="8"/>
      </tp>
      <tp t="s">
        <v>#N/A N/A</v>
        <stp/>
        <stp>BDP|9741076823474595916</stp>
        <tr r="F329" s="9"/>
      </tp>
      <tp t="s">
        <v>#N/A N/A</v>
        <stp/>
        <stp>BDP|3130265344044583715</stp>
        <tr r="G503" s="8"/>
      </tp>
      <tp t="s">
        <v>#N/A N/A</v>
        <stp/>
        <stp>BDP|4826878129998788066</stp>
        <tr r="G208" s="9"/>
      </tp>
      <tp t="s">
        <v>#N/A N/A</v>
        <stp/>
        <stp>BDP|2742716337113057369</stp>
        <tr r="E480" s="9"/>
      </tp>
      <tp t="s">
        <v>#N/A N/A</v>
        <stp/>
        <stp>BDP|5458135934019360878</stp>
        <tr r="G288" s="9"/>
      </tp>
      <tp t="s">
        <v>#N/A N/A</v>
        <stp/>
        <stp>BDP|8754295529069689766</stp>
        <tr r="F270" s="8"/>
      </tp>
      <tp t="s">
        <v>#N/A N/A</v>
        <stp/>
        <stp>BDP|6577747256294424641</stp>
        <tr r="E288" s="9"/>
      </tp>
      <tp t="s">
        <v>#N/A N/A</v>
        <stp/>
        <stp>BDP|7585723940806586459</stp>
        <tr r="G381" s="9"/>
      </tp>
      <tp t="s">
        <v>#N/A N/A</v>
        <stp/>
        <stp>BDP|4030327124625766660</stp>
        <tr r="F218" s="9"/>
      </tp>
      <tp t="s">
        <v>#N/A N/A</v>
        <stp/>
        <stp>BDP|5381200539155922772</stp>
        <tr r="E16" s="7"/>
      </tp>
      <tp t="s">
        <v>#N/A N/A</v>
        <stp/>
        <stp>BDP|2055059795575212860</stp>
        <tr r="D555" s="9"/>
      </tp>
      <tp t="s">
        <v>#N/A N/A</v>
        <stp/>
        <stp>BDP|3197761804496440433</stp>
        <tr r="F193" s="8"/>
      </tp>
      <tp t="s">
        <v>#N/A N/A</v>
        <stp/>
        <stp>BDP|2694838697042694704</stp>
        <tr r="F405" s="8"/>
      </tp>
      <tp t="s">
        <v>#N/A N/A</v>
        <stp/>
        <stp>BDP|1482827690095259305</stp>
        <tr r="F372" s="9"/>
      </tp>
      <tp t="s">
        <v>#N/A N/A</v>
        <stp/>
        <stp>BDP|6626663450181697226</stp>
        <tr r="E11" s="9"/>
      </tp>
      <tp t="s">
        <v>#N/A N/A</v>
        <stp/>
        <stp>BDP|1528633524332080164</stp>
        <tr r="E149" s="8"/>
      </tp>
      <tp t="s">
        <v>#N/A N/A</v>
        <stp/>
        <stp>BDP|3038105267305030735</stp>
        <tr r="F381" s="9"/>
      </tp>
      <tp t="s">
        <v>#N/A N/A</v>
        <stp/>
        <stp>BDP|9335268399893943715</stp>
        <tr r="E30" s="8"/>
      </tp>
      <tp t="s">
        <v>#N/A N/A</v>
        <stp/>
        <stp>BDP|2359570138277804502</stp>
        <tr r="D573" s="9"/>
      </tp>
      <tp t="s">
        <v>#N/A N/A</v>
        <stp/>
        <stp>BDP|3018322500884352259</stp>
        <tr r="F76" s="9"/>
      </tp>
      <tp t="s">
        <v>#N/A N/A</v>
        <stp/>
        <stp>BDP|3446142510133460607</stp>
        <tr r="G363" s="8"/>
      </tp>
      <tp t="s">
        <v>#N/A N/A</v>
        <stp/>
        <stp>BDP|5157165754922263546</stp>
        <tr r="D423" s="8"/>
      </tp>
      <tp t="s">
        <v>#N/A N/A</v>
        <stp/>
        <stp>BDP|6112780988078180750</stp>
        <tr r="F366" s="9"/>
      </tp>
      <tp t="s">
        <v>#N/A N/A</v>
        <stp/>
        <stp>BDP|7293939422683749918</stp>
        <tr r="D497" s="9"/>
      </tp>
      <tp t="s">
        <v>#N/A N/A</v>
        <stp/>
        <stp>BDP|6977702570730490087</stp>
        <tr r="F227" s="9"/>
      </tp>
      <tp t="s">
        <v>#N/A N/A</v>
        <stp/>
        <stp>BDP|2613417916422289365</stp>
        <tr r="E393" s="9"/>
      </tp>
      <tp t="s">
        <v>#N/A N/A</v>
        <stp/>
        <stp>BDP|6915287626361733158</stp>
        <tr r="D2" s="7"/>
      </tp>
      <tp t="s">
        <v>#N/A N/A</v>
        <stp/>
        <stp>BDP|6793416738700363780</stp>
        <tr r="F440" s="8"/>
      </tp>
      <tp t="s">
        <v>#N/A N/A</v>
        <stp/>
        <stp>BDP|1551460240436393156</stp>
        <tr r="F557" s="9"/>
      </tp>
      <tp t="s">
        <v>#N/A N/A</v>
        <stp/>
        <stp>BDP|8552662589638828872</stp>
        <tr r="F552" s="9"/>
      </tp>
      <tp t="s">
        <v>#N/A N/A</v>
        <stp/>
        <stp>BDP|6809932421453806876</stp>
        <tr r="D390" s="8"/>
      </tp>
      <tp t="s">
        <v>#N/A N/A</v>
        <stp/>
        <stp>BDP|5327043821784754540</stp>
        <tr r="E276" s="9"/>
      </tp>
      <tp t="s">
        <v>#N/A N/A</v>
        <stp/>
        <stp>BDP|6609717673977898795</stp>
        <tr r="F11" s="7"/>
      </tp>
      <tp t="s">
        <v>#N/A N/A</v>
        <stp/>
        <stp>BDP|3787563260906437004</stp>
        <tr r="D402" s="8"/>
      </tp>
      <tp t="s">
        <v>#N/A N/A</v>
        <stp/>
        <stp>BDP|9603708681886410666</stp>
        <tr r="E493" s="9"/>
      </tp>
      <tp t="s">
        <v>#N/A N/A</v>
        <stp/>
        <stp>BDP|5874501824321189475</stp>
        <tr r="E582" s="9"/>
      </tp>
      <tp t="s">
        <v>#N/A N/A</v>
        <stp/>
        <stp>BDP|3960048278562914162</stp>
        <tr r="G261" s="8"/>
      </tp>
      <tp t="s">
        <v>#N/A N/A</v>
        <stp/>
        <stp>BDP|9723238718445111877</stp>
        <tr r="F248" s="8"/>
      </tp>
      <tp t="s">
        <v>#N/A N/A</v>
        <stp/>
        <stp>BDP|7172407836192893552</stp>
        <tr r="G144" s="8"/>
      </tp>
      <tp t="s">
        <v>#N/A N/A</v>
        <stp/>
        <stp>BDP|8172462796210297292</stp>
        <tr r="G444" s="9"/>
      </tp>
      <tp t="s">
        <v>#N/A N/A</v>
        <stp/>
        <stp>BDP|8433406882905574694</stp>
        <tr r="D281" s="9"/>
      </tp>
      <tp t="s">
        <v>#N/A N/A</v>
        <stp/>
        <stp>BDP|5209229867707993149</stp>
        <tr r="F9" s="7"/>
      </tp>
      <tp t="s">
        <v>#N/A Requesting Data...4100238793</v>
        <stp/>
        <stp>BDP|4937754929287678197</stp>
        <tr r="G18" s="7"/>
      </tp>
      <tp t="s">
        <v>#N/A N/A</v>
        <stp/>
        <stp>BDP|2730410636741810321</stp>
        <tr r="F373" s="9"/>
      </tp>
      <tp t="s">
        <v>#N/A N/A</v>
        <stp/>
        <stp>BDP|7725305308087517402</stp>
        <tr r="E571" s="9"/>
      </tp>
      <tp t="s">
        <v>#N/A N/A</v>
        <stp/>
        <stp>BDP|2882321681096163809</stp>
        <tr r="G128" s="8"/>
      </tp>
      <tp t="s">
        <v>#N/A N/A</v>
        <stp/>
        <stp>BDP|3417166083258380593</stp>
        <tr r="G20" s="8"/>
      </tp>
      <tp t="s">
        <v>#N/A N/A</v>
        <stp/>
        <stp>BDP|4949772625252942490</stp>
        <tr r="E317" s="8"/>
      </tp>
      <tp t="s">
        <v>#N/A N/A</v>
        <stp/>
        <stp>BDP|2174627227666609794</stp>
        <tr r="F166" s="9"/>
      </tp>
      <tp t="s">
        <v>#N/A N/A</v>
        <stp/>
        <stp>BDP|3740070679384406762</stp>
        <tr r="F419" s="8"/>
      </tp>
      <tp t="s">
        <v>#N/A N/A</v>
        <stp/>
        <stp>BDP|7468748733466221292</stp>
        <tr r="G498" s="9"/>
      </tp>
      <tp t="s">
        <v>#N/A N/A</v>
        <stp/>
        <stp>BDP|6183281488219835215</stp>
        <tr r="E9" s="10"/>
      </tp>
      <tp t="s">
        <v>#N/A N/A</v>
        <stp/>
        <stp>BDP|2352963425167869900</stp>
        <tr r="D587" s="9"/>
      </tp>
      <tp t="s">
        <v>#N/A N/A</v>
        <stp/>
        <stp>BDP|2638154388619543564</stp>
        <tr r="E37" s="9"/>
      </tp>
      <tp t="s">
        <v>#N/A N/A</v>
        <stp/>
        <stp>BDP|3308685951751418663</stp>
        <tr r="G497" s="9"/>
      </tp>
      <tp t="s">
        <v>#N/A N/A</v>
        <stp/>
        <stp>BDP|7611347859747244117</stp>
        <tr r="F54" s="8"/>
      </tp>
      <tp t="s">
        <v>#N/A N/A</v>
        <stp/>
        <stp>BDP|4000790503090257407</stp>
        <tr r="F483" s="9"/>
      </tp>
      <tp t="s">
        <v>#N/A N/A</v>
        <stp/>
        <stp>BDP|2831410522131269210</stp>
        <tr r="F129" s="8"/>
      </tp>
      <tp t="s">
        <v>#N/A N/A</v>
        <stp/>
        <stp>BDP|1506885620278268475</stp>
        <tr r="F560" s="9"/>
      </tp>
      <tp t="s">
        <v>#N/A N/A</v>
        <stp/>
        <stp>BDP|6585089645376636367</stp>
        <tr r="D110" s="8"/>
      </tp>
      <tp t="s">
        <v>#N/A N/A</v>
        <stp/>
        <stp>BDP|4105212736452632098</stp>
        <tr r="D177" s="8"/>
      </tp>
      <tp t="s">
        <v>#N/A N/A</v>
        <stp/>
        <stp>BDP|9927268774438574375</stp>
        <tr r="F89" s="8"/>
      </tp>
      <tp t="s">
        <v>#N/A N/A</v>
        <stp/>
        <stp>BDP|7615143363373837403</stp>
        <tr r="F363" s="8"/>
      </tp>
      <tp t="s">
        <v>#N/A N/A</v>
        <stp/>
        <stp>BDP|9396234961142847809</stp>
        <tr r="E49" s="8"/>
      </tp>
      <tp t="s">
        <v>#N/A N/A</v>
        <stp/>
        <stp>BDP|5066084166644352041</stp>
        <tr r="E403" s="9"/>
      </tp>
      <tp t="s">
        <v>#N/A N/A</v>
        <stp/>
        <stp>BDP|9661571086390879367</stp>
        <tr r="E7" s="9"/>
      </tp>
      <tp t="s">
        <v>#N/A N/A</v>
        <stp/>
        <stp>BDP|4198101822304980448</stp>
        <tr r="E161" s="9"/>
      </tp>
      <tp t="s">
        <v>#N/A N/A</v>
        <stp/>
        <stp>BDP|5415841589370704209</stp>
        <tr r="D115" s="8"/>
      </tp>
      <tp t="s">
        <v>#N/A N/A</v>
        <stp/>
        <stp>BDP|3787919967328793386</stp>
        <tr r="F43" s="5"/>
        <tr r="G318" s="9"/>
      </tp>
      <tp t="s">
        <v>#N/A N/A</v>
        <stp/>
        <stp>BDP|2117364947112775091</stp>
        <tr r="F143" s="9"/>
      </tp>
      <tp t="s">
        <v>#N/A N/A</v>
        <stp/>
        <stp>BDP|4227794035170559756</stp>
        <tr r="E355" s="9"/>
      </tp>
      <tp t="s">
        <v>#N/A N/A</v>
        <stp/>
        <stp>BDP|6797442028836303165</stp>
        <tr r="E515" s="9"/>
      </tp>
      <tp t="s">
        <v>#N/A N/A</v>
        <stp/>
        <stp>BDP|5071446445885976777</stp>
        <tr r="G58" s="9"/>
      </tp>
      <tp t="s">
        <v>#N/A N/A</v>
        <stp/>
        <stp>BDP|3838025461962042040</stp>
        <tr r="E507" s="9"/>
      </tp>
      <tp t="s">
        <v>#N/A N/A</v>
        <stp/>
        <stp>BDP|7413903739233492963</stp>
        <tr r="D164" s="9"/>
      </tp>
      <tp t="s">
        <v>#N/A N/A</v>
        <stp/>
        <stp>BDP|7597564200086502391</stp>
        <tr r="G430" s="9"/>
      </tp>
      <tp t="s">
        <v>#N/A N/A</v>
        <stp/>
        <stp>BDP|5614264148990058476</stp>
        <tr r="D323" s="9"/>
      </tp>
      <tp t="s">
        <v>#N/A N/A</v>
        <stp/>
        <stp>BDP|4655321136285913646</stp>
        <tr r="D108" s="9"/>
      </tp>
      <tp t="s">
        <v>#N/A N/A</v>
        <stp/>
        <stp>BDP|7129004241256910265</stp>
        <tr r="G358" s="9"/>
      </tp>
      <tp t="s">
        <v>#N/A N/A</v>
        <stp/>
        <stp>BDP|2650012058544307431</stp>
        <tr r="G89" s="8"/>
      </tp>
      <tp t="s">
        <v>#N/A N/A</v>
        <stp/>
        <stp>BDP|8826194273048916142</stp>
        <tr r="D352" s="8"/>
      </tp>
      <tp t="s">
        <v>#N/A N/A</v>
        <stp/>
        <stp>BDP|7588198956295374161</stp>
        <tr r="E371" s="9"/>
      </tp>
      <tp t="s">
        <v>#N/A N/A</v>
        <stp/>
        <stp>BDP|1338088566371681144</stp>
        <tr r="F243" s="8"/>
      </tp>
      <tp t="s">
        <v>#N/A N/A</v>
        <stp/>
        <stp>BDP|6725709544507840570</stp>
        <tr r="E280" s="8"/>
        <tr r="D39" s="5"/>
      </tp>
      <tp t="s">
        <v>#N/A N/A</v>
        <stp/>
        <stp>BDP|6117235524120291186</stp>
        <tr r="E554" s="9"/>
      </tp>
      <tp t="s">
        <v>#N/A N/A</v>
        <stp/>
        <stp>BDP|4906691153898849873</stp>
        <tr r="F103" s="8"/>
      </tp>
      <tp t="s">
        <v>#N/A N/A</v>
        <stp/>
        <stp>BDP|7806230268804992062</stp>
        <tr r="D374" s="8"/>
      </tp>
      <tp t="s">
        <v>#N/A N/A</v>
        <stp/>
        <stp>BDP|8412647585584190589</stp>
        <tr r="E316" s="9"/>
      </tp>
      <tp t="s">
        <v>#N/A N/A</v>
        <stp/>
        <stp>BDP|5056080842710126672</stp>
        <tr r="E138" s="8"/>
      </tp>
      <tp t="s">
        <v>#N/A N/A</v>
        <stp/>
        <stp>BDP|6260900994461968031</stp>
        <tr r="F250" s="8"/>
      </tp>
      <tp t="s">
        <v>#N/A N/A</v>
        <stp/>
        <stp>BDP|8002960653927045498</stp>
        <tr r="E447" s="8"/>
      </tp>
      <tp t="s">
        <v>#N/A N/A</v>
        <stp/>
        <stp>BDP|3933037476293821080</stp>
        <tr r="D348" s="9"/>
      </tp>
      <tp t="s">
        <v>#N/A N/A</v>
        <stp/>
        <stp>BDP|8335095175930698852</stp>
        <tr r="F242" s="8"/>
      </tp>
      <tp t="s">
        <v>#N/A N/A</v>
        <stp/>
        <stp>BDP|7775317777057452392</stp>
        <tr r="F339" s="9"/>
      </tp>
      <tp t="s">
        <v>#N/A N/A</v>
        <stp/>
        <stp>BDP|8959963162555647570</stp>
        <tr r="F543" s="9"/>
      </tp>
      <tp t="s">
        <v>#N/A N/A</v>
        <stp/>
        <stp>BDP|3713245728545782110</stp>
        <tr r="F33" s="9"/>
      </tp>
      <tp t="s">
        <v>#N/A N/A</v>
        <stp/>
        <stp>BDP|6508862637379809319</stp>
        <tr r="F156" s="8"/>
      </tp>
      <tp t="s">
        <v>#N/A N/A</v>
        <stp/>
        <stp>BDP|7612861249689641528</stp>
        <tr r="D365" s="8"/>
      </tp>
      <tp t="s">
        <v>#N/A N/A</v>
        <stp/>
        <stp>BDP|6898251110366352432</stp>
        <tr r="G355" s="8"/>
        <tr r="F59" s="5"/>
      </tp>
      <tp t="s">
        <v>#N/A N/A</v>
        <stp/>
        <stp>BDP|4324928625791081999</stp>
        <tr r="G493" s="9"/>
      </tp>
      <tp t="s">
        <v>#N/A N/A</v>
        <stp/>
        <stp>BDP|2184933808558399444</stp>
        <tr r="D225" s="8"/>
      </tp>
      <tp t="s">
        <v>#N/A N/A</v>
        <stp/>
        <stp>BDP|1030349537563637589</stp>
        <tr r="D165" s="9"/>
      </tp>
      <tp t="s">
        <v>#N/A N/A</v>
        <stp/>
        <stp>BDP|3151462566922489482</stp>
        <tr r="D520" s="9"/>
      </tp>
      <tp t="s">
        <v>#N/A N/A</v>
        <stp/>
        <stp>BDP|1213293570776147589</stp>
        <tr r="E412" s="9"/>
      </tp>
      <tp t="s">
        <v>#N/A N/A</v>
        <stp/>
        <stp>BDP|8160228616298365444</stp>
        <tr r="G11" s="8"/>
        <tr r="F46" s="5"/>
      </tp>
      <tp t="s">
        <v>#N/A N/A</v>
        <stp/>
        <stp>BDP|1749126962528716923</stp>
        <tr r="D123" s="8"/>
      </tp>
      <tp t="s">
        <v>#N/A N/A</v>
        <stp/>
        <stp>BDP|1600446838254882509</stp>
        <tr r="E8" s="8"/>
      </tp>
      <tp t="s">
        <v>#N/A Requesting Data...3279902969</v>
        <stp/>
        <stp>BDP|2306467873432605426</stp>
        <tr r="G2" s="7"/>
      </tp>
      <tp t="s">
        <v>#N/A N/A</v>
        <stp/>
        <stp>BDP|9064818914987027071</stp>
        <tr r="D591" s="9"/>
      </tp>
      <tp t="s">
        <v>#N/A N/A</v>
        <stp/>
        <stp>BDP|9672137582644440316</stp>
        <tr r="D52" s="5"/>
        <tr r="E310" s="9"/>
      </tp>
      <tp t="s">
        <v>#N/A N/A</v>
        <stp/>
        <stp>BDP|1202781295708864048</stp>
        <tr r="C10" s="6"/>
      </tp>
      <tp t="s">
        <v>#N/A N/A</v>
        <stp/>
        <stp>BDP|6230702591957626861</stp>
        <tr r="F114" s="9"/>
      </tp>
      <tp t="s">
        <v>#N/A N/A</v>
        <stp/>
        <stp>BDP|5538079954252109545</stp>
        <tr r="E419" s="9"/>
      </tp>
      <tp t="s">
        <v>#N/A N/A</v>
        <stp/>
        <stp>BDP|8313198893250974731</stp>
        <tr r="D532" s="9"/>
      </tp>
      <tp t="s">
        <v>#N/A N/A</v>
        <stp/>
        <stp>BDP|2779327544465628746</stp>
        <tr r="E9" s="8"/>
        <tr r="D47" s="5"/>
      </tp>
      <tp t="s">
        <v>#N/A N/A</v>
        <stp/>
        <stp>BDP|2877108029992726454</stp>
        <tr r="D384" s="9"/>
      </tp>
      <tp t="s">
        <v>#N/A N/A</v>
        <stp/>
        <stp>BDP|2207818070583777942</stp>
        <tr r="D261" s="8"/>
      </tp>
      <tp t="s">
        <v>#N/A N/A</v>
        <stp/>
        <stp>BDP|4885989859946891919</stp>
        <tr r="D302" s="8"/>
      </tp>
      <tp t="s">
        <v>#N/A N/A</v>
        <stp/>
        <stp>BDP|5437263017640481112</stp>
        <tr r="G242" s="9"/>
      </tp>
      <tp t="s">
        <v>#N/A N/A</v>
        <stp/>
        <stp>BDP|3458694449925256362</stp>
        <tr r="F379" s="9"/>
      </tp>
      <tp t="s">
        <v>#N/A N/A</v>
        <stp/>
        <stp>BDP|3369264008056967045</stp>
        <tr r="F307" s="8"/>
      </tp>
      <tp t="s">
        <v>#N/A N/A</v>
        <stp/>
        <stp>BDP|5382531278720168098</stp>
        <tr r="F12" s="7"/>
      </tp>
      <tp t="s">
        <v>#N/A N/A</v>
        <stp/>
        <stp>BDP|7755243350273213416</stp>
        <tr r="D378" s="8"/>
      </tp>
      <tp t="s">
        <v>#N/A N/A</v>
        <stp/>
        <stp>BDP|8269377817665752850</stp>
        <tr r="D517" s="9"/>
      </tp>
      <tp t="s">
        <v>#N/A N/A</v>
        <stp/>
        <stp>BDP|2987534100654885427</stp>
        <tr r="E468" s="8"/>
      </tp>
      <tp t="s">
        <v>#N/A N/A</v>
        <stp/>
        <stp>BDP|6983962080073867379</stp>
        <tr r="F567" s="9"/>
      </tp>
      <tp t="s">
        <v>#N/A N/A</v>
        <stp/>
        <stp>BDP|1759835999674533383</stp>
        <tr r="G491" s="8"/>
      </tp>
      <tp t="s">
        <v>#N/A N/A</v>
        <stp/>
        <stp>BDP|4838427025055602092</stp>
        <tr r="E390" s="9"/>
      </tp>
      <tp t="s">
        <v>#N/A N/A</v>
        <stp/>
        <stp>BDP|9301908349367941427</stp>
        <tr r="D513" s="9"/>
      </tp>
      <tp t="s">
        <v>#N/A N/A</v>
        <stp/>
        <stp>BDP|9271765088816411793</stp>
        <tr r="F407" s="8"/>
      </tp>
      <tp t="s">
        <v>#N/A N/A</v>
        <stp/>
        <stp>BDP|8881529859919234601</stp>
        <tr r="G372" s="8"/>
      </tp>
      <tp t="s">
        <v>#N/A N/A</v>
        <stp/>
        <stp>BDP|5068494360522862200</stp>
        <tr r="E184" s="9"/>
      </tp>
      <tp t="s">
        <v>#N/A N/A</v>
        <stp/>
        <stp>BDP|3145276026923794762</stp>
        <tr r="E239" s="8"/>
        <tr r="D5" s="5"/>
      </tp>
      <tp t="s">
        <v>#N/A N/A</v>
        <stp/>
        <stp>BDP|2146365156744205724</stp>
        <tr r="F376" s="9"/>
      </tp>
      <tp t="s">
        <v>#N/A N/A</v>
        <stp/>
        <stp>BDP|1977183904462051540</stp>
        <tr r="G443" s="8"/>
      </tp>
      <tp t="s">
        <v>#N/A N/A</v>
        <stp/>
        <stp>BDP|3761217571670408122</stp>
        <tr r="G283" s="9"/>
      </tp>
      <tp t="s">
        <v>#N/A N/A</v>
        <stp/>
        <stp>BDP|5580861815342441938</stp>
        <tr r="D31" s="8"/>
        <tr r="C48" s="5"/>
      </tp>
      <tp t="s">
        <v>#N/A N/A</v>
        <stp/>
        <stp>BDP|6887137363936765099</stp>
        <tr r="D345" s="8"/>
      </tp>
      <tp t="s">
        <v>#N/A N/A</v>
        <stp/>
        <stp>BDP|8751825045307494422</stp>
        <tr r="F362" s="8"/>
      </tp>
      <tp t="s">
        <v>#N/A N/A</v>
        <stp/>
        <stp>BDP|4301368032044007713</stp>
        <tr r="E158" s="8"/>
        <tr r="D51" s="5"/>
      </tp>
      <tp t="s">
        <v>#N/A N/A</v>
        <stp/>
        <stp>BDP|9880993479227600785</stp>
        <tr r="F394" s="8"/>
      </tp>
      <tp t="s">
        <v>#N/A N/A</v>
        <stp/>
        <stp>BDP|4280359641753214728</stp>
        <tr r="G63" s="8"/>
      </tp>
      <tp t="s">
        <v>#N/A N/A</v>
        <stp/>
        <stp>BDP|6752050035963323120</stp>
        <tr r="D88" s="9"/>
      </tp>
      <tp t="s">
        <v>#N/A N/A</v>
        <stp/>
        <stp>BDP|4803810193694588690</stp>
        <tr r="D123" s="9"/>
      </tp>
      <tp t="s">
        <v>#N/A N/A</v>
        <stp/>
        <stp>BDP|2571743845407286106</stp>
        <tr r="D280" s="8"/>
        <tr r="C39" s="5"/>
      </tp>
      <tp t="s">
        <v>#N/A N/A</v>
        <stp/>
        <stp>BDP|6141721175004627567</stp>
        <tr r="D136" s="9"/>
      </tp>
      <tp t="s">
        <v>#N/A N/A</v>
        <stp/>
        <stp>BDP|4709729139603288487</stp>
        <tr r="E248" s="8"/>
      </tp>
      <tp t="s">
        <v>#N/A N/A</v>
        <stp/>
        <stp>BDP|2642841347180777943</stp>
        <tr r="D76" s="5"/>
        <tr r="E563" s="9"/>
      </tp>
      <tp t="s">
        <v>#N/A N/A</v>
        <stp/>
        <stp>BDP|1971619681081643999</stp>
        <tr r="G262" s="9"/>
      </tp>
      <tp t="s">
        <v>#N/A N/A</v>
        <stp/>
        <stp>BDP|5666910887106710515</stp>
        <tr r="E311" s="8"/>
      </tp>
      <tp t="s">
        <v>#N/A N/A</v>
        <stp/>
        <stp>BDP|2316701175887325239</stp>
        <tr r="F477" s="9"/>
      </tp>
      <tp t="s">
        <v>#N/A N/A</v>
        <stp/>
        <stp>BDP|9839210255428233187</stp>
        <tr r="G88" s="9"/>
      </tp>
      <tp t="s">
        <v>#N/A N/A</v>
        <stp/>
        <stp>BDP|2716169146225489557</stp>
        <tr r="D122" s="8"/>
      </tp>
      <tp t="s">
        <v>#N/A N/A</v>
        <stp/>
        <stp>BDP|6749129657847433203</stp>
        <tr r="E267" s="9"/>
      </tp>
      <tp t="s">
        <v>#N/A N/A</v>
        <stp/>
        <stp>BDP|6205911476809169629</stp>
        <tr r="E11" s="5"/>
        <tr r="F536" s="9"/>
      </tp>
      <tp t="s">
        <v>#N/A N/A</v>
        <stp/>
        <stp>BDP|6205071062175484241</stp>
        <tr r="E569" s="9"/>
      </tp>
      <tp t="s">
        <v>#N/A N/A</v>
        <stp/>
        <stp>BDP|1945747319809698958</stp>
        <tr r="D523" s="9"/>
      </tp>
      <tp t="s">
        <v>#N/A N/A</v>
        <stp/>
        <stp>BDP|4494348481971420925</stp>
        <tr r="G405" s="8"/>
      </tp>
      <tp t="s">
        <v>#N/A N/A</v>
        <stp/>
        <stp>BDP|1605576636237480743</stp>
        <tr r="E289" s="9"/>
      </tp>
      <tp t="s">
        <v>#N/A N/A</v>
        <stp/>
        <stp>BDP|6381832096427272736</stp>
        <tr r="E154" s="8"/>
      </tp>
      <tp t="s">
        <v>#N/A N/A</v>
        <stp/>
        <stp>BDP|8490653861286373940</stp>
        <tr r="G274" s="8"/>
      </tp>
      <tp t="s">
        <v>#N/A N/A</v>
        <stp/>
        <stp>BDP|2220972641701502969</stp>
        <tr r="E4" s="8"/>
      </tp>
      <tp t="s">
        <v>#N/A N/A</v>
        <stp/>
        <stp>BDP|7254919385918713965</stp>
        <tr r="E239" s="9"/>
      </tp>
      <tp t="s">
        <v>#N/A N/A</v>
        <stp/>
        <stp>BDP|1213201205515639166</stp>
        <tr r="G576" s="9"/>
      </tp>
      <tp t="s">
        <v>#N/A N/A</v>
        <stp/>
        <stp>BDP|8543861875455323526</stp>
        <tr r="D200" s="8"/>
      </tp>
      <tp t="s">
        <v>#N/A N/A</v>
        <stp/>
        <stp>BDP|8355868879323230399</stp>
        <tr r="D89" s="8"/>
      </tp>
      <tp t="s">
        <v>#N/A N/A</v>
        <stp/>
        <stp>BDP|3077270224060377477</stp>
        <tr r="C52" s="5"/>
        <tr r="D310" s="9"/>
      </tp>
      <tp t="s">
        <v>#N/A N/A</v>
        <stp/>
        <stp>BDP|5022305684098018131</stp>
        <tr r="E118" s="9"/>
      </tp>
      <tp t="s">
        <v>#N/A N/A</v>
        <stp/>
        <stp>BDP|6105702194047639878</stp>
        <tr r="F479" s="9"/>
      </tp>
      <tp t="s">
        <v>#N/A N/A</v>
        <stp/>
        <stp>BDP|5423601862336780452</stp>
        <tr r="D246" s="9"/>
      </tp>
      <tp t="s">
        <v>#N/A N/A</v>
        <stp/>
        <stp>BDP|1659690600778296894</stp>
        <tr r="F178" s="8"/>
      </tp>
      <tp t="s">
        <v>#N/A N/A</v>
        <stp/>
        <stp>BDP|1334675751602616770</stp>
        <tr r="G557" s="9"/>
      </tp>
      <tp t="s">
        <v>#N/A N/A</v>
        <stp/>
        <stp>BDP|3322752578901339598</stp>
        <tr r="G88" s="8"/>
      </tp>
      <tp t="s">
        <v>#N/A N/A</v>
        <stp/>
        <stp>BDP|4070797479410553316</stp>
        <tr r="E510" s="9"/>
      </tp>
      <tp t="s">
        <v>#N/A N/A</v>
        <stp/>
        <stp>BDP|8125824037727311337</stp>
        <tr r="F293" s="8"/>
      </tp>
      <tp t="s">
        <v>#N/A N/A</v>
        <stp/>
        <stp>BDP|8553996864441935152</stp>
        <tr r="F254" s="9"/>
      </tp>
      <tp t="s">
        <v>#N/A N/A</v>
        <stp/>
        <stp>BDP|5863586257010304219</stp>
        <tr r="G578" s="9"/>
      </tp>
      <tp t="s">
        <v>#N/A N/A</v>
        <stp/>
        <stp>BDP|2055869443471783879</stp>
        <tr r="G246" s="8"/>
      </tp>
      <tp t="s">
        <v>#N/A N/A</v>
        <stp/>
        <stp>BDP|9698244556518235130</stp>
        <tr r="E162" s="9"/>
      </tp>
      <tp t="s">
        <v>#N/A N/A</v>
        <stp/>
        <stp>BDP|1337700746757495247</stp>
        <tr r="D541" s="9"/>
      </tp>
      <tp t="s">
        <v>#N/A N/A</v>
        <stp/>
        <stp>BDP|4594607323704644351</stp>
        <tr r="F26" s="5"/>
        <tr r="G39" s="9"/>
      </tp>
      <tp t="s">
        <v>#N/A N/A</v>
        <stp/>
        <stp>BDP|4944061260342918738</stp>
        <tr r="D256" s="9"/>
      </tp>
      <tp t="s">
        <v>#N/A N/A</v>
        <stp/>
        <stp>BDP|6283839125193193808</stp>
        <tr r="E547" s="9"/>
      </tp>
      <tp t="s">
        <v>#N/A N/A</v>
        <stp/>
        <stp>BDP|6343023015052756262</stp>
        <tr r="F302" s="8"/>
      </tp>
      <tp t="s">
        <v>#N/A N/A</v>
        <stp/>
        <stp>BDP|8840731102039878140</stp>
        <tr r="G382" s="9"/>
      </tp>
      <tp t="s">
        <v>#N/A N/A</v>
        <stp/>
        <stp>BDP|1353602331350068377</stp>
        <tr r="G239" s="8"/>
        <tr r="F5" s="5"/>
      </tp>
      <tp t="s">
        <v>#N/A N/A</v>
        <stp/>
        <stp>BDP|4991253064265998244</stp>
        <tr r="C70" s="5"/>
        <tr r="D9" s="9"/>
      </tp>
      <tp t="s">
        <v>#N/A N/A</v>
        <stp/>
        <stp>BDP|3007745453461049721</stp>
        <tr r="E452" s="8"/>
      </tp>
      <tp t="s">
        <v>#N/A N/A</v>
        <stp/>
        <stp>BDP|2058430340293100670</stp>
        <tr r="F42" s="8"/>
      </tp>
      <tp t="s">
        <v>#N/A N/A</v>
        <stp/>
        <stp>BDP|3892475305063636399</stp>
        <tr r="D255" s="9"/>
      </tp>
      <tp t="s">
        <v>#N/A N/A</v>
        <stp/>
        <stp>BDP|2082246170943825393</stp>
        <tr r="D461" s="8"/>
      </tp>
      <tp t="s">
        <v>#N/A N/A</v>
        <stp/>
        <stp>BDP|7307963688660151669</stp>
        <tr r="D14" s="9"/>
      </tp>
      <tp t="s">
        <v>#N/A N/A</v>
        <stp/>
        <stp>BDP|8394893976682443521</stp>
        <tr r="E504" s="8"/>
      </tp>
      <tp t="s">
        <v>#N/A N/A</v>
        <stp/>
        <stp>BDP|9160736952408982336</stp>
        <tr r="F170" s="9"/>
      </tp>
      <tp t="s">
        <v>#N/A N/A</v>
        <stp/>
        <stp>BDP|1946375674522185711</stp>
        <tr r="G579" s="9"/>
      </tp>
      <tp t="s">
        <v>#N/A N/A</v>
        <stp/>
        <stp>BDP|2014234647545963172</stp>
        <tr r="E600" s="9"/>
      </tp>
      <tp t="s">
        <v>#N/A N/A</v>
        <stp/>
        <stp>BDP|3927246344705777043</stp>
        <tr r="G565" s="9"/>
      </tp>
      <tp t="s">
        <v>#N/A N/A</v>
        <stp/>
        <stp>BDP|7276721652536137396</stp>
        <tr r="F522" s="9"/>
      </tp>
      <tp t="s">
        <v>#N/A N/A</v>
        <stp/>
        <stp>BDP|5293090630157866187</stp>
        <tr r="D24" s="8"/>
      </tp>
      <tp t="s">
        <v>#N/A N/A</v>
        <stp/>
        <stp>BDP|7317321957928433993</stp>
        <tr r="D158" s="8"/>
        <tr r="C51" s="5"/>
      </tp>
      <tp t="s">
        <v>#N/A N/A</v>
        <stp/>
        <stp>BDP|3072306409853259305</stp>
        <tr r="F5" s="7"/>
      </tp>
      <tp t="s">
        <v>#N/A N/A</v>
        <stp/>
        <stp>BDP|8068885587908793038</stp>
        <tr r="D26" s="8"/>
      </tp>
      <tp t="s">
        <v>#N/A N/A</v>
        <stp/>
        <stp>BDP|8362908628315099608</stp>
        <tr r="F239" s="9"/>
      </tp>
      <tp t="s">
        <v>#N/A N/A</v>
        <stp/>
        <stp>BDP|7858457556957714175</stp>
        <tr r="E90" s="9"/>
      </tp>
      <tp t="s">
        <v>#N/A N/A</v>
        <stp/>
        <stp>BDP|1978195815051658089</stp>
        <tr r="G421" s="8"/>
      </tp>
      <tp t="s">
        <v>#N/A N/A</v>
        <stp/>
        <stp>BDP|4040707966316461398</stp>
        <tr r="F351" s="9"/>
      </tp>
      <tp t="s">
        <v>#N/A N/A</v>
        <stp/>
        <stp>BDP|2659379306808479981</stp>
        <tr r="E301" s="9"/>
      </tp>
      <tp t="s">
        <v>#N/A N/A</v>
        <stp/>
        <stp>BDP|7843361701934291062</stp>
        <tr r="E84" s="8"/>
      </tp>
      <tp t="s">
        <v>#N/A N/A</v>
        <stp/>
        <stp>BDP|8054602417656863941</stp>
        <tr r="G509" s="9"/>
      </tp>
      <tp t="s">
        <v>#N/A N/A</v>
        <stp/>
        <stp>BDP|3644422911240860659</stp>
        <tr r="G87" s="8"/>
      </tp>
      <tp t="s">
        <v>#N/A N/A</v>
        <stp/>
        <stp>BDP|6224201058953578276</stp>
        <tr r="G153" s="9"/>
      </tp>
      <tp t="s">
        <v>#N/A N/A</v>
        <stp/>
        <stp>BDP|9203689133224402855</stp>
        <tr r="F63" s="8"/>
      </tp>
      <tp t="s">
        <v>#N/A N/A</v>
        <stp/>
        <stp>BDP|9123732999296462173</stp>
        <tr r="G321" s="9"/>
      </tp>
      <tp t="s">
        <v>#N/A N/A</v>
        <stp/>
        <stp>BDP|7826483478844745067</stp>
        <tr r="G168" s="9"/>
      </tp>
      <tp t="s">
        <v>#N/A N/A</v>
        <stp/>
        <stp>BDP|6921167664564167539</stp>
        <tr r="G477" s="8"/>
      </tp>
      <tp t="s">
        <v>#N/A N/A</v>
        <stp/>
        <stp>BDP|8595923789229400036</stp>
        <tr r="E493" s="8"/>
      </tp>
      <tp t="s">
        <v>#N/A N/A</v>
        <stp/>
        <stp>BDP|6403356444513854248</stp>
        <tr r="E399" s="8"/>
      </tp>
      <tp t="s">
        <v>#N/A N/A</v>
        <stp/>
        <stp>BDP|6709195285387415867</stp>
        <tr r="E405" s="8"/>
      </tp>
      <tp t="s">
        <v>#N/A N/A</v>
        <stp/>
        <stp>BDP|7332507298549771253</stp>
        <tr r="D108" s="8"/>
      </tp>
      <tp t="s">
        <v>#N/A N/A</v>
        <stp/>
        <stp>BDP|6362629128103791172</stp>
        <tr r="F338" s="9"/>
      </tp>
      <tp t="s">
        <v>#N/A N/A</v>
        <stp/>
        <stp>BDP|3015561105396824025</stp>
        <tr r="E336" s="9"/>
      </tp>
      <tp t="s">
        <v>#N/A N/A</v>
        <stp/>
        <stp>BDP|6579249829180514649</stp>
        <tr r="E91" s="9"/>
      </tp>
      <tp t="s">
        <v>#N/A N/A</v>
        <stp/>
        <stp>BDP|6802243875113975093</stp>
        <tr r="E281" s="9"/>
      </tp>
      <tp t="s">
        <v>#N/A N/A</v>
        <stp/>
        <stp>BDP|1947963519239160093</stp>
        <tr r="D472" s="9"/>
      </tp>
      <tp t="s">
        <v>#N/A N/A</v>
        <stp/>
        <stp>BDP|4303399037931326501</stp>
        <tr r="D182" s="8"/>
      </tp>
      <tp t="s">
        <v>#N/A N/A</v>
        <stp/>
        <stp>BDP|8586184795066791611</stp>
        <tr r="G165" s="8"/>
      </tp>
      <tp t="s">
        <v>#N/A N/A</v>
        <stp/>
        <stp>BDP|6859288438344047373</stp>
        <tr r="G119" s="9"/>
      </tp>
      <tp t="s">
        <v>#N/A N/A</v>
        <stp/>
        <stp>BDP|7715109345641404396</stp>
        <tr r="G435" s="8"/>
      </tp>
      <tp t="s">
        <v>#N/A N/A</v>
        <stp/>
        <stp>BDP|4089283508875885376</stp>
        <tr r="E501" s="8"/>
      </tp>
      <tp t="s">
        <v>#N/A N/A</v>
        <stp/>
        <stp>BDP|1225639314627277186</stp>
        <tr r="E32" s="8"/>
      </tp>
      <tp t="s">
        <v>#N/A N/A</v>
        <stp/>
        <stp>BDP|8893349043509038608</stp>
        <tr r="E500" s="8"/>
      </tp>
      <tp t="s">
        <v>#N/A N/A</v>
        <stp/>
        <stp>BDP|9482058658509117577</stp>
        <tr r="D429" s="8"/>
      </tp>
      <tp t="s">
        <v>#N/A N/A</v>
        <stp/>
        <stp>BDP|6103740968364060326</stp>
        <tr r="E228" s="9"/>
      </tp>
      <tp t="s">
        <v>#N/A N/A</v>
        <stp/>
        <stp>BDP|7520519872363150689</stp>
        <tr r="F325" s="8"/>
      </tp>
      <tp t="s">
        <v>#N/A N/A</v>
        <stp/>
        <stp>BDP|4331031879711406222</stp>
        <tr r="F444" s="8"/>
      </tp>
      <tp t="s">
        <v>#N/A N/A</v>
        <stp/>
        <stp>BDP|7048899680647150043</stp>
        <tr r="C8" s="10"/>
      </tp>
      <tp t="s">
        <v>#N/A N/A</v>
        <stp/>
        <stp>BDP|3051880299670849259</stp>
        <tr r="G340" s="9"/>
      </tp>
      <tp t="s">
        <v>#N/A N/A</v>
        <stp/>
        <stp>BDP|6355482890192522926</stp>
        <tr r="E254" s="8"/>
        <tr r="D69" s="5"/>
      </tp>
      <tp t="s">
        <v>#N/A N/A</v>
        <stp/>
        <stp>BDP|3689736758057752669</stp>
        <tr r="E203" s="8"/>
      </tp>
      <tp t="s">
        <v>#N/A N/A</v>
        <stp/>
        <stp>BDP|2139094861934687032</stp>
        <tr r="D586" s="9"/>
      </tp>
      <tp t="s">
        <v>#N/A N/A</v>
        <stp/>
        <stp>BDP|3054954390035855612</stp>
        <tr r="E577" s="9"/>
      </tp>
      <tp t="s">
        <v>#N/A N/A</v>
        <stp/>
        <stp>BDP|4403883691563179607</stp>
        <tr r="E139" s="8"/>
      </tp>
      <tp t="s">
        <v>#N/A N/A</v>
        <stp/>
        <stp>BDP|7912830609999781699</stp>
        <tr r="F169" s="8"/>
      </tp>
      <tp t="s">
        <v>#N/A N/A</v>
        <stp/>
        <stp>BDP|6773753239087789514</stp>
        <tr r="E289" s="8"/>
      </tp>
      <tp t="s">
        <v>#N/A N/A</v>
        <stp/>
        <stp>BDP|2394626175343006097</stp>
        <tr r="E212" s="9"/>
      </tp>
      <tp t="s">
        <v>#N/A N/A</v>
        <stp/>
        <stp>BDP|2248069914664809750</stp>
        <tr r="E90" s="8"/>
      </tp>
      <tp t="s">
        <v>#N/A N/A</v>
        <stp/>
        <stp>BDP|1641338908621325334</stp>
        <tr r="F141" s="9"/>
      </tp>
      <tp t="s">
        <v>#N/A N/A</v>
        <stp/>
        <stp>BDP|1774756573139584897</stp>
        <tr r="F524" s="9"/>
      </tp>
      <tp t="s">
        <v>#N/A N/A</v>
        <stp/>
        <stp>BDP|1476155005069032991</stp>
        <tr r="D376" s="8"/>
      </tp>
      <tp t="s">
        <v>#N/A N/A</v>
        <stp/>
        <stp>BDP|4975269508931233780</stp>
        <tr r="D382" s="8"/>
      </tp>
      <tp t="s">
        <v>#N/A N/A</v>
        <stp/>
        <stp>BDP|5101185950834429508</stp>
        <tr r="G452" s="8"/>
      </tp>
      <tp t="s">
        <v>#N/A N/A</v>
        <stp/>
        <stp>BDP|3596621775504688692</stp>
        <tr r="D411" s="8"/>
      </tp>
      <tp t="s">
        <v>#N/A N/A</v>
        <stp/>
        <stp>BDP|1407906352724853932</stp>
        <tr r="G356" s="8"/>
      </tp>
      <tp t="s">
        <v>#N/A N/A</v>
        <stp/>
        <stp>BDP|6733290532481414650</stp>
        <tr r="E344" s="9"/>
      </tp>
      <tp t="s">
        <v>#N/A N/A</v>
        <stp/>
        <stp>BDP|4646935139796757898</stp>
        <tr r="F57" s="8"/>
      </tp>
      <tp t="s">
        <v>#N/A N/A</v>
        <stp/>
        <stp>BDP|7486127432697704213</stp>
        <tr r="F417" s="9"/>
      </tp>
      <tp t="s">
        <v>#N/A N/A</v>
        <stp/>
        <stp>BDP|1055336521822019200</stp>
        <tr r="D444" s="9"/>
      </tp>
      <tp t="s">
        <v>#N/A N/A</v>
        <stp/>
        <stp>BDP|6693183629663366667</stp>
        <tr r="G488" s="8"/>
      </tp>
      <tp t="s">
        <v>#N/A N/A</v>
        <stp/>
        <stp>BDP|1616909893411695019</stp>
        <tr r="F306" s="8"/>
      </tp>
      <tp t="s">
        <v>#N/A N/A</v>
        <stp/>
        <stp>BDP|9935628113657866925</stp>
        <tr r="G57" s="9"/>
      </tp>
      <tp t="s">
        <v>#N/A N/A</v>
        <stp/>
        <stp>BDP|7628422480352554938</stp>
        <tr r="C10" s="7"/>
      </tp>
      <tp t="s">
        <v>#N/A N/A</v>
        <stp/>
        <stp>BDP|9746218674745892983</stp>
        <tr r="F445" s="9"/>
      </tp>
      <tp t="s">
        <v>#N/A N/A</v>
        <stp/>
        <stp>BDP|2056321321090610374</stp>
        <tr r="E414" s="8"/>
      </tp>
      <tp t="s">
        <v>#N/A N/A</v>
        <stp/>
        <stp>BDP|9434760721498262430</stp>
        <tr r="E3" s="8"/>
      </tp>
      <tp t="s">
        <v>#N/A N/A</v>
        <stp/>
        <stp>BDP|7352537593099119201</stp>
        <tr r="G131" s="8"/>
      </tp>
      <tp t="s">
        <v>#N/A N/A</v>
        <stp/>
        <stp>BDP|5613601030614766434</stp>
        <tr r="D477" s="9"/>
      </tp>
      <tp t="s">
        <v>#N/A N/A</v>
        <stp/>
        <stp>BDP|5220800237408514623</stp>
        <tr r="D132" s="9"/>
      </tp>
      <tp t="s">
        <v>#N/A N/A</v>
        <stp/>
        <stp>BDP|3823256266265145286</stp>
        <tr r="G528" s="9"/>
      </tp>
      <tp t="s">
        <v>#N/A N/A</v>
        <stp/>
        <stp>BDP|1811186832145292636</stp>
        <tr r="F16" s="5"/>
        <tr r="G241" s="9"/>
      </tp>
      <tp t="s">
        <v>#N/A N/A</v>
        <stp/>
        <stp>BDP|3106022342815172235</stp>
        <tr r="E13" s="5"/>
        <tr r="F530" s="9"/>
      </tp>
      <tp t="s">
        <v>#N/A N/A</v>
        <stp/>
        <stp>BDP|5629446008439129888</stp>
        <tr r="G126" s="9"/>
      </tp>
      <tp t="s">
        <v>#N/A N/A</v>
        <stp/>
        <stp>BDP|3575100171780581525</stp>
        <tr r="E55" s="5"/>
        <tr r="F113" s="9"/>
      </tp>
      <tp t="s">
        <v>#N/A N/A</v>
        <stp/>
        <stp>BDP|3642650653749652957</stp>
        <tr r="D415" s="9"/>
      </tp>
      <tp t="s">
        <v>#N/A N/A</v>
        <stp/>
        <stp>BDP|5659383682747671997</stp>
        <tr r="D372" s="9"/>
      </tp>
      <tp t="s">
        <v>#N/A N/A</v>
        <stp/>
        <stp>BDP|5163525766252077465</stp>
        <tr r="F84" s="9"/>
      </tp>
      <tp t="s">
        <v>#N/A N/A</v>
        <stp/>
        <stp>BDP|9302850825722125111</stp>
        <tr r="D283" s="9"/>
      </tp>
      <tp t="s">
        <v>#N/A N/A</v>
        <stp/>
        <stp>BDP|4650707473992790614</stp>
        <tr r="G76" s="9"/>
      </tp>
      <tp t="s">
        <v>#N/A N/A</v>
        <stp/>
        <stp>BDP|8663566089610358595</stp>
        <tr r="G499" s="9"/>
      </tp>
      <tp t="s">
        <v>#N/A N/A</v>
        <stp/>
        <stp>BDP|2436619113080041560</stp>
        <tr r="G182" s="8"/>
      </tp>
      <tp t="s">
        <v>#N/A N/A</v>
        <stp/>
        <stp>BDP|4148701636550779007</stp>
        <tr r="G231" s="9"/>
      </tp>
      <tp t="s">
        <v>#N/A N/A</v>
        <stp/>
        <stp>BDP|1912995542179015527</stp>
        <tr r="F300" s="9"/>
      </tp>
      <tp t="s">
        <v>#N/A N/A</v>
        <stp/>
        <stp>BDP|1488223367844359125</stp>
        <tr r="E38" s="8"/>
      </tp>
      <tp t="s">
        <v>#N/A N/A</v>
        <stp/>
        <stp>BDP|6297239638324012391</stp>
        <tr r="G99" s="8"/>
      </tp>
      <tp t="s">
        <v>#N/A N/A</v>
        <stp/>
        <stp>BDP|5017465741793436633</stp>
        <tr r="G401" s="8"/>
      </tp>
      <tp t="s">
        <v>#N/A N/A</v>
        <stp/>
        <stp>BDP|4146575377226326024</stp>
        <tr r="F403" s="9"/>
      </tp>
      <tp t="s">
        <v>#N/A N/A</v>
        <stp/>
        <stp>BDP|8492157593875515570</stp>
        <tr r="D371" s="8"/>
      </tp>
      <tp t="s">
        <v>#N/A N/A</v>
        <stp/>
        <stp>BDP|1480544613242567773</stp>
        <tr r="F224" s="9"/>
      </tp>
      <tp t="s">
        <v>#N/A N/A</v>
        <stp/>
        <stp>BDP|6173069466419510950</stp>
        <tr r="E305" s="9"/>
      </tp>
      <tp t="s">
        <v>#N/A N/A</v>
        <stp/>
        <stp>BDP|2136793112606331288</stp>
        <tr r="E50" s="8"/>
      </tp>
      <tp t="s">
        <v>#N/A N/A</v>
        <stp/>
        <stp>BDP|3299948659866941970</stp>
        <tr r="G13" s="9"/>
      </tp>
      <tp t="s">
        <v>#N/A N/A</v>
        <stp/>
        <stp>BDP|8377111652378515448</stp>
        <tr r="D409" s="8"/>
      </tp>
      <tp t="s">
        <v>#N/A N/A</v>
        <stp/>
        <stp>BDP|2972051080828434292</stp>
        <tr r="D136" s="8"/>
      </tp>
      <tp t="s">
        <v>#N/A N/A</v>
        <stp/>
        <stp>BDP|3074448154990119209</stp>
        <tr r="F370" s="8"/>
      </tp>
      <tp t="s">
        <v>#N/A N/A</v>
        <stp/>
        <stp>BDP|6826650383888848070</stp>
        <tr r="F158" s="8"/>
        <tr r="E51" s="5"/>
      </tp>
      <tp t="s">
        <v>#N/A N/A</v>
        <stp/>
        <stp>BDP|3773101217037806496</stp>
        <tr r="G131" s="9"/>
      </tp>
      <tp t="s">
        <v>#N/A N/A</v>
        <stp/>
        <stp>BDP|2066252668944890243</stp>
        <tr r="F47" s="9"/>
      </tp>
      <tp t="s">
        <v>#N/A N/A</v>
        <stp/>
        <stp>BDP|6980769193270814828</stp>
        <tr r="G312" s="8"/>
      </tp>
      <tp t="s">
        <v>#N/A N/A</v>
        <stp/>
        <stp>BDP|5722448543073300657</stp>
        <tr r="F455" s="8"/>
      </tp>
      <tp t="s">
        <v>#N/A N/A</v>
        <stp/>
        <stp>BDP|1155577821816668070</stp>
        <tr r="E285" s="8"/>
      </tp>
      <tp t="s">
        <v>#N/A N/A</v>
        <stp/>
        <stp>BDP|2615708807222316745</stp>
        <tr r="F244" s="8"/>
        <tr r="E20" s="5"/>
      </tp>
      <tp t="s">
        <v>#N/A N/A</v>
        <stp/>
        <stp>BDP|3917999787411918383</stp>
        <tr r="D67" s="5"/>
        <tr r="E70" s="9"/>
      </tp>
      <tp t="s">
        <v>#N/A N/A</v>
        <stp/>
        <stp>BDP|9101782692502460592</stp>
        <tr r="C14" s="5"/>
      </tp>
      <tp t="s">
        <v>#N/A N/A</v>
        <stp/>
        <stp>BDP|7426647197788883098</stp>
        <tr r="G466" s="8"/>
      </tp>
      <tp t="s">
        <v>#N/A N/A</v>
        <stp/>
        <stp>BDP|8118348672528276439</stp>
        <tr r="E586" s="9"/>
      </tp>
      <tp t="s">
        <v>#N/A N/A</v>
        <stp/>
        <stp>BDP|4296619613934776707</stp>
        <tr r="D244" s="9"/>
      </tp>
      <tp t="s">
        <v>#N/A N/A</v>
        <stp/>
        <stp>BDP|9587976882728722003</stp>
        <tr r="D134" s="8"/>
      </tp>
      <tp t="s">
        <v>#N/A N/A</v>
        <stp/>
        <stp>BDP|6472678194311120812</stp>
        <tr r="E284" s="8"/>
      </tp>
      <tp t="s">
        <v>#N/A N/A</v>
        <stp/>
        <stp>BDP|4694155151510463011</stp>
        <tr r="E75" s="8"/>
      </tp>
      <tp t="s">
        <v>#N/A N/A</v>
        <stp/>
        <stp>BDP|5378184363436712488</stp>
        <tr r="D300" s="8"/>
      </tp>
      <tp t="s">
        <v>#N/A N/A</v>
        <stp/>
        <stp>BDP|7710316374146254571</stp>
        <tr r="G164" s="9"/>
      </tp>
      <tp t="s">
        <v>#N/A N/A</v>
        <stp/>
        <stp>BDP|3167701924345596378</stp>
        <tr r="E165" s="9"/>
      </tp>
      <tp t="s">
        <v>#N/A N/A</v>
        <stp/>
        <stp>BDP|9954035109768401103</stp>
        <tr r="F297" s="9"/>
      </tp>
      <tp t="s">
        <v>#N/A N/A</v>
        <stp/>
        <stp>BDP|1825382861333525735</stp>
        <tr r="D568" s="9"/>
      </tp>
      <tp t="s">
        <v>#N/A N/A</v>
        <stp/>
        <stp>BDP|6829735763827681091</stp>
        <tr r="G351" s="9"/>
      </tp>
      <tp t="s">
        <v>#N/A N/A</v>
        <stp/>
        <stp>BDP|7055630005564596573</stp>
        <tr r="E377" s="8"/>
      </tp>
      <tp t="s">
        <v>#N/A N/A</v>
        <stp/>
        <stp>BDP|7138138235286252316</stp>
        <tr r="G244" s="8"/>
        <tr r="F20" s="5"/>
      </tp>
      <tp t="s">
        <v>#N/A N/A</v>
        <stp/>
        <stp>BDP|4140382661746993755</stp>
        <tr r="F372" s="8"/>
      </tp>
      <tp t="s">
        <v>#N/A N/A</v>
        <stp/>
        <stp>BDP|7608102143336196404</stp>
        <tr r="D205" s="8"/>
      </tp>
      <tp t="s">
        <v>#N/A N/A</v>
        <stp/>
        <stp>BDP|1698149023933302165</stp>
        <tr r="D564" s="9"/>
      </tp>
      <tp t="s">
        <v>#N/A N/A</v>
        <stp/>
        <stp>BDP|5565407310944937485</stp>
        <tr r="D159" s="9"/>
      </tp>
      <tp t="s">
        <v>#N/A N/A</v>
        <stp/>
        <stp>BDP|7209360506795249143</stp>
        <tr r="E366" s="8"/>
      </tp>
      <tp t="s">
        <v>#N/A N/A</v>
        <stp/>
        <stp>BDP|6675513195913794910</stp>
        <tr r="G233" s="8"/>
      </tp>
      <tp t="s">
        <v>#N/A N/A</v>
        <stp/>
        <stp>BDP|4504290589666843895</stp>
        <tr r="G503" s="9"/>
      </tp>
      <tp t="s">
        <v>#N/A N/A</v>
        <stp/>
        <stp>BDP|2252835205542636861</stp>
        <tr r="F542" s="9"/>
      </tp>
      <tp t="s">
        <v>#N/A N/A</v>
        <stp/>
        <stp>BDP|1074430351438539836</stp>
        <tr r="D355" s="8"/>
        <tr r="C59" s="5"/>
      </tp>
      <tp t="s">
        <v>#N/A N/A</v>
        <stp/>
        <stp>BDP|1333741051730407378</stp>
        <tr r="F537" s="9"/>
      </tp>
      <tp t="s">
        <v>#N/A N/A</v>
        <stp/>
        <stp>BDP|2191560022301726475</stp>
        <tr r="F441" s="9"/>
      </tp>
      <tp t="s">
        <v>#N/A N/A</v>
        <stp/>
        <stp>BDP|8810989144787390226</stp>
        <tr r="D201" s="8"/>
      </tp>
      <tp t="s">
        <v>#N/A N/A</v>
        <stp/>
        <stp>BDP|4450639476746771339</stp>
        <tr r="E190" s="9"/>
      </tp>
      <tp t="s">
        <v>#N/A N/A</v>
        <stp/>
        <stp>BDP|3759211805352170374</stp>
        <tr r="E348" s="8"/>
      </tp>
      <tp t="s">
        <v>#N/A N/A</v>
        <stp/>
        <stp>BDP|6588105381747858898</stp>
        <tr r="D48" s="8"/>
      </tp>
      <tp t="s">
        <v>#N/A N/A</v>
        <stp/>
        <stp>BDP|8646083419900610949</stp>
        <tr r="E458" s="8"/>
      </tp>
      <tp t="s">
        <v>#N/A N/A</v>
        <stp/>
        <stp>BQL|7984045503933632536</stp>
        <tr r="B2" s="5"/>
      </tp>
      <tp t="s">
        <v>#N/A N/A</v>
        <stp/>
        <stp>BDP|4412460011929102981</stp>
        <tr r="F7" s="7"/>
      </tp>
      <tp t="s">
        <v>#N/A N/A</v>
        <stp/>
        <stp>BDP|2712968983200935212</stp>
        <tr r="F253" s="9"/>
      </tp>
      <tp t="s">
        <v>#N/A N/A</v>
        <stp/>
        <stp>BDP|2416559966150832055</stp>
        <tr r="G285" s="8"/>
      </tp>
      <tp t="s">
        <v>#N/A N/A</v>
        <stp/>
        <stp>BDP|1480450688609057539</stp>
        <tr r="E418" s="8"/>
      </tp>
      <tp t="s">
        <v>#N/A N/A</v>
        <stp/>
        <stp>BDP|8168317029808282013</stp>
        <tr r="F194" s="9"/>
      </tp>
      <tp t="s">
        <v>#N/A N/A</v>
        <stp/>
        <stp>BDP|4296616267860872565</stp>
        <tr r="G347" s="9"/>
      </tp>
      <tp t="s">
        <v>#N/A N/A</v>
        <stp/>
        <stp>BDP|4859883212488162493</stp>
        <tr r="G521" s="9"/>
      </tp>
      <tp t="s">
        <v>#N/A N/A</v>
        <stp/>
        <stp>BDP|5732284068004563498</stp>
        <tr r="D68" s="5"/>
        <tr r="E575" s="9"/>
      </tp>
      <tp t="s">
        <v>#N/A N/A</v>
        <stp/>
        <stp>BDP|6460147307861469787</stp>
        <tr r="F173" s="9"/>
      </tp>
      <tp t="s">
        <v>#N/A N/A</v>
        <stp/>
        <stp>BDP|7189727878240571651</stp>
        <tr r="E302" s="8"/>
      </tp>
      <tp t="s">
        <v>#N/A N/A</v>
        <stp/>
        <stp>BDP|5879362372824269450</stp>
        <tr r="G170" s="8"/>
      </tp>
      <tp t="s">
        <v>#N/A N/A</v>
        <stp/>
        <stp>BDP|8325641927779382487</stp>
        <tr r="E243" s="8"/>
      </tp>
      <tp t="s">
        <v>#N/A N/A</v>
        <stp/>
        <stp>BDP|3730254431023158091</stp>
        <tr r="E231" s="8"/>
      </tp>
      <tp t="s">
        <v>#N/A N/A</v>
        <stp/>
        <stp>BDP|5854601651614452360</stp>
        <tr r="E373" s="8"/>
        <tr r="D31" s="5"/>
      </tp>
      <tp t="s">
        <v>#N/A N/A</v>
        <stp/>
        <stp>BDP|8931013187148667920</stp>
        <tr r="E238" s="8"/>
      </tp>
      <tp t="s">
        <v>#N/A Requesting Data...4225688921</v>
        <stp/>
        <stp>BDP|9825158351934319845</stp>
        <tr r="G17" s="7"/>
      </tp>
      <tp t="s">
        <v>#N/A N/A</v>
        <stp/>
        <stp>BDP|5865821814455460812</stp>
        <tr r="D350" s="8"/>
        <tr r="C40" s="5"/>
      </tp>
      <tp t="s">
        <v>#N/A N/A</v>
        <stp/>
        <stp>BDP|4077713815607926467</stp>
        <tr r="E480" s="8"/>
      </tp>
      <tp t="s">
        <v>#N/A N/A</v>
        <stp/>
        <stp>BDP|7071131248943617068</stp>
        <tr r="D312" s="9"/>
      </tp>
      <tp t="s">
        <v>#N/A N/A</v>
        <stp/>
        <stp>BDP|8973339683603472156</stp>
        <tr r="F240" s="8"/>
      </tp>
      <tp t="s">
        <v>#N/A N/A</v>
        <stp/>
        <stp>BDP|9979205487861666307</stp>
        <tr r="D124" s="8"/>
      </tp>
      <tp t="s">
        <v>#N/A N/A</v>
        <stp/>
        <stp>BDP|6666683223164787726</stp>
        <tr r="E137" s="9"/>
      </tp>
      <tp t="s">
        <v>#N/A N/A</v>
        <stp/>
        <stp>BDP|5033449734760822302</stp>
        <tr r="F470" s="9"/>
      </tp>
      <tp t="s">
        <v>#N/A N/A</v>
        <stp/>
        <stp>BDP|5967008511921930499</stp>
        <tr r="D30" s="8"/>
      </tp>
      <tp t="s">
        <v>#N/A N/A</v>
        <stp/>
        <stp>BDP|5447214575025941419</stp>
        <tr r="E468" s="9"/>
      </tp>
      <tp t="s">
        <v>#N/A N/A</v>
        <stp/>
        <stp>BDP|7371635934683584090</stp>
        <tr r="F504" s="9"/>
      </tp>
      <tp t="s">
        <v>#N/A N/A</v>
        <stp/>
        <stp>BDP|1865124441294371107</stp>
        <tr r="F369" s="8"/>
      </tp>
      <tp t="s">
        <v>#N/A N/A</v>
        <stp/>
        <stp>BDP|5167437915626847773</stp>
        <tr r="D258" s="8"/>
      </tp>
      <tp t="s">
        <v>#N/A Requesting Data...3829497195</v>
        <stp/>
        <stp>BDP|2045573125171964533</stp>
        <tr r="G4" s="7"/>
      </tp>
      <tp t="s">
        <v>#N/A N/A</v>
        <stp/>
        <stp>BDP|3916020724231622112</stp>
        <tr r="F379" s="8"/>
      </tp>
      <tp t="s">
        <v>#N/A N/A</v>
        <stp/>
        <stp>BDP|8625380647567016911</stp>
        <tr r="D451" s="9"/>
      </tp>
      <tp t="s">
        <v>#N/A N/A</v>
        <stp/>
        <stp>BDP|1385270628521661132</stp>
        <tr r="G175" s="8"/>
      </tp>
      <tp t="s">
        <v>#N/A N/A</v>
        <stp/>
        <stp>BDP|4734389107356845097</stp>
        <tr r="F229" s="8"/>
      </tp>
      <tp t="s">
        <v>#N/A N/A</v>
        <stp/>
        <stp>BDP|4194159401014982055</stp>
        <tr r="G213" s="8"/>
      </tp>
      <tp t="s">
        <v>#N/A N/A</v>
        <stp/>
        <stp>BDP|7569466619346099536</stp>
        <tr r="G460" s="8"/>
      </tp>
      <tp t="s">
        <v>#N/A N/A</v>
        <stp/>
        <stp>BDP|9566480092994363155</stp>
        <tr r="F169" s="9"/>
      </tp>
      <tp t="s">
        <v>#N/A N/A</v>
        <stp/>
        <stp>BDP|2263210692941842904</stp>
        <tr r="E17" s="8"/>
      </tp>
      <tp t="s">
        <v>#N/A N/A</v>
        <stp/>
        <stp>BDP|8597747349528235238</stp>
        <tr r="G439" s="9"/>
      </tp>
      <tp t="s">
        <v>#N/A N/A</v>
        <stp/>
        <stp>BDP|4606556692759878006</stp>
        <tr r="D334" s="9"/>
      </tp>
      <tp t="s">
        <v>#N/A N/A</v>
        <stp/>
        <stp>BDP|7771340217975493195</stp>
        <tr r="D46" s="8"/>
      </tp>
      <tp t="s">
        <v>#N/A N/A</v>
        <stp/>
        <stp>BDP|1006715361687087699</stp>
        <tr r="G386" s="9"/>
      </tp>
      <tp t="s">
        <v>#N/A N/A</v>
        <stp/>
        <stp>BDP|3045003113621327296</stp>
        <tr r="G167" s="8"/>
      </tp>
      <tp t="s">
        <v>#N/A N/A</v>
        <stp/>
        <stp>BDP|9667402317584144993</stp>
        <tr r="F443" s="9"/>
      </tp>
      <tp t="s">
        <v>#N/A N/A</v>
        <stp/>
        <stp>BDP|9040522118948330477</stp>
        <tr r="F310" s="8"/>
      </tp>
      <tp t="s">
        <v>#N/A N/A</v>
        <stp/>
        <stp>BDP|3910359706323375276</stp>
        <tr r="D271" s="8"/>
      </tp>
      <tp t="s">
        <v>#N/A N/A</v>
        <stp/>
        <stp>BDP|1847042931412799144</stp>
        <tr r="F459" s="8"/>
      </tp>
      <tp t="s">
        <v>#N/A N/A</v>
        <stp/>
        <stp>BDP|6150221634272927405</stp>
        <tr r="E326" s="8"/>
      </tp>
      <tp t="s">
        <v>#N/A N/A</v>
        <stp/>
        <stp>BDP|4914323057761302210</stp>
        <tr r="D314" s="9"/>
      </tp>
      <tp t="s">
        <v>#N/A N/A</v>
        <stp/>
        <stp>BDP|5645939498826225210</stp>
        <tr r="F22" s="8"/>
      </tp>
      <tp t="s">
        <v>#N/A N/A</v>
        <stp/>
        <stp>BDP|7203941089094166300</stp>
        <tr r="F221" s="8"/>
      </tp>
      <tp t="s">
        <v>#N/A N/A</v>
        <stp/>
        <stp>BDP|1076391049412826566</stp>
        <tr r="E13" s="6"/>
      </tp>
      <tp t="s">
        <v>#N/A N/A</v>
        <stp/>
        <stp>BDP|1042727562503925272</stp>
        <tr r="D364" s="8"/>
        <tr r="C9" s="5"/>
      </tp>
      <tp t="s">
        <v>#N/A N/A</v>
        <stp/>
        <stp>BDP|8909951155076795310</stp>
        <tr r="G591" s="9"/>
      </tp>
      <tp t="s">
        <v>#N/A N/A</v>
        <stp/>
        <stp>BDP|9487804210068845932</stp>
        <tr r="F538" s="9"/>
      </tp>
      <tp t="s">
        <v>#N/A N/A</v>
        <stp/>
        <stp>BDP|3285772140851307093</stp>
        <tr r="E34" s="5"/>
        <tr r="F332" s="9"/>
      </tp>
      <tp t="s">
        <v>#N/A N/A</v>
        <stp/>
        <stp>BDP|7150892195994775358</stp>
        <tr r="F421" s="8"/>
      </tp>
      <tp t="s">
        <v>#N/A N/A</v>
        <stp/>
        <stp>BDP|2611262227344033783</stp>
        <tr r="D243" s="8"/>
      </tp>
      <tp t="s">
        <v>#N/A N/A</v>
        <stp/>
        <stp>BDP|4510992595182701712</stp>
        <tr r="G7" s="9"/>
      </tp>
      <tp t="s">
        <v>#N/A N/A</v>
        <stp/>
        <stp>BDP|4472360068926050659</stp>
        <tr r="G286" s="8"/>
      </tp>
      <tp t="s">
        <v>#N/A N/A</v>
        <stp/>
        <stp>BDP|9757361699117248553</stp>
        <tr r="D282" s="8"/>
      </tp>
      <tp t="s">
        <v>#N/A N/A</v>
        <stp/>
        <stp>BDP|9572381062699346430</stp>
        <tr r="G333" s="8"/>
      </tp>
      <tp t="s">
        <v>#N/A N/A</v>
        <stp/>
        <stp>BDP|9222960933180859202</stp>
        <tr r="E463" s="8"/>
      </tp>
      <tp t="s">
        <v>#N/A N/A</v>
        <stp/>
        <stp>BDP|3316716059020393079</stp>
        <tr r="F67" s="8"/>
      </tp>
      <tp t="s">
        <v>#N/A N/A</v>
        <stp/>
        <stp>BDP|2431087960211466477</stp>
        <tr r="E591" s="9"/>
      </tp>
      <tp t="s">
        <v>#N/A N/A</v>
        <stp/>
        <stp>BDP|7047191178160492094</stp>
        <tr r="E436" s="9"/>
      </tp>
      <tp t="s">
        <v>#N/A N/A</v>
        <stp/>
        <stp>BDP|1767694269542348288</stp>
        <tr r="G156" s="9"/>
      </tp>
      <tp t="s">
        <v>#N/A N/A</v>
        <stp/>
        <stp>BDP|4808921186674626068</stp>
        <tr r="G315" s="9"/>
      </tp>
      <tp t="s">
        <v>#N/A N/A</v>
        <stp/>
        <stp>BDP|9053079431308837320</stp>
        <tr r="D145" s="8"/>
      </tp>
      <tp t="s">
        <v>#N/A N/A</v>
        <stp/>
        <stp>BDP|2546191230547981698</stp>
        <tr r="F506" s="9"/>
      </tp>
      <tp t="s">
        <v>#N/A N/A</v>
        <stp/>
        <stp>BDP|1847549033394046239</stp>
        <tr r="E114" s="8"/>
      </tp>
      <tp t="s">
        <v>#N/A N/A</v>
        <stp/>
        <stp>BDP|2244480225396682359</stp>
        <tr r="F583" s="9"/>
      </tp>
      <tp t="s">
        <v>#N/A N/A</v>
        <stp/>
        <stp>BDP|1904644024394071049</stp>
        <tr r="E74" s="8"/>
        <tr r="D72" s="5"/>
      </tp>
      <tp t="s">
        <v>#N/A N/A</v>
        <stp/>
        <stp>BDP|9982500306899097420</stp>
        <tr r="E182" s="8"/>
      </tp>
      <tp t="s">
        <v>#N/A N/A</v>
        <stp/>
        <stp>BDP|4480491493169103123</stp>
        <tr r="F97" s="8"/>
      </tp>
      <tp t="s">
        <v>#N/A N/A</v>
        <stp/>
        <stp>BDP|3915074800474533669</stp>
        <tr r="E190" s="8"/>
      </tp>
      <tp t="s">
        <v>#N/A N/A</v>
        <stp/>
        <stp>BDP|7420251207397345389</stp>
        <tr r="G470" s="9"/>
      </tp>
      <tp t="s">
        <v>#N/A N/A</v>
        <stp/>
        <stp>BDP|6348108954402860122</stp>
        <tr r="E587" s="9"/>
      </tp>
      <tp t="s">
        <v>#N/A N/A</v>
        <stp/>
        <stp>BDP|5181650228160053012</stp>
        <tr r="G524" s="9"/>
      </tp>
      <tp t="s">
        <v>#N/A N/A</v>
        <stp/>
        <stp>BDP|2650872521009522086</stp>
        <tr r="F149" s="8"/>
      </tp>
      <tp t="s">
        <v>#N/A N/A</v>
        <stp/>
        <stp>BDP|1824207534842998380</stp>
        <tr r="G561" s="9"/>
      </tp>
      <tp t="s">
        <v>#N/A N/A</v>
        <stp/>
        <stp>BDP|5820488434186142589</stp>
        <tr r="E330" s="9"/>
      </tp>
      <tp t="s">
        <v>#N/A N/A</v>
        <stp/>
        <stp>BDP|6400445262436206328</stp>
        <tr r="F410" s="9"/>
      </tp>
      <tp t="s">
        <v>#N/A N/A</v>
        <stp/>
        <stp>BDP|3089457679111951072</stp>
        <tr r="E223" s="8"/>
      </tp>
      <tp t="s">
        <v>#N/A N/A</v>
        <stp/>
        <stp>BDP|1636300971664780024</stp>
        <tr r="D287" s="8"/>
      </tp>
      <tp t="s">
        <v>#N/A N/A</v>
        <stp/>
        <stp>BDP|8395968086321394923</stp>
        <tr r="G484" s="8"/>
      </tp>
      <tp t="s">
        <v>#N/A N/A</v>
        <stp/>
        <stp>BDP|4936189027186051045</stp>
        <tr r="F64" s="5"/>
        <tr r="G269" s="9"/>
      </tp>
      <tp t="s">
        <v>#N/A N/A</v>
        <stp/>
        <stp>BDP|2115746156037790660</stp>
        <tr r="G380" s="9"/>
      </tp>
      <tp t="s">
        <v>#N/A N/A</v>
        <stp/>
        <stp>BDP|5142453216831473046</stp>
        <tr r="F250" s="9"/>
      </tp>
      <tp t="s">
        <v>#N/A N/A</v>
        <stp/>
        <stp>BDP|8760963426102612034</stp>
        <tr r="G445" s="8"/>
      </tp>
      <tp t="s">
        <v>#N/A N/A</v>
        <stp/>
        <stp>BDP|6953420949611049606</stp>
        <tr r="C11" s="6"/>
      </tp>
      <tp t="s">
        <v>#N/A N/A</v>
        <stp/>
        <stp>BDP|6634299174847907506</stp>
        <tr r="F174" s="8"/>
        <tr r="E24" s="5"/>
      </tp>
      <tp t="s">
        <v>#N/A N/A</v>
        <stp/>
        <stp>BDP|3217062995719386208</stp>
        <tr r="F42" s="9"/>
      </tp>
      <tp t="s">
        <v>#N/A N/A</v>
        <stp/>
        <stp>BDP|1625383781248518385</stp>
        <tr r="D279" s="9"/>
      </tp>
      <tp t="s">
        <v>#N/A N/A</v>
        <stp/>
        <stp>BDP|1107727963361062024</stp>
        <tr r="G378" s="8"/>
      </tp>
      <tp t="s">
        <v>#N/A N/A</v>
        <stp/>
        <stp>BDP|8261003846375763809</stp>
        <tr r="F427" s="8"/>
      </tp>
      <tp t="s">
        <v>#N/A N/A</v>
        <stp/>
        <stp>BDP|2784649550005794573</stp>
        <tr r="F347" s="8"/>
      </tp>
      <tp t="s">
        <v>#N/A N/A</v>
        <stp/>
        <stp>BDP|1521737704972858593</stp>
        <tr r="G479" s="8"/>
      </tp>
      <tp t="s">
        <v>#N/A N/A</v>
        <stp/>
        <stp>BDP|5688206483596274841</stp>
        <tr r="F68" s="9"/>
      </tp>
      <tp t="s">
        <v>#N/A N/A</v>
        <stp/>
        <stp>BDP|2298750263013137166</stp>
        <tr r="F287" s="9"/>
      </tp>
      <tp t="s">
        <v>#N/A N/A</v>
        <stp/>
        <stp>BDP|6835986925035526939</stp>
        <tr r="E593" s="9"/>
      </tp>
      <tp t="s">
        <v>#N/A N/A</v>
        <stp/>
        <stp>BDP|2673722463013510114</stp>
        <tr r="D285" s="8"/>
      </tp>
      <tp t="s">
        <v>#N/A N/A</v>
        <stp/>
        <stp>BDP|5306112924647250072</stp>
        <tr r="G133" s="9"/>
      </tp>
      <tp t="s">
        <v>#N/A N/A</v>
        <stp/>
        <stp>BDP|3179105040263605442</stp>
        <tr r="G7" s="8"/>
      </tp>
      <tp t="s">
        <v>#N/A N/A</v>
        <stp/>
        <stp>BDP|9689592698312589615</stp>
        <tr r="F185" s="8"/>
      </tp>
      <tp t="s">
        <v>#N/A N/A</v>
        <stp/>
        <stp>BDP|3097102633402188211</stp>
        <tr r="G181" s="9"/>
      </tp>
      <tp t="s">
        <v>#N/A N/A</v>
        <stp/>
        <stp>BDP|9193738126898430503</stp>
        <tr r="D491" s="9"/>
      </tp>
      <tp t="s">
        <v>#N/A N/A</v>
        <stp/>
        <stp>BDP|6298408721661287017</stp>
        <tr r="E362" s="8"/>
      </tp>
      <tp t="s">
        <v>#N/A N/A</v>
        <stp/>
        <stp>BDP|8097719775718594112</stp>
        <tr r="D476" s="8"/>
      </tp>
      <tp t="s">
        <v>#N/A N/A</v>
        <stp/>
        <stp>BDP|6931837259222550862</stp>
        <tr r="E248" s="9"/>
      </tp>
      <tp t="s">
        <v>#N/A N/A</v>
        <stp/>
        <stp>BDP|5160389478218141809</stp>
        <tr r="E446" s="8"/>
      </tp>
      <tp t="s">
        <v>#N/A N/A</v>
        <stp/>
        <stp>BDP|6143856797111660755</stp>
        <tr r="F468" s="8"/>
      </tp>
      <tp t="s">
        <v>#N/A N/A</v>
        <stp/>
        <stp>BDP|4445453622674650757</stp>
        <tr r="E111" s="9"/>
      </tp>
      <tp t="s">
        <v>#N/A N/A</v>
        <stp/>
        <stp>BDP|2305669222825066274</stp>
        <tr r="E435" s="8"/>
      </tp>
      <tp t="s">
        <v>#N/A N/A</v>
        <stp/>
        <stp>BDP|3543409598976464996</stp>
        <tr r="G308" s="8"/>
      </tp>
      <tp t="s">
        <v>#N/A N/A</v>
        <stp/>
        <stp>BDP|2368308610942726341</stp>
        <tr r="G444" s="8"/>
      </tp>
      <tp t="s">
        <v>#N/A N/A</v>
        <stp/>
        <stp>BDP|6439665218130815022</stp>
        <tr r="F43" s="8"/>
      </tp>
      <tp t="s">
        <v>#N/A N/A</v>
        <stp/>
        <stp>BDP|9077034074568409732</stp>
        <tr r="G308" s="9"/>
      </tp>
      <tp t="s">
        <v>#N/A N/A</v>
        <stp/>
        <stp>BDP|5056766188058601385</stp>
        <tr r="G569" s="9"/>
      </tp>
      <tp t="s">
        <v>#N/A N/A</v>
        <stp/>
        <stp>BDP|8218928745985787130</stp>
        <tr r="E189" s="8"/>
      </tp>
      <tp t="s">
        <v>#N/A N/A</v>
        <stp/>
        <stp>BDP|5185869929729887775</stp>
        <tr r="G149" s="9"/>
      </tp>
      <tp t="s">
        <v>#N/A N/A</v>
        <stp/>
        <stp>BDP|7791191512657525181</stp>
        <tr r="F464" s="9"/>
      </tp>
      <tp t="s">
        <v>#N/A N/A</v>
        <stp/>
        <stp>BDP|3170305159471953501</stp>
        <tr r="E167" s="9"/>
      </tp>
      <tp t="s">
        <v>#N/A N/A</v>
        <stp/>
        <stp>BDP|2464825734851305909</stp>
        <tr r="F136" s="9"/>
      </tp>
      <tp t="s">
        <v>#N/A N/A</v>
        <stp/>
        <stp>BDP|4533281776191953133</stp>
        <tr r="F346" s="8"/>
      </tp>
      <tp t="s">
        <v>#N/A N/A</v>
        <stp/>
        <stp>BDP|4488448053016447260</stp>
        <tr r="D82" s="8"/>
      </tp>
      <tp t="s">
        <v>#N/A N/A</v>
        <stp/>
        <stp>BDP|3090237662377232128</stp>
        <tr r="D304" s="9"/>
      </tp>
      <tp t="s">
        <v>#N/A N/A</v>
        <stp/>
        <stp>BDP|3185908557969213722</stp>
        <tr r="E222" s="9"/>
      </tp>
      <tp t="s">
        <v>#N/A N/A</v>
        <stp/>
        <stp>BDP|8811282127929370027</stp>
        <tr r="E106" s="8"/>
      </tp>
      <tp t="s">
        <v>#N/A N/A</v>
        <stp/>
        <stp>BDP|9607365391356084471</stp>
        <tr r="G150" s="8"/>
      </tp>
      <tp t="s">
        <v>#N/A N/A</v>
        <stp/>
        <stp>BDP|3836560491047933903</stp>
        <tr r="F493" s="8"/>
      </tp>
      <tp t="s">
        <v>#N/A N/A</v>
        <stp/>
        <stp>BDP|6657449216886066421</stp>
        <tr r="G248" s="9"/>
      </tp>
      <tp t="s">
        <v>#N/A N/A</v>
        <stp/>
        <stp>BDP|2430126827278731806</stp>
        <tr r="E411" s="8"/>
      </tp>
      <tp t="s">
        <v>#N/A N/A</v>
        <stp/>
        <stp>BDP|5901149029385479269</stp>
        <tr r="G28" s="9"/>
      </tp>
      <tp t="s">
        <v>#N/A N/A</v>
        <stp/>
        <stp>BDP|7237129754322066036</stp>
        <tr r="D597" s="9"/>
      </tp>
      <tp t="s">
        <v>#N/A N/A</v>
        <stp/>
        <stp>BDP|7778726068217889023</stp>
        <tr r="D307" s="9"/>
      </tp>
      <tp t="s">
        <v>#N/A N/A</v>
        <stp/>
        <stp>BDP|4663237468794826529</stp>
        <tr r="G63" s="9"/>
      </tp>
      <tp t="s">
        <v>#N/A N/A</v>
        <stp/>
        <stp>BDP|7421574744666942198</stp>
        <tr r="F22" s="7"/>
      </tp>
      <tp t="s">
        <v>#N/A N/A</v>
        <stp/>
        <stp>BDP|7715472177285223023</stp>
        <tr r="E323" s="9"/>
      </tp>
      <tp t="s">
        <v>#N/A N/A</v>
        <stp/>
        <stp>BDP|1278102926185179620</stp>
        <tr r="G369" s="8"/>
      </tp>
      <tp t="s">
        <v>#N/A N/A</v>
        <stp/>
        <stp>BDP|7980199325685331016</stp>
        <tr r="E486" s="9"/>
      </tp>
      <tp t="s">
        <v>#N/A N/A</v>
        <stp/>
        <stp>BDP|6844967002609294799</stp>
        <tr r="F387" s="8"/>
      </tp>
      <tp t="s">
        <v>#N/A N/A</v>
        <stp/>
        <stp>BDP|3045346134581765305</stp>
        <tr r="E442" s="8"/>
      </tp>
      <tp t="s">
        <v>#N/A N/A</v>
        <stp/>
        <stp>BDP|1502393727202800346</stp>
        <tr r="D371" s="9"/>
      </tp>
      <tp t="s">
        <v>#N/A N/A</v>
        <stp/>
        <stp>BDP|1608952495328122804</stp>
        <tr r="F576" s="9"/>
      </tp>
      <tp t="s">
        <v>#N/A N/A</v>
        <stp/>
        <stp>BDP|6230138160923516335</stp>
        <tr r="G146" s="9"/>
      </tp>
      <tp t="s">
        <v>#N/A Requesting Data...3790547993</v>
        <stp/>
        <stp>BDP|7406262407150131436</stp>
        <tr r="G10" s="7"/>
      </tp>
      <tp t="s">
        <v>#N/A N/A</v>
        <stp/>
        <stp>BDP|9424114980356945789</stp>
        <tr r="D212" s="8"/>
      </tp>
      <tp t="s">
        <v>#N/A N/A</v>
        <stp/>
        <stp>BDP|4499043279233979144</stp>
        <tr r="E211" s="9"/>
      </tp>
      <tp t="s">
        <v>#N/A Requesting Data...3965038427</v>
        <stp/>
        <stp>BDP|1687432918555021096</stp>
        <tr r="G9" s="7"/>
      </tp>
      <tp t="s">
        <v>#N/A N/A</v>
        <stp/>
        <stp>BDP|2755747431017372058</stp>
        <tr r="D10" s="5"/>
        <tr r="E216" s="9"/>
      </tp>
      <tp t="s">
        <v>#N/A N/A</v>
        <stp/>
        <stp>BDP|5087357952640220214</stp>
        <tr r="G461" s="8"/>
      </tp>
      <tp t="s">
        <v>#N/A N/A</v>
        <stp/>
        <stp>BDP|5618102731857024138</stp>
        <tr r="D393" s="8"/>
      </tp>
      <tp t="s">
        <v>#N/A N/A</v>
        <stp/>
        <stp>BDP|4201108427253185501</stp>
        <tr r="D601" s="9"/>
      </tp>
      <tp t="s">
        <v>#N/A N/A</v>
        <stp/>
        <stp>BDP|3536555617346038034</stp>
        <tr r="F109" s="9"/>
      </tp>
      <tp t="s">
        <v>#N/A N/A</v>
        <stp/>
        <stp>BDP|4862187324683241524</stp>
        <tr r="E258" s="9"/>
      </tp>
      <tp t="s">
        <v>#N/A N/A</v>
        <stp/>
        <stp>BDP|5963052097779696483</stp>
        <tr r="D263" s="8"/>
      </tp>
      <tp t="s">
        <v>#N/A N/A</v>
        <stp/>
        <stp>BDP|9179515364549597246</stp>
        <tr r="E263" s="9"/>
      </tp>
      <tp t="s">
        <v>#N/A N/A</v>
        <stp/>
        <stp>BDP|1438821266976676837</stp>
        <tr r="G139" s="8"/>
      </tp>
      <tp t="s">
        <v>#N/A N/A</v>
        <stp/>
        <stp>BDP|8709476754611258938</stp>
        <tr r="G114" s="8"/>
      </tp>
      <tp t="s">
        <v>#N/A N/A</v>
        <stp/>
        <stp>BDP|1216793101605939268</stp>
        <tr r="F205" s="8"/>
      </tp>
      <tp t="s">
        <v>#N/A N/A</v>
        <stp/>
        <stp>BDP|5455549974765032316</stp>
        <tr r="D465" s="9"/>
      </tp>
      <tp t="s">
        <v>#N/A N/A</v>
        <stp/>
        <stp>BDP|7733683047534943041</stp>
        <tr r="F96" s="9"/>
      </tp>
      <tp t="s">
        <v>#N/A N/A</v>
        <stp/>
        <stp>BDP|2166425208577737096</stp>
        <tr r="E217" s="8"/>
      </tp>
      <tp t="s">
        <v>#N/A N/A</v>
        <stp/>
        <stp>BDP|5312543311394579463</stp>
        <tr r="F596" s="9"/>
      </tp>
      <tp t="s">
        <v>#N/A N/A</v>
        <stp/>
        <stp>BDP|4633370508612405480</stp>
        <tr r="D330" s="8"/>
      </tp>
      <tp t="s">
        <v>#N/A N/A</v>
        <stp/>
        <stp>BDP|1638467351161449005</stp>
        <tr r="G495" s="8"/>
      </tp>
      <tp t="s">
        <v>#N/A N/A</v>
        <stp/>
        <stp>BDP|5409189061368729807</stp>
        <tr r="F165" s="8"/>
      </tp>
      <tp t="s">
        <v>#N/A N/A</v>
        <stp/>
        <stp>BDP|1334429050771975324</stp>
        <tr r="F392" s="8"/>
      </tp>
      <tp t="s">
        <v>#N/A N/A</v>
        <stp/>
        <stp>BDP|5051257113800963452</stp>
        <tr r="F281" s="8"/>
      </tp>
      <tp t="s">
        <v>#N/A N/A</v>
        <stp/>
        <stp>BDP|1221980007728643212</stp>
        <tr r="F73" s="8"/>
      </tp>
      <tp t="s">
        <v>#N/A N/A</v>
        <stp/>
        <stp>BDP|8837601895071311441</stp>
        <tr r="G596" s="9"/>
      </tp>
      <tp t="s">
        <v>#N/A N/A</v>
        <stp/>
        <stp>BDP|5021881722155338833</stp>
        <tr r="F433" s="9"/>
      </tp>
      <tp t="s">
        <v>#N/A N/A</v>
        <stp/>
        <stp>BDP|8108450673489899059</stp>
        <tr r="D312" s="8"/>
      </tp>
      <tp t="s">
        <v>#N/A N/A</v>
        <stp/>
        <stp>BDP|6523003790389810469</stp>
        <tr r="F212" s="9"/>
      </tp>
      <tp t="s">
        <v>#N/A N/A</v>
        <stp/>
        <stp>BDP|6987540173707175144</stp>
        <tr r="D534" s="9"/>
      </tp>
      <tp t="s">
        <v>#N/A N/A</v>
        <stp/>
        <stp>BDP|6006563827675898623</stp>
        <tr r="F10" s="8"/>
      </tp>
      <tp t="s">
        <v>#N/A N/A</v>
        <stp/>
        <stp>BDP|2689527407177156294</stp>
        <tr r="D87" s="9"/>
      </tp>
      <tp t="s">
        <v>#N/A N/A</v>
        <stp/>
        <stp>BDP|8373920380658364394</stp>
        <tr r="D229" s="9"/>
      </tp>
      <tp t="s">
        <v>#N/A N/A</v>
        <stp/>
        <stp>BDP|1920067842310037766</stp>
        <tr r="C71" s="5"/>
        <tr r="D414" s="9"/>
      </tp>
      <tp t="s">
        <v>#N/A N/A</v>
        <stp/>
        <stp>BDP|6513317148555602614</stp>
        <tr r="G157" s="9"/>
      </tp>
      <tp t="s">
        <v>#N/A N/A</v>
        <stp/>
        <stp>BDP|1283906799922678159</stp>
        <tr r="F237" s="9"/>
      </tp>
      <tp t="s">
        <v>#N/A N/A</v>
        <stp/>
        <stp>BDP|3824286033956395685</stp>
        <tr r="G519" s="9"/>
      </tp>
      <tp t="s">
        <v>#N/A N/A</v>
        <stp/>
        <stp>BDP|2468727378026415621</stp>
        <tr r="D146" s="8"/>
      </tp>
      <tp t="s">
        <v>#N/A N/A</v>
        <stp/>
        <stp>BDP|4939730992951424948</stp>
        <tr r="F427" s="9"/>
      </tp>
      <tp t="s">
        <v>#N/A N/A</v>
        <stp/>
        <stp>BDP|5669660249195219036</stp>
        <tr r="F188" s="9"/>
      </tp>
      <tp t="s">
        <v>#N/A N/A</v>
        <stp/>
        <stp>BDP|6555023833165973253</stp>
        <tr r="D114" s="9"/>
      </tp>
      <tp t="s">
        <v>#N/A N/A</v>
        <stp/>
        <stp>BDP|4588136769626321748</stp>
        <tr r="E499" s="8"/>
      </tp>
      <tp t="s">
        <v>#N/A N/A</v>
        <stp/>
        <stp>BDP|4266387349166846733</stp>
        <tr r="F12" s="6"/>
      </tp>
      <tp t="s">
        <v>#N/A N/A</v>
        <stp/>
        <stp>BDP|4736747315237948775</stp>
        <tr r="F316" s="9"/>
      </tp>
      <tp t="s">
        <v>#N/A N/A</v>
        <stp/>
        <stp>BDP|9479090326959605058</stp>
        <tr r="E470" s="9"/>
      </tp>
      <tp t="s">
        <v>#N/A N/A</v>
        <stp/>
        <stp>BDP|6064197931514999284</stp>
        <tr r="G216" s="8"/>
      </tp>
      <tp t="s">
        <v>#N/A N/A</v>
        <stp/>
        <stp>BDP|8266275217399371088</stp>
        <tr r="F6" s="8"/>
      </tp>
      <tp t="s">
        <v>#N/A N/A</v>
        <stp/>
        <stp>BDP|4377706489428273113</stp>
        <tr r="G162" s="8"/>
      </tp>
      <tp t="s">
        <v>#N/A N/A</v>
        <stp/>
        <stp>BDP|1608429799346324879</stp>
        <tr r="D14" s="8"/>
      </tp>
      <tp t="s">
        <v>#N/A N/A</v>
        <stp/>
        <stp>BDP|6279760635267042782</stp>
        <tr r="F331" s="8"/>
      </tp>
      <tp t="s">
        <v>#N/A N/A</v>
        <stp/>
        <stp>BDP|6479143158188757862</stp>
        <tr r="F117" s="9"/>
      </tp>
      <tp t="s">
        <v>#N/A N/A</v>
        <stp/>
        <stp>BDP|2054060535727345491</stp>
        <tr r="E588" s="9"/>
      </tp>
      <tp t="s">
        <v>#N/A N/A</v>
        <stp/>
        <stp>BDP|4879242672712648110</stp>
        <tr r="E456" s="9"/>
      </tp>
      <tp t="s">
        <v>#N/A N/A</v>
        <stp/>
        <stp>BDP|5814706402995741533</stp>
        <tr r="F8" s="6"/>
      </tp>
      <tp t="s">
        <v>#N/A N/A</v>
        <stp/>
        <stp>BDP|7415612838143642356</stp>
        <tr r="D367" s="8"/>
      </tp>
      <tp t="s">
        <v>#N/A N/A</v>
        <stp/>
        <stp>BDP|1699196245035508318</stp>
        <tr r="D66" s="9"/>
      </tp>
      <tp t="s">
        <v>#N/A N/A</v>
        <stp/>
        <stp>BDP|5927920273429477039</stp>
        <tr r="F367" s="9"/>
      </tp>
      <tp t="s">
        <v>#N/A N/A</v>
        <stp/>
        <stp>BDP|4093432918496570513</stp>
        <tr r="E337" s="9"/>
      </tp>
      <tp t="s">
        <v>#N/A N/A</v>
        <stp/>
        <stp>BDP|7988050945469405820</stp>
        <tr r="F347" s="9"/>
      </tp>
      <tp t="s">
        <v>#N/A N/A</v>
        <stp/>
        <stp>BDP|7658626302870848311</stp>
        <tr r="E169" s="9"/>
      </tp>
      <tp t="s">
        <v>#N/A N/A</v>
        <stp/>
        <stp>BDP|7077215030583777793</stp>
        <tr r="G475" s="8"/>
      </tp>
      <tp t="s">
        <v>#N/A N/A</v>
        <stp/>
        <stp>BDP|6707319092266912828</stp>
        <tr r="F219" s="8"/>
      </tp>
      <tp t="s">
        <v>#N/A N/A</v>
        <stp/>
        <stp>BDP|3942710967040067000</stp>
        <tr r="F111" s="8"/>
      </tp>
      <tp t="s">
        <v>#N/A N/A</v>
        <stp/>
        <stp>BDP|3147863091703959300</stp>
        <tr r="E174" s="8"/>
        <tr r="D24" s="5"/>
      </tp>
      <tp t="s">
        <v>#N/A N/A</v>
        <stp/>
        <stp>BDP|9898903272551534437</stp>
        <tr r="D466" s="9"/>
      </tp>
      <tp t="s">
        <v>#N/A N/A</v>
        <stp/>
        <stp>BDP|5658793302175328528</stp>
        <tr r="E583" s="9"/>
      </tp>
      <tp t="s">
        <v>#N/A N/A</v>
        <stp/>
        <stp>BDP|2537009664914564289</stp>
        <tr r="E68" s="5"/>
        <tr r="F575" s="9"/>
      </tp>
      <tp t="s">
        <v>#N/A N/A</v>
        <stp/>
        <stp>BDP|4097157049772225127</stp>
        <tr r="G130" s="8"/>
      </tp>
      <tp t="s">
        <v>#N/A N/A</v>
        <stp/>
        <stp>BDP|3889222350314084263</stp>
        <tr r="G153" s="8"/>
      </tp>
      <tp t="s">
        <v>#N/A N/A</v>
        <stp/>
        <stp>BDP|1195104631538481998</stp>
        <tr r="D324" s="8"/>
      </tp>
      <tp t="s">
        <v>#N/A N/A</v>
        <stp/>
        <stp>BDP|3346612689839178671</stp>
        <tr r="F222" s="8"/>
      </tp>
      <tp t="s">
        <v>#N/A N/A</v>
        <stp/>
        <stp>BDP|8976892277826399398</stp>
        <tr r="E130" s="9"/>
      </tp>
      <tp t="s">
        <v>#N/A N/A</v>
        <stp/>
        <stp>BDP|9632524179020608968</stp>
        <tr r="D15" s="8"/>
      </tp>
      <tp t="s">
        <v>#N/A N/A</v>
        <stp/>
        <stp>BDP|4752180674698262840</stp>
        <tr r="E45" s="5"/>
        <tr r="F411" s="9"/>
      </tp>
      <tp t="s">
        <v>#N/A N/A</v>
        <stp/>
        <stp>BDP|6338172370722853015</stp>
        <tr r="F486" s="9"/>
      </tp>
      <tp t="s">
        <v>#N/A N/A</v>
        <stp/>
        <stp>BDP|5585721611742559317</stp>
        <tr r="D489" s="9"/>
      </tp>
      <tp t="s">
        <v>#N/A N/A</v>
        <stp/>
        <stp>BDP|3731577147003587303</stp>
        <tr r="G194" s="8"/>
      </tp>
      <tp t="s">
        <v>#N/A N/A</v>
        <stp/>
        <stp>BDP|3189169451126371376</stp>
        <tr r="G222" s="8"/>
      </tp>
      <tp t="s">
        <v>#N/A N/A</v>
        <stp/>
        <stp>BDP|5557537643222626411</stp>
        <tr r="E449" s="9"/>
      </tp>
      <tp t="s">
        <v>#N/A N/A</v>
        <stp/>
        <stp>BDP|3995641228667427239</stp>
        <tr r="F286" s="9"/>
      </tp>
      <tp t="s">
        <v>#N/A N/A</v>
        <stp/>
        <stp>BDP|5524613962602670527</stp>
        <tr r="D343" s="9"/>
      </tp>
      <tp t="s">
        <v>#N/A N/A</v>
        <stp/>
        <stp>BDP|9876935163943292799</stp>
        <tr r="G141" s="8"/>
      </tp>
      <tp t="s">
        <v>#N/A N/A</v>
        <stp/>
        <stp>BDP|5813556145186886035</stp>
        <tr r="E121" s="9"/>
      </tp>
      <tp t="s">
        <v>#N/A N/A</v>
        <stp/>
        <stp>BDP|9531324785929709964</stp>
        <tr r="G211" s="8"/>
      </tp>
      <tp t="s">
        <v>#N/A N/A</v>
        <stp/>
        <stp>BDP|8019580576620424898</stp>
        <tr r="E498" s="8"/>
      </tp>
      <tp t="s">
        <v>#N/A N/A</v>
        <stp/>
        <stp>BDP|4575325675967056512</stp>
        <tr r="G340" s="8"/>
      </tp>
      <tp t="s">
        <v>#N/A N/A</v>
        <stp/>
        <stp>BDP|4903166959820538203</stp>
        <tr r="D111" s="9"/>
      </tp>
      <tp t="s">
        <v>#N/A N/A</v>
        <stp/>
        <stp>BDP|4892729272706981021</stp>
        <tr r="F253" s="8"/>
      </tp>
      <tp t="s">
        <v>#N/A N/A</v>
        <stp/>
        <stp>BDP|9988890788419850237</stp>
        <tr r="D125" s="8"/>
      </tp>
      <tp t="s">
        <v>#N/A N/A</v>
        <stp/>
        <stp>BDP|8344400675289737025</stp>
        <tr r="E46" s="8"/>
      </tp>
      <tp t="s">
        <v>#N/A N/A</v>
        <stp/>
        <stp>BDP|5786074605342744518</stp>
        <tr r="E141" s="8"/>
      </tp>
      <tp t="s">
        <v>#N/A N/A</v>
        <stp/>
        <stp>BDP|9349804883522452972</stp>
        <tr r="E481" s="9"/>
      </tp>
      <tp t="s">
        <v>#N/A N/A</v>
        <stp/>
        <stp>BDP|1795541291946920987</stp>
        <tr r="C63" s="5"/>
        <tr r="D219" s="9"/>
      </tp>
      <tp t="s">
        <v>#N/A N/A</v>
        <stp/>
        <stp>BDP|5229305012617369201</stp>
        <tr r="G38" s="8"/>
      </tp>
      <tp t="s">
        <v>#N/A N/A</v>
        <stp/>
        <stp>BDP|3042133566983049553</stp>
        <tr r="F14" s="5"/>
      </tp>
      <tp t="s">
        <v>#N/A N/A</v>
        <stp/>
        <stp>BDP|5713211632702767439</stp>
        <tr r="F269" s="8"/>
      </tp>
      <tp t="s">
        <v>#N/A N/A</v>
        <stp/>
        <stp>BDP|6412802133928657715</stp>
        <tr r="E496" s="8"/>
      </tp>
      <tp t="s">
        <v>#N/A N/A</v>
        <stp/>
        <stp>BDP|6111230199767899833</stp>
        <tr r="D83" s="9"/>
      </tp>
      <tp t="s">
        <v>#N/A N/A</v>
        <stp/>
        <stp>BDP|1449090068223785620</stp>
        <tr r="G496" s="8"/>
      </tp>
      <tp t="s">
        <v>#N/A N/A</v>
        <stp/>
        <stp>BDP|2781408754587342601</stp>
        <tr r="C5" s="6"/>
      </tp>
      <tp t="s">
        <v>#N/A N/A</v>
        <stp/>
        <stp>BDP|2552626382719605736</stp>
        <tr r="F345" s="8"/>
      </tp>
      <tp t="s">
        <v>#N/A N/A</v>
        <stp/>
        <stp>BDP|5524015456134426660</stp>
        <tr r="G12" s="9"/>
      </tp>
      <tp t="s">
        <v>#N/A N/A</v>
        <stp/>
        <stp>BDP|6302652747620355625</stp>
        <tr r="F327" s="8"/>
      </tp>
      <tp t="s">
        <v>#N/A N/A</v>
        <stp/>
        <stp>BDP|1366284026354469793</stp>
        <tr r="D198" s="8"/>
      </tp>
      <tp t="s">
        <v>#N/A N/A</v>
        <stp/>
        <stp>BDP|5918963500687924961</stp>
        <tr r="F27" s="5"/>
        <tr r="G566" s="9"/>
      </tp>
      <tp t="s">
        <v>#N/A N/A</v>
        <stp/>
        <stp>BDP|9765605834027473973</stp>
        <tr r="E169" s="8"/>
      </tp>
      <tp t="s">
        <v>#N/A N/A</v>
        <stp/>
        <stp>BDP|2177711046792663100</stp>
        <tr r="D220" s="9"/>
      </tp>
      <tp t="s">
        <v>#N/A N/A</v>
        <stp/>
        <stp>BDP|3043557964170464252</stp>
        <tr r="G468" s="8"/>
      </tp>
      <tp t="s">
        <v>#N/A N/A</v>
        <stp/>
        <stp>BDP|7571684996428297286</stp>
        <tr r="F254" s="8"/>
        <tr r="E69" s="5"/>
      </tp>
      <tp t="s">
        <v>#N/A N/A</v>
        <stp/>
        <stp>BDP|5211318353431142008</stp>
        <tr r="F21" s="7"/>
      </tp>
      <tp t="s">
        <v>#N/A N/A</v>
        <stp/>
        <stp>BDP|6834888342718462078</stp>
        <tr r="D497" s="8"/>
      </tp>
      <tp t="s">
        <v>#N/A N/A</v>
        <stp/>
        <stp>BDP|1116694338112910481</stp>
        <tr r="F333" s="8"/>
      </tp>
      <tp t="s">
        <v>#N/A N/A</v>
        <stp/>
        <stp>BDP|7261103703977687363</stp>
        <tr r="E5" s="10"/>
      </tp>
      <tp t="s">
        <v>#N/A N/A</v>
        <stp/>
        <stp>BDP|3962557905095901116</stp>
        <tr r="E473" s="8"/>
      </tp>
      <tp t="s">
        <v>#N/A N/A</v>
        <stp/>
        <stp>BDP|9272997835462821371</stp>
        <tr r="E10" s="6"/>
      </tp>
      <tp t="s">
        <v>#N/A N/A</v>
        <stp/>
        <stp>BDP|4660419168260909404</stp>
        <tr r="D18" s="8"/>
      </tp>
      <tp t="s">
        <v>#N/A N/A</v>
        <stp/>
        <stp>BDP|5174547815973204041</stp>
        <tr r="G210" s="9"/>
      </tp>
      <tp t="s">
        <v>#N/A N/A</v>
        <stp/>
        <stp>BDP|2163464273854296709</stp>
        <tr r="G586" s="9"/>
      </tp>
      <tp t="s">
        <v>#N/A N/A</v>
        <stp/>
        <stp>BDP|4401258744605633550</stp>
        <tr r="G96" s="8"/>
        <tr r="F77" s="5"/>
      </tp>
      <tp t="s">
        <v>#N/A N/A</v>
        <stp/>
        <stp>BDP|5501241146150381124</stp>
        <tr r="D275" s="9"/>
      </tp>
      <tp t="s">
        <v>#N/A N/A</v>
        <stp/>
        <stp>BDP|7139569264543720523</stp>
        <tr r="G121" s="9"/>
      </tp>
      <tp t="s">
        <v>#N/A N/A</v>
        <stp/>
        <stp>BDP|1381216458356455289</stp>
        <tr r="E357" s="8"/>
      </tp>
      <tp t="s">
        <v>#N/A N/A</v>
        <stp/>
        <stp>BDP|9315822157701551750</stp>
        <tr r="F116" s="9"/>
      </tp>
      <tp t="s">
        <v>#N/A N/A</v>
        <stp/>
        <stp>BDP|3221461975010305242</stp>
        <tr r="C67" s="5"/>
        <tr r="D70" s="9"/>
      </tp>
      <tp t="s">
        <v>#N/A N/A</v>
        <stp/>
        <stp>BDP|3149037130274552616</stp>
        <tr r="E19" s="8"/>
      </tp>
      <tp t="s">
        <v>#N/A N/A</v>
        <stp/>
        <stp>BDP|5552758012887366677</stp>
        <tr r="G265" s="9"/>
      </tp>
      <tp t="s">
        <v>#N/A N/A</v>
        <stp/>
        <stp>BDP|8612948675003789766</stp>
        <tr r="D162" s="8"/>
      </tp>
      <tp t="s">
        <v>#N/A N/A</v>
        <stp/>
        <stp>BDP|2298729783206636928</stp>
        <tr r="F339" s="8"/>
      </tp>
      <tp t="s">
        <v>#N/A N/A</v>
        <stp/>
        <stp>BDP|2584782405746624197</stp>
        <tr r="D103" s="9"/>
      </tp>
      <tp t="s">
        <v>#N/A N/A</v>
        <stp/>
        <stp>BDP|5730327932747282023</stp>
        <tr r="E303" s="8"/>
      </tp>
      <tp t="s">
        <v>#N/A N/A</v>
        <stp/>
        <stp>BDP|3743200235304685432</stp>
        <tr r="G254" s="8"/>
        <tr r="F69" s="5"/>
      </tp>
      <tp t="s">
        <v>#N/A N/A</v>
        <stp/>
        <stp>BDP|1072008534616134624</stp>
        <tr r="G319" s="8"/>
      </tp>
      <tp t="s">
        <v>#N/A N/A</v>
        <stp/>
        <stp>BDP|9190553887397502118</stp>
        <tr r="D270" s="8"/>
      </tp>
      <tp t="s">
        <v>#N/A N/A</v>
        <stp/>
        <stp>BDP|1868246311007355795</stp>
        <tr r="F123" s="8"/>
      </tp>
      <tp t="s">
        <v>#N/A N/A</v>
        <stp/>
        <stp>BDP|3379208670360484407</stp>
        <tr r="D484" s="8"/>
      </tp>
      <tp t="s">
        <v>#N/A N/A</v>
        <stp/>
        <stp>BDP|4109281448569327951</stp>
        <tr r="F19" s="8"/>
      </tp>
      <tp t="s">
        <v>#N/A N/A</v>
        <stp/>
        <stp>BDP|6882549500559868835</stp>
        <tr r="D579" s="9"/>
      </tp>
      <tp t="s">
        <v>#N/A N/A</v>
        <stp/>
        <stp>BDP|7827097633155462314</stp>
        <tr r="F171" s="8"/>
      </tp>
      <tp t="s">
        <v>#N/A N/A</v>
        <stp/>
        <stp>BDP|3322709431542314756</stp>
        <tr r="E132" s="8"/>
      </tp>
      <tp t="s">
        <v>#N/A N/A</v>
        <stp/>
        <stp>BDP|3529213347234116369</stp>
        <tr r="E335" s="9"/>
      </tp>
      <tp t="s">
        <v>#N/A N/A</v>
        <stp/>
        <stp>BDP|8102732306204553958</stp>
        <tr r="D168" s="8"/>
      </tp>
      <tp t="s">
        <v>#N/A N/A</v>
        <stp/>
        <stp>BDP|9753857250174598237</stp>
        <tr r="D252" s="8"/>
      </tp>
      <tp t="s">
        <v>#N/A N/A</v>
        <stp/>
        <stp>BDP|8560978420491060063</stp>
        <tr r="G587" s="9"/>
      </tp>
      <tp t="s">
        <v>#N/A N/A</v>
        <stp/>
        <stp>BDP|5937854765200829958</stp>
        <tr r="G37" s="9"/>
      </tp>
      <tp t="s">
        <v>#N/A N/A</v>
        <stp/>
        <stp>BDP|5828393462826716409</stp>
        <tr r="D494" s="9"/>
      </tp>
      <tp t="s">
        <v>#N/A N/A</v>
        <stp/>
        <stp>BDP|4451682007101757183</stp>
        <tr r="G486" s="9"/>
      </tp>
      <tp t="s">
        <v>#N/A N/A</v>
        <stp/>
        <stp>BDP|5254161931094922184</stp>
        <tr r="E95" s="9"/>
      </tp>
      <tp t="s">
        <v>#N/A N/A</v>
        <stp/>
        <stp>BDP|2984929939053312954</stp>
        <tr r="D77" s="9"/>
      </tp>
      <tp t="s">
        <v>#N/A N/A</v>
        <stp/>
        <stp>BDP|3673351826603657372</stp>
        <tr r="D7" s="6"/>
      </tp>
      <tp t="s">
        <v>#N/A N/A</v>
        <stp/>
        <stp>BDP|3878216922958897968</stp>
        <tr r="F162" s="9"/>
      </tp>
      <tp t="s">
        <v>#N/A N/A</v>
        <stp/>
        <stp>BDP|3650548812775639032</stp>
        <tr r="E271" s="9"/>
      </tp>
      <tp t="s">
        <v>#N/A N/A</v>
        <stp/>
        <stp>BDP|2499011274431162650</stp>
        <tr r="D567" s="9"/>
      </tp>
      <tp t="s">
        <v>#N/A N/A</v>
        <stp/>
        <stp>BDP|5258771107943094378</stp>
        <tr r="G263" s="9"/>
      </tp>
      <tp t="s">
        <v>#N/A N/A</v>
        <stp/>
        <stp>BDP|3308202010984419625</stp>
        <tr r="E532" s="9"/>
      </tp>
      <tp t="s">
        <v>#N/A N/A</v>
        <stp/>
        <stp>BDP|5459928099932369593</stp>
        <tr r="D89" s="9"/>
      </tp>
      <tp t="s">
        <v>#N/A N/A</v>
        <stp/>
        <stp>BDP|9569523708566365897</stp>
        <tr r="E367" s="9"/>
      </tp>
      <tp t="s">
        <v>#N/A N/A</v>
        <stp/>
        <stp>BDP|1953646759272746265</stp>
        <tr r="D460" s="8"/>
      </tp>
      <tp t="s">
        <v>#N/A N/A</v>
        <stp/>
        <stp>BDP|9748617693966785271</stp>
        <tr r="F73" s="9"/>
      </tp>
      <tp t="s">
        <v>#N/A N/A</v>
        <stp/>
        <stp>BDP|3182772666012516209</stp>
        <tr r="F221" s="9"/>
      </tp>
      <tp t="s">
        <v>#N/A N/A</v>
        <stp/>
        <stp>BDP|6431791549615526243</stp>
        <tr r="F288" s="8"/>
      </tp>
      <tp t="s">
        <v>#N/A N/A</v>
        <stp/>
        <stp>BDP|5048134480669435720</stp>
        <tr r="F105" s="8"/>
      </tp>
      <tp t="s">
        <v>#N/A N/A</v>
        <stp/>
        <stp>BDP|1204045956130256674</stp>
        <tr r="E325" s="8"/>
      </tp>
      <tp t="s">
        <v>#N/A N/A</v>
        <stp/>
        <stp>BDP|7272244644025340641</stp>
        <tr r="E143" s="9"/>
      </tp>
      <tp t="s">
        <v>#N/A N/A</v>
        <stp/>
        <stp>BDP|5908947731675512938</stp>
        <tr r="F211" s="9"/>
      </tp>
      <tp t="s">
        <v>#N/A N/A</v>
        <stp/>
        <stp>BDP|2692106102300858062</stp>
        <tr r="D213" s="8"/>
      </tp>
      <tp t="s">
        <v>#N/A N/A</v>
        <stp/>
        <stp>BDP|6029770367554950038</stp>
        <tr r="E36" s="8"/>
      </tp>
      <tp t="s">
        <v>#N/A Requesting Data...4220475326</v>
        <stp/>
        <stp>BDP|7733422008935277552</stp>
        <tr r="G6" s="7"/>
      </tp>
      <tp t="s">
        <v>#N/A N/A</v>
        <stp/>
        <stp>BDP|8061666930187911950</stp>
        <tr r="F375" s="8"/>
        <tr r="E54" s="5"/>
      </tp>
      <tp t="s">
        <v>#N/A N/A</v>
        <stp/>
        <stp>BDP|3581087926402126009</stp>
        <tr r="F200" s="9"/>
      </tp>
      <tp t="s">
        <v>#N/A N/A</v>
        <stp/>
        <stp>BDP|2106126579010378731</stp>
        <tr r="G271" s="9"/>
      </tp>
      <tp t="s">
        <v>#N/A N/A</v>
        <stp/>
        <stp>BDP|3158385124089046876</stp>
        <tr r="F460" s="9"/>
      </tp>
      <tp t="s">
        <v>#N/A N/A</v>
        <stp/>
        <stp>BDP|9286928614555832764</stp>
        <tr r="F505" s="9"/>
      </tp>
      <tp t="s">
        <v>#N/A N/A</v>
        <stp/>
        <stp>BDP|2314280226228034974</stp>
        <tr r="E363" s="8"/>
      </tp>
      <tp t="s">
        <v>#N/A N/A</v>
        <stp/>
        <stp>BDP|7009301251411271395</stp>
        <tr r="F208" s="8"/>
      </tp>
      <tp t="s">
        <v>#N/A N/A</v>
        <stp/>
        <stp>BDP|7197062419774239169</stp>
        <tr r="E364" s="8"/>
        <tr r="D9" s="5"/>
      </tp>
      <tp t="s">
        <v>#N/A N/A</v>
        <stp/>
        <stp>BDP|3006420935394888342</stp>
        <tr r="D355" s="9"/>
      </tp>
      <tp t="s">
        <v>#N/A N/A</v>
        <stp/>
        <stp>BDP|8059023692444983623</stp>
        <tr r="E302" s="9"/>
      </tp>
      <tp t="s">
        <v>#N/A N/A</v>
        <stp/>
        <stp>BDP|3031161427762284186</stp>
        <tr r="E28" s="9"/>
      </tp>
      <tp t="s">
        <v>#N/A N/A</v>
        <stp/>
        <stp>BDP|7458051723923023594</stp>
        <tr r="D434" s="9"/>
      </tp>
      <tp t="s">
        <v>#N/A N/A</v>
        <stp/>
        <stp>BDP|4324322919521403479</stp>
        <tr r="E417" s="8"/>
      </tp>
      <tp t="s">
        <v>#N/A N/A</v>
        <stp/>
        <stp>BDP|6184704145467727184</stp>
        <tr r="G13" s="8"/>
      </tp>
      <tp t="s">
        <v>#N/A N/A</v>
        <stp/>
        <stp>BDP|5187522856913757595</stp>
        <tr r="G426" s="8"/>
      </tp>
      <tp t="s">
        <v>#N/A N/A</v>
        <stp/>
        <stp>BDP|9072216689559310907</stp>
        <tr r="E487" s="8"/>
      </tp>
      <tp t="s">
        <v>#N/A N/A</v>
        <stp/>
        <stp>BDP|2905976078566953942</stp>
        <tr r="E78" s="9"/>
      </tp>
      <tp t="s">
        <v>#N/A N/A</v>
        <stp/>
        <stp>BDP|6534730882563934962</stp>
        <tr r="F495" s="8"/>
      </tp>
      <tp t="s">
        <v>#N/A N/A</v>
        <stp/>
        <stp>BDP|5680463991718823328</stp>
        <tr r="D264" s="9"/>
      </tp>
      <tp t="s">
        <v>#N/A N/A</v>
        <stp/>
        <stp>BDP|4414792829745989754</stp>
        <tr r="E148" s="9"/>
      </tp>
      <tp t="s">
        <v>#N/A N/A</v>
        <stp/>
        <stp>BDP|2920862026793533849</stp>
        <tr r="E325" s="9"/>
      </tp>
      <tp t="s">
        <v>#N/A N/A</v>
        <stp/>
        <stp>BDP|6580943318444214931</stp>
        <tr r="F398" s="9"/>
      </tp>
      <tp t="s">
        <v>#N/A N/A</v>
        <stp/>
        <stp>BDP|8542719778293284868</stp>
        <tr r="D277" s="8"/>
      </tp>
      <tp t="s">
        <v>#N/A N/A</v>
        <stp/>
        <stp>BDP|4501381323623191570</stp>
        <tr r="G534" s="9"/>
      </tp>
      <tp t="s">
        <v>#N/A N/A</v>
        <stp/>
        <stp>BDP|6561042948452665377</stp>
        <tr r="G202" s="9"/>
      </tp>
      <tp t="s">
        <v>#N/A N/A</v>
        <stp/>
        <stp>BDP|4042783676643022460</stp>
        <tr r="E354" s="8"/>
      </tp>
      <tp t="s">
        <v>#N/A N/A</v>
        <stp/>
        <stp>BDP|7571064508686354203</stp>
        <tr r="G343" s="9"/>
      </tp>
      <tp t="s">
        <v>#N/A N/A</v>
        <stp/>
        <stp>BDP|3710367829114676567</stp>
        <tr r="F424" s="9"/>
      </tp>
      <tp t="s">
        <v>#N/A N/A</v>
        <stp/>
        <stp>BDP|6312568073312757599</stp>
        <tr r="G433" s="8"/>
      </tp>
      <tp t="s">
        <v>#N/A N/A</v>
        <stp/>
        <stp>BDP|7244477219999563805</stp>
        <tr r="F527" s="9"/>
      </tp>
      <tp t="s">
        <v>#N/A N/A</v>
        <stp/>
        <stp>BDP|2918202711587763568</stp>
        <tr r="E14" s="9"/>
      </tp>
      <tp t="s">
        <v>#N/A N/A</v>
        <stp/>
        <stp>BDP|3515401858762001348</stp>
        <tr r="E2" s="5"/>
        <tr r="F34" s="9"/>
      </tp>
      <tp t="s">
        <v>#N/A N/A</v>
        <stp/>
        <stp>BDP|6235180259244274588</stp>
        <tr r="D358" s="8"/>
      </tp>
      <tp t="s">
        <v>#N/A N/A</v>
        <stp/>
        <stp>BDP|9898063724420578869</stp>
        <tr r="G210" s="8"/>
      </tp>
      <tp t="s">
        <v>#N/A N/A</v>
        <stp/>
        <stp>BDP|6863221578087332780</stp>
        <tr r="D200" s="9"/>
      </tp>
      <tp t="s">
        <v>#N/A N/A</v>
        <stp/>
        <stp>BDP|7302074088364594809</stp>
        <tr r="F291" s="8"/>
        <tr r="E65" s="5"/>
      </tp>
      <tp t="s">
        <v>#N/A N/A</v>
        <stp/>
        <stp>BDP|1754138451315959322</stp>
        <tr r="D193" s="9"/>
      </tp>
      <tp t="s">
        <v>#N/A N/A</v>
        <stp/>
        <stp>BDP|4619367368794049668</stp>
        <tr r="E235" s="9"/>
      </tp>
      <tp t="s">
        <v>#N/A N/A</v>
        <stp/>
        <stp>BDP|5560003379730790155</stp>
        <tr r="D315" s="9"/>
      </tp>
      <tp t="s">
        <v>#N/A N/A</v>
        <stp/>
        <stp>BDP|9843632130887672837</stp>
        <tr r="D3" s="10"/>
      </tp>
      <tp t="s">
        <v>#N/A N/A</v>
        <stp/>
        <stp>BDP|9205487504136176810</stp>
        <tr r="F231" s="9"/>
      </tp>
      <tp t="s">
        <v>#N/A N/A</v>
        <stp/>
        <stp>BDP|5598179220544961152</stp>
        <tr r="G37" s="8"/>
      </tp>
      <tp t="s">
        <v>#N/A N/A</v>
        <stp/>
        <stp>BDP|7867433403438535830</stp>
        <tr r="F36" s="9"/>
      </tp>
      <tp t="s">
        <v>#N/A N/A</v>
        <stp/>
        <stp>BDP|6355527189029780101</stp>
        <tr r="E350" s="8"/>
        <tr r="D40" s="5"/>
      </tp>
      <tp t="s">
        <v>#N/A N/A</v>
        <stp/>
        <stp>BDP|3429299975741628414</stp>
        <tr r="F238" s="8"/>
      </tp>
      <tp t="s">
        <v>#N/A N/A</v>
        <stp/>
        <stp>BDP|2061069701134967515</stp>
        <tr r="F356" s="9"/>
      </tp>
      <tp t="s">
        <v>#N/A N/A</v>
        <stp/>
        <stp>BDP|7849527882510224958</stp>
        <tr r="E279" s="8"/>
      </tp>
      <tp t="s">
        <v>#N/A N/A</v>
        <stp/>
        <stp>BDP|5326454956897758087</stp>
        <tr r="G173" s="8"/>
      </tp>
      <tp t="s">
        <v>#N/A N/A</v>
        <stp/>
        <stp>BDP|5919875591872349537</stp>
        <tr r="E18" s="8"/>
      </tp>
      <tp t="s">
        <v>#N/A N/A</v>
        <stp/>
        <stp>BDP|1921758947538436903</stp>
        <tr r="G527" s="9"/>
      </tp>
      <tp t="s">
        <v>#N/A N/A</v>
        <stp/>
        <stp>BDP|7174203596929035680</stp>
        <tr r="F308" s="9"/>
      </tp>
      <tp t="s">
        <v>#N/A N/A</v>
        <stp/>
        <stp>BDP|7847470724595795736</stp>
        <tr r="E247" s="8"/>
      </tp>
      <tp t="s">
        <v>#N/A N/A</v>
        <stp/>
        <stp>BDP|3649051269070283673</stp>
        <tr r="D551" s="9"/>
      </tp>
      <tp t="s">
        <v>#N/A N/A</v>
        <stp/>
        <stp>BDP|6250024302783515685</stp>
        <tr r="E80" s="9"/>
      </tp>
      <tp t="s">
        <v>#N/A N/A</v>
        <stp/>
        <stp>BDP|5381498167294010026</stp>
        <tr r="D97" s="9"/>
      </tp>
      <tp t="s">
        <v>#N/A N/A</v>
        <stp/>
        <stp>BDP|5288421984852101898</stp>
        <tr r="D61" s="5"/>
      </tp>
      <tp t="s">
        <v>#N/A N/A</v>
        <stp/>
        <stp>BDP|5097747013193365388</stp>
        <tr r="G31" s="9"/>
      </tp>
      <tp t="s">
        <v>#N/A N/A</v>
        <stp/>
        <stp>BDP|5530999540203885883</stp>
        <tr r="F348" s="9"/>
      </tp>
      <tp t="s">
        <v>#N/A N/A</v>
        <stp/>
        <stp>BDP|6713324606173661591</stp>
        <tr r="E336" s="8"/>
      </tp>
      <tp t="s">
        <v>#N/A N/A</v>
        <stp/>
        <stp>BDP|2126880141059488413</stp>
        <tr r="G293" s="8"/>
      </tp>
      <tp t="s">
        <v>#N/A N/A</v>
        <stp/>
        <stp>BDP|1203458251025254696</stp>
        <tr r="E209" s="8"/>
      </tp>
      <tp t="s">
        <v>#N/A N/A</v>
        <stp/>
        <stp>BDP|5285109621692685784</stp>
        <tr r="F471" s="9"/>
      </tp>
      <tp t="s">
        <v>#N/A N/A</v>
        <stp/>
        <stp>BDP|2059754019045899296</stp>
        <tr r="E123" s="9"/>
      </tp>
      <tp t="s">
        <v>#N/A N/A</v>
        <stp/>
        <stp>BDP|1863647024533135545</stp>
        <tr r="G41" s="8"/>
      </tp>
      <tp t="s">
        <v>#N/A N/A</v>
        <stp/>
        <stp>BDP|2070238138071021168</stp>
        <tr r="E256" s="8"/>
      </tp>
      <tp t="s">
        <v>#N/A N/A</v>
        <stp/>
        <stp>BDP|3773691261406178630</stp>
        <tr r="E44" s="9"/>
      </tp>
      <tp t="s">
        <v>#N/A N/A</v>
        <stp/>
        <stp>BDP|3608243166865264144</stp>
        <tr r="E94" s="9"/>
      </tp>
      <tp t="s">
        <v>#N/A N/A</v>
        <stp/>
        <stp>BDP|3877581557986651632</stp>
        <tr r="E3" s="9"/>
      </tp>
      <tp t="s">
        <v>#N/A N/A</v>
        <stp/>
        <stp>BDP|7025570127667181436</stp>
        <tr r="G64" s="8"/>
      </tp>
      <tp t="s">
        <v>#N/A N/A</v>
        <stp/>
        <stp>BDP|2007135851317369231</stp>
        <tr r="G187" s="8"/>
      </tp>
      <tp t="s">
        <v>#N/A N/A</v>
        <stp/>
        <stp>BDP|8394829925933193271</stp>
        <tr r="E92" s="9"/>
      </tp>
      <tp t="s">
        <v>#N/A N/A</v>
        <stp/>
        <stp>BDP|8205524551773715842</stp>
        <tr r="F409" s="8"/>
      </tp>
      <tp t="s">
        <v>#N/A N/A</v>
        <stp/>
        <stp>BDP|6369690502295260681</stp>
        <tr r="D382" s="9"/>
      </tp>
      <tp t="s">
        <v>#N/A N/A</v>
        <stp/>
        <stp>BDP|8384545294612898591</stp>
        <tr r="D512" s="9"/>
      </tp>
      <tp t="s">
        <v>#N/A N/A</v>
        <stp/>
        <stp>BDP|2842920549605571940</stp>
        <tr r="G331" s="9"/>
      </tp>
      <tp t="s">
        <v>#N/A N/A</v>
        <stp/>
        <stp>BDP|4470963828029016581</stp>
        <tr r="C7" s="7"/>
      </tp>
      <tp t="s">
        <v>#N/A N/A</v>
        <stp/>
        <stp>BDP|2549863471496851881</stp>
        <tr r="D75" s="8"/>
      </tp>
      <tp t="s">
        <v>#N/A N/A</v>
        <stp/>
        <stp>BDP|9492230901951748932</stp>
        <tr r="D359" s="9"/>
      </tp>
      <tp t="s">
        <v>#N/A N/A</v>
        <stp/>
        <stp>BDP|5775985683066935177</stp>
        <tr r="E311" s="9"/>
      </tp>
      <tp t="s">
        <v>#N/A N/A</v>
        <stp/>
        <stp>BDP|4272673870926081073</stp>
        <tr r="F383" s="8"/>
      </tp>
      <tp t="s">
        <v>#N/A N/A</v>
        <stp/>
        <stp>BDP|4134158589598723695</stp>
        <tr r="E81" s="8"/>
      </tp>
      <tp t="s">
        <v>#N/A N/A</v>
        <stp/>
        <stp>BDP|5881359698765351959</stp>
        <tr r="D410" s="9"/>
      </tp>
      <tp t="s">
        <v>#N/A N/A</v>
        <stp/>
        <stp>BDP|2892860730319462392</stp>
        <tr r="D235" s="9"/>
      </tp>
      <tp t="s">
        <v>#N/A N/A</v>
        <stp/>
        <stp>BDP|9910180123078631172</stp>
        <tr r="E89" s="8"/>
      </tp>
      <tp t="s">
        <v>#N/A N/A</v>
        <stp/>
        <stp>BDP|2715231947833503458</stp>
        <tr r="E395" s="8"/>
      </tp>
      <tp t="s">
        <v>#N/A N/A</v>
        <stp/>
        <stp>BDP|9107550183624345370</stp>
        <tr r="G100" s="8"/>
      </tp>
      <tp t="s">
        <v>#N/A N/A</v>
        <stp/>
        <stp>BDP|4944313767284875647</stp>
        <tr r="G160" s="9"/>
      </tp>
      <tp t="s">
        <v>#N/A N/A</v>
        <stp/>
        <stp>BDP|8475260697445575530</stp>
        <tr r="E324" s="8"/>
      </tp>
      <tp t="s">
        <v>#N/A N/A</v>
        <stp/>
        <stp>BDP|2455352350607325017</stp>
        <tr r="F153" s="9"/>
      </tp>
      <tp t="s">
        <v>#N/A N/A</v>
        <stp/>
        <stp>BDP|1693463552881509279</stp>
        <tr r="E553" s="9"/>
      </tp>
      <tp t="s">
        <v>#N/A N/A</v>
        <stp/>
        <stp>BDP|3046702000316794177</stp>
        <tr r="G428" s="9"/>
      </tp>
      <tp t="s">
        <v>#N/A N/A</v>
        <stp/>
        <stp>BDP|2813158892339926067</stp>
        <tr r="F368" s="8"/>
      </tp>
      <tp t="s">
        <v>#N/A N/A</v>
        <stp/>
        <stp>BDP|7952398155083658138</stp>
        <tr r="F523" s="9"/>
      </tp>
      <tp t="s">
        <v>#N/A N/A</v>
        <stp/>
        <stp>BDP|1576082803506732491</stp>
        <tr r="G179" s="9"/>
      </tp>
      <tp t="s">
        <v>#N/A N/A</v>
        <stp/>
        <stp>BDP|1521473571353552263</stp>
        <tr r="C44" s="5"/>
        <tr r="D533" s="9"/>
      </tp>
      <tp t="s">
        <v>#N/A N/A</v>
        <stp/>
        <stp>BDP|4949787935883071048</stp>
        <tr r="D422" s="8"/>
      </tp>
      <tp t="s">
        <v>#N/A N/A</v>
        <stp/>
        <stp>BDP|4987507112987853434</stp>
        <tr r="G447" s="9"/>
      </tp>
      <tp t="s">
        <v>#N/A N/A</v>
        <stp/>
        <stp>BDP|2374418096938187443</stp>
        <tr r="F224" s="8"/>
      </tp>
      <tp t="s">
        <v>#N/A N/A</v>
        <stp/>
        <stp>BDP|8331378826183307905</stp>
        <tr r="F152" s="8"/>
      </tp>
      <tp t="s">
        <v>#N/A N/A</v>
        <stp/>
        <stp>BDP|5555029711802343541</stp>
        <tr r="F370" s="9"/>
      </tp>
      <tp t="s">
        <v>#N/A N/A</v>
        <stp/>
        <stp>BDP|7969542134256153490</stp>
        <tr r="G294" s="9"/>
      </tp>
      <tp t="s">
        <v>#N/A N/A</v>
        <stp/>
        <stp>BDP|7133430782499269133</stp>
        <tr r="G177" s="8"/>
      </tp>
      <tp t="s">
        <v>#N/A N/A</v>
        <stp/>
        <stp>BDP|7713478926705693710</stp>
        <tr r="G367" s="9"/>
      </tp>
      <tp t="s">
        <v>#N/A N/A</v>
        <stp/>
        <stp>BDP|1755093055996802129</stp>
        <tr r="E229" s="8"/>
      </tp>
      <tp t="s">
        <v>#N/A N/A</v>
        <stp/>
        <stp>BDP|3570524842060056140</stp>
        <tr r="F213" s="9"/>
      </tp>
      <tp t="s">
        <v>#N/A N/A</v>
        <stp/>
        <stp>BDP|8848169582673318191</stp>
        <tr r="D247" s="8"/>
      </tp>
      <tp t="s">
        <v>#N/A N/A</v>
        <stp/>
        <stp>BDP|3026409246336934697</stp>
        <tr r="D409" s="9"/>
      </tp>
      <tp t="s">
        <v>#N/A N/A</v>
        <stp/>
        <stp>BDP|1084026064276910292</stp>
        <tr r="D91" s="8"/>
      </tp>
      <tp t="s">
        <v>#N/A N/A</v>
        <stp/>
        <stp>BDP|8234292780037980648</stp>
        <tr r="C6" s="10"/>
      </tp>
      <tp t="s">
        <v>#N/A N/A</v>
        <stp/>
        <stp>BDP|6770361755174349712</stp>
        <tr r="D110" s="9"/>
      </tp>
      <tp t="s">
        <v>#N/A N/A</v>
        <stp/>
        <stp>BDP|4151703400490267055</stp>
        <tr r="G415" s="8"/>
      </tp>
      <tp t="s">
        <v>#N/A N/A</v>
        <stp/>
        <stp>BDP|2088001366970942794</stp>
        <tr r="D391" s="9"/>
      </tp>
      <tp t="s">
        <v>#N/A N/A</v>
        <stp/>
        <stp>BDP|4338303105557549353</stp>
        <tr r="D296" s="8"/>
      </tp>
      <tp t="s">
        <v>#N/A N/A</v>
        <stp/>
        <stp>BDP|9384650997155291052</stp>
        <tr r="E96" s="8"/>
        <tr r="D77" s="5"/>
      </tp>
      <tp t="s">
        <v>#N/A N/A</v>
        <stp/>
        <stp>BDP|6446465913320311045</stp>
        <tr r="D13" s="6"/>
      </tp>
      <tp t="s">
        <v>#N/A N/A</v>
        <stp/>
        <stp>BDP|5268046352292031138</stp>
        <tr r="E167" s="8"/>
      </tp>
      <tp t="s">
        <v>#N/A N/A</v>
        <stp/>
        <stp>BDP|6234274147730289370</stp>
        <tr r="D12" s="7"/>
      </tp>
      <tp t="s">
        <v>#N/A N/A</v>
        <stp/>
        <stp>BDP|3200753500827825082</stp>
        <tr r="D104" s="8"/>
      </tp>
      <tp t="s">
        <v>#N/A N/A</v>
        <stp/>
        <stp>BDP|6057411244902205700</stp>
        <tr r="G135" s="8"/>
      </tp>
      <tp t="s">
        <v>#N/A N/A</v>
        <stp/>
        <stp>BDP|3950500580235650881</stp>
        <tr r="D554" s="9"/>
      </tp>
      <tp t="s">
        <v>#N/A N/A</v>
        <stp/>
        <stp>BDP|9903043292924882701</stp>
        <tr r="G196" s="9"/>
      </tp>
      <tp t="s">
        <v>#N/A N/A</v>
        <stp/>
        <stp>BDP|7101227667252611257</stp>
        <tr r="D221" s="8"/>
      </tp>
      <tp t="s">
        <v>#N/A N/A</v>
        <stp/>
        <stp>BDP|6753463920777736410</stp>
        <tr r="G291" s="9"/>
      </tp>
      <tp t="s">
        <v>#N/A N/A</v>
        <stp/>
        <stp>BDP|5309120197016832896</stp>
        <tr r="F409" s="9"/>
      </tp>
      <tp t="s">
        <v>#N/A N/A</v>
        <stp/>
        <stp>BDP|1432900395612134072</stp>
        <tr r="E451" s="8"/>
      </tp>
      <tp t="s">
        <v>#N/A N/A</v>
        <stp/>
        <stp>BDP|3947398072413282749</stp>
        <tr r="G264" s="9"/>
      </tp>
      <tp t="s">
        <v>#N/A N/A</v>
        <stp/>
        <stp>BDP|4166525341156082063</stp>
        <tr r="E286" s="8"/>
      </tp>
      <tp t="s">
        <v>#N/A N/A</v>
        <stp/>
        <stp>BDP|7673159744225220415</stp>
        <tr r="E21" s="8"/>
      </tp>
      <tp t="s">
        <v>#N/A N/A</v>
        <stp/>
        <stp>BDP|2145864450975516963</stp>
        <tr r="G9" s="8"/>
        <tr r="F47" s="5"/>
      </tp>
      <tp t="s">
        <v>#N/A N/A</v>
        <stp/>
        <stp>BDP|7744501755010192477</stp>
        <tr r="F433" s="8"/>
      </tp>
      <tp t="s">
        <v>#N/A N/A</v>
        <stp/>
        <stp>BDP|9251198543599948650</stp>
        <tr r="D231" s="8"/>
      </tp>
      <tp t="s">
        <v>#N/A N/A</v>
        <stp/>
        <stp>BDP|6476576057607100219</stp>
        <tr r="D194" s="9"/>
      </tp>
      <tp t="s">
        <v>#N/A N/A</v>
        <stp/>
        <stp>BDP|8605179085352714078</stp>
        <tr r="F478" s="8"/>
      </tp>
      <tp t="s">
        <v>#N/A N/A</v>
        <stp/>
        <stp>BDP|8150164700439759343</stp>
        <tr r="G342" s="9"/>
      </tp>
      <tp t="s">
        <v>#N/A N/A</v>
        <stp/>
        <stp>BDP|1923332517594836415</stp>
        <tr r="F432" s="8"/>
      </tp>
      <tp t="s">
        <v>#N/A N/A</v>
        <stp/>
        <stp>BDP|3043260072707085209</stp>
        <tr r="G379" s="9"/>
      </tp>
      <tp t="s">
        <v>#N/A N/A</v>
        <stp/>
        <stp>BDP|5803389714767085304</stp>
        <tr r="G139" s="9"/>
      </tp>
      <tp t="s">
        <v>#N/A N/A</v>
        <stp/>
        <stp>BDP|9419110010699701365</stp>
        <tr r="E100" s="9"/>
      </tp>
      <tp t="s">
        <v>#N/A N/A</v>
        <stp/>
        <stp>BDP|1881139818002518025</stp>
        <tr r="G386" s="8"/>
      </tp>
      <tp t="s">
        <v>#N/A N/A</v>
        <stp/>
        <stp>BDP|3548520137396462004</stp>
        <tr r="D455" s="9"/>
      </tp>
      <tp t="s">
        <v>#N/A N/A</v>
        <stp/>
        <stp>BDP|8488983478711711479</stp>
        <tr r="F501" s="8"/>
      </tp>
      <tp t="s">
        <v>#N/A N/A</v>
        <stp/>
        <stp>BDP|1931408238883008654</stp>
        <tr r="D394" s="8"/>
      </tp>
      <tp t="s">
        <v>#N/A N/A</v>
        <stp/>
        <stp>BDP|1723739676083409132</stp>
        <tr r="F18" s="5"/>
      </tp>
      <tp t="s">
        <v>#N/A Requesting Data...4080032297</v>
        <stp/>
        <stp>BDP|2651132600187178718</stp>
        <tr r="G19" s="7"/>
      </tp>
      <tp t="s">
        <v>#N/A N/A</v>
        <stp/>
        <stp>BDP|2163239854416676055</stp>
        <tr r="G511" s="9"/>
      </tp>
      <tp t="s">
        <v>#N/A N/A</v>
        <stp/>
        <stp>BDP|9107743378418194295</stp>
        <tr r="G418" s="8"/>
      </tp>
      <tp t="s">
        <v>#N/A N/A</v>
        <stp/>
        <stp>BDP|3536541841126010759</stp>
        <tr r="E435" s="9"/>
      </tp>
      <tp t="s">
        <v>#N/A N/A</v>
        <stp/>
        <stp>BDP|4553009305765034255</stp>
        <tr r="D438" s="8"/>
      </tp>
      <tp t="s">
        <v>#N/A N/A</v>
        <stp/>
        <stp>BDP|3229064932027729449</stp>
        <tr r="E166" s="8"/>
      </tp>
      <tp t="s">
        <v>#N/A N/A</v>
        <stp/>
        <stp>BDP|4659475300301394276</stp>
        <tr r="E110" s="9"/>
      </tp>
      <tp t="s">
        <v>#N/A N/A</v>
        <stp/>
        <stp>BDP|8526316882562762245</stp>
        <tr r="F44" s="8"/>
      </tp>
      <tp t="s">
        <v>#N/A N/A</v>
        <stp/>
        <stp>BDP|7067803172483231855</stp>
        <tr r="D469" s="9"/>
      </tp>
      <tp t="s">
        <v>#N/A N/A</v>
        <stp/>
        <stp>BDP|34607001996842939</stp>
        <tr r="G75" s="9"/>
      </tp>
      <tp t="s">
        <v>#N/A N/A</v>
        <stp/>
        <stp>BDP|19346349786178928</stp>
        <tr r="F485" s="9"/>
      </tp>
      <tp t="s">
        <v>#N/A N/A</v>
        <stp/>
        <stp>BDP|78410041111966928</stp>
        <tr r="F180" s="9"/>
      </tp>
      <tp t="s">
        <v>#N/A N/A</v>
        <stp/>
        <stp>BDP|52597844758225206</stp>
        <tr r="D322" s="8"/>
      </tp>
      <tp t="s">
        <v>#N/A N/A</v>
        <stp/>
        <stp>BDP|97783480851151436</stp>
        <tr r="G269" s="8"/>
      </tp>
      <tp t="s">
        <v>#N/A N/A</v>
        <stp/>
        <stp>BDP|61996736987341299</stp>
        <tr r="D270" s="9"/>
      </tp>
      <tp t="s">
        <v>#N/A N/A</v>
        <stp/>
        <stp>BDP|92619694068337932</stp>
        <tr r="D242" s="8"/>
      </tp>
      <tp t="s">
        <v>#N/A N/A</v>
        <stp/>
        <stp>BDP|34345866092411684</stp>
        <tr r="F393" s="9"/>
      </tp>
      <tp t="s">
        <v>#N/A N/A</v>
        <stp/>
        <stp>BDP|95339622045087433</stp>
        <tr r="D333" s="8"/>
      </tp>
      <tp t="s">
        <v>#N/A N/A</v>
        <stp/>
        <stp>BDP|46691774486378761</stp>
        <tr r="F10" s="7"/>
      </tp>
      <tp t="s">
        <v>#N/A N/A</v>
        <stp/>
        <stp>BDP|91437525881876203</stp>
        <tr r="C2" s="7"/>
      </tp>
      <tp t="s">
        <v>#N/A N/A</v>
        <stp/>
        <stp>BDP|86537329721579262</stp>
        <tr r="F317" s="9"/>
      </tp>
      <tp t="s">
        <v>#N/A N/A</v>
        <stp/>
        <stp>BDP|41634404497178600</stp>
        <tr r="F343" s="9"/>
      </tp>
      <tp t="s">
        <v>#N/A N/A</v>
        <stp/>
        <stp>BDP|70249410481436461</stp>
        <tr r="D126" s="8"/>
      </tp>
      <tp t="s">
        <v>#N/A N/A</v>
        <stp/>
        <stp>BDP|15233466170414241</stp>
        <tr r="G217" s="9"/>
      </tp>
      <tp t="s">
        <v>#N/A N/A</v>
        <stp/>
        <stp>BDP|10758589019139037</stp>
        <tr r="G29" s="9"/>
      </tp>
      <tp t="s">
        <v>#N/A N/A</v>
        <stp/>
        <stp>BDP|531791132544113539</stp>
        <tr r="G529" s="9"/>
      </tp>
      <tp t="s">
        <v>#N/A N/A</v>
        <stp/>
        <stp>BDP|586708717052668195</stp>
        <tr r="G81" s="9"/>
      </tp>
      <tp t="s">
        <v>#N/A N/A</v>
        <stp/>
        <stp>BDP|714239568533476211</stp>
        <tr r="E539" s="9"/>
      </tp>
      <tp t="s">
        <v>#N/A N/A</v>
        <stp/>
        <stp>BDP|922850672359147368</stp>
        <tr r="C6" s="6"/>
      </tp>
      <tp t="s">
        <v>#N/A N/A</v>
        <stp/>
        <stp>BDP|210682627393142255</stp>
        <tr r="E197" s="8"/>
      </tp>
      <tp t="s">
        <v>#N/A N/A</v>
        <stp/>
        <stp>BDP|491207277812251285</stp>
        <tr r="F439" s="8"/>
      </tp>
      <tp t="s">
        <v>#N/A N/A</v>
        <stp/>
        <stp>BDP|119587206308537805</stp>
        <tr r="D78" s="9"/>
      </tp>
      <tp t="s">
        <v>#N/A N/A</v>
        <stp/>
        <stp>BDP|818322460015618565</stp>
        <tr r="E117" s="8"/>
      </tp>
      <tp t="s">
        <v>#N/A N/A</v>
        <stp/>
        <stp>BDP|518301101612729470</stp>
        <tr r="F174" s="9"/>
      </tp>
      <tp t="s">
        <v>#N/A N/A</v>
        <stp/>
        <stp>BDP|186905468018878240</stp>
        <tr r="F155" s="9"/>
      </tp>
      <tp t="s">
        <v>#N/A N/A</v>
        <stp/>
        <stp>BDP|910534645655017198</stp>
        <tr r="F45" s="8"/>
      </tp>
      <tp t="s">
        <v>#N/A N/A</v>
        <stp/>
        <stp>BDP|276635056881021715</stp>
        <tr r="E287" s="9"/>
      </tp>
      <tp t="s">
        <v>#N/A N/A</v>
        <stp/>
        <stp>BDP|812070273547347593</stp>
        <tr r="D496" s="8"/>
      </tp>
      <tp t="s">
        <v>#N/A N/A</v>
        <stp/>
        <stp>BDP|597225051913705161</stp>
        <tr r="E206" s="9"/>
      </tp>
      <tp t="s">
        <v>#N/A N/A</v>
        <stp/>
        <stp>BDP|253710014917035470</stp>
        <tr r="D130" s="8"/>
      </tp>
      <tp t="s">
        <v>#N/A N/A</v>
        <stp/>
        <stp>BDP|561929693512273768</stp>
        <tr r="F25" s="9"/>
      </tp>
      <tp t="s">
        <v>#N/A N/A</v>
        <stp/>
        <stp>BDP|442204751103238152</stp>
        <tr r="F251" s="9"/>
      </tp>
      <tp t="s">
        <v>#N/A N/A</v>
        <stp/>
        <stp>BDP|954521338890718377</stp>
        <tr r="D189" s="8"/>
      </tp>
      <tp t="s">
        <v>#N/A N/A</v>
        <stp/>
        <stp>BDP|325178420496424032</stp>
        <tr r="G283" s="8"/>
      </tp>
      <tp t="s">
        <v>#N/A N/A</v>
        <stp/>
        <stp>BDP|277834693204210036</stp>
        <tr r="G101" s="8"/>
      </tp>
      <tp t="s">
        <v>#N/A N/A</v>
        <stp/>
        <stp>BDP|571301544417433566</stp>
        <tr r="G390" s="9"/>
      </tp>
      <tp t="s">
        <v>#N/A N/A</v>
        <stp/>
        <stp>BDP|524571095280253899</stp>
        <tr r="D73" s="9"/>
      </tp>
      <tp t="s">
        <v>#N/A N/A</v>
        <stp/>
        <stp>BDP|188224074832281385</stp>
        <tr r="D194" s="8"/>
      </tp>
      <tp t="s">
        <v>#N/A N/A</v>
        <stp/>
        <stp>BDP|613039948702303233</stp>
        <tr r="F388" s="8"/>
      </tp>
      <tp t="s">
        <v>#N/A N/A</v>
        <stp/>
        <stp>BDP|219367863299905831</stp>
        <tr r="F176" s="8"/>
      </tp>
      <tp t="s">
        <v>#N/A N/A</v>
        <stp/>
        <stp>BDP|434652928070055075</stp>
        <tr r="D188" s="9"/>
      </tp>
      <tp t="s">
        <v>#N/A N/A</v>
        <stp/>
        <stp>BDP|676413860740846669</stp>
        <tr r="F544" s="9"/>
      </tp>
      <tp t="s">
        <v>#N/A N/A</v>
        <stp/>
        <stp>BDP|725676024405795597</stp>
        <tr r="F292" s="9"/>
      </tp>
      <tp t="s">
        <v>#N/A N/A</v>
        <stp/>
        <stp>BDP|876109777095510708</stp>
        <tr r="E374" s="9"/>
      </tp>
      <tp t="s">
        <v>#N/A N/A</v>
        <stp/>
        <stp>BDP|888974707764088931</stp>
        <tr r="E172" s="8"/>
      </tp>
      <tp t="s">
        <v>#N/A N/A</v>
        <stp/>
        <stp>BDP|909126129961109658</stp>
        <tr r="E56" s="9"/>
      </tp>
      <tp t="s">
        <v>#N/A N/A</v>
        <stp/>
        <stp>BDP|382643045901285770</stp>
        <tr r="D225" s="9"/>
      </tp>
      <tp t="s">
        <v>#N/A N/A</v>
        <stp/>
        <stp>BDP|846648261967335394</stp>
        <tr r="F20" s="8"/>
      </tp>
      <tp t="s">
        <v>#N/A N/A</v>
        <stp/>
        <stp>BDP|660078770367369423</stp>
        <tr r="F377" s="8"/>
      </tp>
      <tp t="s">
        <v>#N/A N/A</v>
        <stp/>
        <stp>BDP|804967329779075650</stp>
        <tr r="E304" s="8"/>
      </tp>
      <tp t="s">
        <v>#N/A N/A</v>
        <stp/>
        <stp>BDP|963082052306186716</stp>
        <tr r="D64" s="8"/>
      </tp>
      <tp t="s">
        <v>#N/A N/A</v>
        <stp/>
        <stp>BDP|710182288565417808</stp>
        <tr r="D443" s="8"/>
      </tp>
      <tp t="s">
        <v>#N/A N/A</v>
        <stp/>
        <stp>BDP|210436106801453106</stp>
        <tr r="G227" s="9"/>
      </tp>
      <tp t="s">
        <v>#N/A N/A</v>
        <stp/>
        <stp>BDP|318816688377378058</stp>
        <tr r="E368" s="9"/>
      </tp>
      <tp t="s">
        <v>#N/A N/A</v>
        <stp/>
        <stp>BDP|719134069054514443</stp>
        <tr r="D169" s="9"/>
      </tp>
      <tp t="s">
        <v>#N/A N/A</v>
        <stp/>
        <stp>BDP|429525268265361128</stp>
        <tr r="E460" s="8"/>
      </tp>
      <tp t="s">
        <v>#N/A N/A</v>
        <stp/>
        <stp>BDP|779343108677616327</stp>
        <tr r="F191" s="9"/>
      </tp>
      <tp t="s">
        <v>#N/A N/A</v>
        <stp/>
        <stp>BDP|710002925232132793</stp>
        <tr r="D433" s="8"/>
      </tp>
      <tp t="s">
        <v>#N/A N/A</v>
        <stp/>
        <stp>BDP|633007973012478244</stp>
        <tr r="E312" s="8"/>
      </tp>
      <tp t="s">
        <v>#N/A N/A</v>
        <stp/>
        <stp>BDP|386220705232987787</stp>
        <tr r="G252" s="9"/>
      </tp>
      <tp t="s">
        <v>#N/A N/A</v>
        <stp/>
        <stp>BDP|113589128356005672</stp>
        <tr r="G584" s="9"/>
      </tp>
      <tp t="s">
        <v>#N/A N/A</v>
        <stp/>
        <stp>BDP|103072432294343017</stp>
        <tr r="E61" s="9"/>
      </tp>
      <tp t="s">
        <v>#N/A N/A</v>
        <stp/>
        <stp>BDP|870444937473444397</stp>
        <tr r="F426" s="8"/>
      </tp>
      <tp t="s">
        <v>#N/A N/A</v>
        <stp/>
        <stp>BDP|911978106117988925</stp>
        <tr r="F2" s="6"/>
      </tp>
      <tp t="s">
        <v>#N/A N/A</v>
        <stp/>
        <stp>BDP|641019000913934500</stp>
        <tr r="G571" s="9"/>
      </tp>
      <tp t="s">
        <v>#N/A N/A</v>
        <stp/>
        <stp>BDP|278701262132920562</stp>
        <tr r="D120" s="8"/>
      </tp>
      <tp t="s">
        <v>#N/A N/A</v>
        <stp/>
        <stp>BDP|261706476376547095</stp>
        <tr r="D85" s="8"/>
      </tp>
      <tp t="s">
        <v>#N/A N/A</v>
        <stp/>
        <stp>BDP|648340372815177798</stp>
        <tr r="E442" s="9"/>
      </tp>
      <tp t="s">
        <v>#N/A N/A</v>
        <stp/>
        <stp>BDP|893847557783540877</stp>
        <tr r="E44" s="8"/>
      </tp>
      <tp t="s">
        <v>#N/A N/A</v>
        <stp/>
        <stp>BDP|515692866344694267</stp>
        <tr r="E361" s="9"/>
      </tp>
      <tp t="s">
        <v>#N/A N/A</v>
        <stp/>
        <stp>BDP|984717074253087595</stp>
        <tr r="G196" s="8"/>
      </tp>
      <tp t="s">
        <v>#N/A N/A</v>
        <stp/>
        <stp>BDP|360608215378508954</stp>
        <tr r="F446" s="8"/>
      </tp>
      <tp t="s">
        <v>#N/A N/A</v>
        <stp/>
        <stp>BDP|781421035303429235</stp>
        <tr r="G310" s="8"/>
      </tp>
      <tp t="s">
        <v>#N/A N/A</v>
        <stp/>
        <stp>BDP|626196703543944463</stp>
        <tr r="G25" s="9"/>
      </tp>
      <tp t="s">
        <v>#N/A N/A</v>
        <stp/>
        <stp>BDP|952104462713783516</stp>
        <tr r="E16" s="9"/>
      </tp>
      <tp t="s">
        <v>#N/A N/A</v>
        <stp/>
        <stp>BDP|378029658007266342</stp>
        <tr r="E392" s="8"/>
      </tp>
      <tp t="s">
        <v>#N/A N/A</v>
        <stp/>
        <stp>BDP|360590975412411139</stp>
        <tr r="F399" s="8"/>
      </tp>
      <tp t="s">
        <v>#N/A N/A</v>
        <stp/>
        <stp>BDP|615749705757858170</stp>
        <tr r="G193" s="8"/>
      </tp>
      <tp t="s">
        <v>#N/A N/A</v>
        <stp/>
        <stp>BDP|486746099808016716</stp>
        <tr r="G477" s="9"/>
      </tp>
      <tp t="s">
        <v>#N/A N/A</v>
        <stp/>
        <stp>BDP|789290941372675502</stp>
        <tr r="E423" s="9"/>
      </tp>
      <tp t="s">
        <v>#N/A N/A</v>
        <stp/>
        <stp>BDP|336186650830606571</stp>
        <tr r="C6" s="7"/>
      </tp>
      <tp t="s">
        <v>#N/A N/A</v>
        <stp/>
        <stp>BDP|245593350602054319</stp>
        <tr r="E159" s="9"/>
      </tp>
      <tp t="s">
        <v>#N/A N/A</v>
        <stp/>
        <stp>BDP|850604556863388173</stp>
        <tr r="F419" s="9"/>
      </tp>
      <tp t="s">
        <v>#N/A N/A</v>
        <stp/>
        <stp>BDP|176891743578207525</stp>
        <tr r="F394" s="9"/>
      </tp>
      <tp t="s">
        <v>#N/A N/A</v>
        <stp/>
        <stp>BDP|276649161514689552</stp>
        <tr r="D3" s="7"/>
      </tp>
      <tp t="s">
        <v>#N/A N/A</v>
        <stp/>
        <stp>BDP|613401677884531614</stp>
        <tr r="G303" s="8"/>
      </tp>
      <tp t="s">
        <v>#N/A N/A</v>
        <stp/>
        <stp>BDP|757908222963413978</stp>
        <tr r="D139" s="8"/>
      </tp>
      <tp t="s">
        <v>#N/A N/A</v>
        <stp/>
        <stp>BDP|734726953666365536</stp>
        <tr r="D5" s="8"/>
        <tr r="C21" s="5"/>
      </tp>
      <tp t="s">
        <v>#N/A N/A</v>
        <stp/>
        <stp>BDP|717517103803664743</stp>
        <tr r="F346" s="9"/>
      </tp>
      <tp t="s">
        <v>#N/A N/A</v>
        <stp/>
        <stp>BDP|216079017855664554</stp>
        <tr r="E373" s="9"/>
      </tp>
      <tp t="s">
        <v>#N/A N/A</v>
        <stp/>
        <stp>BDP|579032563557716032</stp>
        <tr r="E307" s="8"/>
      </tp>
      <tp t="s">
        <v>#N/A N/A</v>
        <stp/>
        <stp>BDP|729346157531637635</stp>
        <tr r="G349" s="9"/>
      </tp>
      <tp t="s">
        <v>#N/A N/A</v>
        <stp/>
        <stp>BDP|249536633946342133</stp>
        <tr r="F31" s="8"/>
        <tr r="E48" s="5"/>
      </tp>
      <tp t="s">
        <v>#N/A N/A</v>
        <stp/>
        <stp>BDP|127128726762919100</stp>
        <tr r="G60" s="8"/>
      </tp>
      <tp t="s">
        <v>#N/A N/A</v>
        <stp/>
        <stp>BDP|303450952824866545</stp>
        <tr r="F376" s="8"/>
      </tp>
      <tp t="s">
        <v>#N/A N/A</v>
        <stp/>
        <stp>BDP|644241198273533877</stp>
        <tr r="E171" s="8"/>
      </tp>
      <tp t="s">
        <v>#N/A N/A</v>
        <stp/>
        <stp>BDP|820357677607656341</stp>
        <tr r="E112" s="9"/>
      </tp>
      <tp t="s">
        <v>#N/A N/A</v>
        <stp/>
        <stp>BDP|300275022408972860</stp>
        <tr r="G181" s="8"/>
      </tp>
      <tp t="s">
        <v>#N/A N/A</v>
        <stp/>
        <stp>BDP|843000553897783251</stp>
        <tr r="E313" s="8"/>
      </tp>
      <tp t="s">
        <v>#N/A N/A</v>
        <stp/>
        <stp>BDP|849412718662907728</stp>
        <tr r="G156" s="8"/>
      </tp>
      <tp t="s">
        <v>#N/A N/A</v>
        <stp/>
        <stp>BDP|195474701842396610</stp>
        <tr r="G251" s="8"/>
      </tp>
      <tp t="s">
        <v>#N/A N/A</v>
        <stp/>
        <stp>BDP|134894948144513801</stp>
        <tr r="D71" s="8"/>
      </tp>
      <tp t="s">
        <v>#N/A N/A</v>
        <stp/>
        <stp>BDP|257552918122145681</stp>
        <tr r="D419" s="8"/>
      </tp>
      <tp t="s">
        <v>#N/A N/A</v>
        <stp/>
        <stp>BDP|661509291399424559</stp>
        <tr r="E43" s="9"/>
      </tp>
      <tp t="s">
        <v>#N/A N/A</v>
        <stp/>
        <stp>BDP|792380810054170694</stp>
        <tr r="C55" s="5"/>
        <tr r="D113" s="9"/>
      </tp>
      <tp t="s">
        <v>#N/A N/A</v>
        <stp/>
        <stp>BDP|772692668812188279</stp>
        <tr r="F59" s="8"/>
        <tr r="E41" s="5"/>
      </tp>
      <tp t="s">
        <v>#N/A N/A</v>
        <stp/>
        <stp>BDP|306953816061632962</stp>
        <tr r="G237" s="9"/>
      </tp>
      <tp t="s">
        <v>#N/A N/A</v>
        <stp/>
        <stp>BDP|329429996714184965</stp>
        <tr r="F34" s="5"/>
        <tr r="G332" s="9"/>
      </tp>
      <tp t="s">
        <v>#N/A N/A</v>
        <stp/>
        <stp>BDP|286883049828132421</stp>
        <tr r="D116" s="8"/>
      </tp>
      <tp t="s">
        <v>#N/A N/A</v>
        <stp/>
        <stp>BDP|377487322690031693</stp>
        <tr r="D11" s="9"/>
      </tp>
      <tp t="s">
        <v>#N/A N/A</v>
        <stp/>
        <stp>BDP|600138519875990577</stp>
        <tr r="D294" s="8"/>
      </tp>
      <tp t="s">
        <v>#N/A N/A</v>
        <stp/>
        <stp>BDP|479637706154247219</stp>
        <tr r="D240" s="9"/>
      </tp>
      <tp t="s">
        <v>#N/A N/A</v>
        <stp/>
        <stp>BDP|219565503996546311</stp>
        <tr r="G588" s="9"/>
      </tp>
      <tp t="s">
        <v>#N/A N/A</v>
        <stp/>
        <stp>BDP|441543638631863733</stp>
        <tr r="G346" s="8"/>
      </tp>
      <tp t="s">
        <v>#N/A N/A</v>
        <stp/>
        <stp>BDP|996760007113439704</stp>
        <tr r="D154" s="9"/>
      </tp>
      <tp t="s">
        <v>#N/A N/A</v>
        <stp/>
        <stp>BDP|766664274910983205</stp>
        <tr r="F314" s="8"/>
      </tp>
      <tp t="s">
        <v>#N/A N/A</v>
        <stp/>
        <stp>BDP|666515242850939237</stp>
        <tr r="D206" s="9"/>
      </tp>
      <tp t="s">
        <v>#N/A N/A</v>
        <stp/>
        <stp>BDP|249683851698778836</stp>
        <tr r="D33" s="9"/>
      </tp>
      <tp t="s">
        <v>#N/A N/A</v>
        <stp/>
        <stp>BDP|999109567135519132</stp>
        <tr r="F388" s="9"/>
      </tp>
      <tp t="s">
        <v>#N/A N/A</v>
        <stp/>
        <stp>BDP|483102994959509219</stp>
        <tr r="D377" s="8"/>
      </tp>
      <tp t="s">
        <v>#N/A N/A</v>
        <stp/>
        <stp>BDP|787430034532127649</stp>
        <tr r="E506" s="9"/>
      </tp>
      <tp t="s">
        <v>#N/A N/A</v>
        <stp/>
        <stp>BDP|539577554517392431</stp>
        <tr r="G16" s="8"/>
      </tp>
      <tp t="s">
        <v>#N/A N/A</v>
        <stp/>
        <stp>BDP|244761622487989194</stp>
        <tr r="F16" s="9"/>
      </tp>
      <tp t="s">
        <v>#N/A N/A</v>
        <stp/>
        <stp>BDP|276322364074690255</stp>
        <tr r="E64" s="8"/>
      </tp>
      <tp t="s">
        <v>#N/A N/A</v>
        <stp/>
        <stp>BDP|549260721175060632</stp>
        <tr r="D14" s="7"/>
      </tp>
      <tp t="s">
        <v>#N/A N/A</v>
        <stp/>
        <stp>BDP|590132935589766864</stp>
        <tr r="F175" s="9"/>
      </tp>
      <tp t="s">
        <v>#N/A N/A</v>
        <stp/>
        <stp>BDP|817881887421732224</stp>
        <tr r="G142" s="9"/>
      </tp>
      <tp t="s">
        <v>#N/A N/A</v>
        <stp/>
        <stp>BDP|442335175334072303</stp>
        <tr r="F413" s="8"/>
      </tp>
      <tp t="s">
        <v>#N/A N/A</v>
        <stp/>
        <stp>BDP|771260218700547121</stp>
        <tr r="E427" s="9"/>
      </tp>
      <tp t="s">
        <v>#N/A N/A</v>
        <stp/>
        <stp>BDP|252141769974400114</stp>
        <tr r="F592" s="9"/>
      </tp>
      <tp t="s">
        <v>#N/A N/A</v>
        <stp/>
        <stp>BDP|248863329490027870</stp>
        <tr r="F578" s="9"/>
      </tp>
      <tp t="s">
        <v>#N/A N/A</v>
        <stp/>
        <stp>BDP|261525678386776649</stp>
        <tr r="C19" s="5"/>
        <tr r="D299" s="9"/>
      </tp>
      <tp t="s">
        <v>#N/A N/A</v>
        <stp/>
        <stp>BDP|506717020815898279</stp>
        <tr r="G66" s="8"/>
      </tp>
      <tp t="s">
        <v>#N/A N/A</v>
        <stp/>
        <stp>BDP|402633337145506211</stp>
        <tr r="E301" s="8"/>
      </tp>
      <tp t="s">
        <v>#N/A N/A</v>
        <stp/>
        <stp>BDP|698309735082715018</stp>
        <tr r="G47" s="8"/>
      </tp>
      <tp t="s">
        <v>#N/A N/A</v>
        <stp/>
        <stp>BDP|470026423455132552</stp>
        <tr r="F52" s="9"/>
      </tp>
      <tp t="s">
        <v>#N/A N/A</v>
        <stp/>
        <stp>BDP|347716700801569469</stp>
        <tr r="D441" s="9"/>
      </tp>
      <tp t="s">
        <v>#N/A N/A</v>
        <stp/>
        <stp>BDP|469618819053819664</stp>
        <tr r="D299" s="8"/>
      </tp>
      <tp t="s">
        <v>#N/A N/A</v>
        <stp/>
        <stp>BDP|199720899417435422</stp>
        <tr r="G457" s="9"/>
      </tp>
      <tp t="s">
        <v>#N/A N/A</v>
        <stp/>
        <stp>BDP|385682032801004946</stp>
        <tr r="F88" s="9"/>
      </tp>
      <tp t="s">
        <v>#N/A N/A</v>
        <stp/>
        <stp>BDP|805558004321668919</stp>
        <tr r="D488" s="9"/>
      </tp>
      <tp t="s">
        <v>#N/A N/A</v>
        <stp/>
        <stp>BDP|233086276779070348</stp>
        <tr r="E210" s="9"/>
      </tp>
      <tp t="s">
        <v>#N/A N/A</v>
        <stp/>
        <stp>BDP|923081249868427152</stp>
        <tr r="F354" s="9"/>
      </tp>
      <tp t="s">
        <v>#N/A N/A</v>
        <stp/>
        <stp>BDP|391913941681969138</stp>
        <tr r="D373" s="9"/>
      </tp>
      <tp t="s">
        <v>#N/A N/A</v>
        <stp/>
        <stp>BDP|747132710739250416</stp>
        <tr r="F83" s="8"/>
      </tp>
      <tp t="s">
        <v>#N/A N/A</v>
        <stp/>
        <stp>BDP|597340446113597908</stp>
        <tr r="D522" s="9"/>
      </tp>
      <tp t="s">
        <v>#N/A N/A</v>
        <stp/>
        <stp>BDP|440205788245985267</stp>
        <tr r="G74" s="8"/>
        <tr r="F72" s="5"/>
      </tp>
      <tp t="s">
        <v>#N/A N/A</v>
        <stp/>
        <stp>BDP|656194921407152835</stp>
        <tr r="E116" s="9"/>
      </tp>
      <tp t="s">
        <v>#N/A N/A</v>
        <stp/>
        <stp>BDP|777083993844124134</stp>
        <tr r="F106" s="8"/>
      </tp>
      <tp t="s">
        <v>#N/A N/A</v>
        <stp/>
        <stp>BDP|518200776520230996</stp>
        <tr r="F366" s="8"/>
      </tp>
      <tp t="s">
        <v>#N/A N/A</v>
        <stp/>
        <stp>BDP|312145653138593098</stp>
        <tr r="G179" s="8"/>
      </tp>
      <tp t="s">
        <v>#N/A N/A</v>
        <stp/>
        <stp>BDP|800180715549478589</stp>
        <tr r="G124" s="9"/>
      </tp>
      <tp t="s">
        <v>#N/A N/A</v>
        <stp/>
        <stp>BDP|604769466208839577</stp>
        <tr r="F251" s="8"/>
      </tp>
      <tp t="s">
        <v>#N/A N/A</v>
        <stp/>
        <stp>BDP|451449502021133989</stp>
        <tr r="D42" s="5"/>
        <tr r="E85" s="9"/>
      </tp>
      <tp t="s">
        <v>#N/A N/A</v>
        <stp/>
        <stp>BDP|732148992192246676</stp>
        <tr r="F12" s="9"/>
      </tp>
      <tp t="s">
        <v>#N/A N/A</v>
        <stp/>
        <stp>BDP|223111989420644597</stp>
        <tr r="G54" s="9"/>
      </tp>
      <tp t="s">
        <v>#N/A N/A</v>
        <stp/>
        <stp>BDP|207810801540187446</stp>
        <tr r="D413" s="8"/>
      </tp>
      <tp t="s">
        <v>#N/A N/A</v>
        <stp/>
        <stp>BDP|176067743540017833</stp>
        <tr r="D318" s="8"/>
      </tp>
      <tp t="s">
        <v>#N/A N/A</v>
        <stp/>
        <stp>BDP|750851209851232589</stp>
        <tr r="G66" s="9"/>
      </tp>
      <tp t="s">
        <v>#N/A N/A</v>
        <stp/>
        <stp>BDP|687436811809538039</stp>
        <tr r="D55" s="9"/>
      </tp>
      <tp t="s">
        <v>#N/A N/A</v>
        <stp/>
        <stp>BDP|691588180318948949</stp>
        <tr r="F360" s="9"/>
      </tp>
      <tp t="s">
        <v>#N/A N/A</v>
        <stp/>
        <stp>BDP|850717809429374205</stp>
        <tr r="E465" s="8"/>
      </tp>
      <tp t="s">
        <v>#N/A N/A</v>
        <stp/>
        <stp>BDP|897713314440734969</stp>
        <tr r="G33" s="9"/>
      </tp>
      <tp t="s">
        <v>#N/A N/A</v>
        <stp/>
        <stp>BDP|378712239192013957</stp>
        <tr r="D286" s="8"/>
      </tp>
      <tp t="s">
        <v>#N/A N/A</v>
        <stp/>
        <stp>BDP|913438784666789570</stp>
        <tr r="F359" s="8"/>
        <tr r="E58" s="5"/>
      </tp>
      <tp t="s">
        <v>#N/A N/A</v>
        <stp/>
        <stp>BDP|628760698951542025</stp>
        <tr r="D233" s="8"/>
      </tp>
      <tp t="s">
        <v>#N/A N/A</v>
        <stp/>
        <stp>BDP|533195086147443118</stp>
        <tr r="F65" s="9"/>
      </tp>
      <tp t="s">
        <v>#N/A N/A</v>
        <stp/>
        <stp>BDP|231196957633026839</stp>
        <tr r="D45" s="9"/>
      </tp>
      <tp t="s">
        <v>#N/A N/A</v>
        <stp/>
        <stp>BDP|855432896996234408</stp>
        <tr r="G112" s="9"/>
      </tp>
      <tp t="s">
        <v>#N/A N/A</v>
        <stp/>
        <stp>BDP|578975788416481840</stp>
        <tr r="E135" s="8"/>
      </tp>
      <tp t="s">
        <v>#N/A N/A</v>
        <stp/>
        <stp>BDP|137232392774845035</stp>
        <tr r="E345" s="9"/>
      </tp>
      <tp t="s">
        <v>#N/A N/A</v>
        <stp/>
        <stp>BDP|910624448689866400</stp>
        <tr r="D18" s="7"/>
      </tp>
      <tp t="s">
        <v>#N/A N/A</v>
        <stp/>
        <stp>BDP|803892956960401274</stp>
        <tr r="E79" s="8"/>
      </tp>
      <tp t="s">
        <v>#N/A N/A</v>
        <stp/>
        <stp>BDP|884115699116525100</stp>
        <tr r="D2" s="6"/>
      </tp>
      <tp t="s">
        <v>#N/A N/A</v>
        <stp/>
        <stp>BDP|101866197959269774</stp>
        <tr r="E502" s="8"/>
      </tp>
      <tp t="s">
        <v>#N/A N/A</v>
        <stp/>
        <stp>BDP|433559453097237867</stp>
        <tr r="G594" s="9"/>
      </tp>
      <tp t="s">
        <v>#N/A N/A</v>
        <stp/>
        <stp>BDP|271085106476851935</stp>
        <tr r="E242" s="9"/>
      </tp>
      <tp t="s">
        <v>#N/A N/A</v>
        <stp/>
        <stp>BDP|585375133549694605</stp>
        <tr r="G193" s="9"/>
      </tp>
      <tp t="s">
        <v>#N/A N/A</v>
        <stp/>
        <stp>BDP|597146673621264831</stp>
        <tr r="G375" s="9"/>
      </tp>
    </main>
    <main first="bofaddin.rtdserver">
      <tp t="s">
        <v>#N/A N/A</v>
        <stp/>
        <stp>BDP|979472095200146368</stp>
        <tr r="D70" s="8"/>
      </tp>
      <tp t="s">
        <v>#N/A N/A</v>
        <stp/>
        <stp>BDP|806041133068514563</stp>
        <tr r="D401" s="8"/>
      </tp>
      <tp t="s">
        <v>#N/A N/A</v>
        <stp/>
        <stp>BDP|701910272177971710</stp>
        <tr r="E230" s="9"/>
      </tp>
      <tp t="s">
        <v>#N/A N/A</v>
        <stp/>
        <stp>BDP|821616090717617636</stp>
        <tr r="E290" s="8"/>
      </tp>
      <tp t="s">
        <v>#N/A N/A</v>
        <stp/>
        <stp>BDP|768914139591800583</stp>
        <tr r="E471" s="8"/>
      </tp>
      <tp t="s">
        <v>#N/A N/A</v>
        <stp/>
        <stp>BDP|917807259802192197</stp>
        <tr r="D314" s="8"/>
      </tp>
      <tp t="s">
        <v>#N/A N/A</v>
        <stp/>
        <stp>BDP|665952229640402573</stp>
        <tr r="F312" s="9"/>
      </tp>
      <tp t="s">
        <v>#N/A N/A</v>
        <stp/>
        <stp>BDP|195722884981808059</stp>
        <tr r="G580" s="9"/>
      </tp>
      <tp t="s">
        <v>#N/A N/A</v>
        <stp/>
        <stp>BDP|211147907138295781</stp>
        <tr r="G86" s="9"/>
      </tp>
      <tp t="s">
        <v>#N/A N/A</v>
        <stp/>
        <stp>BDP|276545217593158949</stp>
        <tr r="E206" s="8"/>
      </tp>
      <tp t="s">
        <v>#N/A N/A</v>
        <stp/>
        <stp>BDP|257911044793393014</stp>
        <tr r="F289" s="8"/>
      </tp>
      <tp t="s">
        <v>#N/A N/A</v>
        <stp/>
        <stp>BDP|855855955924743793</stp>
        <tr r="D32" s="5"/>
      </tp>
      <tp t="s">
        <v>#N/A N/A</v>
        <stp/>
        <stp>BDP|261002522319413522</stp>
        <tr r="F498" s="9"/>
      </tp>
      <tp t="s">
        <v>#N/A N/A</v>
        <stp/>
        <stp>BDP|874357461968970357</stp>
        <tr r="G197" s="9"/>
      </tp>
      <tp t="s">
        <v>#N/A N/A</v>
        <stp/>
        <stp>BDP|912582675409782539</stp>
        <tr r="E387" s="8"/>
      </tp>
      <tp t="s">
        <v>#N/A N/A</v>
        <stp/>
        <stp>BDP|770265187947334364</stp>
        <tr r="D22" s="8"/>
      </tp>
      <tp t="s">
        <v>#N/A N/A</v>
        <stp/>
        <stp>BDP|833948116580732100</stp>
        <tr r="D9" s="7"/>
      </tp>
      <tp t="s">
        <v>#N/A N/A</v>
        <stp/>
        <stp>BDP|644128283646821629</stp>
        <tr r="D598" s="9"/>
      </tp>
      <tp t="s">
        <v>#N/A N/A</v>
        <stp/>
        <stp>BDP|810411146188694113</stp>
        <tr r="E246" s="9"/>
      </tp>
      <tp t="s">
        <v>#N/A N/A</v>
        <stp/>
        <stp>BDP|906774154149722269</stp>
        <tr r="F211" s="8"/>
      </tp>
      <tp t="s">
        <v>#N/A N/A</v>
        <stp/>
        <stp>BDP|578982788679837163</stp>
        <tr r="G36" s="8"/>
      </tp>
      <tp t="s">
        <v>#N/A N/A</v>
        <stp/>
        <stp>BDP|681819115328128876</stp>
        <tr r="F67" s="5"/>
        <tr r="G70" s="9"/>
      </tp>
      <tp t="s">
        <v>#N/A N/A</v>
        <stp/>
        <stp>BDP|184075646769539401</stp>
        <tr r="E227" s="8"/>
      </tp>
      <tp t="s">
        <v>#N/A N/A</v>
        <stp/>
        <stp>BDP|515706029759961524</stp>
        <tr r="E236" s="9"/>
      </tp>
      <tp t="s">
        <v>#N/A N/A</v>
        <stp/>
        <stp>BDP|573616350853199924</stp>
        <tr r="E61" s="8"/>
      </tp>
      <tp t="s">
        <v>#N/A N/A</v>
        <stp/>
        <stp>BDP|825041823722929963</stp>
        <tr r="E175" s="8"/>
      </tp>
      <tp t="s">
        <v>#N/A N/A</v>
        <stp/>
        <stp>BDP|840515109768877498</stp>
        <tr r="G360" s="8"/>
      </tp>
      <tp t="s">
        <v>#N/A N/A</v>
        <stp/>
        <stp>BDP|609722703186738828</stp>
        <tr r="G314" s="9"/>
      </tp>
      <tp t="s">
        <v>#N/A N/A</v>
        <stp/>
        <stp>BDP|774834810092115276</stp>
        <tr r="D234" s="8"/>
      </tp>
      <tp t="s">
        <v>#N/A N/A</v>
        <stp/>
        <stp>BDP|629632597915402350</stp>
        <tr r="E555" s="9"/>
      </tp>
      <tp t="s">
        <v>#N/A N/A</v>
        <stp/>
        <stp>BDP|994023176658771779</stp>
        <tr r="G262" s="8"/>
      </tp>
      <tp t="s">
        <v>#N/A N/A</v>
        <stp/>
        <stp>BDP|442144500898628185</stp>
        <tr r="E130" s="8"/>
      </tp>
      <tp t="s">
        <v>#N/A N/A</v>
        <stp/>
        <stp>BDP|821113158165869975</stp>
        <tr r="F209" s="9"/>
      </tp>
      <tp t="s">
        <v>#N/A N/A</v>
        <stp/>
        <stp>BDP|229150720182970919</stp>
        <tr r="G367" s="8"/>
      </tp>
      <tp t="s">
        <v>#N/A N/A</v>
        <stp/>
        <stp>BDP|327859667735765399</stp>
        <tr r="E327" s="9"/>
      </tp>
      <tp t="s">
        <v>#N/A N/A</v>
        <stp/>
        <stp>BDP|927909567937531040</stp>
        <tr r="G544" s="9"/>
      </tp>
      <tp t="s">
        <v>#N/A N/A</v>
        <stp/>
        <stp>BDP|520739902898537787</stp>
        <tr r="F278" s="9"/>
      </tp>
      <tp t="s">
        <v>#N/A N/A</v>
        <stp/>
        <stp>BDP|123586952188338026</stp>
        <tr r="F452" s="8"/>
      </tp>
      <tp t="s">
        <v>#N/A N/A</v>
        <stp/>
        <stp>BDP|824142007479740099</stp>
        <tr r="E163" s="8"/>
      </tp>
      <tp t="s">
        <v>#N/A N/A</v>
        <stp/>
        <stp>BDP|653186071768235680</stp>
        <tr r="F182" s="8"/>
      </tp>
      <tp t="s">
        <v>#N/A N/A</v>
        <stp/>
        <stp>BDP|619729242003515837</stp>
        <tr r="E196" s="8"/>
      </tp>
      <tp t="s">
        <v>#N/A N/A</v>
        <stp/>
        <stp>BDP|147216284963715113</stp>
        <tr r="E62" s="8"/>
      </tp>
      <tp t="s">
        <v>#N/A N/A</v>
        <stp/>
        <stp>BDP|417730163378896201</stp>
        <tr r="D349" s="8"/>
      </tp>
      <tp t="s">
        <v>#N/A N/A</v>
        <stp/>
        <stp>BDP|866901666257502348</stp>
        <tr r="E55" s="9"/>
      </tp>
      <tp t="s">
        <v>#N/A N/A</v>
        <stp/>
        <stp>BDP|592174573905957801</stp>
        <tr r="E165" s="8"/>
      </tp>
      <tp t="s">
        <v>#N/A N/A</v>
        <stp/>
        <stp>BDP|724659194600826470</stp>
        <tr r="E404" s="8"/>
        <tr r="D53" s="5"/>
      </tp>
      <tp t="s">
        <v>#N/A N/A</v>
        <stp/>
        <stp>BDP|514855956181593797</stp>
        <tr r="D133" s="9"/>
      </tp>
      <tp t="s">
        <v>#N/A N/A</v>
        <stp/>
        <stp>BDP|656705408258789437</stp>
        <tr r="G92" s="9"/>
      </tp>
      <tp t="s">
        <v>#N/A N/A</v>
        <stp/>
        <stp>BDP|404131655067899814</stp>
        <tr r="E432" s="8"/>
      </tp>
      <tp t="s">
        <v>#N/A N/A</v>
        <stp/>
        <stp>BDP|834353378997468860</stp>
        <tr r="E38" s="5"/>
      </tp>
      <tp t="s">
        <v>#N/A N/A</v>
        <stp/>
        <stp>BDP|623048878229338596</stp>
        <tr r="G301" s="8"/>
      </tp>
      <tp t="s">
        <v>#N/A N/A</v>
        <stp/>
        <stp>BDP|395217624542180968</stp>
        <tr r="D562" s="9"/>
      </tp>
      <tp t="s">
        <v>#N/A N/A</v>
        <stp/>
        <stp>BDP|433845932135769546</stp>
        <tr r="E268" s="9"/>
      </tp>
      <tp t="s">
        <v>#N/A N/A</v>
        <stp/>
        <stp>BDP|959916909427840584</stp>
        <tr r="G229" s="8"/>
      </tp>
      <tp t="s">
        <v>#N/A N/A</v>
        <stp/>
        <stp>BDP|763301797668527899</stp>
        <tr r="G385" s="9"/>
      </tp>
      <tp t="s">
        <v>#N/A N/A</v>
        <stp/>
        <stp>BDP|880219781107088753</stp>
        <tr r="G455" s="9"/>
      </tp>
      <tp t="s">
        <v>#N/A N/A</v>
        <stp/>
        <stp>BDP|254263620042898810</stp>
        <tr r="D461" s="9"/>
      </tp>
      <tp t="s">
        <v>#N/A N/A</v>
        <stp/>
        <stp>BDP|795026386077848566</stp>
        <tr r="G172" s="9"/>
      </tp>
      <tp t="s">
        <v>#N/A N/A</v>
        <stp/>
        <stp>BDP|324590755859900387</stp>
        <tr r="D311" s="8"/>
      </tp>
      <tp t="s">
        <v>#N/A N/A</v>
        <stp/>
        <stp>BDP|342796591312796634</stp>
        <tr r="F108" s="9"/>
      </tp>
      <tp t="s">
        <v>#N/A N/A</v>
        <stp/>
        <stp>BDP|937608775969400272</stp>
        <tr r="F436" s="8"/>
      </tp>
      <tp t="s">
        <v>#N/A N/A</v>
        <stp/>
        <stp>BDP|509633917458853509</stp>
        <tr r="D192" s="9"/>
      </tp>
      <tp t="s">
        <v>#N/A N/A</v>
        <stp/>
        <stp>BDP|928067137470422989</stp>
        <tr r="G279" s="8"/>
      </tp>
      <tp t="s">
        <v>#N/A N/A</v>
        <stp/>
        <stp>BDP|727872273114698110</stp>
        <tr r="D290" s="8"/>
      </tp>
      <tp t="s">
        <v>#N/A N/A</v>
        <stp/>
        <stp>BDP|541779215404061810</stp>
        <tr r="F15" s="8"/>
      </tp>
      <tp t="s">
        <v>#N/A N/A</v>
        <stp/>
        <stp>BDP|434394965789724681</stp>
        <tr r="F220" s="8"/>
      </tp>
      <tp t="s">
        <v>#N/A N/A</v>
        <stp/>
        <stp>BDP|610470004799341778</stp>
        <tr r="E52" s="8"/>
      </tp>
      <tp t="s">
        <v>#N/A N/A</v>
        <stp/>
        <stp>BDP|659887859323214443</stp>
        <tr r="G201" s="8"/>
      </tp>
      <tp t="s">
        <v>#N/A N/A</v>
        <stp/>
        <stp>BDP|278122357557733938</stp>
        <tr r="E374" s="8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volatileDependencies" Target="volatileDependenci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143F734-492A-44B8-ACE9-5C0D3AEC60F8}" autoFormatId="16" applyNumberFormats="0" applyBorderFormats="0" applyFontFormats="0" applyPatternFormats="0" applyAlignmentFormats="0" applyWidthHeightFormats="0">
  <queryTableRefresh nextId="7" unboundColumnsRight="5">
    <queryTableFields count="6">
      <queryTableField id="1" name="bloomberg_query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92156C7-0FC6-4258-9626-431598A2F1C5}" autoFormatId="16" applyNumberFormats="0" applyBorderFormats="0" applyFontFormats="0" applyPatternFormats="0" applyAlignmentFormats="0" applyWidthHeightFormats="0">
  <queryTableRefresh nextId="18" unboundColumnsRight="5">
    <queryTableFields count="6">
      <queryTableField id="1" name="bloomberg_query" tableColumnId="1"/>
      <queryTableField id="10" dataBound="0" tableColumnId="10"/>
      <queryTableField id="15" dataBound="0" tableColumnId="5"/>
      <queryTableField id="12" dataBound="0" tableColumnId="2"/>
      <queryTableField id="13" dataBound="0" tableColumnId="3"/>
      <queryTableField id="1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BB2667-B430-467B-8548-42BBF5307793}" name="Funds" displayName="Funds" ref="A1:F9" tableType="queryTable" totalsRowShown="0">
  <autoFilter ref="A1:F9" xr:uid="{12BB2667-B430-467B-8548-42BBF5307793}"/>
  <tableColumns count="6">
    <tableColumn id="1" xr3:uid="{8D2601B5-0285-41CB-9865-1872688AF0C6}" uniqueName="1" name="bloomberg_query" queryTableFieldId="1" dataDxfId="11"/>
    <tableColumn id="2" xr3:uid="{E4A6502D-FCD6-44BB-B2ED-BB5C99E53C09}" uniqueName="2" name="Last Price" queryTableFieldId="2" dataDxfId="0"/>
    <tableColumn id="3" xr3:uid="{69337D21-AD4A-4207-B10C-4B181B767B0E}" uniqueName="3" name="CURRENT_TRR_1D" queryTableFieldId="3" dataDxfId="10">
      <calculatedColumnFormula array="1">_xll.BDP(Funds[[#This Row],[bloomberg_query]], "CUST_TRR_RETURN_HOLDING_PER", "CUST_TRR_START_DT="&amp;TEXT(WORKDAY(TODAY(), -2),"jjjjMMtt"),"CUST_TRR_END_DT="&amp;TEXT(WORKDAY(TODAY(), -1),"jjjjMMtt"), "CUST_TRR_CRNCY=EUR")</calculatedColumnFormula>
    </tableColumn>
    <tableColumn id="4" xr3:uid="{F1C4B9E9-8E93-448D-AB46-1FF7260CCC87}" uniqueName="4" name="CURRENT_TRR_5D" queryTableFieldId="4" dataDxfId="9">
      <calculatedColumnFormula array="1">_xll.BDP(Funds[[#This Row],[bloomberg_query]], "CUST_TRR_RETURN_HOLDING_PER", "CUST_TRR_START_DT="&amp;TEXT(WORKDAY(TODAY(), -6),"jjjjMMtt"),"CUST_TRR_END_DT="&amp;TEXT(WORKDAY(TODAY(), -1),"jjjjMMtt"), "CUST_TRR_CRNCY=EUR")</calculatedColumnFormula>
    </tableColumn>
    <tableColumn id="5" xr3:uid="{920829B7-AD87-48D3-9A83-F0929A37F87D}" uniqueName="5" name="CURRENT_TRR_1MO" queryTableFieldId="5" dataDxfId="8">
      <calculatedColumnFormula array="1">_xll.BDP(Funds[[#This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6" xr3:uid="{C4F3E73E-899C-4189-B30D-8A19F1923FA5}" uniqueName="6" name="CURRENT_TRR_YTD" queryTableFieldId="6" dataDxfId="7">
      <calculatedColumnFormula array="1">_xll.BDP(Funds[[#This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B79B49-4FD5-4EA0-9646-7FA1089C1C12}" name="Stocks" displayName="Stocks" ref="A1:F77" tableType="queryTable" totalsRowShown="0">
  <autoFilter ref="A1:F77" xr:uid="{1EB79B49-4FD5-4EA0-9646-7FA1089C1C12}"/>
  <tableColumns count="6">
    <tableColumn id="1" xr3:uid="{344490B6-DB0E-4EF8-96E3-9B9A199DD80B}" uniqueName="1" name="bloomberg_query" queryTableFieldId="1" dataDxfId="6"/>
    <tableColumn id="10" xr3:uid="{EA846261-9BB9-4D14-BC12-51C43FB78B37}" uniqueName="10" name="Last Price" queryTableFieldId="10" dataDxfId="1"/>
    <tableColumn id="5" xr3:uid="{C377CD76-B195-4690-89B4-A08A60A7BEAB}" uniqueName="5" name="CURRENT_TRR_1D" queryTableFieldId="15" dataDxfId="5">
      <calculatedColumnFormula array="1">_xll.BDP(Stocks[[#This Row],[bloomberg_query]], "CUST_TRR_RETURN_HOLDING_PER", "CUST_TRR_START_DT="&amp;TEXT(WORKDAY(TODAY(), -2),"jjjjMMtt"),"CUST_TRR_END_DT="&amp;TEXT(WORKDAY(TODAY(), -1),"jjjjMMtt"), "CUST_TRR_CRNCY=EUR")</calculatedColumnFormula>
    </tableColumn>
    <tableColumn id="2" xr3:uid="{0E11569C-132D-4A63-9091-BE6D743BAAB1}" uniqueName="2" name="CURRENT_TRR_5D" queryTableFieldId="12" dataDxfId="4">
      <calculatedColumnFormula array="1">_xll.BDP(Stocks[[#This Row],[bloomberg_query]], "CUST_TRR_RETURN_HOLDING_PER", "CUST_TRR_START_DT="&amp;TEXT(WORKDAY(TODAY(), -6),"jjjjMMtt"),"CUST_TRR_END_DT="&amp;TEXT(WORKDAY(TODAY(), -1),"jjjjMMtt"), "CUST_TRR_CRNCY=EUR")</calculatedColumnFormula>
    </tableColumn>
    <tableColumn id="3" xr3:uid="{A7C3EAF7-F3BD-4941-8181-C0806B24FF50}" uniqueName="3" name="CURRENT_TRR_1MO" queryTableFieldId="13" dataDxfId="3">
      <calculatedColumnFormula array="1">_xll.BDP(Stocks[[#This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4" xr3:uid="{CCF8E1C1-E1D7-4314-B676-07E3076491D0}" uniqueName="4" name="CURRENT_TRR_YTD" queryTableFieldId="14" dataDxfId="2">
      <calculatedColumnFormula array="1">_xll.BDP(Stocks[[#This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F71E0-357C-4299-BFF9-BB0F4CA0BFC5}">
  <dimension ref="A1:F9"/>
  <sheetViews>
    <sheetView workbookViewId="0">
      <selection activeCell="E37" sqref="E37"/>
    </sheetView>
  </sheetViews>
  <sheetFormatPr defaultRowHeight="15" x14ac:dyDescent="0.25"/>
  <cols>
    <col min="1" max="1" width="19.28515625" bestFit="1" customWidth="1"/>
    <col min="2" max="2" width="11.5703125" bestFit="1" customWidth="1"/>
    <col min="3" max="6" width="22.5703125" bestFit="1" customWidth="1"/>
  </cols>
  <sheetData>
    <row r="1" spans="1:6" x14ac:dyDescent="0.25">
      <c r="A1" t="s">
        <v>0</v>
      </c>
      <c r="B1" t="s">
        <v>204</v>
      </c>
      <c r="C1" t="s">
        <v>253</v>
      </c>
      <c r="D1" t="s">
        <v>229</v>
      </c>
      <c r="E1" t="s">
        <v>230</v>
      </c>
      <c r="F1" t="s">
        <v>231</v>
      </c>
    </row>
    <row r="2" spans="1:6" x14ac:dyDescent="0.25">
      <c r="A2" t="s">
        <v>2254</v>
      </c>
      <c r="B2" s="1">
        <f>_xll.BQL($A$2:$A$77,"px_last(currency=EUR).value", "showdates","false","showids","false","showheaders","false","cols=1;rows=8")</f>
        <v>116.18</v>
      </c>
      <c r="C2" cm="1">
        <f t="array" aca="1" ref="C2" ca="1">_xll.BDP(Funds[[#This Row],[bloomberg_query]], "CUST_TRR_RETURN_HOLDING_PER", "CUST_TRR_START_DT="&amp;TEXT(WORKDAY(TODAY(), -2),"jjjjMMtt"),"CUST_TRR_END_DT="&amp;TEXT(WORKDAY(TODAY(), -1),"jjjjMMtt"), "CUST_TRR_CRNCY=EUR")</f>
        <v>-0.21438979999999999</v>
      </c>
      <c r="D2" cm="1">
        <f t="array" aca="1" ref="D2" ca="1">_xll.BDP(Funds[[#This Row],[bloomberg_query]], "CUST_TRR_RETURN_HOLDING_PER", "CUST_TRR_START_DT="&amp;TEXT(WORKDAY(TODAY(), -6),"jjjjMMtt"),"CUST_TRR_END_DT="&amp;TEXT(WORKDAY(TODAY(), -1),"jjjjMMtt"), "CUST_TRR_CRNCY=EUR")</f>
        <v>1.376546</v>
      </c>
      <c r="E2" cm="1">
        <f t="array" aca="1" ref="E2" ca="1">_xll.BDP(Funds[[#This Row],[bloomberg_query]], "CUST_TRR_RETURN_HOLDING_PER", "CUST_TRR_START_DT="&amp;TEXT(WORKDAY(EDATE(TODAY(), -1) - 2, 1),"jjjjMMtt"),"CUST_TRR_END_DT="&amp;TEXT(WORKDAY(TODAY(), -1),"jjjjMMtt"),"CUST_TRR_CRNCY=EUR")</f>
        <v>-0.24860699999999999</v>
      </c>
      <c r="F2" cm="1">
        <f t="array" aca="1" ref="F2" ca="1">_xll.BDP(Funds[[#This Row],[bloomberg_query]], "CUST_TRR_RETURN_HOLDING_PER", "CUST_TRR_START_DT="&amp;TEXT(WORKDAY(DATE(YEAR(TODAY())-1, 12, 31), -1),"jjjjMMtt"),"CUST_TRR_END_DT="&amp;TEXT(WORKDAY(TODAY(), -1),"jjjjMMtt"), "CUST_TRR_CRNCY=EUR")</f>
        <v>9.5256019999999992</v>
      </c>
    </row>
    <row r="3" spans="1:6" x14ac:dyDescent="0.25">
      <c r="A3" t="s">
        <v>2253</v>
      </c>
      <c r="B3" s="1">
        <v>375.49</v>
      </c>
      <c r="C3" cm="1">
        <f t="array" aca="1" ref="C3" ca="1">_xll.BDP(Funds[[#This Row],[bloomberg_query]], "CUST_TRR_RETURN_HOLDING_PER", "CUST_TRR_START_DT="&amp;TEXT(WORKDAY(TODAY(), -2),"jjjjMMtt"),"CUST_TRR_END_DT="&amp;TEXT(WORKDAY(TODAY(), -1),"jjjjMMtt"), "CUST_TRR_CRNCY=EUR")</f>
        <v>-0.27750140000000001</v>
      </c>
      <c r="D3" cm="1">
        <f t="array" aca="1" ref="D3" ca="1">_xll.BDP(Funds[[#This Row],[bloomberg_query]], "CUST_TRR_RETURN_HOLDING_PER", "CUST_TRR_START_DT="&amp;TEXT(WORKDAY(TODAY(), -6),"jjjjMMtt"),"CUST_TRR_END_DT="&amp;TEXT(WORKDAY(TODAY(), -1),"jjjjMMtt"), "CUST_TRR_CRNCY=EUR")</f>
        <v>-0.94138449999999996</v>
      </c>
      <c r="E3" cm="1">
        <f t="array" aca="1" ref="E3" ca="1">_xll.BDP(Funds[[#This Row],[bloomberg_query]], "CUST_TRR_RETURN_HOLDING_PER", "CUST_TRR_START_DT="&amp;TEXT(WORKDAY(EDATE(TODAY(), -1) - 2, 1),"jjjjMMtt"),"CUST_TRR_END_DT="&amp;TEXT(WORKDAY(TODAY(), -1),"jjjjMMtt"),"CUST_TRR_CRNCY=EUR")</f>
        <v>10.85501</v>
      </c>
      <c r="F3" cm="1">
        <f t="array" aca="1" ref="F3" ca="1">_xll.BDP(Funds[[#This Row],[bloomberg_query]], "CUST_TRR_RETURN_HOLDING_PER", "CUST_TRR_START_DT="&amp;TEXT(WORKDAY(DATE(YEAR(TODAY())-1, 12, 31), -1),"jjjjMMtt"),"CUST_TRR_END_DT="&amp;TEXT(WORKDAY(TODAY(), -1),"jjjjMMtt"), "CUST_TRR_CRNCY=EUR")</f>
        <v>26.559899999999999</v>
      </c>
    </row>
    <row r="4" spans="1:6" x14ac:dyDescent="0.25">
      <c r="A4" t="s">
        <v>2252</v>
      </c>
      <c r="B4" s="1">
        <v>12.19</v>
      </c>
      <c r="C4" cm="1">
        <f t="array" aca="1" ref="C4" ca="1">_xll.BDP(Funds[[#This Row],[bloomberg_query]], "CUST_TRR_RETURN_HOLDING_PER", "CUST_TRR_START_DT="&amp;TEXT(WORKDAY(TODAY(), -2),"jjjjMMtt"),"CUST_TRR_END_DT="&amp;TEXT(WORKDAY(TODAY(), -1),"jjjjMMtt"), "CUST_TRR_CRNCY=EUR")</f>
        <v>-0.81366959999999999</v>
      </c>
      <c r="D4" cm="1">
        <f t="array" aca="1" ref="D4" ca="1">_xll.BDP(Funds[[#This Row],[bloomberg_query]], "CUST_TRR_RETURN_HOLDING_PER", "CUST_TRR_START_DT="&amp;TEXT(WORKDAY(TODAY(), -6),"jjjjMMtt"),"CUST_TRR_END_DT="&amp;TEXT(WORKDAY(TODAY(), -1),"jjjjMMtt"), "CUST_TRR_CRNCY=EUR")</f>
        <v>1.5833330000000001</v>
      </c>
      <c r="E4" cm="1">
        <f t="array" aca="1" ref="E4" ca="1">_xll.BDP(Funds[[#This Row],[bloomberg_query]], "CUST_TRR_RETURN_HOLDING_PER", "CUST_TRR_START_DT="&amp;TEXT(WORKDAY(EDATE(TODAY(), -1) - 2, 1),"jjjjMMtt"),"CUST_TRR_END_DT="&amp;TEXT(WORKDAY(TODAY(), -1),"jjjjMMtt"),"CUST_TRR_CRNCY=EUR")</f>
        <v>2.9560810000000002</v>
      </c>
      <c r="F4" cm="1">
        <f t="array" aca="1" ref="F4" ca="1">_xll.BDP(Funds[[#This Row],[bloomberg_query]], "CUST_TRR_RETURN_HOLDING_PER", "CUST_TRR_START_DT="&amp;TEXT(WORKDAY(DATE(YEAR(TODAY())-1, 12, 31), -1),"jjjjMMtt"),"CUST_TRR_END_DT="&amp;TEXT(WORKDAY(TODAY(), -1),"jjjjMMtt"), "CUST_TRR_CRNCY=EUR")</f>
        <v>14.03181</v>
      </c>
    </row>
    <row r="5" spans="1:6" x14ac:dyDescent="0.25">
      <c r="A5" t="s">
        <v>2255</v>
      </c>
      <c r="B5" s="1">
        <v>166.08000183105469</v>
      </c>
      <c r="C5" cm="1">
        <f t="array" aca="1" ref="C5" ca="1">_xll.BDP(Funds[[#This Row],[bloomberg_query]], "CUST_TRR_RETURN_HOLDING_PER", "CUST_TRR_START_DT="&amp;TEXT(WORKDAY(TODAY(), -2),"jjjjMMtt"),"CUST_TRR_END_DT="&amp;TEXT(WORKDAY(TODAY(), -1),"jjjjMMtt"), "CUST_TRR_CRNCY=EUR")</f>
        <v>1.161103</v>
      </c>
      <c r="D5" cm="1">
        <f t="array" aca="1" ref="D5" ca="1">_xll.BDP(Funds[[#This Row],[bloomberg_query]], "CUST_TRR_RETURN_HOLDING_PER", "CUST_TRR_START_DT="&amp;TEXT(WORKDAY(TODAY(), -6),"jjjjMMtt"),"CUST_TRR_END_DT="&amp;TEXT(WORKDAY(TODAY(), -1),"jjjjMMtt"), "CUST_TRR_CRNCY=EUR")</f>
        <v>1.4556039999999999</v>
      </c>
      <c r="E5" cm="1">
        <f t="array" aca="1" ref="E5" ca="1">_xll.BDP(Funds[[#This Row],[bloomberg_query]], "CUST_TRR_RETURN_HOLDING_PER", "CUST_TRR_START_DT="&amp;TEXT(WORKDAY(EDATE(TODAY(), -1) - 2, 1),"jjjjMMtt"),"CUST_TRR_END_DT="&amp;TEXT(WORKDAY(TODAY(), -1),"jjjjMMtt"),"CUST_TRR_CRNCY=EUR")</f>
        <v>-1.6</v>
      </c>
      <c r="F5" cm="1">
        <f t="array" aca="1" ref="F5" ca="1">_xll.BDP(Funds[[#This Row],[bloomberg_query]], "CUST_TRR_RETURN_HOLDING_PER", "CUST_TRR_START_DT="&amp;TEXT(WORKDAY(DATE(YEAR(TODAY())-1, 12, 31), -1),"jjjjMMtt"),"CUST_TRR_END_DT="&amp;TEXT(WORKDAY(TODAY(), -1),"jjjjMMtt"), "CUST_TRR_CRNCY=EUR")</f>
        <v>9.0340240000000005</v>
      </c>
    </row>
    <row r="6" spans="1:6" x14ac:dyDescent="0.25">
      <c r="A6" t="s">
        <v>2256</v>
      </c>
      <c r="B6" s="1">
        <v>44.313943754434582</v>
      </c>
      <c r="C6" cm="1">
        <f t="array" aca="1" ref="C6" ca="1">_xll.BDP(Funds[[#This Row],[bloomberg_query]], "CUST_TRR_RETURN_HOLDING_PER", "CUST_TRR_START_DT="&amp;TEXT(WORKDAY(TODAY(), -2),"jjjjMMtt"),"CUST_TRR_END_DT="&amp;TEXT(WORKDAY(TODAY(), -1),"jjjjMMtt"), "CUST_TRR_CRNCY=EUR")</f>
        <v>0.29735109999999998</v>
      </c>
      <c r="D6" cm="1">
        <f t="array" aca="1" ref="D6" ca="1">_xll.BDP(Funds[[#This Row],[bloomberg_query]], "CUST_TRR_RETURN_HOLDING_PER", "CUST_TRR_START_DT="&amp;TEXT(WORKDAY(TODAY(), -6),"jjjjMMtt"),"CUST_TRR_END_DT="&amp;TEXT(WORKDAY(TODAY(), -1),"jjjjMMtt"), "CUST_TRR_CRNCY=EUR")</f>
        <v>1.3471919999999999</v>
      </c>
      <c r="E6" cm="1">
        <f t="array" aca="1" ref="E6" ca="1">_xll.BDP(Funds[[#This Row],[bloomberg_query]], "CUST_TRR_RETURN_HOLDING_PER", "CUST_TRR_START_DT="&amp;TEXT(WORKDAY(EDATE(TODAY(), -1) - 2, 1),"jjjjMMtt"),"CUST_TRR_END_DT="&amp;TEXT(WORKDAY(TODAY(), -1),"jjjjMMtt"),"CUST_TRR_CRNCY=EUR")</f>
        <v>6.1557750000000002</v>
      </c>
      <c r="F6" cm="1">
        <f t="array" aca="1" ref="F6" ca="1">_xll.BDP(Funds[[#This Row],[bloomberg_query]], "CUST_TRR_RETURN_HOLDING_PER", "CUST_TRR_START_DT="&amp;TEXT(WORKDAY(DATE(YEAR(TODAY())-1, 12, 31), -1),"jjjjMMtt"),"CUST_TRR_END_DT="&amp;TEXT(WORKDAY(TODAY(), -1),"jjjjMMtt"), "CUST_TRR_CRNCY=EUR")</f>
        <v>19.378979999999999</v>
      </c>
    </row>
    <row r="7" spans="1:6" x14ac:dyDescent="0.25">
      <c r="A7" t="s">
        <v>2258</v>
      </c>
      <c r="B7" s="1">
        <v>109.46</v>
      </c>
      <c r="C7" cm="1">
        <f t="array" aca="1" ref="C7" ca="1">_xll.BDP(Funds[[#This Row],[bloomberg_query]], "CUST_TRR_RETURN_HOLDING_PER", "CUST_TRR_START_DT="&amp;TEXT(WORKDAY(TODAY(), -2),"jjjjMMtt"),"CUST_TRR_END_DT="&amp;TEXT(WORKDAY(TODAY(), -1),"jjjjMMtt"), "CUST_TRR_CRNCY=EUR")</f>
        <v>2.1399870000000001</v>
      </c>
      <c r="D7" cm="1">
        <f t="array" aca="1" ref="D7" ca="1">_xll.BDP(Funds[[#This Row],[bloomberg_query]], "CUST_TRR_RETURN_HOLDING_PER", "CUST_TRR_START_DT="&amp;TEXT(WORKDAY(TODAY(), -6),"jjjjMMtt"),"CUST_TRR_END_DT="&amp;TEXT(WORKDAY(TODAY(), -1),"jjjjMMtt"), "CUST_TRR_CRNCY=EUR")</f>
        <v>-1.65557</v>
      </c>
      <c r="E7" cm="1">
        <f t="array" aca="1" ref="E7" ca="1">_xll.BDP(Funds[[#This Row],[bloomberg_query]], "CUST_TRR_RETURN_HOLDING_PER", "CUST_TRR_START_DT="&amp;TEXT(WORKDAY(EDATE(TODAY(), -1) - 2, 1),"jjjjMMtt"),"CUST_TRR_END_DT="&amp;TEXT(WORKDAY(TODAY(), -1),"jjjjMMtt"),"CUST_TRR_CRNCY=EUR")</f>
        <v>-5.9056470000000001</v>
      </c>
      <c r="F7" cm="1">
        <f t="array" aca="1" ref="F7" ca="1">_xll.BDP(Funds[[#This Row],[bloomberg_query]], "CUST_TRR_RETURN_HOLDING_PER", "CUST_TRR_START_DT="&amp;TEXT(WORKDAY(DATE(YEAR(TODAY())-1, 12, 31), -1),"jjjjMMtt"),"CUST_TRR_END_DT="&amp;TEXT(WORKDAY(TODAY(), -1),"jjjjMMtt"), "CUST_TRR_CRNCY=EUR")</f>
        <v>-11.224819999999999</v>
      </c>
    </row>
    <row r="8" spans="1:6" x14ac:dyDescent="0.25">
      <c r="A8" t="s">
        <v>2257</v>
      </c>
      <c r="B8" s="1">
        <v>130.44</v>
      </c>
      <c r="C8" cm="1">
        <f t="array" aca="1" ref="C8" ca="1">_xll.BDP(Funds[[#This Row],[bloomberg_query]], "CUST_TRR_RETURN_HOLDING_PER", "CUST_TRR_START_DT="&amp;TEXT(WORKDAY(TODAY(), -2),"jjjjMMtt"),"CUST_TRR_END_DT="&amp;TEXT(WORKDAY(TODAY(), -1),"jjjjMMtt"), "CUST_TRR_CRNCY=EUR")</f>
        <v>-0.19102930000000001</v>
      </c>
      <c r="D8" cm="1">
        <f t="array" aca="1" ref="D8" ca="1">_xll.BDP(Funds[[#This Row],[bloomberg_query]], "CUST_TRR_RETURN_HOLDING_PER", "CUST_TRR_START_DT="&amp;TEXT(WORKDAY(TODAY(), -6),"jjjjMMtt"),"CUST_TRR_END_DT="&amp;TEXT(WORKDAY(TODAY(), -1),"jjjjMMtt"), "CUST_TRR_CRNCY=EUR")</f>
        <v>0.91161930000000002</v>
      </c>
      <c r="E8" cm="1">
        <f t="array" aca="1" ref="E8" ca="1">_xll.BDP(Funds[[#This Row],[bloomberg_query]], "CUST_TRR_RETURN_HOLDING_PER", "CUST_TRR_START_DT="&amp;TEXT(WORKDAY(EDATE(TODAY(), -1) - 2, 1),"jjjjMMtt"),"CUST_TRR_END_DT="&amp;TEXT(WORKDAY(TODAY(), -1),"jjjjMMtt"),"CUST_TRR_CRNCY=EUR")</f>
        <v>-0.51789799999999997</v>
      </c>
      <c r="F8" cm="1">
        <f t="array" aca="1" ref="F8" ca="1">_xll.BDP(Funds[[#This Row],[bloomberg_query]], "CUST_TRR_RETURN_HOLDING_PER", "CUST_TRR_START_DT="&amp;TEXT(WORKDAY(DATE(YEAR(TODAY())-1, 12, 31), -1),"jjjjMMtt"),"CUST_TRR_END_DT="&amp;TEXT(WORKDAY(TODAY(), -1),"jjjjMMtt"), "CUST_TRR_CRNCY=EUR")</f>
        <v>9.4519859999999998</v>
      </c>
    </row>
    <row r="9" spans="1:6" x14ac:dyDescent="0.25">
      <c r="A9" t="s">
        <v>2259</v>
      </c>
      <c r="B9" s="1">
        <v>141.46962150254726</v>
      </c>
      <c r="C9" cm="1">
        <f t="array" aca="1" ref="C9" ca="1">_xll.BDP(Funds[[#This Row],[bloomberg_query]], "CUST_TRR_RETURN_HOLDING_PER", "CUST_TRR_START_DT="&amp;TEXT(WORKDAY(TODAY(), -2),"jjjjMMtt"),"CUST_TRR_END_DT="&amp;TEXT(WORKDAY(TODAY(), -1),"jjjjMMtt"), "CUST_TRR_CRNCY=EUR")</f>
        <v>0.32788319999999999</v>
      </c>
      <c r="D9" cm="1">
        <f t="array" aca="1" ref="D9" ca="1">_xll.BDP(Funds[[#This Row],[bloomberg_query]], "CUST_TRR_RETURN_HOLDING_PER", "CUST_TRR_START_DT="&amp;TEXT(WORKDAY(TODAY(), -6),"jjjjMMtt"),"CUST_TRR_END_DT="&amp;TEXT(WORKDAY(TODAY(), -1),"jjjjMMtt"), "CUST_TRR_CRNCY=EUR")</f>
        <v>-0.59841310000000003</v>
      </c>
      <c r="E9" cm="1">
        <f t="array" aca="1" ref="E9" ca="1">_xll.BDP(Funds[[#This Row],[bloomberg_query]], "CUST_TRR_RETURN_HOLDING_PER", "CUST_TRR_START_DT="&amp;TEXT(WORKDAY(EDATE(TODAY(), -1) - 2, 1),"jjjjMMtt"),"CUST_TRR_END_DT="&amp;TEXT(WORKDAY(TODAY(), -1),"jjjjMMtt"),"CUST_TRR_CRNCY=EUR")</f>
        <v>1.2603169999999999</v>
      </c>
      <c r="F9" cm="1">
        <f t="array" aca="1" ref="F9" ca="1">_xll.BDP(Funds[[#This Row],[bloomberg_query]], "CUST_TRR_RETURN_HOLDING_PER", "CUST_TRR_START_DT="&amp;TEXT(WORKDAY(DATE(YEAR(TODAY())-1, 12, 31), -1),"jjjjMMtt"),"CUST_TRR_END_DT="&amp;TEXT(WORKDAY(TODAY(), -1),"jjjjMMtt"), "CUST_TRR_CRNCY=EUR")</f>
        <v>6.2132350000000001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950A-8158-4B28-82FB-5B6CC2E9F0C3}">
  <dimension ref="A1:L77"/>
  <sheetViews>
    <sheetView topLeftCell="A55" workbookViewId="0">
      <selection activeCell="H64" sqref="H64"/>
    </sheetView>
  </sheetViews>
  <sheetFormatPr defaultColWidth="9.140625" defaultRowHeight="15" x14ac:dyDescent="0.25"/>
  <cols>
    <col min="1" max="1" width="19.28515625" bestFit="1" customWidth="1"/>
    <col min="2" max="2" width="11.5703125" bestFit="1" customWidth="1"/>
    <col min="3" max="6" width="22.5703125" bestFit="1" customWidth="1"/>
    <col min="7" max="7" width="13.42578125" customWidth="1"/>
    <col min="8" max="8" width="64.7109375" customWidth="1"/>
    <col min="9" max="9" width="13.7109375" customWidth="1"/>
    <col min="10" max="10" width="10.140625" bestFit="1" customWidth="1"/>
    <col min="11" max="11" width="10" customWidth="1"/>
    <col min="12" max="12" width="12.140625" customWidth="1"/>
    <col min="13" max="13" width="26.28515625" customWidth="1"/>
  </cols>
  <sheetData>
    <row r="1" spans="1:12" x14ac:dyDescent="0.25">
      <c r="A1" t="s">
        <v>0</v>
      </c>
      <c r="B1" t="s">
        <v>204</v>
      </c>
      <c r="C1" t="s">
        <v>253</v>
      </c>
      <c r="D1" t="s">
        <v>229</v>
      </c>
      <c r="E1" t="s">
        <v>230</v>
      </c>
      <c r="F1" t="s">
        <v>231</v>
      </c>
    </row>
    <row r="2" spans="1:12" x14ac:dyDescent="0.25">
      <c r="A2" t="s">
        <v>52</v>
      </c>
      <c r="B2" s="1">
        <f>_xll.BQL($A$2:$A$77,"px_last(currency=EUR).value", "showdates","false","showids","false","showheaders","false","cols=1;rows=76")</f>
        <v>62.799999237060547</v>
      </c>
      <c r="C2" cm="1">
        <f t="array" aca="1" ref="C2" ca="1">_xll.BDP(Stocks[[#This Row],[bloomberg_query]], "CUST_TRR_RETURN_HOLDING_PER", "CUST_TRR_START_DT="&amp;TEXT(WORKDAY(TODAY(), -2),"jjjjMMtt"),"CUST_TRR_END_DT="&amp;TEXT(WORKDAY(TODAY(), -1),"jjjjMMtt"), "CUST_TRR_CRNCY=EUR")</f>
        <v>1.1979930000000001</v>
      </c>
      <c r="D2" cm="1">
        <f t="array" aca="1" ref="D2" ca="1">_xll.BDP(Stocks[[#This Row],[bloomberg_query]], "CUST_TRR_RETURN_HOLDING_PER", "CUST_TRR_START_DT="&amp;TEXT(WORKDAY(TODAY(), -6),"jjjjMMtt"),"CUST_TRR_END_DT="&amp;TEXT(WORKDAY(TODAY(), -1),"jjjjMMtt"), "CUST_TRR_CRNCY=EUR")</f>
        <v>2.1118299999999999</v>
      </c>
      <c r="E2" cm="1">
        <f t="array" aca="1" ref="E2" ca="1">_xll.BDP(Stocks[[#This Row],[bloomberg_query]], "CUST_TRR_RETURN_HOLDING_PER", "CUST_TRR_START_DT="&amp;TEXT(WORKDAY(EDATE(TODAY(), -1) - 2, 1),"jjjjMMtt"),"CUST_TRR_END_DT="&amp;TEXT(WORKDAY(TODAY(), -1),"jjjjMMtt"),"CUST_TRR_CRNCY=EUR")</f>
        <v>-4.0622299999999996</v>
      </c>
      <c r="F2" cm="1">
        <f t="array" aca="1" ref="F2" ca="1">_xll.BDP(Stocks[[#This Row],[bloomberg_query]], "CUST_TRR_RETURN_HOLDING_PER", "CUST_TRR_START_DT="&amp;TEXT(WORKDAY(DATE(YEAR(TODAY())-1, 12, 31), -1),"jjjjMMtt"),"CUST_TRR_END_DT="&amp;TEXT(WORKDAY(TODAY(), -1),"jjjjMMtt"), "CUST_TRR_CRNCY=EUR")</f>
        <v>5.2195020000000003</v>
      </c>
      <c r="H2" s="13"/>
    </row>
    <row r="3" spans="1:12" x14ac:dyDescent="0.25">
      <c r="A3" t="s">
        <v>8</v>
      </c>
      <c r="B3" s="1">
        <v>447.00329416601744</v>
      </c>
      <c r="C3" cm="1">
        <f t="array" aca="1" ref="C3" ca="1">_xll.BDP(Stocks[[#This Row],[bloomberg_query]], "CUST_TRR_RETURN_HOLDING_PER", "CUST_TRR_START_DT="&amp;TEXT(WORKDAY(TODAY(), -2),"jjjjMMtt"),"CUST_TRR_END_DT="&amp;TEXT(WORKDAY(TODAY(), -1),"jjjjMMtt"), "CUST_TRR_CRNCY=EUR")</f>
        <v>0.99127319999999997</v>
      </c>
      <c r="D3" cm="1">
        <f t="array" aca="1" ref="D3" ca="1">_xll.BDP(Stocks[[#This Row],[bloomberg_query]], "CUST_TRR_RETURN_HOLDING_PER", "CUST_TRR_START_DT="&amp;TEXT(WORKDAY(TODAY(), -6),"jjjjMMtt"),"CUST_TRR_END_DT="&amp;TEXT(WORKDAY(TODAY(), -1),"jjjjMMtt"), "CUST_TRR_CRNCY=EUR")</f>
        <v>0.23795569999999999</v>
      </c>
      <c r="E3" cm="1">
        <f t="array" aca="1" ref="E3" ca="1">_xll.BDP(Stocks[[#This Row],[bloomberg_query]], "CUST_TRR_RETURN_HOLDING_PER", "CUST_TRR_START_DT="&amp;TEXT(WORKDAY(EDATE(TODAY(), -1) - 2, 1),"jjjjMMtt"),"CUST_TRR_END_DT="&amp;TEXT(WORKDAY(TODAY(), -1),"jjjjMMtt"),"CUST_TRR_CRNCY=EUR")</f>
        <v>5.0921010000000004</v>
      </c>
      <c r="F3" cm="1">
        <f t="array" aca="1" ref="F3" ca="1">_xll.BDP(Stocks[[#This Row],[bloomberg_query]], "CUST_TRR_RETURN_HOLDING_PER", "CUST_TRR_START_DT="&amp;TEXT(WORKDAY(DATE(YEAR(TODAY())-1, 12, 31), -1),"jjjjMMtt"),"CUST_TRR_END_DT="&amp;TEXT(WORKDAY(TODAY(), -1),"jjjjMMtt"), "CUST_TRR_CRNCY=EUR")</f>
        <v>20.382750000000001</v>
      </c>
      <c r="I3" s="13"/>
      <c r="J3" s="13"/>
      <c r="K3" s="13"/>
      <c r="L3" s="13"/>
    </row>
    <row r="4" spans="1:12" x14ac:dyDescent="0.25">
      <c r="A4" t="s">
        <v>17</v>
      </c>
      <c r="B4" s="1">
        <v>175.56803223264069</v>
      </c>
      <c r="C4" cm="1">
        <f t="array" aca="1" ref="C4" ca="1">_xll.BDP(Stocks[[#This Row],[bloomberg_query]], "CUST_TRR_RETURN_HOLDING_PER", "CUST_TRR_START_DT="&amp;TEXT(WORKDAY(TODAY(), -2),"jjjjMMtt"),"CUST_TRR_END_DT="&amp;TEXT(WORKDAY(TODAY(), -1),"jjjjMMtt"), "CUST_TRR_CRNCY=EUR")</f>
        <v>-2.1857000000000002</v>
      </c>
      <c r="D4" cm="1">
        <f t="array" aca="1" ref="D4" ca="1">_xll.BDP(Stocks[[#This Row],[bloomberg_query]], "CUST_TRR_RETURN_HOLDING_PER", "CUST_TRR_START_DT="&amp;TEXT(WORKDAY(TODAY(), -6),"jjjjMMtt"),"CUST_TRR_END_DT="&amp;TEXT(WORKDAY(TODAY(), -1),"jjjjMMtt"), "CUST_TRR_CRNCY=EUR")</f>
        <v>0.79218860000000002</v>
      </c>
      <c r="E4" cm="1">
        <f t="array" aca="1" ref="E4" ca="1">_xll.BDP(Stocks[[#This Row],[bloomberg_query]], "CUST_TRR_RETURN_HOLDING_PER", "CUST_TRR_START_DT="&amp;TEXT(WORKDAY(EDATE(TODAY(), -1) - 2, 1),"jjjjMMtt"),"CUST_TRR_END_DT="&amp;TEXT(WORKDAY(TODAY(), -1),"jjjjMMtt"),"CUST_TRR_CRNCY=EUR")</f>
        <v>3.805491</v>
      </c>
      <c r="F4" cm="1">
        <f t="array" aca="1" ref="F4" ca="1">_xll.BDP(Stocks[[#This Row],[bloomberg_query]], "CUST_TRR_RETURN_HOLDING_PER", "CUST_TRR_START_DT="&amp;TEXT(WORKDAY(DATE(YEAR(TODAY())-1, 12, 31), -1),"jjjjMMtt"),"CUST_TRR_END_DT="&amp;TEXT(WORKDAY(TODAY(), -1),"jjjjMMtt"), "CUST_TRR_CRNCY=EUR")</f>
        <v>25.958950000000002</v>
      </c>
      <c r="I4" s="13"/>
    </row>
    <row r="5" spans="1:12" x14ac:dyDescent="0.25">
      <c r="A5" t="s">
        <v>84</v>
      </c>
      <c r="B5" s="1">
        <v>494.8200462343957</v>
      </c>
      <c r="C5" cm="1">
        <f t="array" aca="1" ref="C5" ca="1">_xll.BDP(Stocks[[#This Row],[bloomberg_query]], "CUST_TRR_RETURN_HOLDING_PER", "CUST_TRR_START_DT="&amp;TEXT(WORKDAY(TODAY(), -2),"jjjjMMtt"),"CUST_TRR_END_DT="&amp;TEXT(WORKDAY(TODAY(), -1),"jjjjMMtt"), "CUST_TRR_CRNCY=EUR")</f>
        <v>-2.0675189999999999</v>
      </c>
      <c r="D5" cm="1">
        <f t="array" aca="1" ref="D5" ca="1">_xll.BDP(Stocks[[#This Row],[bloomberg_query]], "CUST_TRR_RETURN_HOLDING_PER", "CUST_TRR_START_DT="&amp;TEXT(WORKDAY(TODAY(), -6),"jjjjMMtt"),"CUST_TRR_END_DT="&amp;TEXT(WORKDAY(TODAY(), -1),"jjjjMMtt"), "CUST_TRR_CRNCY=EUR")</f>
        <v>1.018508</v>
      </c>
      <c r="E5" cm="1">
        <f t="array" aca="1" ref="E5" ca="1">_xll.BDP(Stocks[[#This Row],[bloomberg_query]], "CUST_TRR_RETURN_HOLDING_PER", "CUST_TRR_START_DT="&amp;TEXT(WORKDAY(EDATE(TODAY(), -1) - 2, 1),"jjjjMMtt"),"CUST_TRR_END_DT="&amp;TEXT(WORKDAY(TODAY(), -1),"jjjjMMtt"),"CUST_TRR_CRNCY=EUR")</f>
        <v>11.474729999999999</v>
      </c>
      <c r="F5" cm="1">
        <f t="array" aca="1" ref="F5" ca="1">_xll.BDP(Stocks[[#This Row],[bloomberg_query]], "CUST_TRR_RETURN_HOLDING_PER", "CUST_TRR_START_DT="&amp;TEXT(WORKDAY(DATE(YEAR(TODAY())-1, 12, 31), -1),"jjjjMMtt"),"CUST_TRR_END_DT="&amp;TEXT(WORKDAY(TODAY(), -1),"jjjjMMtt"), "CUST_TRR_CRNCY=EUR")</f>
        <v>-9.3887119999999999</v>
      </c>
    </row>
    <row r="6" spans="1:12" x14ac:dyDescent="0.25">
      <c r="A6" t="s">
        <v>93</v>
      </c>
      <c r="B6" s="1">
        <v>28.100000381469727</v>
      </c>
      <c r="C6" cm="1">
        <f t="array" aca="1" ref="C6" ca="1">_xll.BDP(Stocks[[#This Row],[bloomberg_query]], "CUST_TRR_RETURN_HOLDING_PER", "CUST_TRR_START_DT="&amp;TEXT(WORKDAY(TODAY(), -2),"jjjjMMtt"),"CUST_TRR_END_DT="&amp;TEXT(WORKDAY(TODAY(), -1),"jjjjMMtt"), "CUST_TRR_CRNCY=EUR")</f>
        <v>1.454545</v>
      </c>
      <c r="D6" cm="1">
        <f t="array" aca="1" ref="D6" ca="1">_xll.BDP(Stocks[[#This Row],[bloomberg_query]], "CUST_TRR_RETURN_HOLDING_PER", "CUST_TRR_START_DT="&amp;TEXT(WORKDAY(TODAY(), -6),"jjjjMMtt"),"CUST_TRR_END_DT="&amp;TEXT(WORKDAY(TODAY(), -1),"jjjjMMtt"), "CUST_TRR_CRNCY=EUR")</f>
        <v>5.6818179999999998</v>
      </c>
      <c r="E6" cm="1">
        <f t="array" aca="1" ref="E6" ca="1">_xll.BDP(Stocks[[#This Row],[bloomberg_query]], "CUST_TRR_RETURN_HOLDING_PER", "CUST_TRR_START_DT="&amp;TEXT(WORKDAY(EDATE(TODAY(), -1) - 2, 1),"jjjjMMtt"),"CUST_TRR_END_DT="&amp;TEXT(WORKDAY(TODAY(), -1),"jjjjMMtt"),"CUST_TRR_CRNCY=EUR")</f>
        <v>-4.7781570000000002</v>
      </c>
      <c r="F6" cm="1">
        <f t="array" aca="1" ref="F6" ca="1">_xll.BDP(Stocks[[#This Row],[bloomberg_query]], "CUST_TRR_RETURN_HOLDING_PER", "CUST_TRR_START_DT="&amp;TEXT(WORKDAY(DATE(YEAR(TODAY())-1, 12, 31), -1),"jjjjMMtt"),"CUST_TRR_END_DT="&amp;TEXT(WORKDAY(TODAY(), -1),"jjjjMMtt"), "CUST_TRR_CRNCY=EUR")</f>
        <v>-12.264150000000001</v>
      </c>
      <c r="I6" s="13"/>
    </row>
    <row r="7" spans="1:12" x14ac:dyDescent="0.25">
      <c r="A7" t="s">
        <v>82</v>
      </c>
      <c r="B7" s="1">
        <v>113.85611503740813</v>
      </c>
      <c r="C7" cm="1">
        <f t="array" aca="1" ref="C7" ca="1">_xll.BDP(Stocks[[#This Row],[bloomberg_query]], "CUST_TRR_RETURN_HOLDING_PER", "CUST_TRR_START_DT="&amp;TEXT(WORKDAY(TODAY(), -2),"jjjjMMtt"),"CUST_TRR_END_DT="&amp;TEXT(WORKDAY(TODAY(), -1),"jjjjMMtt"), "CUST_TRR_CRNCY=EUR")</f>
        <v>-0.30226900000000001</v>
      </c>
      <c r="D7" cm="1">
        <f t="array" aca="1" ref="D7" ca="1">_xll.BDP(Stocks[[#This Row],[bloomberg_query]], "CUST_TRR_RETURN_HOLDING_PER", "CUST_TRR_START_DT="&amp;TEXT(WORKDAY(TODAY(), -6),"jjjjMMtt"),"CUST_TRR_END_DT="&amp;TEXT(WORKDAY(TODAY(), -1),"jjjjMMtt"), "CUST_TRR_CRNCY=EUR")</f>
        <v>1.8781030000000001</v>
      </c>
      <c r="E7" cm="1">
        <f t="array" aca="1" ref="E7" ca="1">_xll.BDP(Stocks[[#This Row],[bloomberg_query]], "CUST_TRR_RETURN_HOLDING_PER", "CUST_TRR_START_DT="&amp;TEXT(WORKDAY(EDATE(TODAY(), -1) - 2, 1),"jjjjMMtt"),"CUST_TRR_END_DT="&amp;TEXT(WORKDAY(TODAY(), -1),"jjjjMMtt"),"CUST_TRR_CRNCY=EUR")</f>
        <v>3.9414720000000001</v>
      </c>
      <c r="F7" cm="1">
        <f t="array" aca="1" ref="F7" ca="1">_xll.BDP(Stocks[[#This Row],[bloomberg_query]], "CUST_TRR_RETURN_HOLDING_PER", "CUST_TRR_START_DT="&amp;TEXT(WORKDAY(DATE(YEAR(TODAY())-1, 12, 31), -1),"jjjjMMtt"),"CUST_TRR_END_DT="&amp;TEXT(WORKDAY(TODAY(), -1),"jjjjMMtt"), "CUST_TRR_CRNCY=EUR")</f>
        <v>7.2836080000000001</v>
      </c>
    </row>
    <row r="8" spans="1:12" x14ac:dyDescent="0.25">
      <c r="A8" t="s">
        <v>37</v>
      </c>
      <c r="B8" s="1">
        <v>136.93500135564153</v>
      </c>
      <c r="C8" cm="1">
        <f t="array" aca="1" ref="C8" ca="1">_xll.BDP(Stocks[[#This Row],[bloomberg_query]], "CUST_TRR_RETURN_HOLDING_PER", "CUST_TRR_START_DT="&amp;TEXT(WORKDAY(TODAY(), -2),"jjjjMMtt"),"CUST_TRR_END_DT="&amp;TEXT(WORKDAY(TODAY(), -1),"jjjjMMtt"), "CUST_TRR_CRNCY=EUR")</f>
        <v>5.7632030000000001E-2</v>
      </c>
      <c r="D8" cm="1">
        <f t="array" aca="1" ref="D8" ca="1">_xll.BDP(Stocks[[#This Row],[bloomberg_query]], "CUST_TRR_RETURN_HOLDING_PER", "CUST_TRR_START_DT="&amp;TEXT(WORKDAY(TODAY(), -6),"jjjjMMtt"),"CUST_TRR_END_DT="&amp;TEXT(WORKDAY(TODAY(), -1),"jjjjMMtt"), "CUST_TRR_CRNCY=EUR")</f>
        <v>0.81520559999999997</v>
      </c>
      <c r="E8" cm="1">
        <f t="array" aca="1" ref="E8" ca="1">_xll.BDP(Stocks[[#This Row],[bloomberg_query]], "CUST_TRR_RETURN_HOLDING_PER", "CUST_TRR_START_DT="&amp;TEXT(WORKDAY(EDATE(TODAY(), -1) - 2, 1),"jjjjMMtt"),"CUST_TRR_END_DT="&amp;TEXT(WORKDAY(TODAY(), -1),"jjjjMMtt"),"CUST_TRR_CRNCY=EUR")</f>
        <v>6.4552389999999997</v>
      </c>
      <c r="F8" cm="1">
        <f t="array" aca="1" ref="F8" ca="1">_xll.BDP(Stocks[[#This Row],[bloomberg_query]], "CUST_TRR_RETURN_HOLDING_PER", "CUST_TRR_START_DT="&amp;TEXT(WORKDAY(DATE(YEAR(TODAY())-1, 12, 31), -1),"jjjjMMtt"),"CUST_TRR_END_DT="&amp;TEXT(WORKDAY(TODAY(), -1),"jjjjMMtt"), "CUST_TRR_CRNCY=EUR")</f>
        <v>42.511609999999997</v>
      </c>
    </row>
    <row r="9" spans="1:12" x14ac:dyDescent="0.25">
      <c r="A9" t="s">
        <v>49</v>
      </c>
      <c r="B9" s="1">
        <v>113.5670903180926</v>
      </c>
      <c r="C9" cm="1">
        <f t="array" aca="1" ref="C9" ca="1">_xll.BDP(Stocks[[#This Row],[bloomberg_query]], "CUST_TRR_RETURN_HOLDING_PER", "CUST_TRR_START_DT="&amp;TEXT(WORKDAY(TODAY(), -2),"jjjjMMtt"),"CUST_TRR_END_DT="&amp;TEXT(WORKDAY(TODAY(), -1),"jjjjMMtt"), "CUST_TRR_CRNCY=EUR")</f>
        <v>-6.9971909999999999</v>
      </c>
      <c r="D9" cm="1">
        <f t="array" aca="1" ref="D9" ca="1">_xll.BDP(Stocks[[#This Row],[bloomberg_query]], "CUST_TRR_RETURN_HOLDING_PER", "CUST_TRR_START_DT="&amp;TEXT(WORKDAY(TODAY(), -6),"jjjjMMtt"),"CUST_TRR_END_DT="&amp;TEXT(WORKDAY(TODAY(), -1),"jjjjMMtt"), "CUST_TRR_CRNCY=EUR")</f>
        <v>-9.8511469999999992</v>
      </c>
      <c r="E9" cm="1">
        <f t="array" aca="1" ref="E9" ca="1">_xll.BDP(Stocks[[#This Row],[bloomberg_query]], "CUST_TRR_RETURN_HOLDING_PER", "CUST_TRR_START_DT="&amp;TEXT(WORKDAY(EDATE(TODAY(), -1) - 2, 1),"jjjjMMtt"),"CUST_TRR_END_DT="&amp;TEXT(WORKDAY(TODAY(), -1),"jjjjMMtt"),"CUST_TRR_CRNCY=EUR")</f>
        <v>12.173500000000001</v>
      </c>
      <c r="F9" cm="1">
        <f t="array" aca="1" ref="F9" ca="1">_xll.BDP(Stocks[[#This Row],[bloomberg_query]], "CUST_TRR_RETURN_HOLDING_PER", "CUST_TRR_START_DT="&amp;TEXT(WORKDAY(DATE(YEAR(TODAY())-1, 12, 31), -1),"jjjjMMtt"),"CUST_TRR_END_DT="&amp;TEXT(WORKDAY(TODAY(), -1),"jjjjMMtt"), "CUST_TRR_CRNCY=EUR")</f>
        <v>146.0016</v>
      </c>
    </row>
    <row r="10" spans="1:12" x14ac:dyDescent="0.25">
      <c r="A10" t="s">
        <v>68</v>
      </c>
      <c r="B10" s="1">
        <v>521.59013368546357</v>
      </c>
      <c r="C10" cm="1">
        <f t="array" aca="1" ref="C10" ca="1">_xll.BDP(Stocks[[#This Row],[bloomberg_query]], "CUST_TRR_RETURN_HOLDING_PER", "CUST_TRR_START_DT="&amp;TEXT(WORKDAY(TODAY(), -2),"jjjjMMtt"),"CUST_TRR_END_DT="&amp;TEXT(WORKDAY(TODAY(), -1),"jjjjMMtt"), "CUST_TRR_CRNCY=EUR")</f>
        <v>5.707197E-2</v>
      </c>
      <c r="D10" cm="1">
        <f t="array" aca="1" ref="D10" ca="1">_xll.BDP(Stocks[[#This Row],[bloomberg_query]], "CUST_TRR_RETURN_HOLDING_PER", "CUST_TRR_START_DT="&amp;TEXT(WORKDAY(TODAY(), -6),"jjjjMMtt"),"CUST_TRR_END_DT="&amp;TEXT(WORKDAY(TODAY(), -1),"jjjjMMtt"), "CUST_TRR_CRNCY=EUR")</f>
        <v>0.13583870000000001</v>
      </c>
      <c r="E10" cm="1">
        <f t="array" aca="1" ref="E10" ca="1">_xll.BDP(Stocks[[#This Row],[bloomberg_query]], "CUST_TRR_RETURN_HOLDING_PER", "CUST_TRR_START_DT="&amp;TEXT(WORKDAY(EDATE(TODAY(), -1) - 2, 1),"jjjjMMtt"),"CUST_TRR_END_DT="&amp;TEXT(WORKDAY(TODAY(), -1),"jjjjMMtt"),"CUST_TRR_CRNCY=EUR")</f>
        <v>5.2096799999999996</v>
      </c>
      <c r="F10" cm="1">
        <f t="array" aca="1" ref="F10" ca="1">_xll.BDP(Stocks[[#This Row],[bloomberg_query]], "CUST_TRR_RETURN_HOLDING_PER", "CUST_TRR_START_DT="&amp;TEXT(WORKDAY(DATE(YEAR(TODAY())-1, 12, 31), -1),"jjjjMMtt"),"CUST_TRR_END_DT="&amp;TEXT(WORKDAY(TODAY(), -1),"jjjjMMtt"), "CUST_TRR_CRNCY=EUR")</f>
        <v>16.682369999999999</v>
      </c>
    </row>
    <row r="11" spans="1:12" x14ac:dyDescent="0.25">
      <c r="A11" t="s">
        <v>54</v>
      </c>
      <c r="B11" s="1">
        <v>226.69999694824219</v>
      </c>
      <c r="C11" cm="1">
        <f t="array" aca="1" ref="C11" ca="1">_xll.BDP(Stocks[[#This Row],[bloomberg_query]], "CUST_TRR_RETURN_HOLDING_PER", "CUST_TRR_START_DT="&amp;TEXT(WORKDAY(TODAY(), -2),"jjjjMMtt"),"CUST_TRR_END_DT="&amp;TEXT(WORKDAY(TODAY(), -1),"jjjjMMtt"), "CUST_TRR_CRNCY=EUR")</f>
        <v>0.2869757</v>
      </c>
      <c r="D11" cm="1">
        <f t="array" aca="1" ref="D11" ca="1">_xll.BDP(Stocks[[#This Row],[bloomberg_query]], "CUST_TRR_RETURN_HOLDING_PER", "CUST_TRR_START_DT="&amp;TEXT(WORKDAY(TODAY(), -6),"jjjjMMtt"),"CUST_TRR_END_DT="&amp;TEXT(WORKDAY(TODAY(), -1),"jjjjMMtt"), "CUST_TRR_CRNCY=EUR")</f>
        <v>1.815329</v>
      </c>
      <c r="E11" cm="1">
        <f t="array" aca="1" ref="E11" ca="1">_xll.BDP(Stocks[[#This Row],[bloomberg_query]], "CUST_TRR_RETURN_HOLDING_PER", "CUST_TRR_START_DT="&amp;TEXT(WORKDAY(EDATE(TODAY(), -1) - 2, 1),"jjjjMMtt"),"CUST_TRR_END_DT="&amp;TEXT(WORKDAY(TODAY(), -1),"jjjjMMtt"),"CUST_TRR_CRNCY=EUR")</f>
        <v>-3.20465</v>
      </c>
      <c r="F11" cm="1">
        <f t="array" aca="1" ref="F11" ca="1">_xll.BDP(Stocks[[#This Row],[bloomberg_query]], "CUST_TRR_RETURN_HOLDING_PER", "CUST_TRR_START_DT="&amp;TEXT(WORKDAY(DATE(YEAR(TODAY())-1, 12, 31), -1),"jjjjMMtt"),"CUST_TRR_END_DT="&amp;TEXT(WORKDAY(TODAY(), -1),"jjjjMMtt"), "CUST_TRR_CRNCY=EUR")</f>
        <v>26.83822</v>
      </c>
    </row>
    <row r="12" spans="1:12" x14ac:dyDescent="0.25">
      <c r="A12" t="s">
        <v>66</v>
      </c>
      <c r="B12" s="1">
        <v>180.77999877929688</v>
      </c>
      <c r="C12" cm="1">
        <f t="array" aca="1" ref="C12" ca="1">_xll.BDP(Stocks[[#This Row],[bloomberg_query]], "CUST_TRR_RETURN_HOLDING_PER", "CUST_TRR_START_DT="&amp;TEXT(WORKDAY(TODAY(), -2),"jjjjMMtt"),"CUST_TRR_END_DT="&amp;TEXT(WORKDAY(TODAY(), -1),"jjjjMMtt"), "CUST_TRR_CRNCY=EUR")</f>
        <v>-0.88368500000000005</v>
      </c>
      <c r="D12" cm="1">
        <f t="array" aca="1" ref="D12" ca="1">_xll.BDP(Stocks[[#This Row],[bloomberg_query]], "CUST_TRR_RETURN_HOLDING_PER", "CUST_TRR_START_DT="&amp;TEXT(WORKDAY(TODAY(), -6),"jjjjMMtt"),"CUST_TRR_END_DT="&amp;TEXT(WORKDAY(TODAY(), -1),"jjjjMMtt"), "CUST_TRR_CRNCY=EUR")</f>
        <v>2.105143</v>
      </c>
      <c r="E12" cm="1">
        <f t="array" aca="1" ref="E12" ca="1">_xll.BDP(Stocks[[#This Row],[bloomberg_query]], "CUST_TRR_RETURN_HOLDING_PER", "CUST_TRR_START_DT="&amp;TEXT(WORKDAY(EDATE(TODAY(), -1) - 2, 1),"jjjjMMtt"),"CUST_TRR_END_DT="&amp;TEXT(WORKDAY(TODAY(), -1),"jjjjMMtt"),"CUST_TRR_CRNCY=EUR")</f>
        <v>-0.33322230000000003</v>
      </c>
      <c r="F12" cm="1">
        <f t="array" aca="1" ref="F12" ca="1">_xll.BDP(Stocks[[#This Row],[bloomberg_query]], "CUST_TRR_RETURN_HOLDING_PER", "CUST_TRR_START_DT="&amp;TEXT(WORKDAY(DATE(YEAR(TODAY())-1, 12, 31), -1),"jjjjMMtt"),"CUST_TRR_END_DT="&amp;TEXT(WORKDAY(TODAY(), -1),"jjjjMMtt"), "CUST_TRR_CRNCY=EUR")</f>
        <v>30.265170000000001</v>
      </c>
    </row>
    <row r="13" spans="1:12" x14ac:dyDescent="0.25">
      <c r="A13" t="s">
        <v>63</v>
      </c>
      <c r="B13" s="1">
        <v>268.78979585334719</v>
      </c>
      <c r="C13" cm="1">
        <f t="array" aca="1" ref="C13" ca="1">_xll.BDP(Stocks[[#This Row],[bloomberg_query]], "CUST_TRR_RETURN_HOLDING_PER", "CUST_TRR_START_DT="&amp;TEXT(WORKDAY(TODAY(), -2),"jjjjMMtt"),"CUST_TRR_END_DT="&amp;TEXT(WORKDAY(TODAY(), -1),"jjjjMMtt"), "CUST_TRR_CRNCY=EUR")</f>
        <v>0.40051979999999998</v>
      </c>
      <c r="D13" cm="1">
        <f t="array" aca="1" ref="D13" ca="1">_xll.BDP(Stocks[[#This Row],[bloomberg_query]], "CUST_TRR_RETURN_HOLDING_PER", "CUST_TRR_START_DT="&amp;TEXT(WORKDAY(TODAY(), -6),"jjjjMMtt"),"CUST_TRR_END_DT="&amp;TEXT(WORKDAY(TODAY(), -1),"jjjjMMtt"), "CUST_TRR_CRNCY=EUR")</f>
        <v>0.85211559999999997</v>
      </c>
      <c r="E13" cm="1">
        <f t="array" aca="1" ref="E13" ca="1">_xll.BDP(Stocks[[#This Row],[bloomberg_query]], "CUST_TRR_RETURN_HOLDING_PER", "CUST_TRR_START_DT="&amp;TEXT(WORKDAY(EDATE(TODAY(), -1) - 2, 1),"jjjjMMtt"),"CUST_TRR_END_DT="&amp;TEXT(WORKDAY(TODAY(), -1),"jjjjMMtt"),"CUST_TRR_CRNCY=EUR")</f>
        <v>-6.2537950000000002</v>
      </c>
      <c r="F13" cm="1">
        <f t="array" aca="1" ref="F13" ca="1">_xll.BDP(Stocks[[#This Row],[bloomberg_query]], "CUST_TRR_RETURN_HOLDING_PER", "CUST_TRR_START_DT="&amp;TEXT(WORKDAY(DATE(YEAR(TODAY())-1, 12, 31), -1),"jjjjMMtt"),"CUST_TRR_END_DT="&amp;TEXT(WORKDAY(TODAY(), -1),"jjjjMMtt"), "CUST_TRR_CRNCY=EUR")</f>
        <v>-7.9082229999999996</v>
      </c>
    </row>
    <row r="14" spans="1:12" x14ac:dyDescent="0.25">
      <c r="A14" t="s">
        <v>45</v>
      </c>
      <c r="B14" s="1">
        <v>226.08696684079405</v>
      </c>
      <c r="C14" cm="1">
        <f t="array" aca="1" ref="C14" ca="1">_xll.BDP(Stocks[[#This Row],[bloomberg_query]], "CUST_TRR_RETURN_HOLDING_PER", "CUST_TRR_START_DT="&amp;TEXT(WORKDAY(TODAY(), -2),"jjjjMMtt"),"CUST_TRR_END_DT="&amp;TEXT(WORKDAY(TODAY(), -1),"jjjjMMtt"), "CUST_TRR_CRNCY=EUR")</f>
        <v>-2.4178459999999999</v>
      </c>
      <c r="D14" cm="1">
        <f t="array" aca="1" ref="D14" ca="1">_xll.BDP(Stocks[[#This Row],[bloomberg_query]], "CUST_TRR_RETURN_HOLDING_PER", "CUST_TRR_START_DT="&amp;TEXT(WORKDAY(TODAY(), -6),"jjjjMMtt"),"CUST_TRR_END_DT="&amp;TEXT(WORKDAY(TODAY(), -1),"jjjjMMtt"), "CUST_TRR_CRNCY=EUR")</f>
        <v>4.0753630000000003</v>
      </c>
      <c r="E14" cm="1">
        <f t="array" aca="1" ref="E14" ca="1">_xll.BDP(Stocks[[#This Row],[bloomberg_query]], "CUST_TRR_RETURN_HOLDING_PER", "CUST_TRR_START_DT="&amp;TEXT(WORKDAY(EDATE(TODAY(), -1) - 2, 1),"jjjjMMtt"),"CUST_TRR_END_DT="&amp;TEXT(WORKDAY(TODAY(), -1),"jjjjMMtt"),"CUST_TRR_CRNCY=EUR")</f>
        <v>-10.90326</v>
      </c>
      <c r="F14" cm="1">
        <f t="array" aca="1" ref="F14" ca="1">_xll.BDP(Stocks[[#This Row],[bloomberg_query]], "CUST_TRR_RETURN_HOLDING_PER", "CUST_TRR_START_DT="&amp;TEXT(WORKDAY(DATE(YEAR(TODAY())-1, 12, 31), -1),"jjjjMMtt"),"CUST_TRR_END_DT="&amp;TEXT(WORKDAY(TODAY(), -1),"jjjjMMtt"), "CUST_TRR_CRNCY=EUR")</f>
        <v>-5.8372809999999999</v>
      </c>
    </row>
    <row r="15" spans="1:12" x14ac:dyDescent="0.25">
      <c r="A15" t="s">
        <v>72</v>
      </c>
      <c r="B15" s="1">
        <v>563.4971008033574</v>
      </c>
      <c r="C15" cm="1">
        <f t="array" aca="1" ref="C15" ca="1">_xll.BDP(Stocks[[#This Row],[bloomberg_query]], "CUST_TRR_RETURN_HOLDING_PER", "CUST_TRR_START_DT="&amp;TEXT(WORKDAY(TODAY(), -2),"jjjjMMtt"),"CUST_TRR_END_DT="&amp;TEXT(WORKDAY(TODAY(), -1),"jjjjMMtt"), "CUST_TRR_CRNCY=EUR")</f>
        <v>1.5152810000000001</v>
      </c>
      <c r="D15" cm="1">
        <f t="array" aca="1" ref="D15" ca="1">_xll.BDP(Stocks[[#This Row],[bloomberg_query]], "CUST_TRR_RETURN_HOLDING_PER", "CUST_TRR_START_DT="&amp;TEXT(WORKDAY(TODAY(), -6),"jjjjMMtt"),"CUST_TRR_END_DT="&amp;TEXT(WORKDAY(TODAY(), -1),"jjjjMMtt"), "CUST_TRR_CRNCY=EUR")</f>
        <v>0.77799620000000003</v>
      </c>
      <c r="E15" cm="1">
        <f t="array" aca="1" ref="E15" ca="1">_xll.BDP(Stocks[[#This Row],[bloomberg_query]], "CUST_TRR_RETURN_HOLDING_PER", "CUST_TRR_START_DT="&amp;TEXT(WORKDAY(EDATE(TODAY(), -1) - 2, 1),"jjjjMMtt"),"CUST_TRR_END_DT="&amp;TEXT(WORKDAY(TODAY(), -1),"jjjjMMtt"),"CUST_TRR_CRNCY=EUR")</f>
        <v>-0.48529169999999999</v>
      </c>
      <c r="F15" cm="1">
        <f t="array" aca="1" ref="F15" ca="1">_xll.BDP(Stocks[[#This Row],[bloomberg_query]], "CUST_TRR_RETURN_HOLDING_PER", "CUST_TRR_START_DT="&amp;TEXT(WORKDAY(DATE(YEAR(TODAY())-1, 12, 31), -1),"jjjjMMtt"),"CUST_TRR_END_DT="&amp;TEXT(WORKDAY(TODAY(), -1),"jjjjMMtt"), "CUST_TRR_CRNCY=EUR")</f>
        <v>0.89077899999999999</v>
      </c>
    </row>
    <row r="16" spans="1:12" x14ac:dyDescent="0.25">
      <c r="A16" t="s">
        <v>59</v>
      </c>
      <c r="B16" s="1">
        <v>466.60000610351563</v>
      </c>
      <c r="C16" cm="1">
        <f t="array" aca="1" ref="C16" ca="1">_xll.BDP(Stocks[[#This Row],[bloomberg_query]], "CUST_TRR_RETURN_HOLDING_PER", "CUST_TRR_START_DT="&amp;TEXT(WORKDAY(TODAY(), -2),"jjjjMMtt"),"CUST_TRR_END_DT="&amp;TEXT(WORKDAY(TODAY(), -1),"jjjjMMtt"), "CUST_TRR_CRNCY=EUR")</f>
        <v>0.9073234</v>
      </c>
      <c r="D16" cm="1">
        <f t="array" aca="1" ref="D16" ca="1">_xll.BDP(Stocks[[#This Row],[bloomberg_query]], "CUST_TRR_RETURN_HOLDING_PER", "CUST_TRR_START_DT="&amp;TEXT(WORKDAY(TODAY(), -6),"jjjjMMtt"),"CUST_TRR_END_DT="&amp;TEXT(WORKDAY(TODAY(), -1),"jjjjMMtt"), "CUST_TRR_CRNCY=EUR")</f>
        <v>1.942383</v>
      </c>
      <c r="E16" cm="1">
        <f t="array" aca="1" ref="E16" ca="1">_xll.BDP(Stocks[[#This Row],[bloomberg_query]], "CUST_TRR_RETURN_HOLDING_PER", "CUST_TRR_START_DT="&amp;TEXT(WORKDAY(EDATE(TODAY(), -1) - 2, 1),"jjjjMMtt"),"CUST_TRR_END_DT="&amp;TEXT(WORKDAY(TODAY(), -1),"jjjjMMtt"),"CUST_TRR_CRNCY=EUR")</f>
        <v>1.082017</v>
      </c>
      <c r="F16" cm="1">
        <f t="array" aca="1" ref="F16" ca="1">_xll.BDP(Stocks[[#This Row],[bloomberg_query]], "CUST_TRR_RETURN_HOLDING_PER", "CUST_TRR_START_DT="&amp;TEXT(WORKDAY(DATE(YEAR(TODAY())-1, 12, 31), -1),"jjjjMMtt"),"CUST_TRR_END_DT="&amp;TEXT(WORKDAY(TODAY(), -1),"jjjjMMtt"), "CUST_TRR_CRNCY=EUR")</f>
        <v>29.044090000000001</v>
      </c>
    </row>
    <row r="17" spans="1:6" x14ac:dyDescent="0.25">
      <c r="A17" t="s">
        <v>92</v>
      </c>
      <c r="B17" s="1">
        <v>1.9045000076293945</v>
      </c>
      <c r="C17" cm="1">
        <f t="array" aca="1" ref="C17" ca="1">_xll.BDP(Stocks[[#This Row],[bloomberg_query]], "CUST_TRR_RETURN_HOLDING_PER", "CUST_TRR_START_DT="&amp;TEXT(WORKDAY(TODAY(), -2),"jjjjMMtt"),"CUST_TRR_END_DT="&amp;TEXT(WORKDAY(TODAY(), -1),"jjjjMMtt"), "CUST_TRR_CRNCY=EUR")</f>
        <v>1.849866</v>
      </c>
      <c r="D17" cm="1">
        <f t="array" aca="1" ref="D17" ca="1">_xll.BDP(Stocks[[#This Row],[bloomberg_query]], "CUST_TRR_RETURN_HOLDING_PER", "CUST_TRR_START_DT="&amp;TEXT(WORKDAY(TODAY(), -6),"jjjjMMtt"),"CUST_TRR_END_DT="&amp;TEXT(WORKDAY(TODAY(), -1),"jjjjMMtt"), "CUST_TRR_CRNCY=EUR")</f>
        <v>3.3741500000000002</v>
      </c>
      <c r="E17" cm="1">
        <f t="array" aca="1" ref="E17" ca="1">_xll.BDP(Stocks[[#This Row],[bloomberg_query]], "CUST_TRR_RETURN_HOLDING_PER", "CUST_TRR_START_DT="&amp;TEXT(WORKDAY(EDATE(TODAY(), -1) - 2, 1),"jjjjMMtt"),"CUST_TRR_END_DT="&amp;TEXT(WORKDAY(TODAY(), -1),"jjjjMMtt"),"CUST_TRR_CRNCY=EUR")</f>
        <v>0.63576160000000004</v>
      </c>
      <c r="F17" cm="1">
        <f t="array" aca="1" ref="F17" ca="1">_xll.BDP(Stocks[[#This Row],[bloomberg_query]], "CUST_TRR_RETURN_HOLDING_PER", "CUST_TRR_START_DT="&amp;TEXT(WORKDAY(DATE(YEAR(TODAY())-1, 12, 31), -1),"jjjjMMtt"),"CUST_TRR_END_DT="&amp;TEXT(WORKDAY(TODAY(), -1),"jjjjMMtt"), "CUST_TRR_CRNCY=EUR")</f>
        <v>7.2596749999999997</v>
      </c>
    </row>
    <row r="18" spans="1:6" x14ac:dyDescent="0.25">
      <c r="A18" t="s">
        <v>91</v>
      </c>
      <c r="B18" s="1">
        <v>260.20001220703125</v>
      </c>
      <c r="C18" cm="1">
        <f t="array" aca="1" ref="C18" ca="1">_xll.BDP(Stocks[[#This Row],[bloomberg_query]], "CUST_TRR_RETURN_HOLDING_PER", "CUST_TRR_START_DT="&amp;TEXT(WORKDAY(TODAY(), -2),"jjjjMMtt"),"CUST_TRR_END_DT="&amp;TEXT(WORKDAY(TODAY(), -1),"jjjjMMtt"), "CUST_TRR_CRNCY=EUR")</f>
        <v>0.34588780000000002</v>
      </c>
      <c r="D18" cm="1">
        <f t="array" aca="1" ref="D18" ca="1">_xll.BDP(Stocks[[#This Row],[bloomberg_query]], "CUST_TRR_RETURN_HOLDING_PER", "CUST_TRR_START_DT="&amp;TEXT(WORKDAY(TODAY(), -6),"jjjjMMtt"),"CUST_TRR_END_DT="&amp;TEXT(WORKDAY(TODAY(), -1),"jjjjMMtt"), "CUST_TRR_CRNCY=EUR")</f>
        <v>1.8728050000000001</v>
      </c>
      <c r="E18" cm="1">
        <f t="array" aca="1" ref="E18" ca="1">_xll.BDP(Stocks[[#This Row],[bloomberg_query]], "CUST_TRR_RETURN_HOLDING_PER", "CUST_TRR_START_DT="&amp;TEXT(WORKDAY(EDATE(TODAY(), -1) - 2, 1),"jjjjMMtt"),"CUST_TRR_END_DT="&amp;TEXT(WORKDAY(TODAY(), -1),"jjjjMMtt"),"CUST_TRR_CRNCY=EUR")</f>
        <v>-1.2481089999999999</v>
      </c>
      <c r="F18" cm="1">
        <f t="array" aca="1" ref="F18" ca="1">_xll.BDP(Stocks[[#This Row],[bloomberg_query]], "CUST_TRR_RETURN_HOLDING_PER", "CUST_TRR_START_DT="&amp;TEXT(WORKDAY(DATE(YEAR(TODAY())-1, 12, 31), -1),"jjjjMMtt"),"CUST_TRR_END_DT="&amp;TEXT(WORKDAY(TODAY(), -1),"jjjjMMtt"), "CUST_TRR_CRNCY=EUR")</f>
        <v>13.474909999999999</v>
      </c>
    </row>
    <row r="19" spans="1:6" x14ac:dyDescent="0.25">
      <c r="A19" t="s">
        <v>28</v>
      </c>
      <c r="B19" s="1">
        <v>153.60000610351563</v>
      </c>
      <c r="C19" cm="1">
        <f t="array" aca="1" ref="C19" ca="1">_xll.BDP(Stocks[[#This Row],[bloomberg_query]], "CUST_TRR_RETURN_HOLDING_PER", "CUST_TRR_START_DT="&amp;TEXT(WORKDAY(TODAY(), -2),"jjjjMMtt"),"CUST_TRR_END_DT="&amp;TEXT(WORKDAY(TODAY(), -1),"jjjjMMtt"), "CUST_TRR_CRNCY=EUR")</f>
        <v>0.49019610000000002</v>
      </c>
      <c r="D19" cm="1">
        <f t="array" aca="1" ref="D19" ca="1">_xll.BDP(Stocks[[#This Row],[bloomberg_query]], "CUST_TRR_RETURN_HOLDING_PER", "CUST_TRR_START_DT="&amp;TEXT(WORKDAY(TODAY(), -6),"jjjjMMtt"),"CUST_TRR_END_DT="&amp;TEXT(WORKDAY(TODAY(), -1),"jjjjMMtt"), "CUST_TRR_CRNCY=EUR")</f>
        <v>0.58881260000000002</v>
      </c>
      <c r="E19" cm="1">
        <f t="array" aca="1" ref="E19" ca="1">_xll.BDP(Stocks[[#This Row],[bloomberg_query]], "CUST_TRR_RETURN_HOLDING_PER", "CUST_TRR_START_DT="&amp;TEXT(WORKDAY(EDATE(TODAY(), -1) - 2, 1),"jjjjMMtt"),"CUST_TRR_END_DT="&amp;TEXT(WORKDAY(TODAY(), -1),"jjjjMMtt"),"CUST_TRR_CRNCY=EUR")</f>
        <v>1.6528929999999999</v>
      </c>
      <c r="F19" cm="1">
        <f t="array" aca="1" ref="F19" ca="1">_xll.BDP(Stocks[[#This Row],[bloomberg_query]], "CUST_TRR_RETURN_HOLDING_PER", "CUST_TRR_START_DT="&amp;TEXT(WORKDAY(DATE(YEAR(TODAY())-1, 12, 31), -1),"jjjjMMtt"),"CUST_TRR_END_DT="&amp;TEXT(WORKDAY(TODAY(), -1),"jjjjMMtt"), "CUST_TRR_CRNCY=EUR")</f>
        <v>20.569489999999998</v>
      </c>
    </row>
    <row r="20" spans="1:6" x14ac:dyDescent="0.25">
      <c r="A20" t="s">
        <v>18</v>
      </c>
      <c r="B20" s="1">
        <v>195.95139246790495</v>
      </c>
      <c r="C20" cm="1">
        <f t="array" aca="1" ref="C20" ca="1">_xll.BDP(Stocks[[#This Row],[bloomberg_query]], "CUST_TRR_RETURN_HOLDING_PER", "CUST_TRR_START_DT="&amp;TEXT(WORKDAY(TODAY(), -2),"jjjjMMtt"),"CUST_TRR_END_DT="&amp;TEXT(WORKDAY(TODAY(), -1),"jjjjMMtt"), "CUST_TRR_CRNCY=EUR")</f>
        <v>-2.335599E-2</v>
      </c>
      <c r="D20" cm="1">
        <f t="array" aca="1" ref="D20" ca="1">_xll.BDP(Stocks[[#This Row],[bloomberg_query]], "CUST_TRR_RETURN_HOLDING_PER", "CUST_TRR_START_DT="&amp;TEXT(WORKDAY(TODAY(), -6),"jjjjMMtt"),"CUST_TRR_END_DT="&amp;TEXT(WORKDAY(TODAY(), -1),"jjjjMMtt"), "CUST_TRR_CRNCY=EUR")</f>
        <v>-3.9637280000000001</v>
      </c>
      <c r="E20" cm="1">
        <f t="array" aca="1" ref="E20" ca="1">_xll.BDP(Stocks[[#This Row],[bloomberg_query]], "CUST_TRR_RETURN_HOLDING_PER", "CUST_TRR_START_DT="&amp;TEXT(WORKDAY(EDATE(TODAY(), -1) - 2, 1),"jjjjMMtt"),"CUST_TRR_END_DT="&amp;TEXT(WORKDAY(TODAY(), -1),"jjjjMMtt"),"CUST_TRR_CRNCY=EUR")</f>
        <v>10.774179999999999</v>
      </c>
      <c r="F20" cm="1">
        <f t="array" aca="1" ref="F20" ca="1">_xll.BDP(Stocks[[#This Row],[bloomberg_query]], "CUST_TRR_RETURN_HOLDING_PER", "CUST_TRR_START_DT="&amp;TEXT(WORKDAY(DATE(YEAR(TODAY())-1, 12, 31), -1),"jjjjMMtt"),"CUST_TRR_END_DT="&amp;TEXT(WORKDAY(TODAY(), -1),"jjjjMMtt"), "CUST_TRR_CRNCY=EUR")</f>
        <v>11.78791</v>
      </c>
    </row>
    <row r="21" spans="1:6" x14ac:dyDescent="0.25">
      <c r="A21" t="s">
        <v>90</v>
      </c>
      <c r="B21" s="1">
        <v>1478.1861581569246</v>
      </c>
      <c r="C21" cm="1">
        <f t="array" aca="1" ref="C21" ca="1">_xll.BDP(Stocks[[#This Row],[bloomberg_query]], "CUST_TRR_RETURN_HOLDING_PER", "CUST_TRR_START_DT="&amp;TEXT(WORKDAY(TODAY(), -2),"jjjjMMtt"),"CUST_TRR_END_DT="&amp;TEXT(WORKDAY(TODAY(), -1),"jjjjMMtt"), "CUST_TRR_CRNCY=EUR")</f>
        <v>-4.0101110000000002</v>
      </c>
      <c r="D21" cm="1">
        <f t="array" aca="1" ref="D21" ca="1">_xll.BDP(Stocks[[#This Row],[bloomberg_query]], "CUST_TRR_RETURN_HOLDING_PER", "CUST_TRR_START_DT="&amp;TEXT(WORKDAY(TODAY(), -6),"jjjjMMtt"),"CUST_TRR_END_DT="&amp;TEXT(WORKDAY(TODAY(), -1),"jjjjMMtt"), "CUST_TRR_CRNCY=EUR")</f>
        <v>-12.67662</v>
      </c>
      <c r="E21" cm="1">
        <f t="array" aca="1" ref="E21" ca="1">_xll.BDP(Stocks[[#This Row],[bloomberg_query]], "CUST_TRR_RETURN_HOLDING_PER", "CUST_TRR_START_DT="&amp;TEXT(WORKDAY(EDATE(TODAY(), -1) - 2, 1),"jjjjMMtt"),"CUST_TRR_END_DT="&amp;TEXT(WORKDAY(TODAY(), -1),"jjjjMMtt"),"CUST_TRR_CRNCY=EUR")</f>
        <v>14.72879</v>
      </c>
      <c r="F21" cm="1">
        <f t="array" aca="1" ref="F21" ca="1">_xll.BDP(Stocks[[#This Row],[bloomberg_query]], "CUST_TRR_RETURN_HOLDING_PER", "CUST_TRR_START_DT="&amp;TEXT(WORKDAY(DATE(YEAR(TODAY())-1, 12, 31), -1),"jjjjMMtt"),"CUST_TRR_END_DT="&amp;TEXT(WORKDAY(TODAY(), -1),"jjjjMMtt"), "CUST_TRR_CRNCY=EUR")</f>
        <v>48.200609999999998</v>
      </c>
    </row>
    <row r="22" spans="1:6" x14ac:dyDescent="0.25">
      <c r="A22" t="s">
        <v>112</v>
      </c>
      <c r="B22" s="1">
        <v>428.38711434408469</v>
      </c>
      <c r="C22" cm="1">
        <f t="array" aca="1" ref="C22" ca="1">_xll.BDP(Stocks[[#This Row],[bloomberg_query]], "CUST_TRR_RETURN_HOLDING_PER", "CUST_TRR_START_DT="&amp;TEXT(WORKDAY(TODAY(), -2),"jjjjMMtt"),"CUST_TRR_END_DT="&amp;TEXT(WORKDAY(TODAY(), -1),"jjjjMMtt"), "CUST_TRR_CRNCY=EUR")</f>
        <v>0.1267596</v>
      </c>
      <c r="D22" cm="1">
        <f t="array" aca="1" ref="D22" ca="1">_xll.BDP(Stocks[[#This Row],[bloomberg_query]], "CUST_TRR_RETURN_HOLDING_PER", "CUST_TRR_START_DT="&amp;TEXT(WORKDAY(TODAY(), -6),"jjjjMMtt"),"CUST_TRR_END_DT="&amp;TEXT(WORKDAY(TODAY(), -1),"jjjjMMtt"), "CUST_TRR_CRNCY=EUR")</f>
        <v>1.9464429999999999</v>
      </c>
      <c r="E22" cm="1">
        <f t="array" aca="1" ref="E22" ca="1">_xll.BDP(Stocks[[#This Row],[bloomberg_query]], "CUST_TRR_RETURN_HOLDING_PER", "CUST_TRR_START_DT="&amp;TEXT(WORKDAY(EDATE(TODAY(), -1) - 2, 1),"jjjjMMtt"),"CUST_TRR_END_DT="&amp;TEXT(WORKDAY(TODAY(), -1),"jjjjMMtt"),"CUST_TRR_CRNCY=EUR")</f>
        <v>2.4045399999999999</v>
      </c>
      <c r="F22" cm="1">
        <f t="array" aca="1" ref="F22" ca="1">_xll.BDP(Stocks[[#This Row],[bloomberg_query]], "CUST_TRR_RETURN_HOLDING_PER", "CUST_TRR_START_DT="&amp;TEXT(WORKDAY(DATE(YEAR(TODAY())-1, 12, 31), -1),"jjjjMMtt"),"CUST_TRR_END_DT="&amp;TEXT(WORKDAY(TODAY(), -1),"jjjjMMtt"), "CUST_TRR_CRNCY=EUR")</f>
        <v>10.82029</v>
      </c>
    </row>
    <row r="23" spans="1:6" x14ac:dyDescent="0.25">
      <c r="A23" t="s">
        <v>51</v>
      </c>
      <c r="B23" s="1">
        <v>734</v>
      </c>
      <c r="C23" cm="1">
        <f t="array" aca="1" ref="C23" ca="1">_xll.BDP(Stocks[[#This Row],[bloomberg_query]], "CUST_TRR_RETURN_HOLDING_PER", "CUST_TRR_START_DT="&amp;TEXT(WORKDAY(TODAY(), -2),"jjjjMMtt"),"CUST_TRR_END_DT="&amp;TEXT(WORKDAY(TODAY(), -1),"jjjjMMtt"), "CUST_TRR_CRNCY=EUR")</f>
        <v>1.2825880000000001</v>
      </c>
      <c r="D23" cm="1">
        <f t="array" aca="1" ref="D23" ca="1">_xll.BDP(Stocks[[#This Row],[bloomberg_query]], "CUST_TRR_RETURN_HOLDING_PER", "CUST_TRR_START_DT="&amp;TEXT(WORKDAY(TODAY(), -6),"jjjjMMtt"),"CUST_TRR_END_DT="&amp;TEXT(WORKDAY(TODAY(), -1),"jjjjMMtt"), "CUST_TRR_CRNCY=EUR")</f>
        <v>1.2684690000000001</v>
      </c>
      <c r="E23" cm="1">
        <f t="array" aca="1" ref="E23" ca="1">_xll.BDP(Stocks[[#This Row],[bloomberg_query]], "CUST_TRR_RETURN_HOLDING_PER", "CUST_TRR_START_DT="&amp;TEXT(WORKDAY(EDATE(TODAY(), -1) - 2, 1),"jjjjMMtt"),"CUST_TRR_END_DT="&amp;TEXT(WORKDAY(TODAY(), -1),"jjjjMMtt"),"CUST_TRR_CRNCY=EUR")</f>
        <v>-3.1333329999999999</v>
      </c>
      <c r="F23" cm="1">
        <f t="array" aca="1" ref="F23" ca="1">_xll.BDP(Stocks[[#This Row],[bloomberg_query]], "CUST_TRR_RETURN_HOLDING_PER", "CUST_TRR_START_DT="&amp;TEXT(WORKDAY(DATE(YEAR(TODAY())-1, 12, 31), -1),"jjjjMMtt"),"CUST_TRR_END_DT="&amp;TEXT(WORKDAY(TODAY(), -1),"jjjjMMtt"), "CUST_TRR_CRNCY=EUR")</f>
        <v>-3.8938840000000002E-2</v>
      </c>
    </row>
    <row r="24" spans="1:6" x14ac:dyDescent="0.25">
      <c r="A24" t="s">
        <v>67</v>
      </c>
      <c r="B24" s="1">
        <v>158.78449081986037</v>
      </c>
      <c r="C24" cm="1">
        <f t="array" aca="1" ref="C24" ca="1">_xll.BDP(Stocks[[#This Row],[bloomberg_query]], "CUST_TRR_RETURN_HOLDING_PER", "CUST_TRR_START_DT="&amp;TEXT(WORKDAY(TODAY(), -2),"jjjjMMtt"),"CUST_TRR_END_DT="&amp;TEXT(WORKDAY(TODAY(), -1),"jjjjMMtt"), "CUST_TRR_CRNCY=EUR")</f>
        <v>-2.9304399999999999</v>
      </c>
      <c r="D24" cm="1">
        <f t="array" aca="1" ref="D24" ca="1">_xll.BDP(Stocks[[#This Row],[bloomberg_query]], "CUST_TRR_RETURN_HOLDING_PER", "CUST_TRR_START_DT="&amp;TEXT(WORKDAY(TODAY(), -6),"jjjjMMtt"),"CUST_TRR_END_DT="&amp;TEXT(WORKDAY(TODAY(), -1),"jjjjMMtt"), "CUST_TRR_CRNCY=EUR")</f>
        <v>0.59440000000000004</v>
      </c>
      <c r="E24" cm="1">
        <f t="array" aca="1" ref="E24" ca="1">_xll.BDP(Stocks[[#This Row],[bloomberg_query]], "CUST_TRR_RETURN_HOLDING_PER", "CUST_TRR_START_DT="&amp;TEXT(WORKDAY(EDATE(TODAY(), -1) - 2, 1),"jjjjMMtt"),"CUST_TRR_END_DT="&amp;TEXT(WORKDAY(TODAY(), -1),"jjjjMMtt"),"CUST_TRR_CRNCY=EUR")</f>
        <v>-4.819134</v>
      </c>
      <c r="F24" cm="1">
        <f t="array" aca="1" ref="F24" ca="1">_xll.BDP(Stocks[[#This Row],[bloomberg_query]], "CUST_TRR_RETURN_HOLDING_PER", "CUST_TRR_START_DT="&amp;TEXT(WORKDAY(DATE(YEAR(TODAY())-1, 12, 31), -1),"jjjjMMtt"),"CUST_TRR_END_DT="&amp;TEXT(WORKDAY(TODAY(), -1),"jjjjMMtt"), "CUST_TRR_CRNCY=EUR")</f>
        <v>-0.4503878</v>
      </c>
    </row>
    <row r="25" spans="1:6" x14ac:dyDescent="0.25">
      <c r="A25" t="s">
        <v>73</v>
      </c>
      <c r="B25" s="1">
        <v>1009.8971450238023</v>
      </c>
      <c r="C25" cm="1">
        <f t="array" aca="1" ref="C25" ca="1">_xll.BDP(Stocks[[#This Row],[bloomberg_query]], "CUST_TRR_RETURN_HOLDING_PER", "CUST_TRR_START_DT="&amp;TEXT(WORKDAY(TODAY(), -2),"jjjjMMtt"),"CUST_TRR_END_DT="&amp;TEXT(WORKDAY(TODAY(), -1),"jjjjMMtt"), "CUST_TRR_CRNCY=EUR")</f>
        <v>0.68175870000000005</v>
      </c>
      <c r="D25" cm="1">
        <f t="array" aca="1" ref="D25" ca="1">_xll.BDP(Stocks[[#This Row],[bloomberg_query]], "CUST_TRR_RETURN_HOLDING_PER", "CUST_TRR_START_DT="&amp;TEXT(WORKDAY(TODAY(), -6),"jjjjMMtt"),"CUST_TRR_END_DT="&amp;TEXT(WORKDAY(TODAY(), -1),"jjjjMMtt"), "CUST_TRR_CRNCY=EUR")</f>
        <v>1.7431589999999999</v>
      </c>
      <c r="E25" cm="1">
        <f t="array" aca="1" ref="E25" ca="1">_xll.BDP(Stocks[[#This Row],[bloomberg_query]], "CUST_TRR_RETURN_HOLDING_PER", "CUST_TRR_START_DT="&amp;TEXT(WORKDAY(EDATE(TODAY(), -1) - 2, 1),"jjjjMMtt"),"CUST_TRR_END_DT="&amp;TEXT(WORKDAY(TODAY(), -1),"jjjjMMtt"),"CUST_TRR_CRNCY=EUR")</f>
        <v>9.2050049999999999</v>
      </c>
      <c r="F25" cm="1">
        <f t="array" aca="1" ref="F25" ca="1">_xll.BDP(Stocks[[#This Row],[bloomberg_query]], "CUST_TRR_RETURN_HOLDING_PER", "CUST_TRR_START_DT="&amp;TEXT(WORKDAY(DATE(YEAR(TODAY())-1, 12, 31), -1),"jjjjMMtt"),"CUST_TRR_END_DT="&amp;TEXT(WORKDAY(TODAY(), -1),"jjjjMMtt"), "CUST_TRR_CRNCY=EUR")</f>
        <v>24.925809999999998</v>
      </c>
    </row>
    <row r="26" spans="1:6" x14ac:dyDescent="0.25">
      <c r="A26" t="s">
        <v>87</v>
      </c>
      <c r="B26" s="1">
        <v>30.620000839233398</v>
      </c>
      <c r="C26" cm="1">
        <f t="array" aca="1" ref="C26" ca="1">_xll.BDP(Stocks[[#This Row],[bloomberg_query]], "CUST_TRR_RETURN_HOLDING_PER", "CUST_TRR_START_DT="&amp;TEXT(WORKDAY(TODAY(), -2),"jjjjMMtt"),"CUST_TRR_END_DT="&amp;TEXT(WORKDAY(TODAY(), -1),"jjjjMMtt"), "CUST_TRR_CRNCY=EUR")</f>
        <v>1.112565</v>
      </c>
      <c r="D26" cm="1">
        <f t="array" aca="1" ref="D26" ca="1">_xll.BDP(Stocks[[#This Row],[bloomberg_query]], "CUST_TRR_RETURN_HOLDING_PER", "CUST_TRR_START_DT="&amp;TEXT(WORKDAY(TODAY(), -6),"jjjjMMtt"),"CUST_TRR_END_DT="&amp;TEXT(WORKDAY(TODAY(), -1),"jjjjMMtt"), "CUST_TRR_CRNCY=EUR")</f>
        <v>3.0687120000000001</v>
      </c>
      <c r="E26" cm="1">
        <f t="array" aca="1" ref="E26" ca="1">_xll.BDP(Stocks[[#This Row],[bloomberg_query]], "CUST_TRR_RETURN_HOLDING_PER", "CUST_TRR_START_DT="&amp;TEXT(WORKDAY(EDATE(TODAY(), -1) - 2, 1),"jjjjMMtt"),"CUST_TRR_END_DT="&amp;TEXT(WORKDAY(TODAY(), -1),"jjjjMMtt"),"CUST_TRR_CRNCY=EUR")</f>
        <v>-8.0357140000000005</v>
      </c>
      <c r="F26" cm="1">
        <f t="array" aca="1" ref="F26" ca="1">_xll.BDP(Stocks[[#This Row],[bloomberg_query]], "CUST_TRR_RETURN_HOLDING_PER", "CUST_TRR_START_DT="&amp;TEXT(WORKDAY(DATE(YEAR(TODAY())-1, 12, 31), -1),"jjjjMMtt"),"CUST_TRR_END_DT="&amp;TEXT(WORKDAY(TODAY(), -1),"jjjjMMtt"), "CUST_TRR_CRNCY=EUR")</f>
        <v>11.176690000000001</v>
      </c>
    </row>
    <row r="27" spans="1:6" x14ac:dyDescent="0.25">
      <c r="A27" t="s">
        <v>76</v>
      </c>
      <c r="B27" s="1">
        <v>100.16913024741426</v>
      </c>
      <c r="C27" cm="1">
        <f t="array" aca="1" ref="C27" ca="1">_xll.BDP(Stocks[[#This Row],[bloomberg_query]], "CUST_TRR_RETURN_HOLDING_PER", "CUST_TRR_START_DT="&amp;TEXT(WORKDAY(TODAY(), -2),"jjjjMMtt"),"CUST_TRR_END_DT="&amp;TEXT(WORKDAY(TODAY(), -1),"jjjjMMtt"), "CUST_TRR_CRNCY=EUR")</f>
        <v>1.840544</v>
      </c>
      <c r="D27" cm="1">
        <f t="array" aca="1" ref="D27" ca="1">_xll.BDP(Stocks[[#This Row],[bloomberg_query]], "CUST_TRR_RETURN_HOLDING_PER", "CUST_TRR_START_DT="&amp;TEXT(WORKDAY(TODAY(), -6),"jjjjMMtt"),"CUST_TRR_END_DT="&amp;TEXT(WORKDAY(TODAY(), -1),"jjjjMMtt"), "CUST_TRR_CRNCY=EUR")</f>
        <v>2.2675420000000002</v>
      </c>
      <c r="E27" cm="1">
        <f t="array" aca="1" ref="E27" ca="1">_xll.BDP(Stocks[[#This Row],[bloomberg_query]], "CUST_TRR_RETURN_HOLDING_PER", "CUST_TRR_START_DT="&amp;TEXT(WORKDAY(EDATE(TODAY(), -1) - 2, 1),"jjjjMMtt"),"CUST_TRR_END_DT="&amp;TEXT(WORKDAY(TODAY(), -1),"jjjjMMtt"),"CUST_TRR_CRNCY=EUR")</f>
        <v>8.2180750000000007</v>
      </c>
      <c r="F27" cm="1">
        <f t="array" aca="1" ref="F27" ca="1">_xll.BDP(Stocks[[#This Row],[bloomberg_query]], "CUST_TRR_RETURN_HOLDING_PER", "CUST_TRR_START_DT="&amp;TEXT(WORKDAY(DATE(YEAR(TODAY())-1, 12, 31), -1),"jjjjMMtt"),"CUST_TRR_END_DT="&amp;TEXT(WORKDAY(TODAY(), -1),"jjjjMMtt"), "CUST_TRR_CRNCY=EUR")</f>
        <v>13.63444</v>
      </c>
    </row>
    <row r="28" spans="1:6" x14ac:dyDescent="0.25">
      <c r="A28" t="s">
        <v>58</v>
      </c>
      <c r="B28" s="1">
        <v>12.399999618530273</v>
      </c>
      <c r="C28" cm="1">
        <f t="array" aca="1" ref="C28" ca="1">_xll.BDP(Stocks[[#This Row],[bloomberg_query]], "CUST_TRR_RETURN_HOLDING_PER", "CUST_TRR_START_DT="&amp;TEXT(WORKDAY(TODAY(), -2),"jjjjMMtt"),"CUST_TRR_END_DT="&amp;TEXT(WORKDAY(TODAY(), -1),"jjjjMMtt"), "CUST_TRR_CRNCY=EUR")</f>
        <v>1.1494249999999999</v>
      </c>
      <c r="D28" cm="1">
        <f t="array" aca="1" ref="D28" ca="1">_xll.BDP(Stocks[[#This Row],[bloomberg_query]], "CUST_TRR_RETURN_HOLDING_PER", "CUST_TRR_START_DT="&amp;TEXT(WORKDAY(TODAY(), -6),"jjjjMMtt"),"CUST_TRR_END_DT="&amp;TEXT(WORKDAY(TODAY(), -1),"jjjjMMtt"), "CUST_TRR_CRNCY=EUR")</f>
        <v>3.010033</v>
      </c>
      <c r="E28" cm="1">
        <f t="array" aca="1" ref="E28" ca="1">_xll.BDP(Stocks[[#This Row],[bloomberg_query]], "CUST_TRR_RETURN_HOLDING_PER", "CUST_TRR_START_DT="&amp;TEXT(WORKDAY(EDATE(TODAY(), -1) - 2, 1),"jjjjMMtt"),"CUST_TRR_END_DT="&amp;TEXT(WORKDAY(TODAY(), -1),"jjjjMMtt"),"CUST_TRR_CRNCY=EUR")</f>
        <v>2.4958399999999998</v>
      </c>
      <c r="F28" cm="1">
        <f t="array" aca="1" ref="F28" ca="1">_xll.BDP(Stocks[[#This Row],[bloomberg_query]], "CUST_TRR_RETURN_HOLDING_PER", "CUST_TRR_START_DT="&amp;TEXT(WORKDAY(DATE(YEAR(TODAY())-1, 12, 31), -1),"jjjjMMtt"),"CUST_TRR_END_DT="&amp;TEXT(WORKDAY(TODAY(), -1),"jjjjMMtt"), "CUST_TRR_CRNCY=EUR")</f>
        <v>5.6362519999999998</v>
      </c>
    </row>
    <row r="29" spans="1:6" x14ac:dyDescent="0.25">
      <c r="A29" t="s">
        <v>111</v>
      </c>
      <c r="B29" s="1">
        <v>35</v>
      </c>
      <c r="C29" cm="1">
        <f t="array" aca="1" ref="C29" ca="1">_xll.BDP(Stocks[[#This Row],[bloomberg_query]], "CUST_TRR_RETURN_HOLDING_PER", "CUST_TRR_START_DT="&amp;TEXT(WORKDAY(TODAY(), -2),"jjjjMMtt"),"CUST_TRR_END_DT="&amp;TEXT(WORKDAY(TODAY(), -1),"jjjjMMtt"), "CUST_TRR_CRNCY=EUR")</f>
        <v>-1.424501</v>
      </c>
      <c r="D29" cm="1">
        <f t="array" aca="1" ref="D29" ca="1">_xll.BDP(Stocks[[#This Row],[bloomberg_query]], "CUST_TRR_RETURN_HOLDING_PER", "CUST_TRR_START_DT="&amp;TEXT(WORKDAY(TODAY(), -6),"jjjjMMtt"),"CUST_TRR_END_DT="&amp;TEXT(WORKDAY(TODAY(), -1),"jjjjMMtt"), "CUST_TRR_CRNCY=EUR")</f>
        <v>1.7647060000000001</v>
      </c>
      <c r="E29" cm="1">
        <f t="array" aca="1" ref="E29" ca="1">_xll.BDP(Stocks[[#This Row],[bloomberg_query]], "CUST_TRR_RETURN_HOLDING_PER", "CUST_TRR_START_DT="&amp;TEXT(WORKDAY(EDATE(TODAY(), -1) - 2, 1),"jjjjMMtt"),"CUST_TRR_END_DT="&amp;TEXT(WORKDAY(TODAY(), -1),"jjjjMMtt"),"CUST_TRR_CRNCY=EUR")</f>
        <v>-7.8718159999999999</v>
      </c>
      <c r="F29" cm="1">
        <f t="array" aca="1" ref="F29" ca="1">_xll.BDP(Stocks[[#This Row],[bloomberg_query]], "CUST_TRR_RETURN_HOLDING_PER", "CUST_TRR_START_DT="&amp;TEXT(WORKDAY(DATE(YEAR(TODAY())-1, 12, 31), -1),"jjjjMMtt"),"CUST_TRR_END_DT="&amp;TEXT(WORKDAY(TODAY(), -1),"jjjjMMtt"), "CUST_TRR_CRNCY=EUR")</f>
        <v>42.931379999999997</v>
      </c>
    </row>
    <row r="30" spans="1:6" x14ac:dyDescent="0.25">
      <c r="A30" t="s">
        <v>64</v>
      </c>
      <c r="B30" s="1">
        <v>148.68631765922245</v>
      </c>
      <c r="C30" cm="1">
        <f t="array" aca="1" ref="C30" ca="1">_xll.BDP(Stocks[[#This Row],[bloomberg_query]], "CUST_TRR_RETURN_HOLDING_PER", "CUST_TRR_START_DT="&amp;TEXT(WORKDAY(TODAY(), -2),"jjjjMMtt"),"CUST_TRR_END_DT="&amp;TEXT(WORKDAY(TODAY(), -1),"jjjjMMtt"), "CUST_TRR_CRNCY=EUR")</f>
        <v>3.583244E-2</v>
      </c>
      <c r="D30" cm="1">
        <f t="array" aca="1" ref="D30" ca="1">_xll.BDP(Stocks[[#This Row],[bloomberg_query]], "CUST_TRR_RETURN_HOLDING_PER", "CUST_TRR_START_DT="&amp;TEXT(WORKDAY(TODAY(), -6),"jjjjMMtt"),"CUST_TRR_END_DT="&amp;TEXT(WORKDAY(TODAY(), -1),"jjjjMMtt"), "CUST_TRR_CRNCY=EUR")</f>
        <v>0.24774189999999999</v>
      </c>
      <c r="E30" cm="1">
        <f t="array" aca="1" ref="E30" ca="1">_xll.BDP(Stocks[[#This Row],[bloomberg_query]], "CUST_TRR_RETURN_HOLDING_PER", "CUST_TRR_START_DT="&amp;TEXT(WORKDAY(EDATE(TODAY(), -1) - 2, 1),"jjjjMMtt"),"CUST_TRR_END_DT="&amp;TEXT(WORKDAY(TODAY(), -1),"jjjjMMtt"),"CUST_TRR_CRNCY=EUR")</f>
        <v>2.1707070000000002</v>
      </c>
      <c r="F30" cm="1">
        <f t="array" aca="1" ref="F30" ca="1">_xll.BDP(Stocks[[#This Row],[bloomberg_query]], "CUST_TRR_RETURN_HOLDING_PER", "CUST_TRR_START_DT="&amp;TEXT(WORKDAY(DATE(YEAR(TODAY())-1, 12, 31), -1),"jjjjMMtt"),"CUST_TRR_END_DT="&amp;TEXT(WORKDAY(TODAY(), -1),"jjjjMMtt"), "CUST_TRR_CRNCY=EUR")</f>
        <v>22.48489</v>
      </c>
    </row>
    <row r="31" spans="1:6" x14ac:dyDescent="0.25">
      <c r="A31" t="s">
        <v>65</v>
      </c>
      <c r="B31" s="1">
        <v>395.99813277112116</v>
      </c>
      <c r="C31" cm="1">
        <f t="array" aca="1" ref="C31" ca="1">_xll.BDP(Stocks[[#This Row],[bloomberg_query]], "CUST_TRR_RETURN_HOLDING_PER", "CUST_TRR_START_DT="&amp;TEXT(WORKDAY(TODAY(), -2),"jjjjMMtt"),"CUST_TRR_END_DT="&amp;TEXT(WORKDAY(TODAY(), -1),"jjjjMMtt"), "CUST_TRR_CRNCY=EUR")</f>
        <v>0.5503017</v>
      </c>
      <c r="D31" cm="1">
        <f t="array" aca="1" ref="D31" ca="1">_xll.BDP(Stocks[[#This Row],[bloomberg_query]], "CUST_TRR_RETURN_HOLDING_PER", "CUST_TRR_START_DT="&amp;TEXT(WORKDAY(TODAY(), -6),"jjjjMMtt"),"CUST_TRR_END_DT="&amp;TEXT(WORKDAY(TODAY(), -1),"jjjjMMtt"), "CUST_TRR_CRNCY=EUR")</f>
        <v>3.2041339999999998</v>
      </c>
      <c r="E31" cm="1">
        <f t="array" aca="1" ref="E31" ca="1">_xll.BDP(Stocks[[#This Row],[bloomberg_query]], "CUST_TRR_RETURN_HOLDING_PER", "CUST_TRR_START_DT="&amp;TEXT(WORKDAY(EDATE(TODAY(), -1) - 2, 1),"jjjjMMtt"),"CUST_TRR_END_DT="&amp;TEXT(WORKDAY(TODAY(), -1),"jjjjMMtt"),"CUST_TRR_CRNCY=EUR")</f>
        <v>4.8128080000000004</v>
      </c>
      <c r="F31" cm="1">
        <f t="array" aca="1" ref="F31" ca="1">_xll.BDP(Stocks[[#This Row],[bloomberg_query]], "CUST_TRR_RETURN_HOLDING_PER", "CUST_TRR_START_DT="&amp;TEXT(WORKDAY(DATE(YEAR(TODAY())-1, 12, 31), -1),"jjjjMMtt"),"CUST_TRR_END_DT="&amp;TEXT(WORKDAY(TODAY(), -1),"jjjjMMtt"), "CUST_TRR_CRNCY=EUR")</f>
        <v>12.87782</v>
      </c>
    </row>
    <row r="32" spans="1:6" x14ac:dyDescent="0.25">
      <c r="A32" t="s">
        <v>38</v>
      </c>
      <c r="B32" s="1">
        <v>169.5371793469676</v>
      </c>
      <c r="C32" cm="1">
        <f t="array" aca="1" ref="C32" ca="1">_xll.BDP(Stocks[[#This Row],[bloomberg_query]], "CUST_TRR_RETURN_HOLDING_PER", "CUST_TRR_START_DT="&amp;TEXT(WORKDAY(TODAY(), -2),"jjjjMMtt"),"CUST_TRR_END_DT="&amp;TEXT(WORKDAY(TODAY(), -1),"jjjjMMtt"), "CUST_TRR_CRNCY=EUR")</f>
        <v>-0.5630539</v>
      </c>
      <c r="D32" cm="1">
        <f t="array" aca="1" ref="D32" ca="1">_xll.BDP(Stocks[[#This Row],[bloomberg_query]], "CUST_TRR_RETURN_HOLDING_PER", "CUST_TRR_START_DT="&amp;TEXT(WORKDAY(TODAY(), -6),"jjjjMMtt"),"CUST_TRR_END_DT="&amp;TEXT(WORKDAY(TODAY(), -1),"jjjjMMtt"), "CUST_TRR_CRNCY=EUR")</f>
        <v>1.0888500000000001</v>
      </c>
      <c r="E32" cm="1">
        <f t="array" aca="1" ref="E32" ca="1">_xll.BDP(Stocks[[#This Row],[bloomberg_query]], "CUST_TRR_RETURN_HOLDING_PER", "CUST_TRR_START_DT="&amp;TEXT(WORKDAY(EDATE(TODAY(), -1) - 2, 1),"jjjjMMtt"),"CUST_TRR_END_DT="&amp;TEXT(WORKDAY(TODAY(), -1),"jjjjMMtt"),"CUST_TRR_CRNCY=EUR")</f>
        <v>3.6716799999999998</v>
      </c>
      <c r="F32" cm="1">
        <f t="array" aca="1" ref="F32" ca="1">_xll.BDP(Stocks[[#This Row],[bloomberg_query]], "CUST_TRR_RETURN_HOLDING_PER", "CUST_TRR_START_DT="&amp;TEXT(WORKDAY(DATE(YEAR(TODAY())-1, 12, 31), -1),"jjjjMMtt"),"CUST_TRR_END_DT="&amp;TEXT(WORKDAY(TODAY(), -1),"jjjjMMtt"), "CUST_TRR_CRNCY=EUR")</f>
        <v>32.467880000000001</v>
      </c>
    </row>
    <row r="33" spans="1:6" x14ac:dyDescent="0.25">
      <c r="A33" t="s">
        <v>32</v>
      </c>
      <c r="B33" s="1">
        <v>419.30811315127357</v>
      </c>
      <c r="C33" cm="1">
        <f t="array" aca="1" ref="C33" ca="1">_xll.BDP(Stocks[[#This Row],[bloomberg_query]], "CUST_TRR_RETURN_HOLDING_PER", "CUST_TRR_START_DT="&amp;TEXT(WORKDAY(TODAY(), -2),"jjjjMMtt"),"CUST_TRR_END_DT="&amp;TEXT(WORKDAY(TODAY(), -1),"jjjjMMtt"), "CUST_TRR_CRNCY=EUR")</f>
        <v>-0.80311690000000002</v>
      </c>
      <c r="D33" cm="1">
        <f t="array" aca="1" ref="D33" ca="1">_xll.BDP(Stocks[[#This Row],[bloomberg_query]], "CUST_TRR_RETURN_HOLDING_PER", "CUST_TRR_START_DT="&amp;TEXT(WORKDAY(TODAY(), -6),"jjjjMMtt"),"CUST_TRR_END_DT="&amp;TEXT(WORKDAY(TODAY(), -1),"jjjjMMtt"), "CUST_TRR_CRNCY=EUR")</f>
        <v>-0.18404400000000001</v>
      </c>
      <c r="E33" cm="1">
        <f t="array" aca="1" ref="E33" ca="1">_xll.BDP(Stocks[[#This Row],[bloomberg_query]], "CUST_TRR_RETURN_HOLDING_PER", "CUST_TRR_START_DT="&amp;TEXT(WORKDAY(EDATE(TODAY(), -1) - 2, 1),"jjjjMMtt"),"CUST_TRR_END_DT="&amp;TEXT(WORKDAY(TODAY(), -1),"jjjjMMtt"),"CUST_TRR_CRNCY=EUR")</f>
        <v>5.2249759999999998</v>
      </c>
      <c r="F33" cm="1">
        <f t="array" aca="1" ref="F33" ca="1">_xll.BDP(Stocks[[#This Row],[bloomberg_query]], "CUST_TRR_RETURN_HOLDING_PER", "CUST_TRR_START_DT="&amp;TEXT(WORKDAY(DATE(YEAR(TODAY())-1, 12, 31), -1),"jjjjMMtt"),"CUST_TRR_END_DT="&amp;TEXT(WORKDAY(TODAY(), -1),"jjjjMMtt"), "CUST_TRR_CRNCY=EUR")</f>
        <v>23.220020000000002</v>
      </c>
    </row>
    <row r="34" spans="1:6" x14ac:dyDescent="0.25">
      <c r="A34" t="s">
        <v>80</v>
      </c>
      <c r="B34" s="1">
        <v>142.57917609241028</v>
      </c>
      <c r="C34" cm="1">
        <f t="array" aca="1" ref="C34" ca="1">_xll.BDP(Stocks[[#This Row],[bloomberg_query]], "CUST_TRR_RETURN_HOLDING_PER", "CUST_TRR_START_DT="&amp;TEXT(WORKDAY(TODAY(), -2),"jjjjMMtt"),"CUST_TRR_END_DT="&amp;TEXT(WORKDAY(TODAY(), -1),"jjjjMMtt"), "CUST_TRR_CRNCY=EUR")</f>
        <v>0.24188460000000001</v>
      </c>
      <c r="D34" cm="1">
        <f t="array" aca="1" ref="D34" ca="1">_xll.BDP(Stocks[[#This Row],[bloomberg_query]], "CUST_TRR_RETURN_HOLDING_PER", "CUST_TRR_START_DT="&amp;TEXT(WORKDAY(TODAY(), -6),"jjjjMMtt"),"CUST_TRR_END_DT="&amp;TEXT(WORKDAY(TODAY(), -1),"jjjjMMtt"), "CUST_TRR_CRNCY=EUR")</f>
        <v>1.677036</v>
      </c>
      <c r="E34" cm="1">
        <f t="array" aca="1" ref="E34" ca="1">_xll.BDP(Stocks[[#This Row],[bloomberg_query]], "CUST_TRR_RETURN_HOLDING_PER", "CUST_TRR_START_DT="&amp;TEXT(WORKDAY(EDATE(TODAY(), -1) - 2, 1),"jjjjMMtt"),"CUST_TRR_END_DT="&amp;TEXT(WORKDAY(TODAY(), -1),"jjjjMMtt"),"CUST_TRR_CRNCY=EUR")</f>
        <v>-6.3697730000000004</v>
      </c>
      <c r="F34" cm="1">
        <f t="array" aca="1" ref="F34" ca="1">_xll.BDP(Stocks[[#This Row],[bloomberg_query]], "CUST_TRR_RETURN_HOLDING_PER", "CUST_TRR_START_DT="&amp;TEXT(WORKDAY(DATE(YEAR(TODAY())-1, 12, 31), -1),"jjjjMMtt"),"CUST_TRR_END_DT="&amp;TEXT(WORKDAY(TODAY(), -1),"jjjjMMtt"), "CUST_TRR_CRNCY=EUR")</f>
        <v>16.057539999999999</v>
      </c>
    </row>
    <row r="35" spans="1:6" x14ac:dyDescent="0.25">
      <c r="A35" t="s">
        <v>78</v>
      </c>
      <c r="B35" s="1">
        <v>34.959999084472656</v>
      </c>
      <c r="C35" cm="1">
        <f t="array" aca="1" ref="C35" ca="1">_xll.BDP(Stocks[[#This Row],[bloomberg_query]], "CUST_TRR_RETURN_HOLDING_PER", "CUST_TRR_START_DT="&amp;TEXT(WORKDAY(TODAY(), -2),"jjjjMMtt"),"CUST_TRR_END_DT="&amp;TEXT(WORKDAY(TODAY(), -1),"jjjjMMtt"), "CUST_TRR_CRNCY=EUR")</f>
        <v>3.8467190000000002</v>
      </c>
      <c r="D35" cm="1">
        <f t="array" aca="1" ref="D35" ca="1">_xll.BDP(Stocks[[#This Row],[bloomberg_query]], "CUST_TRR_RETURN_HOLDING_PER", "CUST_TRR_START_DT="&amp;TEXT(WORKDAY(TODAY(), -6),"jjjjMMtt"),"CUST_TRR_END_DT="&amp;TEXT(WORKDAY(TODAY(), -1),"jjjjMMtt"), "CUST_TRR_CRNCY=EUR")</f>
        <v>6.6656610000000001</v>
      </c>
      <c r="E35" cm="1">
        <f t="array" aca="1" ref="E35" ca="1">_xll.BDP(Stocks[[#This Row],[bloomberg_query]], "CUST_TRR_RETURN_HOLDING_PER", "CUST_TRR_START_DT="&amp;TEXT(WORKDAY(EDATE(TODAY(), -1) - 2, 1),"jjjjMMtt"),"CUST_TRR_END_DT="&amp;TEXT(WORKDAY(TODAY(), -1),"jjjjMMtt"),"CUST_TRR_CRNCY=EUR")</f>
        <v>-2.3336100000000002</v>
      </c>
      <c r="F35" cm="1">
        <f t="array" aca="1" ref="F35" ca="1">_xll.BDP(Stocks[[#This Row],[bloomberg_query]], "CUST_TRR_RETURN_HOLDING_PER", "CUST_TRR_START_DT="&amp;TEXT(WORKDAY(DATE(YEAR(TODAY())-1, 12, 31), -1),"jjjjMMtt"),"CUST_TRR_END_DT="&amp;TEXT(WORKDAY(TODAY(), -1),"jjjjMMtt"), "CUST_TRR_CRNCY=EUR")</f>
        <v>51.569870000000002</v>
      </c>
    </row>
    <row r="36" spans="1:6" x14ac:dyDescent="0.25">
      <c r="A36" t="s">
        <v>3</v>
      </c>
      <c r="B36" s="1">
        <v>946.4000244140625</v>
      </c>
      <c r="C36" cm="1">
        <f t="array" aca="1" ref="C36" ca="1">_xll.BDP(Stocks[[#This Row],[bloomberg_query]], "CUST_TRR_RETURN_HOLDING_PER", "CUST_TRR_START_DT="&amp;TEXT(WORKDAY(TODAY(), -2),"jjjjMMtt"),"CUST_TRR_END_DT="&amp;TEXT(WORKDAY(TODAY(), -1),"jjjjMMtt"), "CUST_TRR_CRNCY=EUR")</f>
        <v>-1.5466059999999999</v>
      </c>
      <c r="D36" cm="1">
        <f t="array" aca="1" ref="D36" ca="1">_xll.BDP(Stocks[[#This Row],[bloomberg_query]], "CUST_TRR_RETURN_HOLDING_PER", "CUST_TRR_START_DT="&amp;TEXT(WORKDAY(TODAY(), -6),"jjjjMMtt"),"CUST_TRR_END_DT="&amp;TEXT(WORKDAY(TODAY(), -1),"jjjjMMtt"), "CUST_TRR_CRNCY=EUR")</f>
        <v>-2.1559729999999999</v>
      </c>
      <c r="E36" cm="1">
        <f t="array" aca="1" ref="E36" ca="1">_xll.BDP(Stocks[[#This Row],[bloomberg_query]], "CUST_TRR_RETURN_HOLDING_PER", "CUST_TRR_START_DT="&amp;TEXT(WORKDAY(EDATE(TODAY(), -1) - 2, 1),"jjjjMMtt"),"CUST_TRR_END_DT="&amp;TEXT(WORKDAY(TODAY(), -1),"jjjjMMtt"),"CUST_TRR_CRNCY=EUR")</f>
        <v>7.7228849999999998</v>
      </c>
      <c r="F36" cm="1">
        <f t="array" aca="1" ref="F36" ca="1">_xll.BDP(Stocks[[#This Row],[bloomberg_query]], "CUST_TRR_RETURN_HOLDING_PER", "CUST_TRR_START_DT="&amp;TEXT(WORKDAY(DATE(YEAR(TODAY())-1, 12, 31), -1),"jjjjMMtt"),"CUST_TRR_END_DT="&amp;TEXT(WORKDAY(TODAY(), -1),"jjjjMMtt"), "CUST_TRR_CRNCY=EUR")</f>
        <v>39.665309999999998</v>
      </c>
    </row>
    <row r="37" spans="1:6" x14ac:dyDescent="0.25">
      <c r="A37" t="s">
        <v>57</v>
      </c>
      <c r="B37" s="1">
        <v>437.39999389648438</v>
      </c>
      <c r="C37" cm="1">
        <f t="array" aca="1" ref="C37" ca="1">_xll.BDP(Stocks[[#This Row],[bloomberg_query]], "CUST_TRR_RETURN_HOLDING_PER", "CUST_TRR_START_DT="&amp;TEXT(WORKDAY(TODAY(), -2),"jjjjMMtt"),"CUST_TRR_END_DT="&amp;TEXT(WORKDAY(TODAY(), -1),"jjjjMMtt"), "CUST_TRR_CRNCY=EUR")</f>
        <v>0.3290593</v>
      </c>
      <c r="D37" cm="1">
        <f t="array" aca="1" ref="D37" ca="1">_xll.BDP(Stocks[[#This Row],[bloomberg_query]], "CUST_TRR_RETURN_HOLDING_PER", "CUST_TRR_START_DT="&amp;TEXT(WORKDAY(TODAY(), -6),"jjjjMMtt"),"CUST_TRR_END_DT="&amp;TEXT(WORKDAY(TODAY(), -1),"jjjjMMtt"), "CUST_TRR_CRNCY=EUR")</f>
        <v>-1.074066</v>
      </c>
      <c r="E37" cm="1">
        <f t="array" aca="1" ref="E37" ca="1">_xll.BDP(Stocks[[#This Row],[bloomberg_query]], "CUST_TRR_RETURN_HOLDING_PER", "CUST_TRR_START_DT="&amp;TEXT(WORKDAY(EDATE(TODAY(), -1) - 2, 1),"jjjjMMtt"),"CUST_TRR_END_DT="&amp;TEXT(WORKDAY(TODAY(), -1),"jjjjMMtt"),"CUST_TRR_CRNCY=EUR")</f>
        <v>-1.173578</v>
      </c>
      <c r="F37" cm="1">
        <f t="array" aca="1" ref="F37" ca="1">_xll.BDP(Stocks[[#This Row],[bloomberg_query]], "CUST_TRR_RETURN_HOLDING_PER", "CUST_TRR_START_DT="&amp;TEXT(WORKDAY(DATE(YEAR(TODAY())-1, 12, 31), -1),"jjjjMMtt"),"CUST_TRR_END_DT="&amp;TEXT(WORKDAY(TODAY(), -1),"jjjjMMtt"), "CUST_TRR_CRNCY=EUR")</f>
        <v>-0.41102499999999997</v>
      </c>
    </row>
    <row r="38" spans="1:6" x14ac:dyDescent="0.25">
      <c r="A38" t="s">
        <v>70</v>
      </c>
      <c r="B38" s="1">
        <v>139.94390192725041</v>
      </c>
      <c r="C38" cm="1">
        <f t="array" aca="1" ref="C38" ca="1">_xll.BDP(Stocks[[#This Row],[bloomberg_query]], "CUST_TRR_RETURN_HOLDING_PER", "CUST_TRR_START_DT="&amp;TEXT(WORKDAY(TODAY(), -2),"jjjjMMtt"),"CUST_TRR_END_DT="&amp;TEXT(WORKDAY(TODAY(), -1),"jjjjMMtt"), "CUST_TRR_CRNCY=EUR")</f>
        <v>-1.619957E-2</v>
      </c>
      <c r="D38" cm="1">
        <f t="array" aca="1" ref="D38" ca="1">_xll.BDP(Stocks[[#This Row],[bloomberg_query]], "CUST_TRR_RETURN_HOLDING_PER", "CUST_TRR_START_DT="&amp;TEXT(WORKDAY(TODAY(), -6),"jjjjMMtt"),"CUST_TRR_END_DT="&amp;TEXT(WORKDAY(TODAY(), -1),"jjjjMMtt"), "CUST_TRR_CRNCY=EUR")</f>
        <v>0.33258169999999998</v>
      </c>
      <c r="E38" cm="1">
        <f t="array" aca="1" ref="E38" ca="1">_xll.BDP(Stocks[[#This Row],[bloomberg_query]], "CUST_TRR_RETURN_HOLDING_PER", "CUST_TRR_START_DT="&amp;TEXT(WORKDAY(EDATE(TODAY(), -1) - 2, 1),"jjjjMMtt"),"CUST_TRR_END_DT="&amp;TEXT(WORKDAY(TODAY(), -1),"jjjjMMtt"),"CUST_TRR_CRNCY=EUR")</f>
        <v>1.0621670000000001</v>
      </c>
      <c r="F38" cm="1">
        <f t="array" aca="1" ref="F38" ca="1">_xll.BDP(Stocks[[#This Row],[bloomberg_query]], "CUST_TRR_RETURN_HOLDING_PER", "CUST_TRR_START_DT="&amp;TEXT(WORKDAY(DATE(YEAR(TODAY())-1, 12, 31), -1),"jjjjMMtt"),"CUST_TRR_END_DT="&amp;TEXT(WORKDAY(TODAY(), -1),"jjjjMMtt"), "CUST_TRR_CRNCY=EUR")</f>
        <v>16.663989999999998</v>
      </c>
    </row>
    <row r="39" spans="1:6" x14ac:dyDescent="0.25">
      <c r="A39" t="s">
        <v>62</v>
      </c>
      <c r="B39" s="1">
        <v>457.98037749658397</v>
      </c>
      <c r="C39" cm="1">
        <f t="array" aca="1" ref="C39" ca="1">_xll.BDP(Stocks[[#This Row],[bloomberg_query]], "CUST_TRR_RETURN_HOLDING_PER", "CUST_TRR_START_DT="&amp;TEXT(WORKDAY(TODAY(), -2),"jjjjMMtt"),"CUST_TRR_END_DT="&amp;TEXT(WORKDAY(TODAY(), -1),"jjjjMMtt"), "CUST_TRR_CRNCY=EUR")</f>
        <v>-1.188007</v>
      </c>
      <c r="D39" cm="1">
        <f t="array" aca="1" ref="D39" ca="1">_xll.BDP(Stocks[[#This Row],[bloomberg_query]], "CUST_TRR_RETURN_HOLDING_PER", "CUST_TRR_START_DT="&amp;TEXT(WORKDAY(TODAY(), -6),"jjjjMMtt"),"CUST_TRR_END_DT="&amp;TEXT(WORKDAY(TODAY(), -1),"jjjjMMtt"), "CUST_TRR_CRNCY=EUR")</f>
        <v>-2.573207</v>
      </c>
      <c r="E39" cm="1">
        <f t="array" aca="1" ref="E39" ca="1">_xll.BDP(Stocks[[#This Row],[bloomberg_query]], "CUST_TRR_RETURN_HOLDING_PER", "CUST_TRR_START_DT="&amp;TEXT(WORKDAY(EDATE(TODAY(), -1) - 2, 1),"jjjjMMtt"),"CUST_TRR_END_DT="&amp;TEXT(WORKDAY(TODAY(), -1),"jjjjMMtt"),"CUST_TRR_CRNCY=EUR")</f>
        <v>-3.7866749999999998</v>
      </c>
      <c r="F39" cm="1">
        <f t="array" aca="1" ref="F39" ca="1">_xll.BDP(Stocks[[#This Row],[bloomberg_query]], "CUST_TRR_RETURN_HOLDING_PER", "CUST_TRR_START_DT="&amp;TEXT(WORKDAY(DATE(YEAR(TODAY())-1, 12, 31), -1),"jjjjMMtt"),"CUST_TRR_END_DT="&amp;TEXT(WORKDAY(TODAY(), -1),"jjjjMMtt"), "CUST_TRR_CRNCY=EUR")</f>
        <v>-8.6778829999999996</v>
      </c>
    </row>
    <row r="40" spans="1:6" x14ac:dyDescent="0.25">
      <c r="A40" t="s">
        <v>102</v>
      </c>
      <c r="B40" s="1">
        <v>559.51383279458969</v>
      </c>
      <c r="C40" cm="1">
        <f t="array" aca="1" ref="C40" ca="1">_xll.BDP(Stocks[[#This Row],[bloomberg_query]], "CUST_TRR_RETURN_HOLDING_PER", "CUST_TRR_START_DT="&amp;TEXT(WORKDAY(TODAY(), -2),"jjjjMMtt"),"CUST_TRR_END_DT="&amp;TEXT(WORKDAY(TODAY(), -1),"jjjjMMtt"), "CUST_TRR_CRNCY=EUR")</f>
        <v>-1.969956</v>
      </c>
      <c r="D40" cm="1">
        <f t="array" aca="1" ref="D40" ca="1">_xll.BDP(Stocks[[#This Row],[bloomberg_query]], "CUST_TRR_RETURN_HOLDING_PER", "CUST_TRR_START_DT="&amp;TEXT(WORKDAY(TODAY(), -6),"jjjjMMtt"),"CUST_TRR_END_DT="&amp;TEXT(WORKDAY(TODAY(), -1),"jjjjMMtt"), "CUST_TRR_CRNCY=EUR")</f>
        <v>-2.8212839999999999</v>
      </c>
      <c r="E40" cm="1">
        <f t="array" aca="1" ref="E40" ca="1">_xll.BDP(Stocks[[#This Row],[bloomberg_query]], "CUST_TRR_RETURN_HOLDING_PER", "CUST_TRR_START_DT="&amp;TEXT(WORKDAY(EDATE(TODAY(), -1) - 2, 1),"jjjjMMtt"),"CUST_TRR_END_DT="&amp;TEXT(WORKDAY(TODAY(), -1),"jjjjMMtt"),"CUST_TRR_CRNCY=EUR")</f>
        <v>2.5207120000000001</v>
      </c>
      <c r="F40" cm="1">
        <f t="array" aca="1" ref="F40" ca="1">_xll.BDP(Stocks[[#This Row],[bloomberg_query]], "CUST_TRR_RETURN_HOLDING_PER", "CUST_TRR_START_DT="&amp;TEXT(WORKDAY(DATE(YEAR(TODAY())-1, 12, 31), -1),"jjjjMMtt"),"CUST_TRR_END_DT="&amp;TEXT(WORKDAY(TODAY(), -1),"jjjjMMtt"), "CUST_TRR_CRNCY=EUR")</f>
        <v>19.293489999999998</v>
      </c>
    </row>
    <row r="41" spans="1:6" x14ac:dyDescent="0.25">
      <c r="A41" t="s">
        <v>86</v>
      </c>
      <c r="B41" s="1">
        <v>2768.3029910585028</v>
      </c>
      <c r="C41" cm="1">
        <f t="array" aca="1" ref="C41" ca="1">_xll.BDP(Stocks[[#This Row],[bloomberg_query]], "CUST_TRR_RETURN_HOLDING_PER", "CUST_TRR_START_DT="&amp;TEXT(WORKDAY(TODAY(), -2),"jjjjMMtt"),"CUST_TRR_END_DT="&amp;TEXT(WORKDAY(TODAY(), -1),"jjjjMMtt"), "CUST_TRR_CRNCY=EUR")</f>
        <v>-0.49921670000000001</v>
      </c>
      <c r="D41" cm="1">
        <f t="array" aca="1" ref="D41" ca="1">_xll.BDP(Stocks[[#This Row],[bloomberg_query]], "CUST_TRR_RETURN_HOLDING_PER", "CUST_TRR_START_DT="&amp;TEXT(WORKDAY(TODAY(), -6),"jjjjMMtt"),"CUST_TRR_END_DT="&amp;TEXT(WORKDAY(TODAY(), -1),"jjjjMMtt"), "CUST_TRR_CRNCY=EUR")</f>
        <v>1.5575950000000001</v>
      </c>
      <c r="E41" cm="1">
        <f t="array" aca="1" ref="E41" ca="1">_xll.BDP(Stocks[[#This Row],[bloomberg_query]], "CUST_TRR_RETURN_HOLDING_PER", "CUST_TRR_START_DT="&amp;TEXT(WORKDAY(EDATE(TODAY(), -1) - 2, 1),"jjjjMMtt"),"CUST_TRR_END_DT="&amp;TEXT(WORKDAY(TODAY(), -1),"jjjjMMtt"),"CUST_TRR_CRNCY=EUR")</f>
        <v>8.0796240000000008</v>
      </c>
      <c r="F41" cm="1">
        <f t="array" aca="1" ref="F41" ca="1">_xll.BDP(Stocks[[#This Row],[bloomberg_query]], "CUST_TRR_RETURN_HOLDING_PER", "CUST_TRR_START_DT="&amp;TEXT(WORKDAY(DATE(YEAR(TODAY())-1, 12, 31), -1),"jjjjMMtt"),"CUST_TRR_END_DT="&amp;TEXT(WORKDAY(TODAY(), -1),"jjjjMMtt"), "CUST_TRR_CRNCY=EUR")</f>
        <v>19.079969999999999</v>
      </c>
    </row>
    <row r="42" spans="1:6" x14ac:dyDescent="0.25">
      <c r="A42" t="s">
        <v>1</v>
      </c>
      <c r="B42" s="1">
        <v>52.61281117617839</v>
      </c>
      <c r="C42" cm="1">
        <f t="array" aca="1" ref="C42" ca="1">_xll.BDP(Stocks[[#This Row],[bloomberg_query]], "CUST_TRR_RETURN_HOLDING_PER", "CUST_TRR_START_DT="&amp;TEXT(WORKDAY(TODAY(), -2),"jjjjMMtt"),"CUST_TRR_END_DT="&amp;TEXT(WORKDAY(TODAY(), -1),"jjjjMMtt"), "CUST_TRR_CRNCY=EUR")</f>
        <v>5.5381279999999998E-2</v>
      </c>
      <c r="D42" cm="1">
        <f t="array" aca="1" ref="D42" ca="1">_xll.BDP(Stocks[[#This Row],[bloomberg_query]], "CUST_TRR_RETURN_HOLDING_PER", "CUST_TRR_START_DT="&amp;TEXT(WORKDAY(TODAY(), -6),"jjjjMMtt"),"CUST_TRR_END_DT="&amp;TEXT(WORKDAY(TODAY(), -1),"jjjjMMtt"), "CUST_TRR_CRNCY=EUR")</f>
        <v>-8.6401210000000006E-2</v>
      </c>
      <c r="E42" cm="1">
        <f t="array" aca="1" ref="E42" ca="1">_xll.BDP(Stocks[[#This Row],[bloomberg_query]], "CUST_TRR_RETURN_HOLDING_PER", "CUST_TRR_START_DT="&amp;TEXT(WORKDAY(EDATE(TODAY(), -1) - 2, 1),"jjjjMMtt"),"CUST_TRR_END_DT="&amp;TEXT(WORKDAY(TODAY(), -1),"jjjjMMtt"),"CUST_TRR_CRNCY=EUR")</f>
        <v>3.9849350000000001</v>
      </c>
      <c r="F42" cm="1">
        <f t="array" aca="1" ref="F42" ca="1">_xll.BDP(Stocks[[#This Row],[bloomberg_query]], "CUST_TRR_RETURN_HOLDING_PER", "CUST_TRR_START_DT="&amp;TEXT(WORKDAY(DATE(YEAR(TODAY())-1, 12, 31), -1),"jjjjMMtt"),"CUST_TRR_END_DT="&amp;TEXT(WORKDAY(TODAY(), -1),"jjjjMMtt"), "CUST_TRR_CRNCY=EUR")</f>
        <v>21.76416</v>
      </c>
    </row>
    <row r="43" spans="1:6" x14ac:dyDescent="0.25">
      <c r="A43" t="s">
        <v>74</v>
      </c>
      <c r="B43" s="1">
        <v>99.226955733351318</v>
      </c>
      <c r="C43" cm="1">
        <f t="array" aca="1" ref="C43" ca="1">_xll.BDP(Stocks[[#This Row],[bloomberg_query]], "CUST_TRR_RETURN_HOLDING_PER", "CUST_TRR_START_DT="&amp;TEXT(WORKDAY(TODAY(), -2),"jjjjMMtt"),"CUST_TRR_END_DT="&amp;TEXT(WORKDAY(TODAY(), -1),"jjjjMMtt"), "CUST_TRR_CRNCY=EUR")</f>
        <v>0.85866169999999997</v>
      </c>
      <c r="D43" cm="1">
        <f t="array" aca="1" ref="D43" ca="1">_xll.BDP(Stocks[[#This Row],[bloomberg_query]], "CUST_TRR_RETURN_HOLDING_PER", "CUST_TRR_START_DT="&amp;TEXT(WORKDAY(TODAY(), -6),"jjjjMMtt"),"CUST_TRR_END_DT="&amp;TEXT(WORKDAY(TODAY(), -1),"jjjjMMtt"), "CUST_TRR_CRNCY=EUR")</f>
        <v>2.3250139999999999</v>
      </c>
      <c r="E43" cm="1">
        <f t="array" aca="1" ref="E43" ca="1">_xll.BDP(Stocks[[#This Row],[bloomberg_query]], "CUST_TRR_RETURN_HOLDING_PER", "CUST_TRR_START_DT="&amp;TEXT(WORKDAY(EDATE(TODAY(), -1) - 2, 1),"jjjjMMtt"),"CUST_TRR_END_DT="&amp;TEXT(WORKDAY(TODAY(), -1),"jjjjMMtt"),"CUST_TRR_CRNCY=EUR")</f>
        <v>5.7804719999999996</v>
      </c>
      <c r="F43" cm="1">
        <f t="array" aca="1" ref="F43" ca="1">_xll.BDP(Stocks[[#This Row],[bloomberg_query]], "CUST_TRR_RETURN_HOLDING_PER", "CUST_TRR_START_DT="&amp;TEXT(WORKDAY(DATE(YEAR(TODAY())-1, 12, 31), -1),"jjjjMMtt"),"CUST_TRR_END_DT="&amp;TEXT(WORKDAY(TODAY(), -1),"jjjjMMtt"), "CUST_TRR_CRNCY=EUR")</f>
        <v>21.74071</v>
      </c>
    </row>
    <row r="44" spans="1:6" x14ac:dyDescent="0.25">
      <c r="A44" t="s">
        <v>40</v>
      </c>
      <c r="B44" s="1">
        <v>51.92909779520253</v>
      </c>
      <c r="C44" cm="1">
        <f t="array" aca="1" ref="C44" ca="1">_xll.BDP(Stocks[[#This Row],[bloomberg_query]], "CUST_TRR_RETURN_HOLDING_PER", "CUST_TRR_START_DT="&amp;TEXT(WORKDAY(TODAY(), -2),"jjjjMMtt"),"CUST_TRR_END_DT="&amp;TEXT(WORKDAY(TODAY(), -1),"jjjjMMtt"), "CUST_TRR_CRNCY=EUR")</f>
        <v>0.35865350000000001</v>
      </c>
      <c r="D44" cm="1">
        <f t="array" aca="1" ref="D44" ca="1">_xll.BDP(Stocks[[#This Row],[bloomberg_query]], "CUST_TRR_RETURN_HOLDING_PER", "CUST_TRR_START_DT="&amp;TEXT(WORKDAY(TODAY(), -6),"jjjjMMtt"),"CUST_TRR_END_DT="&amp;TEXT(WORKDAY(TODAY(), -1),"jjjjMMtt"), "CUST_TRR_CRNCY=EUR")</f>
        <v>-0.75945430000000003</v>
      </c>
      <c r="E44" cm="1">
        <f t="array" aca="1" ref="E44" ca="1">_xll.BDP(Stocks[[#This Row],[bloomberg_query]], "CUST_TRR_RETURN_HOLDING_PER", "CUST_TRR_START_DT="&amp;TEXT(WORKDAY(EDATE(TODAY(), -1) - 2, 1),"jjjjMMtt"),"CUST_TRR_END_DT="&amp;TEXT(WORKDAY(TODAY(), -1),"jjjjMMtt"),"CUST_TRR_CRNCY=EUR")</f>
        <v>5.0824189999999998</v>
      </c>
      <c r="F44" cm="1">
        <f t="array" aca="1" ref="F44" ca="1">_xll.BDP(Stocks[[#This Row],[bloomberg_query]], "CUST_TRR_RETURN_HOLDING_PER", "CUST_TRR_START_DT="&amp;TEXT(WORKDAY(DATE(YEAR(TODAY())-1, 12, 31), -1),"jjjjMMtt"),"CUST_TRR_END_DT="&amp;TEXT(WORKDAY(TODAY(), -1),"jjjjMMtt"), "CUST_TRR_CRNCY=EUR")</f>
        <v>32.790869999999998</v>
      </c>
    </row>
    <row r="45" spans="1:6" x14ac:dyDescent="0.25">
      <c r="A45" t="s">
        <v>79</v>
      </c>
      <c r="B45" s="1">
        <v>58.680000305175781</v>
      </c>
      <c r="C45" cm="1">
        <f t="array" aca="1" ref="C45" ca="1">_xll.BDP(Stocks[[#This Row],[bloomberg_query]], "CUST_TRR_RETURN_HOLDING_PER", "CUST_TRR_START_DT="&amp;TEXT(WORKDAY(TODAY(), -2),"jjjjMMtt"),"CUST_TRR_END_DT="&amp;TEXT(WORKDAY(TODAY(), -1),"jjjjMMtt"), "CUST_TRR_CRNCY=EUR")</f>
        <v>2.534319</v>
      </c>
      <c r="D45" cm="1">
        <f t="array" aca="1" ref="D45" ca="1">_xll.BDP(Stocks[[#This Row],[bloomberg_query]], "CUST_TRR_RETURN_HOLDING_PER", "CUST_TRR_START_DT="&amp;TEXT(WORKDAY(TODAY(), -6),"jjjjMMtt"),"CUST_TRR_END_DT="&amp;TEXT(WORKDAY(TODAY(), -1),"jjjjMMtt"), "CUST_TRR_CRNCY=EUR")</f>
        <v>-1.521298</v>
      </c>
      <c r="E45" cm="1">
        <f t="array" aca="1" ref="E45" ca="1">_xll.BDP(Stocks[[#This Row],[bloomberg_query]], "CUST_TRR_RETURN_HOLDING_PER", "CUST_TRR_START_DT="&amp;TEXT(WORKDAY(EDATE(TODAY(), -1) - 2, 1),"jjjjMMtt"),"CUST_TRR_END_DT="&amp;TEXT(WORKDAY(TODAY(), -1),"jjjjMMtt"),"CUST_TRR_CRNCY=EUR")</f>
        <v>-5.9412339999999997</v>
      </c>
      <c r="F45" cm="1">
        <f t="array" aca="1" ref="F45" ca="1">_xll.BDP(Stocks[[#This Row],[bloomberg_query]], "CUST_TRR_RETURN_HOLDING_PER", "CUST_TRR_START_DT="&amp;TEXT(WORKDAY(DATE(YEAR(TODAY())-1, 12, 31), -1),"jjjjMMtt"),"CUST_TRR_END_DT="&amp;TEXT(WORKDAY(TODAY(), -1),"jjjjMMtt"), "CUST_TRR_CRNCY=EUR")</f>
        <v>6.5047370000000004</v>
      </c>
    </row>
    <row r="46" spans="1:6" x14ac:dyDescent="0.25">
      <c r="A46" t="s">
        <v>56</v>
      </c>
      <c r="B46" s="1">
        <v>59.710147469912044</v>
      </c>
      <c r="C46" cm="1">
        <f t="array" aca="1" ref="C46" ca="1">_xll.BDP(Stocks[[#This Row],[bloomberg_query]], "CUST_TRR_RETURN_HOLDING_PER", "CUST_TRR_START_DT="&amp;TEXT(WORKDAY(TODAY(), -2),"jjjjMMtt"),"CUST_TRR_END_DT="&amp;TEXT(WORKDAY(TODAY(), -1),"jjjjMMtt"), "CUST_TRR_CRNCY=EUR")</f>
        <v>1.569753</v>
      </c>
      <c r="D46" cm="1">
        <f t="array" aca="1" ref="D46" ca="1">_xll.BDP(Stocks[[#This Row],[bloomberg_query]], "CUST_TRR_RETURN_HOLDING_PER", "CUST_TRR_START_DT="&amp;TEXT(WORKDAY(TODAY(), -6),"jjjjMMtt"),"CUST_TRR_END_DT="&amp;TEXT(WORKDAY(TODAY(), -1),"jjjjMMtt"), "CUST_TRR_CRNCY=EUR")</f>
        <v>2.127291</v>
      </c>
      <c r="E46" cm="1">
        <f t="array" aca="1" ref="E46" ca="1">_xll.BDP(Stocks[[#This Row],[bloomberg_query]], "CUST_TRR_RETURN_HOLDING_PER", "CUST_TRR_START_DT="&amp;TEXT(WORKDAY(EDATE(TODAY(), -1) - 2, 1),"jjjjMMtt"),"CUST_TRR_END_DT="&amp;TEXT(WORKDAY(TODAY(), -1),"jjjjMMtt"),"CUST_TRR_CRNCY=EUR")</f>
        <v>5.1278639999999998</v>
      </c>
      <c r="F46" cm="1">
        <f t="array" aca="1" ref="F46" ca="1">_xll.BDP(Stocks[[#This Row],[bloomberg_query]], "CUST_TRR_RETURN_HOLDING_PER", "CUST_TRR_START_DT="&amp;TEXT(WORKDAY(DATE(YEAR(TODAY())-1, 12, 31), -1),"jjjjMMtt"),"CUST_TRR_END_DT="&amp;TEXT(WORKDAY(TODAY(), -1),"jjjjMMtt"), "CUST_TRR_CRNCY=EUR")</f>
        <v>13.72165</v>
      </c>
    </row>
    <row r="47" spans="1:6" x14ac:dyDescent="0.25">
      <c r="A47" t="s">
        <v>110</v>
      </c>
      <c r="B47" s="1">
        <v>186.395523783307</v>
      </c>
      <c r="C47" cm="1">
        <f t="array" aca="1" ref="C47" ca="1">_xll.BDP(Stocks[[#This Row],[bloomberg_query]], "CUST_TRR_RETURN_HOLDING_PER", "CUST_TRR_START_DT="&amp;TEXT(WORKDAY(TODAY(), -2),"jjjjMMtt"),"CUST_TRR_END_DT="&amp;TEXT(WORKDAY(TODAY(), -1),"jjjjMMtt"), "CUST_TRR_CRNCY=EUR")</f>
        <v>0.97433150000000002</v>
      </c>
      <c r="D47" cm="1">
        <f t="array" aca="1" ref="D47" ca="1">_xll.BDP(Stocks[[#This Row],[bloomberg_query]], "CUST_TRR_RETURN_HOLDING_PER", "CUST_TRR_START_DT="&amp;TEXT(WORKDAY(TODAY(), -6),"jjjjMMtt"),"CUST_TRR_END_DT="&amp;TEXT(WORKDAY(TODAY(), -1),"jjjjMMtt"), "CUST_TRR_CRNCY=EUR")</f>
        <v>1.971679</v>
      </c>
      <c r="E47" cm="1">
        <f t="array" aca="1" ref="E47" ca="1">_xll.BDP(Stocks[[#This Row],[bloomberg_query]], "CUST_TRR_RETURN_HOLDING_PER", "CUST_TRR_START_DT="&amp;TEXT(WORKDAY(EDATE(TODAY(), -1) - 2, 1),"jjjjMMtt"),"CUST_TRR_END_DT="&amp;TEXT(WORKDAY(TODAY(), -1),"jjjjMMtt"),"CUST_TRR_CRNCY=EUR")</f>
        <v>0.18736749999999999</v>
      </c>
      <c r="F47" cm="1">
        <f t="array" aca="1" ref="F47" ca="1">_xll.BDP(Stocks[[#This Row],[bloomberg_query]], "CUST_TRR_RETURN_HOLDING_PER", "CUST_TRR_START_DT="&amp;TEXT(WORKDAY(DATE(YEAR(TODAY())-1, 12, 31), -1),"jjjjMMtt"),"CUST_TRR_END_DT="&amp;TEXT(WORKDAY(TODAY(), -1),"jjjjMMtt"), "CUST_TRR_CRNCY=EUR")</f>
        <v>22.033069999999999</v>
      </c>
    </row>
    <row r="48" spans="1:6" x14ac:dyDescent="0.25">
      <c r="A48" t="s">
        <v>46</v>
      </c>
      <c r="B48" s="1">
        <v>157.70921340681889</v>
      </c>
      <c r="C48" cm="1">
        <f t="array" aca="1" ref="C48" ca="1">_xll.BDP(Stocks[[#This Row],[bloomberg_query]], "CUST_TRR_RETURN_HOLDING_PER", "CUST_TRR_START_DT="&amp;TEXT(WORKDAY(TODAY(), -2),"jjjjMMtt"),"CUST_TRR_END_DT="&amp;TEXT(WORKDAY(TODAY(), -1),"jjjjMMtt"), "CUST_TRR_CRNCY=EUR")</f>
        <v>-0.22303129999999999</v>
      </c>
      <c r="D48" cm="1">
        <f t="array" aca="1" ref="D48" ca="1">_xll.BDP(Stocks[[#This Row],[bloomberg_query]], "CUST_TRR_RETURN_HOLDING_PER", "CUST_TRR_START_DT="&amp;TEXT(WORKDAY(TODAY(), -6),"jjjjMMtt"),"CUST_TRR_END_DT="&amp;TEXT(WORKDAY(TODAY(), -1),"jjjjMMtt"), "CUST_TRR_CRNCY=EUR")</f>
        <v>0.53903900000000005</v>
      </c>
      <c r="E48" cm="1">
        <f t="array" aca="1" ref="E48" ca="1">_xll.BDP(Stocks[[#This Row],[bloomberg_query]], "CUST_TRR_RETURN_HOLDING_PER", "CUST_TRR_START_DT="&amp;TEXT(WORKDAY(EDATE(TODAY(), -1) - 2, 1),"jjjjMMtt"),"CUST_TRR_END_DT="&amp;TEXT(WORKDAY(TODAY(), -1),"jjjjMMtt"),"CUST_TRR_CRNCY=EUR")</f>
        <v>3.017312</v>
      </c>
      <c r="F48" cm="1">
        <f t="array" aca="1" ref="F48" ca="1">_xll.BDP(Stocks[[#This Row],[bloomberg_query]], "CUST_TRR_RETURN_HOLDING_PER", "CUST_TRR_START_DT="&amp;TEXT(WORKDAY(DATE(YEAR(TODAY())-1, 12, 31), -1),"jjjjMMtt"),"CUST_TRR_END_DT="&amp;TEXT(WORKDAY(TODAY(), -1),"jjjjMMtt"), "CUST_TRR_CRNCY=EUR")</f>
        <v>20.068049999999999</v>
      </c>
    </row>
    <row r="49" spans="1:6" x14ac:dyDescent="0.25">
      <c r="A49" t="s">
        <v>60</v>
      </c>
      <c r="B49" s="1">
        <v>162.09444257584619</v>
      </c>
      <c r="C49" cm="1">
        <f t="array" aca="1" ref="C49" ca="1">_xll.BDP(Stocks[[#This Row],[bloomberg_query]], "CUST_TRR_RETURN_HOLDING_PER", "CUST_TRR_START_DT="&amp;TEXT(WORKDAY(TODAY(), -2),"jjjjMMtt"),"CUST_TRR_END_DT="&amp;TEXT(WORKDAY(TODAY(), -1),"jjjjMMtt"), "CUST_TRR_CRNCY=EUR")</f>
        <v>1.038988</v>
      </c>
      <c r="D49" cm="1">
        <f t="array" aca="1" ref="D49" ca="1">_xll.BDP(Stocks[[#This Row],[bloomberg_query]], "CUST_TRR_RETURN_HOLDING_PER", "CUST_TRR_START_DT="&amp;TEXT(WORKDAY(TODAY(), -6),"jjjjMMtt"),"CUST_TRR_END_DT="&amp;TEXT(WORKDAY(TODAY(), -1),"jjjjMMtt"), "CUST_TRR_CRNCY=EUR")</f>
        <v>1.7749239999999999</v>
      </c>
      <c r="E49" cm="1">
        <f t="array" aca="1" ref="E49" ca="1">_xll.BDP(Stocks[[#This Row],[bloomberg_query]], "CUST_TRR_RETURN_HOLDING_PER", "CUST_TRR_START_DT="&amp;TEXT(WORKDAY(EDATE(TODAY(), -1) - 2, 1),"jjjjMMtt"),"CUST_TRR_END_DT="&amp;TEXT(WORKDAY(TODAY(), -1),"jjjjMMtt"),"CUST_TRR_CRNCY=EUR")</f>
        <v>11.203430000000001</v>
      </c>
      <c r="F49" cm="1">
        <f t="array" aca="1" ref="F49" ca="1">_xll.BDP(Stocks[[#This Row],[bloomberg_query]], "CUST_TRR_RETURN_HOLDING_PER", "CUST_TRR_START_DT="&amp;TEXT(WORKDAY(DATE(YEAR(TODAY())-1, 12, 31), -1),"jjjjMMtt"),"CUST_TRR_END_DT="&amp;TEXT(WORKDAY(TODAY(), -1),"jjjjMMtt"), "CUST_TRR_CRNCY=EUR")</f>
        <v>17.163519999999998</v>
      </c>
    </row>
    <row r="50" spans="1:6" x14ac:dyDescent="0.25">
      <c r="A50" t="s">
        <v>50</v>
      </c>
      <c r="B50" s="1">
        <v>414.27772038786497</v>
      </c>
      <c r="C50" cm="1">
        <f t="array" aca="1" ref="C50" ca="1">_xll.BDP(Stocks[[#This Row],[bloomberg_query]], "CUST_TRR_RETURN_HOLDING_PER", "CUST_TRR_START_DT="&amp;TEXT(WORKDAY(TODAY(), -2),"jjjjMMtt"),"CUST_TRR_END_DT="&amp;TEXT(WORKDAY(TODAY(), -1),"jjjjMMtt"), "CUST_TRR_CRNCY=EUR")</f>
        <v>-0.24778259999999999</v>
      </c>
      <c r="D50" cm="1">
        <f t="array" aca="1" ref="D50" ca="1">_xll.BDP(Stocks[[#This Row],[bloomberg_query]], "CUST_TRR_RETURN_HOLDING_PER", "CUST_TRR_START_DT="&amp;TEXT(WORKDAY(TODAY(), -6),"jjjjMMtt"),"CUST_TRR_END_DT="&amp;TEXT(WORKDAY(TODAY(), -1),"jjjjMMtt"), "CUST_TRR_CRNCY=EUR")</f>
        <v>0.54151300000000002</v>
      </c>
      <c r="E50" cm="1">
        <f t="array" aca="1" ref="E50" ca="1">_xll.BDP(Stocks[[#This Row],[bloomberg_query]], "CUST_TRR_RETURN_HOLDING_PER", "CUST_TRR_START_DT="&amp;TEXT(WORKDAY(EDATE(TODAY(), -1) - 2, 1),"jjjjMMtt"),"CUST_TRR_END_DT="&amp;TEXT(WORKDAY(TODAY(), -1),"jjjjMMtt"),"CUST_TRR_CRNCY=EUR")</f>
        <v>3.1981109999999999</v>
      </c>
      <c r="F50" cm="1">
        <f t="array" aca="1" ref="F50" ca="1">_xll.BDP(Stocks[[#This Row],[bloomberg_query]], "CUST_TRR_RETURN_HOLDING_PER", "CUST_TRR_START_DT="&amp;TEXT(WORKDAY(DATE(YEAR(TODAY())-1, 12, 31), -1),"jjjjMMtt"),"CUST_TRR_END_DT="&amp;TEXT(WORKDAY(TODAY(), -1),"jjjjMMtt"), "CUST_TRR_CRNCY=EUR")</f>
        <v>11.960889999999999</v>
      </c>
    </row>
    <row r="51" spans="1:6" x14ac:dyDescent="0.25">
      <c r="A51" t="s">
        <v>75</v>
      </c>
      <c r="B51" s="1">
        <v>840.24314569649869</v>
      </c>
      <c r="C51" cm="1">
        <f t="array" aca="1" ref="C51" ca="1">_xll.BDP(Stocks[[#This Row],[bloomberg_query]], "CUST_TRR_RETURN_HOLDING_PER", "CUST_TRR_START_DT="&amp;TEXT(WORKDAY(TODAY(), -2),"jjjjMMtt"),"CUST_TRR_END_DT="&amp;TEXT(WORKDAY(TODAY(), -1),"jjjjMMtt"), "CUST_TRR_CRNCY=EUR")</f>
        <v>0.36690869999999998</v>
      </c>
      <c r="D51" cm="1">
        <f t="array" aca="1" ref="D51" ca="1">_xll.BDP(Stocks[[#This Row],[bloomberg_query]], "CUST_TRR_RETURN_HOLDING_PER", "CUST_TRR_START_DT="&amp;TEXT(WORKDAY(TODAY(), -6),"jjjjMMtt"),"CUST_TRR_END_DT="&amp;TEXT(WORKDAY(TODAY(), -1),"jjjjMMtt"), "CUST_TRR_CRNCY=EUR")</f>
        <v>0.54813690000000004</v>
      </c>
      <c r="E51" cm="1">
        <f t="array" aca="1" ref="E51" ca="1">_xll.BDP(Stocks[[#This Row],[bloomberg_query]], "CUST_TRR_RETURN_HOLDING_PER", "CUST_TRR_START_DT="&amp;TEXT(WORKDAY(EDATE(TODAY(), -1) - 2, 1),"jjjjMMtt"),"CUST_TRR_END_DT="&amp;TEXT(WORKDAY(TODAY(), -1),"jjjjMMtt"),"CUST_TRR_CRNCY=EUR")</f>
        <v>11.462730000000001</v>
      </c>
      <c r="F51" cm="1">
        <f t="array" aca="1" ref="F51" ca="1">_xll.BDP(Stocks[[#This Row],[bloomberg_query]], "CUST_TRR_RETURN_HOLDING_PER", "CUST_TRR_START_DT="&amp;TEXT(WORKDAY(DATE(YEAR(TODAY())-1, 12, 31), -1),"jjjjMMtt"),"CUST_TRR_END_DT="&amp;TEXT(WORKDAY(TODAY(), -1),"jjjjMMtt"), "CUST_TRR_CRNCY=EUR")</f>
        <v>58.011890000000001</v>
      </c>
    </row>
    <row r="52" spans="1:6" x14ac:dyDescent="0.25">
      <c r="A52" t="s">
        <v>83</v>
      </c>
      <c r="B52" s="1">
        <v>2215</v>
      </c>
      <c r="C52" cm="1">
        <f t="array" aca="1" ref="C52" ca="1">_xll.BDP(Stocks[[#This Row],[bloomberg_query]], "CUST_TRR_RETURN_HOLDING_PER", "CUST_TRR_START_DT="&amp;TEXT(WORKDAY(TODAY(), -2),"jjjjMMtt"),"CUST_TRR_END_DT="&amp;TEXT(WORKDAY(TODAY(), -1),"jjjjMMtt"), "CUST_TRR_CRNCY=EUR")</f>
        <v>0.78667279999999995</v>
      </c>
      <c r="D52" cm="1">
        <f t="array" aca="1" ref="D52" ca="1">_xll.BDP(Stocks[[#This Row],[bloomberg_query]], "CUST_TRR_RETURN_HOLDING_PER", "CUST_TRR_START_DT="&amp;TEXT(WORKDAY(TODAY(), -6),"jjjjMMtt"),"CUST_TRR_END_DT="&amp;TEXT(WORKDAY(TODAY(), -1),"jjjjMMtt"), "CUST_TRR_CRNCY=EUR")</f>
        <v>2.4941179999999998</v>
      </c>
      <c r="E52" cm="1">
        <f t="array" aca="1" ref="E52" ca="1">_xll.BDP(Stocks[[#This Row],[bloomberg_query]], "CUST_TRR_RETURN_HOLDING_PER", "CUST_TRR_START_DT="&amp;TEXT(WORKDAY(EDATE(TODAY(), -1) - 2, 1),"jjjjMMtt"),"CUST_TRR_END_DT="&amp;TEXT(WORKDAY(TODAY(), -1),"jjjjMMtt"),"CUST_TRR_CRNCY=EUR")</f>
        <v>-9.1743119999999997E-2</v>
      </c>
      <c r="F52" cm="1">
        <f t="array" aca="1" ref="F52" ca="1">_xll.BDP(Stocks[[#This Row],[bloomberg_query]], "CUST_TRR_RETURN_HOLDING_PER", "CUST_TRR_START_DT="&amp;TEXT(WORKDAY(DATE(YEAR(TODAY())-1, 12, 31), -1),"jjjjMMtt"),"CUST_TRR_END_DT="&amp;TEXT(WORKDAY(TODAY(), -1),"jjjjMMtt"), "CUST_TRR_CRNCY=EUR")</f>
        <v>14.78609</v>
      </c>
    </row>
    <row r="53" spans="1:6" x14ac:dyDescent="0.25">
      <c r="A53" t="s">
        <v>39</v>
      </c>
      <c r="B53" s="1">
        <v>84.291729315305929</v>
      </c>
      <c r="C53" cm="1">
        <f t="array" aca="1" ref="C53" ca="1">_xll.BDP(Stocks[[#This Row],[bloomberg_query]], "CUST_TRR_RETURN_HOLDING_PER", "CUST_TRR_START_DT="&amp;TEXT(WORKDAY(TODAY(), -2),"jjjjMMtt"),"CUST_TRR_END_DT="&amp;TEXT(WORKDAY(TODAY(), -1),"jjjjMMtt"), "CUST_TRR_CRNCY=EUR")</f>
        <v>-1.135958</v>
      </c>
      <c r="D53" cm="1">
        <f t="array" aca="1" ref="D53" ca="1">_xll.BDP(Stocks[[#This Row],[bloomberg_query]], "CUST_TRR_RETURN_HOLDING_PER", "CUST_TRR_START_DT="&amp;TEXT(WORKDAY(TODAY(), -6),"jjjjMMtt"),"CUST_TRR_END_DT="&amp;TEXT(WORKDAY(TODAY(), -1),"jjjjMMtt"), "CUST_TRR_CRNCY=EUR")</f>
        <v>3.7697509999999999</v>
      </c>
      <c r="E53" cm="1">
        <f t="array" aca="1" ref="E53" ca="1">_xll.BDP(Stocks[[#This Row],[bloomberg_query]], "CUST_TRR_RETURN_HOLDING_PER", "CUST_TRR_START_DT="&amp;TEXT(WORKDAY(EDATE(TODAY(), -1) - 2, 1),"jjjjMMtt"),"CUST_TRR_END_DT="&amp;TEXT(WORKDAY(TODAY(), -1),"jjjjMMtt"),"CUST_TRR_CRNCY=EUR")</f>
        <v>3.626058</v>
      </c>
      <c r="F53" cm="1">
        <f t="array" aca="1" ref="F53" ca="1">_xll.BDP(Stocks[[#This Row],[bloomberg_query]], "CUST_TRR_RETURN_HOLDING_PER", "CUST_TRR_START_DT="&amp;TEXT(WORKDAY(DATE(YEAR(TODAY())-1, 12, 31), -1),"jjjjMMtt"),"CUST_TRR_END_DT="&amp;TEXT(WORKDAY(TODAY(), -1),"jjjjMMtt"), "CUST_TRR_CRNCY=EUR")</f>
        <v>21.959489999999999</v>
      </c>
    </row>
    <row r="54" spans="1:6" x14ac:dyDescent="0.25">
      <c r="A54" t="s">
        <v>572</v>
      </c>
      <c r="B54" s="1">
        <v>3763.4316251925775</v>
      </c>
      <c r="C54" cm="1">
        <f t="array" aca="1" ref="C54" ca="1">_xll.BDP(Stocks[[#This Row],[bloomberg_query]], "CUST_TRR_RETURN_HOLDING_PER", "CUST_TRR_START_DT="&amp;TEXT(WORKDAY(TODAY(), -2),"jjjjMMtt"),"CUST_TRR_END_DT="&amp;TEXT(WORKDAY(TODAY(), -1),"jjjjMMtt"), "CUST_TRR_CRNCY=EUR")</f>
        <v>-0.53294799999999998</v>
      </c>
      <c r="D54" cm="1">
        <f t="array" aca="1" ref="D54" ca="1">_xll.BDP(Stocks[[#This Row],[bloomberg_query]], "CUST_TRR_RETURN_HOLDING_PER", "CUST_TRR_START_DT="&amp;TEXT(WORKDAY(TODAY(), -6),"jjjjMMtt"),"CUST_TRR_END_DT="&amp;TEXT(WORKDAY(TODAY(), -1),"jjjjMMtt"), "CUST_TRR_CRNCY=EUR")</f>
        <v>0.68343319999999996</v>
      </c>
      <c r="E54" cm="1">
        <f t="array" aca="1" ref="E54" ca="1">_xll.BDP(Stocks[[#This Row],[bloomberg_query]], "CUST_TRR_RETURN_HOLDING_PER", "CUST_TRR_START_DT="&amp;TEXT(WORKDAY(EDATE(TODAY(), -1) - 2, 1),"jjjjMMtt"),"CUST_TRR_END_DT="&amp;TEXT(WORKDAY(TODAY(), -1),"jjjjMMtt"),"CUST_TRR_CRNCY=EUR")</f>
        <v>6.3037229999999997</v>
      </c>
      <c r="F54" cm="1">
        <f t="array" aca="1" ref="F54" ca="1">_xll.BDP(Stocks[[#This Row],[bloomberg_query]], "CUST_TRR_RETURN_HOLDING_PER", "CUST_TRR_START_DT="&amp;TEXT(WORKDAY(DATE(YEAR(TODAY())-1, 12, 31), -1),"jjjjMMtt"),"CUST_TRR_END_DT="&amp;TEXT(WORKDAY(TODAY(), -1),"jjjjMMtt"), "CUST_TRR_CRNCY=EUR")</f>
        <v>16.307040000000001</v>
      </c>
    </row>
    <row r="55" spans="1:6" x14ac:dyDescent="0.25">
      <c r="A55" t="s">
        <v>96</v>
      </c>
      <c r="B55" s="1">
        <v>3.502000093460083</v>
      </c>
      <c r="C55" cm="1">
        <f t="array" aca="1" ref="C55" ca="1">_xll.BDP(Stocks[[#This Row],[bloomberg_query]], "CUST_TRR_RETURN_HOLDING_PER", "CUST_TRR_START_DT="&amp;TEXT(WORKDAY(TODAY(), -2),"jjjjMMtt"),"CUST_TRR_END_DT="&amp;TEXT(WORKDAY(TODAY(), -1),"jjjjMMtt"), "CUST_TRR_CRNCY=EUR")</f>
        <v>2.2878660000000002</v>
      </c>
      <c r="D55" cm="1">
        <f t="array" aca="1" ref="D55" ca="1">_xll.BDP(Stocks[[#This Row],[bloomberg_query]], "CUST_TRR_RETURN_HOLDING_PER", "CUST_TRR_START_DT="&amp;TEXT(WORKDAY(TODAY(), -6),"jjjjMMtt"),"CUST_TRR_END_DT="&amp;TEXT(WORKDAY(TODAY(), -1),"jjjjMMtt"), "CUST_TRR_CRNCY=EUR")</f>
        <v>4.9472589999999999</v>
      </c>
      <c r="E55" cm="1">
        <f t="array" aca="1" ref="E55" ca="1">_xll.BDP(Stocks[[#This Row],[bloomberg_query]], "CUST_TRR_RETURN_HOLDING_PER", "CUST_TRR_START_DT="&amp;TEXT(WORKDAY(EDATE(TODAY(), -1) - 2, 1),"jjjjMMtt"),"CUST_TRR_END_DT="&amp;TEXT(WORKDAY(TODAY(), -1),"jjjjMMtt"),"CUST_TRR_CRNCY=EUR")</f>
        <v>-0.53506050000000005</v>
      </c>
      <c r="F55" cm="1">
        <f t="array" aca="1" ref="F55" ca="1">_xll.BDP(Stocks[[#This Row],[bloomberg_query]], "CUST_TRR_RETURN_HOLDING_PER", "CUST_TRR_START_DT="&amp;TEXT(WORKDAY(DATE(YEAR(TODAY())-1, 12, 31), -1),"jjjjMMtt"),"CUST_TRR_END_DT="&amp;TEXT(WORKDAY(TODAY(), -1),"jjjjMMtt"), "CUST_TRR_CRNCY=EUR")</f>
        <v>39.317070000000001</v>
      </c>
    </row>
    <row r="56" spans="1:6" x14ac:dyDescent="0.25">
      <c r="A56" t="s">
        <v>143</v>
      </c>
      <c r="B56" s="1">
        <v>214.5301636444492</v>
      </c>
      <c r="C56" cm="1">
        <f t="array" aca="1" ref="C56" ca="1">_xll.BDP(Stocks[[#This Row],[bloomberg_query]], "CUST_TRR_RETURN_HOLDING_PER", "CUST_TRR_START_DT="&amp;TEXT(WORKDAY(TODAY(), -2),"jjjjMMtt"),"CUST_TRR_END_DT="&amp;TEXT(WORKDAY(TODAY(), -1),"jjjjMMtt"), "CUST_TRR_CRNCY=EUR")</f>
        <v>-1.4527810000000001</v>
      </c>
      <c r="D56" cm="1">
        <f t="array" aca="1" ref="D56" ca="1">_xll.BDP(Stocks[[#This Row],[bloomberg_query]], "CUST_TRR_RETURN_HOLDING_PER", "CUST_TRR_START_DT="&amp;TEXT(WORKDAY(TODAY(), -6),"jjjjMMtt"),"CUST_TRR_END_DT="&amp;TEXT(WORKDAY(TODAY(), -1),"jjjjMMtt"), "CUST_TRR_CRNCY=EUR")</f>
        <v>-1.7186159999999999</v>
      </c>
      <c r="E56" cm="1">
        <f t="array" aca="1" ref="E56" ca="1">_xll.BDP(Stocks[[#This Row],[bloomberg_query]], "CUST_TRR_RETURN_HOLDING_PER", "CUST_TRR_START_DT="&amp;TEXT(WORKDAY(EDATE(TODAY(), -1) - 2, 1),"jjjjMMtt"),"CUST_TRR_END_DT="&amp;TEXT(WORKDAY(TODAY(), -1),"jjjjMMtt"),"CUST_TRR_CRNCY=EUR")</f>
        <v>-0.25563849999999999</v>
      </c>
      <c r="F56" cm="1">
        <f t="array" aca="1" ref="F56" ca="1">_xll.BDP(Stocks[[#This Row],[bloomberg_query]], "CUST_TRR_RETURN_HOLDING_PER", "CUST_TRR_START_DT="&amp;TEXT(WORKDAY(DATE(YEAR(TODAY())-1, 12, 31), -1),"jjjjMMtt"),"CUST_TRR_END_DT="&amp;TEXT(WORKDAY(TODAY(), -1),"jjjjMMtt"), "CUST_TRR_CRNCY=EUR")</f>
        <v>19.698450000000001</v>
      </c>
    </row>
    <row r="57" spans="1:6" x14ac:dyDescent="0.25">
      <c r="A57" t="s">
        <v>177</v>
      </c>
      <c r="B57" s="1">
        <v>170.39739271707003</v>
      </c>
      <c r="C57" cm="1">
        <f t="array" aca="1" ref="C57" ca="1">_xll.BDP(Stocks[[#This Row],[bloomberg_query]], "CUST_TRR_RETURN_HOLDING_PER", "CUST_TRR_START_DT="&amp;TEXT(WORKDAY(TODAY(), -2),"jjjjMMtt"),"CUST_TRR_END_DT="&amp;TEXT(WORKDAY(TODAY(), -1),"jjjjMMtt"), "CUST_TRR_CRNCY=EUR")</f>
        <v>-11.7774</v>
      </c>
      <c r="D57" cm="1">
        <f t="array" aca="1" ref="D57" ca="1">_xll.BDP(Stocks[[#This Row],[bloomberg_query]], "CUST_TRR_RETURN_HOLDING_PER", "CUST_TRR_START_DT="&amp;TEXT(WORKDAY(TODAY(), -6),"jjjjMMtt"),"CUST_TRR_END_DT="&amp;TEXT(WORKDAY(TODAY(), -1),"jjjjMMtt"), "CUST_TRR_CRNCY=EUR")</f>
        <v>-13.40668</v>
      </c>
      <c r="E57" cm="1">
        <f t="array" aca="1" ref="E57" ca="1">_xll.BDP(Stocks[[#This Row],[bloomberg_query]], "CUST_TRR_RETURN_HOLDING_PER", "CUST_TRR_START_DT="&amp;TEXT(WORKDAY(EDATE(TODAY(), -1) - 2, 1),"jjjjMMtt"),"CUST_TRR_END_DT="&amp;TEXT(WORKDAY(TODAY(), -1),"jjjjMMtt"),"CUST_TRR_CRNCY=EUR")</f>
        <v>-13.61669</v>
      </c>
      <c r="F57" cm="1">
        <f t="array" aca="1" ref="F57" ca="1">_xll.BDP(Stocks[[#This Row],[bloomberg_query]], "CUST_TRR_RETURN_HOLDING_PER", "CUST_TRR_START_DT="&amp;TEXT(WORKDAY(DATE(YEAR(TODAY())-1, 12, 31), -1),"jjjjMMtt"),"CUST_TRR_END_DT="&amp;TEXT(WORKDAY(TODAY(), -1),"jjjjMMtt"), "CUST_TRR_CRNCY=EUR")</f>
        <v>9.7631899999999998</v>
      </c>
    </row>
    <row r="58" spans="1:6" x14ac:dyDescent="0.25">
      <c r="A58" t="s">
        <v>176</v>
      </c>
      <c r="B58" s="1">
        <v>252.78168773327343</v>
      </c>
      <c r="C58" cm="1">
        <f t="array" aca="1" ref="C58" ca="1">_xll.BDP(Stocks[[#This Row],[bloomberg_query]], "CUST_TRR_RETURN_HOLDING_PER", "CUST_TRR_START_DT="&amp;TEXT(WORKDAY(TODAY(), -2),"jjjjMMtt"),"CUST_TRR_END_DT="&amp;TEXT(WORKDAY(TODAY(), -1),"jjjjMMtt"), "CUST_TRR_CRNCY=EUR")</f>
        <v>-0.251913</v>
      </c>
      <c r="D58" cm="1">
        <f t="array" aca="1" ref="D58" ca="1">_xll.BDP(Stocks[[#This Row],[bloomberg_query]], "CUST_TRR_RETURN_HOLDING_PER", "CUST_TRR_START_DT="&amp;TEXT(WORKDAY(TODAY(), -6),"jjjjMMtt"),"CUST_TRR_END_DT="&amp;TEXT(WORKDAY(TODAY(), -1),"jjjjMMtt"), "CUST_TRR_CRNCY=EUR")</f>
        <v>-0.87739270000000003</v>
      </c>
      <c r="E58" cm="1">
        <f t="array" aca="1" ref="E58" ca="1">_xll.BDP(Stocks[[#This Row],[bloomberg_query]], "CUST_TRR_RETURN_HOLDING_PER", "CUST_TRR_START_DT="&amp;TEXT(WORKDAY(EDATE(TODAY(), -1) - 2, 1),"jjjjMMtt"),"CUST_TRR_END_DT="&amp;TEXT(WORKDAY(TODAY(), -1),"jjjjMMtt"),"CUST_TRR_CRNCY=EUR")</f>
        <v>-2.1727129999999999</v>
      </c>
      <c r="F58" cm="1">
        <f t="array" aca="1" ref="F58" ca="1">_xll.BDP(Stocks[[#This Row],[bloomberg_query]], "CUST_TRR_RETURN_HOLDING_PER", "CUST_TRR_START_DT="&amp;TEXT(WORKDAY(DATE(YEAR(TODAY())-1, 12, 31), -1),"jjjjMMtt"),"CUST_TRR_END_DT="&amp;TEXT(WORKDAY(TODAY(), -1),"jjjjMMtt"), "CUST_TRR_CRNCY=EUR")</f>
        <v>31.10098</v>
      </c>
    </row>
    <row r="59" spans="1:6" x14ac:dyDescent="0.25">
      <c r="A59" t="s">
        <v>180</v>
      </c>
      <c r="B59" s="1">
        <v>124.84339287650437</v>
      </c>
      <c r="C59" cm="1">
        <f t="array" aca="1" ref="C59" ca="1">_xll.BDP(Stocks[[#This Row],[bloomberg_query]], "CUST_TRR_RETURN_HOLDING_PER", "CUST_TRR_START_DT="&amp;TEXT(WORKDAY(TODAY(), -2),"jjjjMMtt"),"CUST_TRR_END_DT="&amp;TEXT(WORKDAY(TODAY(), -1),"jjjjMMtt"), "CUST_TRR_CRNCY=EUR")</f>
        <v>-0.5582203</v>
      </c>
      <c r="D59" cm="1">
        <f t="array" aca="1" ref="D59" ca="1">_xll.BDP(Stocks[[#This Row],[bloomberg_query]], "CUST_TRR_RETURN_HOLDING_PER", "CUST_TRR_START_DT="&amp;TEXT(WORKDAY(TODAY(), -6),"jjjjMMtt"),"CUST_TRR_END_DT="&amp;TEXT(WORKDAY(TODAY(), -1),"jjjjMMtt"), "CUST_TRR_CRNCY=EUR")</f>
        <v>-2.1673040000000001</v>
      </c>
      <c r="E59" cm="1">
        <f t="array" aca="1" ref="E59" ca="1">_xll.BDP(Stocks[[#This Row],[bloomberg_query]], "CUST_TRR_RETURN_HOLDING_PER", "CUST_TRR_START_DT="&amp;TEXT(WORKDAY(EDATE(TODAY(), -1) - 2, 1),"jjjjMMtt"),"CUST_TRR_END_DT="&amp;TEXT(WORKDAY(TODAY(), -1),"jjjjMMtt"),"CUST_TRR_CRNCY=EUR")</f>
        <v>-1.579167</v>
      </c>
      <c r="F59" cm="1">
        <f t="array" aca="1" ref="F59" ca="1">_xll.BDP(Stocks[[#This Row],[bloomberg_query]], "CUST_TRR_RETURN_HOLDING_PER", "CUST_TRR_START_DT="&amp;TEXT(WORKDAY(DATE(YEAR(TODAY())-1, 12, 31), -1),"jjjjMMtt"),"CUST_TRR_END_DT="&amp;TEXT(WORKDAY(TODAY(), -1),"jjjjMMtt"), "CUST_TRR_CRNCY=EUR")</f>
        <v>6.8067570000000002</v>
      </c>
    </row>
    <row r="60" spans="1:6" x14ac:dyDescent="0.25">
      <c r="A60" t="s">
        <v>77</v>
      </c>
      <c r="B60" s="1">
        <v>207.60000610351563</v>
      </c>
      <c r="C60" cm="1">
        <f t="array" aca="1" ref="C60" ca="1">_xll.BDP(Stocks[[#This Row],[bloomberg_query]], "CUST_TRR_RETURN_HOLDING_PER", "CUST_TRR_START_DT="&amp;TEXT(WORKDAY(TODAY(), -2),"jjjjMMtt"),"CUST_TRR_END_DT="&amp;TEXT(WORKDAY(TODAY(), -1),"jjjjMMtt"), "CUST_TRR_CRNCY=EUR")</f>
        <v>0</v>
      </c>
      <c r="D60" cm="1">
        <f t="array" aca="1" ref="D60" ca="1">_xll.BDP(Stocks[[#This Row],[bloomberg_query]], "CUST_TRR_RETURN_HOLDING_PER", "CUST_TRR_START_DT="&amp;TEXT(WORKDAY(TODAY(), -6),"jjjjMMtt"),"CUST_TRR_END_DT="&amp;TEXT(WORKDAY(TODAY(), -1),"jjjjMMtt"), "CUST_TRR_CRNCY=EUR")</f>
        <v>1.3094079999999999</v>
      </c>
      <c r="E60" cm="1">
        <f t="array" aca="1" ref="E60" ca="1">_xll.BDP(Stocks[[#This Row],[bloomberg_query]], "CUST_TRR_RETURN_HOLDING_PER", "CUST_TRR_START_DT="&amp;TEXT(WORKDAY(EDATE(TODAY(), -1) - 2, 1),"jjjjMMtt"),"CUST_TRR_END_DT="&amp;TEXT(WORKDAY(TODAY(), -1),"jjjjMMtt"),"CUST_TRR_CRNCY=EUR")</f>
        <v>0.33621519999999999</v>
      </c>
      <c r="F60" cm="1">
        <f t="array" aca="1" ref="F60" ca="1">_xll.BDP(Stocks[[#This Row],[bloomberg_query]], "CUST_TRR_RETURN_HOLDING_PER", "CUST_TRR_START_DT="&amp;TEXT(WORKDAY(DATE(YEAR(TODAY())-1, 12, 31), -1),"jjjjMMtt"),"CUST_TRR_END_DT="&amp;TEXT(WORKDAY(TODAY(), -1),"jjjjMMtt"), "CUST_TRR_CRNCY=EUR")</f>
        <v>17.323260000000001</v>
      </c>
    </row>
    <row r="61" spans="1:6" x14ac:dyDescent="0.25">
      <c r="A61" t="s">
        <v>178</v>
      </c>
      <c r="B61" s="1">
        <v>11265.76151546493</v>
      </c>
      <c r="C61" cm="1">
        <f t="array" aca="1" ref="C61" ca="1">_xll.BDP(Stocks[[#This Row],[bloomberg_query]], "CUST_TRR_RETURN_HOLDING_PER", "CUST_TRR_START_DT="&amp;TEXT(WORKDAY(TODAY(), -2),"jjjjMMtt"),"CUST_TRR_END_DT="&amp;TEXT(WORKDAY(TODAY(), -1),"jjjjMMtt"), "CUST_TRR_CRNCY=EUR")</f>
        <v>-0.21091280000000001</v>
      </c>
      <c r="D61" cm="1">
        <f t="array" aca="1" ref="D61" ca="1">_xll.BDP(Stocks[[#This Row],[bloomberg_query]], "CUST_TRR_RETURN_HOLDING_PER", "CUST_TRR_START_DT="&amp;TEXT(WORKDAY(TODAY(), -6),"jjjjMMtt"),"CUST_TRR_END_DT="&amp;TEXT(WORKDAY(TODAY(), -1),"jjjjMMtt"), "CUST_TRR_CRNCY=EUR")</f>
        <v>2.1578200000000001</v>
      </c>
      <c r="E61" cm="1">
        <f t="array" aca="1" ref="E61" ca="1">_xll.BDP(Stocks[[#This Row],[bloomberg_query]], "CUST_TRR_RETURN_HOLDING_PER", "CUST_TRR_START_DT="&amp;TEXT(WORKDAY(EDATE(TODAY(), -1) - 2, 1),"jjjjMMtt"),"CUST_TRR_END_DT="&amp;TEXT(WORKDAY(TODAY(), -1),"jjjjMMtt"),"CUST_TRR_CRNCY=EUR")</f>
        <v>6.320684</v>
      </c>
      <c r="F61" cm="1">
        <f t="array" aca="1" ref="F61" ca="1">_xll.BDP(Stocks[[#This Row],[bloomberg_query]], "CUST_TRR_RETURN_HOLDING_PER", "CUST_TRR_START_DT="&amp;TEXT(WORKDAY(DATE(YEAR(TODAY())-1, 12, 31), -1),"jjjjMMtt"),"CUST_TRR_END_DT="&amp;TEXT(WORKDAY(TODAY(), -1),"jjjjMMtt"), "CUST_TRR_CRNCY=EUR")</f>
        <v>6.3884290000000004</v>
      </c>
    </row>
    <row r="62" spans="1:6" x14ac:dyDescent="0.25">
      <c r="A62" t="s">
        <v>88</v>
      </c>
      <c r="B62" s="1">
        <v>90.849998474121094</v>
      </c>
      <c r="C62" cm="1">
        <f t="array" aca="1" ref="C62" ca="1">_xll.BDP(Stocks[[#This Row],[bloomberg_query]], "CUST_TRR_RETURN_HOLDING_PER", "CUST_TRR_START_DT="&amp;TEXT(WORKDAY(TODAY(), -2),"jjjjMMtt"),"CUST_TRR_END_DT="&amp;TEXT(WORKDAY(TODAY(), -1),"jjjjMMtt"), "CUST_TRR_CRNCY=EUR")</f>
        <v>-2.1523180000000002</v>
      </c>
      <c r="D62" cm="1">
        <f t="array" aca="1" ref="D62" ca="1">_xll.BDP(Stocks[[#This Row],[bloomberg_query]], "CUST_TRR_RETURN_HOLDING_PER", "CUST_TRR_START_DT="&amp;TEXT(WORKDAY(TODAY(), -6),"jjjjMMtt"),"CUST_TRR_END_DT="&amp;TEXT(WORKDAY(TODAY(), -1),"jjjjMMtt"), "CUST_TRR_CRNCY=EUR")</f>
        <v>-1.1154489999999999</v>
      </c>
      <c r="E62" cm="1">
        <f t="array" aca="1" ref="E62" ca="1">_xll.BDP(Stocks[[#This Row],[bloomberg_query]], "CUST_TRR_RETURN_HOLDING_PER", "CUST_TRR_START_DT="&amp;TEXT(WORKDAY(EDATE(TODAY(), -1) - 2, 1),"jjjjMMtt"),"CUST_TRR_END_DT="&amp;TEXT(WORKDAY(TODAY(), -1),"jjjjMMtt"),"CUST_TRR_CRNCY=EUR")</f>
        <v>-3.4313729999999998</v>
      </c>
      <c r="F62" cm="1">
        <f t="array" aca="1" ref="F62" ca="1">_xll.BDP(Stocks[[#This Row],[bloomberg_query]], "CUST_TRR_RETURN_HOLDING_PER", "CUST_TRR_START_DT="&amp;TEXT(WORKDAY(DATE(YEAR(TODAY())-1, 12, 31), -1),"jjjjMMtt"),"CUST_TRR_END_DT="&amp;TEXT(WORKDAY(TODAY(), -1),"jjjjMMtt"), "CUST_TRR_CRNCY=EUR")</f>
        <v>13.54935</v>
      </c>
    </row>
    <row r="63" spans="1:6" x14ac:dyDescent="0.25">
      <c r="A63" t="s">
        <v>81</v>
      </c>
      <c r="B63" s="1">
        <v>125.69999694824219</v>
      </c>
      <c r="C63" cm="1">
        <f t="array" aca="1" ref="C63" ca="1">_xll.BDP(Stocks[[#This Row],[bloomberg_query]], "CUST_TRR_RETURN_HOLDING_PER", "CUST_TRR_START_DT="&amp;TEXT(WORKDAY(TODAY(), -2),"jjjjMMtt"),"CUST_TRR_END_DT="&amp;TEXT(WORKDAY(TODAY(), -1),"jjjjMMtt"), "CUST_TRR_CRNCY=EUR")</f>
        <v>2.489627</v>
      </c>
      <c r="D63" cm="1">
        <f t="array" aca="1" ref="D63" ca="1">_xll.BDP(Stocks[[#This Row],[bloomberg_query]], "CUST_TRR_RETURN_HOLDING_PER", "CUST_TRR_START_DT="&amp;TEXT(WORKDAY(TODAY(), -6),"jjjjMMtt"),"CUST_TRR_END_DT="&amp;TEXT(WORKDAY(TODAY(), -1),"jjjjMMtt"), "CUST_TRR_CRNCY=EUR")</f>
        <v>5.8093690000000002</v>
      </c>
      <c r="E63" cm="1">
        <f t="array" aca="1" ref="E63" ca="1">_xll.BDP(Stocks[[#This Row],[bloomberg_query]], "CUST_TRR_RETURN_HOLDING_PER", "CUST_TRR_START_DT="&amp;TEXT(WORKDAY(EDATE(TODAY(), -1) - 2, 1),"jjjjMMtt"),"CUST_TRR_END_DT="&amp;TEXT(WORKDAY(TODAY(), -1),"jjjjMMtt"),"CUST_TRR_CRNCY=EUR")</f>
        <v>-4.811496</v>
      </c>
      <c r="F63" cm="1">
        <f t="array" aca="1" ref="F63" ca="1">_xll.BDP(Stocks[[#This Row],[bloomberg_query]], "CUST_TRR_RETURN_HOLDING_PER", "CUST_TRR_START_DT="&amp;TEXT(WORKDAY(DATE(YEAR(TODAY())-1, 12, 31), -1),"jjjjMMtt"),"CUST_TRR_END_DT="&amp;TEXT(WORKDAY(TODAY(), -1),"jjjjMMtt"), "CUST_TRR_CRNCY=EUR")</f>
        <v>5.1916320000000002</v>
      </c>
    </row>
    <row r="64" spans="1:6" x14ac:dyDescent="0.25">
      <c r="A64" t="s">
        <v>122</v>
      </c>
      <c r="B64" s="1">
        <v>52.265367378340777</v>
      </c>
      <c r="C64" cm="1">
        <f t="array" aca="1" ref="C64" ca="1">_xll.BDP(Stocks[[#This Row],[bloomberg_query]], "CUST_TRR_RETURN_HOLDING_PER", "CUST_TRR_START_DT="&amp;TEXT(WORKDAY(TODAY(), -2),"jjjjMMtt"),"CUST_TRR_END_DT="&amp;TEXT(WORKDAY(TODAY(), -1),"jjjjMMtt"), "CUST_TRR_CRNCY=EUR")</f>
        <v>-0.29701519999999998</v>
      </c>
      <c r="D64" cm="1">
        <f t="array" aca="1" ref="D64" ca="1">_xll.BDP(Stocks[[#This Row],[bloomberg_query]], "CUST_TRR_RETURN_HOLDING_PER", "CUST_TRR_START_DT="&amp;TEXT(WORKDAY(TODAY(), -6),"jjjjMMtt"),"CUST_TRR_END_DT="&amp;TEXT(WORKDAY(TODAY(), -1),"jjjjMMtt"), "CUST_TRR_CRNCY=EUR")</f>
        <v>0.47232960000000002</v>
      </c>
      <c r="E64" cm="1">
        <f t="array" aca="1" ref="E64" ca="1">_xll.BDP(Stocks[[#This Row],[bloomberg_query]], "CUST_TRR_RETURN_HOLDING_PER", "CUST_TRR_START_DT="&amp;TEXT(WORKDAY(EDATE(TODAY(), -1) - 2, 1),"jjjjMMtt"),"CUST_TRR_END_DT="&amp;TEXT(WORKDAY(TODAY(), -1),"jjjjMMtt"),"CUST_TRR_CRNCY=EUR")</f>
        <v>-1.5992010000000001</v>
      </c>
      <c r="F64" cm="1">
        <f t="array" aca="1" ref="F64" ca="1">_xll.BDP(Stocks[[#This Row],[bloomberg_query]], "CUST_TRR_RETURN_HOLDING_PER", "CUST_TRR_START_DT="&amp;TEXT(WORKDAY(DATE(YEAR(TODAY())-1, 12, 31), -1),"jjjjMMtt"),"CUST_TRR_END_DT="&amp;TEXT(WORKDAY(TODAY(), -1),"jjjjMMtt"), "CUST_TRR_CRNCY=EUR")</f>
        <v>10.57147</v>
      </c>
    </row>
    <row r="65" spans="1:6" x14ac:dyDescent="0.25">
      <c r="A65" t="s">
        <v>134</v>
      </c>
      <c r="B65" s="1">
        <v>199.15849184989929</v>
      </c>
      <c r="C65" cm="1">
        <f t="array" aca="1" ref="C65" ca="1">_xll.BDP(Stocks[[#This Row],[bloomberg_query]], "CUST_TRR_RETURN_HOLDING_PER", "CUST_TRR_START_DT="&amp;TEXT(WORKDAY(TODAY(), -2),"jjjjMMtt"),"CUST_TRR_END_DT="&amp;TEXT(WORKDAY(TODAY(), -1),"jjjjMMtt"), "CUST_TRR_CRNCY=EUR")</f>
        <v>1.3096840000000001</v>
      </c>
      <c r="D65" cm="1">
        <f t="array" aca="1" ref="D65" ca="1">_xll.BDP(Stocks[[#This Row],[bloomberg_query]], "CUST_TRR_RETURN_HOLDING_PER", "CUST_TRR_START_DT="&amp;TEXT(WORKDAY(TODAY(), -6),"jjjjMMtt"),"CUST_TRR_END_DT="&amp;TEXT(WORKDAY(TODAY(), -1),"jjjjMMtt"), "CUST_TRR_CRNCY=EUR")</f>
        <v>2.907543</v>
      </c>
      <c r="E65" cm="1">
        <f t="array" aca="1" ref="E65" ca="1">_xll.BDP(Stocks[[#This Row],[bloomberg_query]], "CUST_TRR_RETURN_HOLDING_PER", "CUST_TRR_START_DT="&amp;TEXT(WORKDAY(EDATE(TODAY(), -1) - 2, 1),"jjjjMMtt"),"CUST_TRR_END_DT="&amp;TEXT(WORKDAY(TODAY(), -1),"jjjjMMtt"),"CUST_TRR_CRNCY=EUR")</f>
        <v>3.2516440000000002</v>
      </c>
      <c r="F65" cm="1">
        <f t="array" aca="1" ref="F65" ca="1">_xll.BDP(Stocks[[#This Row],[bloomberg_query]], "CUST_TRR_RETURN_HOLDING_PER", "CUST_TRR_START_DT="&amp;TEXT(WORKDAY(DATE(YEAR(TODAY())-1, 12, 31), -1),"jjjjMMtt"),"CUST_TRR_END_DT="&amp;TEXT(WORKDAY(TODAY(), -1),"jjjjMMtt"), "CUST_TRR_CRNCY=EUR")</f>
        <v>23.225670000000001</v>
      </c>
    </row>
    <row r="66" spans="1:6" x14ac:dyDescent="0.25">
      <c r="A66" t="s">
        <v>85</v>
      </c>
      <c r="B66" s="1">
        <v>28.780000686645508</v>
      </c>
      <c r="C66" cm="1">
        <f t="array" aca="1" ref="C66" ca="1">_xll.BDP(Stocks[[#This Row],[bloomberg_query]], "CUST_TRR_RETURN_HOLDING_PER", "CUST_TRR_START_DT="&amp;TEXT(WORKDAY(TODAY(), -2),"jjjjMMtt"),"CUST_TRR_END_DT="&amp;TEXT(WORKDAY(TODAY(), -1),"jjjjMMtt"), "CUST_TRR_CRNCY=EUR")</f>
        <v>1.4260870000000001</v>
      </c>
      <c r="D66" cm="1">
        <f t="array" aca="1" ref="D66" ca="1">_xll.BDP(Stocks[[#This Row],[bloomberg_query]], "CUST_TRR_RETURN_HOLDING_PER", "CUST_TRR_START_DT="&amp;TEXT(WORKDAY(TODAY(), -6),"jjjjMMtt"),"CUST_TRR_END_DT="&amp;TEXT(WORKDAY(TODAY(), -1),"jjjjMMtt"), "CUST_TRR_CRNCY=EUR")</f>
        <v>5.2707579999999998</v>
      </c>
      <c r="E66" cm="1">
        <f t="array" aca="1" ref="E66" ca="1">_xll.BDP(Stocks[[#This Row],[bloomberg_query]], "CUST_TRR_RETURN_HOLDING_PER", "CUST_TRR_START_DT="&amp;TEXT(WORKDAY(EDATE(TODAY(), -1) - 2, 1),"jjjjMMtt"),"CUST_TRR_END_DT="&amp;TEXT(WORKDAY(TODAY(), -1),"jjjjMMtt"),"CUST_TRR_CRNCY=EUR")</f>
        <v>-4.8923680000000003</v>
      </c>
      <c r="F66" cm="1">
        <f t="array" aca="1" ref="F66" ca="1">_xll.BDP(Stocks[[#This Row],[bloomberg_query]], "CUST_TRR_RETURN_HOLDING_PER", "CUST_TRR_START_DT="&amp;TEXT(WORKDAY(DATE(YEAR(TODAY())-1, 12, 31), -1),"jjjjMMtt"),"CUST_TRR_END_DT="&amp;TEXT(WORKDAY(TODAY(), -1),"jjjjMMtt"), "CUST_TRR_CRNCY=EUR")</f>
        <v>6.452223</v>
      </c>
    </row>
    <row r="67" spans="1:6" x14ac:dyDescent="0.25">
      <c r="A67" t="s">
        <v>94</v>
      </c>
      <c r="B67" s="1">
        <v>28.100000381469727</v>
      </c>
      <c r="C67" cm="1">
        <f t="array" aca="1" ref="C67" ca="1">_xll.BDP(Stocks[[#This Row],[bloomberg_query]], "CUST_TRR_RETURN_HOLDING_PER", "CUST_TRR_START_DT="&amp;TEXT(WORKDAY(TODAY(), -2),"jjjjMMtt"),"CUST_TRR_END_DT="&amp;TEXT(WORKDAY(TODAY(), -1),"jjjjMMtt"), "CUST_TRR_CRNCY=EUR")</f>
        <v>-0.2126905</v>
      </c>
      <c r="D67" cm="1">
        <f t="array" aca="1" ref="D67" ca="1">_xll.BDP(Stocks[[#This Row],[bloomberg_query]], "CUST_TRR_RETURN_HOLDING_PER", "CUST_TRR_START_DT="&amp;TEXT(WORKDAY(TODAY(), -6),"jjjjMMtt"),"CUST_TRR_END_DT="&amp;TEXT(WORKDAY(TODAY(), -1),"jjjjMMtt"), "CUST_TRR_CRNCY=EUR")</f>
        <v>0.21359909999999999</v>
      </c>
      <c r="E67" cm="1">
        <f t="array" aca="1" ref="E67" ca="1">_xll.BDP(Stocks[[#This Row],[bloomberg_query]], "CUST_TRR_RETURN_HOLDING_PER", "CUST_TRR_START_DT="&amp;TEXT(WORKDAY(EDATE(TODAY(), -1) - 2, 1),"jjjjMMtt"),"CUST_TRR_END_DT="&amp;TEXT(WORKDAY(TODAY(), -1),"jjjjMMtt"),"CUST_TRR_CRNCY=EUR")</f>
        <v>-2.997932</v>
      </c>
      <c r="F67" cm="1">
        <f t="array" aca="1" ref="F67" ca="1">_xll.BDP(Stocks[[#This Row],[bloomberg_query]], "CUST_TRR_RETURN_HOLDING_PER", "CUST_TRR_START_DT="&amp;TEXT(WORKDAY(DATE(YEAR(TODAY())-1, 12, 31), -1),"jjjjMMtt"),"CUST_TRR_END_DT="&amp;TEXT(WORKDAY(TODAY(), -1),"jjjjMMtt"), "CUST_TRR_CRNCY=EUR")</f>
        <v>10.68544</v>
      </c>
    </row>
    <row r="68" spans="1:6" x14ac:dyDescent="0.25">
      <c r="A68" t="s">
        <v>119</v>
      </c>
      <c r="B68" s="1">
        <v>283.4206549643406</v>
      </c>
      <c r="C68" cm="1">
        <f t="array" aca="1" ref="C68" ca="1">_xll.BDP(Stocks[[#This Row],[bloomberg_query]], "CUST_TRR_RETURN_HOLDING_PER", "CUST_TRR_START_DT="&amp;TEXT(WORKDAY(TODAY(), -2),"jjjjMMtt"),"CUST_TRR_END_DT="&amp;TEXT(WORKDAY(TODAY(), -1),"jjjjMMtt"), "CUST_TRR_CRNCY=EUR")</f>
        <v>0.43310729999999997</v>
      </c>
      <c r="D68" cm="1">
        <f t="array" aca="1" ref="D68" ca="1">_xll.BDP(Stocks[[#This Row],[bloomberg_query]], "CUST_TRR_RETURN_HOLDING_PER", "CUST_TRR_START_DT="&amp;TEXT(WORKDAY(TODAY(), -6),"jjjjMMtt"),"CUST_TRR_END_DT="&amp;TEXT(WORKDAY(TODAY(), -1),"jjjjMMtt"), "CUST_TRR_CRNCY=EUR")</f>
        <v>0.1866305</v>
      </c>
      <c r="E68" cm="1">
        <f t="array" aca="1" ref="E68" ca="1">_xll.BDP(Stocks[[#This Row],[bloomberg_query]], "CUST_TRR_RETURN_HOLDING_PER", "CUST_TRR_START_DT="&amp;TEXT(WORKDAY(EDATE(TODAY(), -1) - 2, 1),"jjjjMMtt"),"CUST_TRR_END_DT="&amp;TEXT(WORKDAY(TODAY(), -1),"jjjjMMtt"),"CUST_TRR_CRNCY=EUR")</f>
        <v>-2.517077</v>
      </c>
      <c r="F68" cm="1">
        <f t="array" aca="1" ref="F68" ca="1">_xll.BDP(Stocks[[#This Row],[bloomberg_query]], "CUST_TRR_RETURN_HOLDING_PER", "CUST_TRR_START_DT="&amp;TEXT(WORKDAY(DATE(YEAR(TODAY())-1, 12, 31), -1),"jjjjMMtt"),"CUST_TRR_END_DT="&amp;TEXT(WORKDAY(TODAY(), -1),"jjjjMMtt"), "CUST_TRR_CRNCY=EUR")</f>
        <v>-2.1487479999999999</v>
      </c>
    </row>
    <row r="69" spans="1:6" x14ac:dyDescent="0.25">
      <c r="A69" t="s">
        <v>181</v>
      </c>
      <c r="B69" s="1">
        <v>796.83964361314429</v>
      </c>
      <c r="C69" cm="1">
        <f t="array" aca="1" ref="C69" ca="1">_xll.BDP(Stocks[[#This Row],[bloomberg_query]], "CUST_TRR_RETURN_HOLDING_PER", "CUST_TRR_START_DT="&amp;TEXT(WORKDAY(TODAY(), -2),"jjjjMMtt"),"CUST_TRR_END_DT="&amp;TEXT(WORKDAY(TODAY(), -1),"jjjjMMtt"), "CUST_TRR_CRNCY=EUR")</f>
        <v>-0.3531957</v>
      </c>
      <c r="D69" cm="1">
        <f t="array" aca="1" ref="D69" ca="1">_xll.BDP(Stocks[[#This Row],[bloomberg_query]], "CUST_TRR_RETURN_HOLDING_PER", "CUST_TRR_START_DT="&amp;TEXT(WORKDAY(TODAY(), -6),"jjjjMMtt"),"CUST_TRR_END_DT="&amp;TEXT(WORKDAY(TODAY(), -1),"jjjjMMtt"), "CUST_TRR_CRNCY=EUR")</f>
        <v>-2.3029120000000001</v>
      </c>
      <c r="E69" cm="1">
        <f t="array" aca="1" ref="E69" ca="1">_xll.BDP(Stocks[[#This Row],[bloomberg_query]], "CUST_TRR_RETURN_HOLDING_PER", "CUST_TRR_START_DT="&amp;TEXT(WORKDAY(EDATE(TODAY(), -1) - 2, 1),"jjjjMMtt"),"CUST_TRR_END_DT="&amp;TEXT(WORKDAY(TODAY(), -1),"jjjjMMtt"),"CUST_TRR_CRNCY=EUR")</f>
        <v>5.9079160000000002</v>
      </c>
      <c r="F69" cm="1">
        <f t="array" aca="1" ref="F69" ca="1">_xll.BDP(Stocks[[#This Row],[bloomberg_query]], "CUST_TRR_RETURN_HOLDING_PER", "CUST_TRR_START_DT="&amp;TEXT(WORKDAY(DATE(YEAR(TODAY())-1, 12, 31), -1),"jjjjMMtt"),"CUST_TRR_END_DT="&amp;TEXT(WORKDAY(TODAY(), -1),"jjjjMMtt"), "CUST_TRR_CRNCY=EUR")</f>
        <v>32.923050000000003</v>
      </c>
    </row>
    <row r="70" spans="1:6" x14ac:dyDescent="0.25">
      <c r="A70" t="s">
        <v>108</v>
      </c>
      <c r="B70" s="1">
        <v>3.5940001010894775</v>
      </c>
      <c r="C70" cm="1">
        <f t="array" aca="1" ref="C70" ca="1">_xll.BDP(Stocks[[#This Row],[bloomberg_query]], "CUST_TRR_RETURN_HOLDING_PER", "CUST_TRR_START_DT="&amp;TEXT(WORKDAY(TODAY(), -2),"jjjjMMtt"),"CUST_TRR_END_DT="&amp;TEXT(WORKDAY(TODAY(), -1),"jjjjMMtt"), "CUST_TRR_CRNCY=EUR")</f>
        <v>0.78146800000000005</v>
      </c>
      <c r="D70" cm="1">
        <f t="array" aca="1" ref="D70" ca="1">_xll.BDP(Stocks[[#This Row],[bloomberg_query]], "CUST_TRR_RETURN_HOLDING_PER", "CUST_TRR_START_DT="&amp;TEXT(WORKDAY(TODAY(), -6),"jjjjMMtt"),"CUST_TRR_END_DT="&amp;TEXT(WORKDAY(TODAY(), -1),"jjjjMMtt"), "CUST_TRR_CRNCY=EUR")</f>
        <v>3.4670489999999998</v>
      </c>
      <c r="E70" cm="1">
        <f t="array" aca="1" ref="E70" ca="1">_xll.BDP(Stocks[[#This Row],[bloomberg_query]], "CUST_TRR_RETURN_HOLDING_PER", "CUST_TRR_START_DT="&amp;TEXT(WORKDAY(EDATE(TODAY(), -1) - 2, 1),"jjjjMMtt"),"CUST_TRR_END_DT="&amp;TEXT(WORKDAY(TODAY(), -1),"jjjjMMtt"),"CUST_TRR_CRNCY=EUR")</f>
        <v>4.8490130000000002</v>
      </c>
      <c r="F70" cm="1">
        <f t="array" aca="1" ref="F70" ca="1">_xll.BDP(Stocks[[#This Row],[bloomberg_query]], "CUST_TRR_RETURN_HOLDING_PER", "CUST_TRR_START_DT="&amp;TEXT(WORKDAY(DATE(YEAR(TODAY())-1, 12, 31), -1),"jjjjMMtt"),"CUST_TRR_END_DT="&amp;TEXT(WORKDAY(TODAY(), -1),"jjjjMMtt"), "CUST_TRR_CRNCY=EUR")</f>
        <v>19.228919999999999</v>
      </c>
    </row>
    <row r="71" spans="1:6" x14ac:dyDescent="0.25">
      <c r="A71" t="s">
        <v>69</v>
      </c>
      <c r="B71" s="1">
        <v>101.40000152587891</v>
      </c>
      <c r="C71" cm="1">
        <f t="array" aca="1" ref="C71" ca="1">_xll.BDP(Stocks[[#This Row],[bloomberg_query]], "CUST_TRR_RETURN_HOLDING_PER", "CUST_TRR_START_DT="&amp;TEXT(WORKDAY(TODAY(), -2),"jjjjMMtt"),"CUST_TRR_END_DT="&amp;TEXT(WORKDAY(TODAY(), -1),"jjjjMMtt"), "CUST_TRR_CRNCY=EUR")</f>
        <v>1.0805499999999999</v>
      </c>
      <c r="D71" cm="1">
        <f t="array" aca="1" ref="D71" ca="1">_xll.BDP(Stocks[[#This Row],[bloomberg_query]], "CUST_TRR_RETURN_HOLDING_PER", "CUST_TRR_START_DT="&amp;TEXT(WORKDAY(TODAY(), -6),"jjjjMMtt"),"CUST_TRR_END_DT="&amp;TEXT(WORKDAY(TODAY(), -1),"jjjjMMtt"), "CUST_TRR_CRNCY=EUR")</f>
        <v>4.6795530000000003</v>
      </c>
      <c r="E71" cm="1">
        <f t="array" aca="1" ref="E71" ca="1">_xll.BDP(Stocks[[#This Row],[bloomberg_query]], "CUST_TRR_RETURN_HOLDING_PER", "CUST_TRR_START_DT="&amp;TEXT(WORKDAY(EDATE(TODAY(), -1) - 2, 1),"jjjjMMtt"),"CUST_TRR_END_DT="&amp;TEXT(WORKDAY(TODAY(), -1),"jjjjMMtt"),"CUST_TRR_CRNCY=EUR")</f>
        <v>-9.8554530000000007</v>
      </c>
      <c r="F71" cm="1">
        <f t="array" aca="1" ref="F71" ca="1">_xll.BDP(Stocks[[#This Row],[bloomberg_query]], "CUST_TRR_RETURN_HOLDING_PER", "CUST_TRR_START_DT="&amp;TEXT(WORKDAY(DATE(YEAR(TODAY())-1, 12, 31), -1),"jjjjMMtt"),"CUST_TRR_END_DT="&amp;TEXT(WORKDAY(TODAY(), -1),"jjjjMMtt"), "CUST_TRR_CRNCY=EUR")</f>
        <v>-6.6984159999999999</v>
      </c>
    </row>
    <row r="72" spans="1:6" x14ac:dyDescent="0.25">
      <c r="A72" t="s">
        <v>179</v>
      </c>
      <c r="B72" s="1">
        <v>71.893409937943943</v>
      </c>
      <c r="C72" cm="1">
        <f t="array" aca="1" ref="C72" ca="1">_xll.BDP(Stocks[[#This Row],[bloomberg_query]], "CUST_TRR_RETURN_HOLDING_PER", "CUST_TRR_START_DT="&amp;TEXT(WORKDAY(TODAY(), -2),"jjjjMMtt"),"CUST_TRR_END_DT="&amp;TEXT(WORKDAY(TODAY(), -1),"jjjjMMtt"), "CUST_TRR_CRNCY=EUR")</f>
        <v>-1.61809</v>
      </c>
      <c r="D72" cm="1">
        <f t="array" aca="1" ref="D72" ca="1">_xll.BDP(Stocks[[#This Row],[bloomberg_query]], "CUST_TRR_RETURN_HOLDING_PER", "CUST_TRR_START_DT="&amp;TEXT(WORKDAY(TODAY(), -6),"jjjjMMtt"),"CUST_TRR_END_DT="&amp;TEXT(WORKDAY(TODAY(), -1),"jjjjMMtt"), "CUST_TRR_CRNCY=EUR")</f>
        <v>0.65434680000000001</v>
      </c>
      <c r="E72" cm="1">
        <f t="array" aca="1" ref="E72" ca="1">_xll.BDP(Stocks[[#This Row],[bloomberg_query]], "CUST_TRR_RETURN_HOLDING_PER", "CUST_TRR_START_DT="&amp;TEXT(WORKDAY(EDATE(TODAY(), -1) - 2, 1),"jjjjMMtt"),"CUST_TRR_END_DT="&amp;TEXT(WORKDAY(TODAY(), -1),"jjjjMMtt"),"CUST_TRR_CRNCY=EUR")</f>
        <v>2.5530889999999999</v>
      </c>
      <c r="F72" cm="1">
        <f t="array" aca="1" ref="F72" ca="1">_xll.BDP(Stocks[[#This Row],[bloomberg_query]], "CUST_TRR_RETURN_HOLDING_PER", "CUST_TRR_START_DT="&amp;TEXT(WORKDAY(DATE(YEAR(TODAY())-1, 12, 31), -1),"jjjjMMtt"),"CUST_TRR_END_DT="&amp;TEXT(WORKDAY(TODAY(), -1),"jjjjMMtt"), "CUST_TRR_CRNCY=EUR")</f>
        <v>36.849240000000002</v>
      </c>
    </row>
    <row r="73" spans="1:6" x14ac:dyDescent="0.25">
      <c r="A73" t="s">
        <v>95</v>
      </c>
      <c r="B73" s="1">
        <v>192.80000305175781</v>
      </c>
      <c r="C73" cm="1">
        <f t="array" aca="1" ref="C73" ca="1">_xll.BDP(Stocks[[#This Row],[bloomberg_query]], "CUST_TRR_RETURN_HOLDING_PER", "CUST_TRR_START_DT="&amp;TEXT(WORKDAY(TODAY(), -2),"jjjjMMtt"),"CUST_TRR_END_DT="&amp;TEXT(WORKDAY(TODAY(), -1),"jjjjMMtt"), "CUST_TRR_CRNCY=EUR")</f>
        <v>0.83160080000000003</v>
      </c>
      <c r="D73" cm="1">
        <f t="array" aca="1" ref="D73" ca="1">_xll.BDP(Stocks[[#This Row],[bloomberg_query]], "CUST_TRR_RETURN_HOLDING_PER", "CUST_TRR_START_DT="&amp;TEXT(WORKDAY(TODAY(), -6),"jjjjMMtt"),"CUST_TRR_END_DT="&amp;TEXT(WORKDAY(TODAY(), -1),"jjjjMMtt"), "CUST_TRR_CRNCY=EUR")</f>
        <v>4.2450289999999997</v>
      </c>
      <c r="E73" cm="1">
        <f t="array" aca="1" ref="E73" ca="1">_xll.BDP(Stocks[[#This Row],[bloomberg_query]], "CUST_TRR_RETURN_HOLDING_PER", "CUST_TRR_START_DT="&amp;TEXT(WORKDAY(EDATE(TODAY(), -1) - 2, 1),"jjjjMMtt"),"CUST_TRR_END_DT="&amp;TEXT(WORKDAY(TODAY(), -1),"jjjjMMtt"),"CUST_TRR_CRNCY=EUR")</f>
        <v>5.2060740000000001</v>
      </c>
      <c r="F73" cm="1">
        <f t="array" aca="1" ref="F73" ca="1">_xll.BDP(Stocks[[#This Row],[bloomberg_query]], "CUST_TRR_RETURN_HOLDING_PER", "CUST_TRR_START_DT="&amp;TEXT(WORKDAY(DATE(YEAR(TODAY())-1, 12, 31), -1),"jjjjMMtt"),"CUST_TRR_END_DT="&amp;TEXT(WORKDAY(TODAY(), -1),"jjjjMMtt"), "CUST_TRR_CRNCY=EUR")</f>
        <v>6.2150189999999998</v>
      </c>
    </row>
    <row r="74" spans="1:6" x14ac:dyDescent="0.25">
      <c r="A74" t="s">
        <v>120</v>
      </c>
      <c r="B74" s="1">
        <v>46.713418171295416</v>
      </c>
      <c r="C74" cm="1">
        <f t="array" aca="1" ref="C74" ca="1">_xll.BDP(Stocks[[#This Row],[bloomberg_query]], "CUST_TRR_RETURN_HOLDING_PER", "CUST_TRR_START_DT="&amp;TEXT(WORKDAY(TODAY(), -2),"jjjjMMtt"),"CUST_TRR_END_DT="&amp;TEXT(WORKDAY(TODAY(), -1),"jjjjMMtt"), "CUST_TRR_CRNCY=EUR")</f>
        <v>0.47652270000000002</v>
      </c>
      <c r="D74" cm="1">
        <f t="array" aca="1" ref="D74" ca="1">_xll.BDP(Stocks[[#This Row],[bloomberg_query]], "CUST_TRR_RETURN_HOLDING_PER", "CUST_TRR_START_DT="&amp;TEXT(WORKDAY(TODAY(), -6),"jjjjMMtt"),"CUST_TRR_END_DT="&amp;TEXT(WORKDAY(TODAY(), -1),"jjjjMMtt"), "CUST_TRR_CRNCY=EUR")</f>
        <v>0.70457829999999999</v>
      </c>
      <c r="E74" cm="1">
        <f t="array" aca="1" ref="E74" ca="1">_xll.BDP(Stocks[[#This Row],[bloomberg_query]], "CUST_TRR_RETURN_HOLDING_PER", "CUST_TRR_START_DT="&amp;TEXT(WORKDAY(EDATE(TODAY(), -1) - 2, 1),"jjjjMMtt"),"CUST_TRR_END_DT="&amp;TEXT(WORKDAY(TODAY(), -1),"jjjjMMtt"),"CUST_TRR_CRNCY=EUR")</f>
        <v>-5.0494019999999997</v>
      </c>
      <c r="F74" cm="1">
        <f t="array" aca="1" ref="F74" ca="1">_xll.BDP(Stocks[[#This Row],[bloomberg_query]], "CUST_TRR_RETURN_HOLDING_PER", "CUST_TRR_START_DT="&amp;TEXT(WORKDAY(DATE(YEAR(TODAY())-1, 12, 31), -1),"jjjjMMtt"),"CUST_TRR_END_DT="&amp;TEXT(WORKDAY(TODAY(), -1),"jjjjMMtt"), "CUST_TRR_CRNCY=EUR")</f>
        <v>-11.40423</v>
      </c>
    </row>
    <row r="75" spans="1:6" x14ac:dyDescent="0.25">
      <c r="A75" t="s">
        <v>118</v>
      </c>
      <c r="B75" s="1">
        <v>385.41376888104423</v>
      </c>
      <c r="C75" cm="1">
        <f t="array" aca="1" ref="C75" ca="1">_xll.BDP(Stocks[[#This Row],[bloomberg_query]], "CUST_TRR_RETURN_HOLDING_PER", "CUST_TRR_START_DT="&amp;TEXT(WORKDAY(TODAY(), -2),"jjjjMMtt"),"CUST_TRR_END_DT="&amp;TEXT(WORKDAY(TODAY(), -1),"jjjjMMtt"), "CUST_TRR_CRNCY=EUR")</f>
        <v>0.72525640000000002</v>
      </c>
      <c r="D75" cm="1">
        <f t="array" aca="1" ref="D75" ca="1">_xll.BDP(Stocks[[#This Row],[bloomberg_query]], "CUST_TRR_RETURN_HOLDING_PER", "CUST_TRR_START_DT="&amp;TEXT(WORKDAY(TODAY(), -6),"jjjjMMtt"),"CUST_TRR_END_DT="&amp;TEXT(WORKDAY(TODAY(), -1),"jjjjMMtt"), "CUST_TRR_CRNCY=EUR")</f>
        <v>1.606654</v>
      </c>
      <c r="E75" cm="1">
        <f t="array" aca="1" ref="E75" ca="1">_xll.BDP(Stocks[[#This Row],[bloomberg_query]], "CUST_TRR_RETURN_HOLDING_PER", "CUST_TRR_START_DT="&amp;TEXT(WORKDAY(EDATE(TODAY(), -1) - 2, 1),"jjjjMMtt"),"CUST_TRR_END_DT="&amp;TEXT(WORKDAY(TODAY(), -1),"jjjjMMtt"),"CUST_TRR_CRNCY=EUR")</f>
        <v>2.7397580000000001</v>
      </c>
      <c r="F75" cm="1">
        <f t="array" aca="1" ref="F75" ca="1">_xll.BDP(Stocks[[#This Row],[bloomberg_query]], "CUST_TRR_RETURN_HOLDING_PER", "CUST_TRR_START_DT="&amp;TEXT(WORKDAY(DATE(YEAR(TODAY())-1, 12, 31), -1),"jjjjMMtt"),"CUST_TRR_END_DT="&amp;TEXT(WORKDAY(TODAY(), -1),"jjjjMMtt"), "CUST_TRR_CRNCY=EUR")</f>
        <v>19.706669999999999</v>
      </c>
    </row>
    <row r="76" spans="1:6" x14ac:dyDescent="0.25">
      <c r="A76" t="s">
        <v>61</v>
      </c>
      <c r="B76" s="1">
        <v>98.256666035769896</v>
      </c>
      <c r="C76" cm="1">
        <f t="array" aca="1" ref="C76" ca="1">_xll.BDP(Stocks[[#This Row],[bloomberg_query]], "CUST_TRR_RETURN_HOLDING_PER", "CUST_TRR_START_DT="&amp;TEXT(WORKDAY(TODAY(), -2),"jjjjMMtt"),"CUST_TRR_END_DT="&amp;TEXT(WORKDAY(TODAY(), -1),"jjjjMMtt"), "CUST_TRR_CRNCY=EUR")</f>
        <v>0.74060349999999997</v>
      </c>
      <c r="D76" cm="1">
        <f t="array" aca="1" ref="D76" ca="1">_xll.BDP(Stocks[[#This Row],[bloomberg_query]], "CUST_TRR_RETURN_HOLDING_PER", "CUST_TRR_START_DT="&amp;TEXT(WORKDAY(TODAY(), -6),"jjjjMMtt"),"CUST_TRR_END_DT="&amp;TEXT(WORKDAY(TODAY(), -1),"jjjjMMtt"), "CUST_TRR_CRNCY=EUR")</f>
        <v>-0.80347780000000002</v>
      </c>
      <c r="E76" cm="1">
        <f t="array" aca="1" ref="E76" ca="1">_xll.BDP(Stocks[[#This Row],[bloomberg_query]], "CUST_TRR_RETURN_HOLDING_PER", "CUST_TRR_START_DT="&amp;TEXT(WORKDAY(EDATE(TODAY(), -1) - 2, 1),"jjjjMMtt"),"CUST_TRR_END_DT="&amp;TEXT(WORKDAY(TODAY(), -1),"jjjjMMtt"),"CUST_TRR_CRNCY=EUR")</f>
        <v>5.9337520000000001</v>
      </c>
      <c r="F76" cm="1">
        <f t="array" aca="1" ref="F76" ca="1">_xll.BDP(Stocks[[#This Row],[bloomberg_query]], "CUST_TRR_RETURN_HOLDING_PER", "CUST_TRR_START_DT="&amp;TEXT(WORKDAY(DATE(YEAR(TODAY())-1, 12, 31), -1),"jjjjMMtt"),"CUST_TRR_END_DT="&amp;TEXT(WORKDAY(TODAY(), -1),"jjjjMMtt"), "CUST_TRR_CRNCY=EUR")</f>
        <v>-2.9940319999999998</v>
      </c>
    </row>
    <row r="77" spans="1:6" x14ac:dyDescent="0.25">
      <c r="A77" t="s">
        <v>53</v>
      </c>
      <c r="B77" s="1">
        <v>240.25247376509651</v>
      </c>
      <c r="C77" cm="1">
        <f t="array" aca="1" ref="C77" ca="1">_xll.BDP(Stocks[[#This Row],[bloomberg_query]], "CUST_TRR_RETURN_HOLDING_PER", "CUST_TRR_START_DT="&amp;TEXT(WORKDAY(TODAY(), -2),"jjjjMMtt"),"CUST_TRR_END_DT="&amp;TEXT(WORKDAY(TODAY(), -1),"jjjjMMtt"), "CUST_TRR_CRNCY=EUR")</f>
        <v>0.36805110000000002</v>
      </c>
      <c r="D77" cm="1">
        <f t="array" aca="1" ref="D77" ca="1">_xll.BDP(Stocks[[#This Row],[bloomberg_query]], "CUST_TRR_RETURN_HOLDING_PER", "CUST_TRR_START_DT="&amp;TEXT(WORKDAY(TODAY(), -6),"jjjjMMtt"),"CUST_TRR_END_DT="&amp;TEXT(WORKDAY(TODAY(), -1),"jjjjMMtt"), "CUST_TRR_CRNCY=EUR")</f>
        <v>1.0066470000000001</v>
      </c>
      <c r="E77" cm="1">
        <f t="array" aca="1" ref="E77" ca="1">_xll.BDP(Stocks[[#This Row],[bloomberg_query]], "CUST_TRR_RETURN_HOLDING_PER", "CUST_TRR_START_DT="&amp;TEXT(WORKDAY(EDATE(TODAY(), -1) - 2, 1),"jjjjMMtt"),"CUST_TRR_END_DT="&amp;TEXT(WORKDAY(TODAY(), -1),"jjjjMMtt"),"CUST_TRR_CRNCY=EUR")</f>
        <v>-1.207057</v>
      </c>
      <c r="F77" cm="1">
        <f t="array" aca="1" ref="F77" ca="1">_xll.BDP(Stocks[[#This Row],[bloomberg_query]], "CUST_TRR_RETURN_HOLDING_PER", "CUST_TRR_START_DT="&amp;TEXT(WORKDAY(DATE(YEAR(TODAY())-1, 12, 31), -1),"jjjjMMtt"),"CUST_TRR_END_DT="&amp;TEXT(WORKDAY(TODAY(), -1),"jjjjMMtt"), "CUST_TRR_CRNCY=EUR")</f>
        <v>14.588520000000001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196B-7C0E-4566-8224-182F9786720E}">
  <dimension ref="A1:F13"/>
  <sheetViews>
    <sheetView workbookViewId="0">
      <selection activeCell="E11" sqref="E11"/>
    </sheetView>
  </sheetViews>
  <sheetFormatPr defaultColWidth="9.140625" defaultRowHeight="15" x14ac:dyDescent="0.25"/>
  <cols>
    <col min="1" max="1" width="25.7109375" bestFit="1" customWidth="1"/>
    <col min="2" max="2" width="13.85546875" bestFit="1" customWidth="1"/>
    <col min="3" max="3" width="21.42578125" customWidth="1"/>
    <col min="4" max="4" width="20" customWidth="1"/>
    <col min="5" max="5" width="24.42578125" customWidth="1"/>
    <col min="6" max="6" width="20.28515625" customWidth="1"/>
  </cols>
  <sheetData>
    <row r="1" spans="1:6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</row>
    <row r="2" spans="1:6" x14ac:dyDescent="0.25">
      <c r="A2" s="2" t="s">
        <v>205</v>
      </c>
      <c r="B2" t="s">
        <v>225</v>
      </c>
      <c r="C2" cm="1">
        <f t="array" aca="1" ref="C2" ca="1">_xll.BDP(B2, "CUST_TRR_RETURN_HOLDING_PER", "CUST_TRR_START_DT="&amp;TEXT(WORKDAY(TODAY(), -2),"jjjjMMtt"),"CUST_TRR_END_DT="&amp;TEXT(WORKDAY(TODAY(), -1),"jjjjMMtt"), "CUST_TRR_CRNCY=EUR")</f>
        <v>2.389338</v>
      </c>
      <c r="D2" cm="1">
        <f t="array" aca="1" ref="D2" ca="1">_xll.BDP(B2, "CUST_TRR_RETURN_HOLDING_PER", "CUST_TRR_START_DT="&amp;TEXT(WORKDAY(TODAY(), -6),"jjjjMMtt"),"CUST_TRR_END_DT="&amp;TEXT(WORKDAY(TODAY(), -1),"jjjjMMtt"), "CUST_TRR_CRNCY=EUR")</f>
        <v>4.385891</v>
      </c>
      <c r="E2" cm="1">
        <f t="array" aca="1" ref="E2" ca="1">_xll.BDP(B2, "CUST_TRR_RETURN_HOLDING_PER", "CUST_TRR_START_DT="&amp;TEXT(WORKDAY(EDATE(TODAY(), -1) - 2, 1),"jjjjMMtt"),"CUST_TRR_END_DT="&amp;TEXT(WORKDAY(TODAY(), -1),"jjjjMMtt"), "CUST_TRR_CRNCY=EUR")</f>
        <v>1.8929579999999999</v>
      </c>
      <c r="F2" cm="1">
        <f t="array" aca="1" ref="F2" ca="1">_xll.BDP(B2, "CUST_TRR_RETURN_HOLDING_PER", "CUST_TRR_START_DT="&amp;TEXT(WORKDAY(DATE(YEAR(TODAY())-1, 12, 31), -1),"jjjjMMtt"),"CUST_TRR_END_DT="&amp;TEXT(WORKDAY(TODAY(), -1),"jjjjMMtt"), "CUST_TRR_CRNCY=EUR")</f>
        <v>14.46851</v>
      </c>
    </row>
    <row r="3" spans="1:6" x14ac:dyDescent="0.25">
      <c r="A3" s="2" t="s">
        <v>214</v>
      </c>
      <c r="B3" t="s">
        <v>218</v>
      </c>
      <c r="C3" cm="1">
        <f t="array" aca="1" ref="C3" ca="1">_xll.BDP(B3, "CUST_TRR_RETURN_HOLDING_PER", "CUST_TRR_START_DT="&amp;TEXT(WORKDAY(TODAY(), -2),"jjjjMMtt"),"CUST_TRR_END_DT="&amp;TEXT(WORKDAY(TODAY(), -1),"jjjjMMtt"), "CUST_TRR_CRNCY=EUR")</f>
        <v>0.22040100000000001</v>
      </c>
      <c r="D3" cm="1">
        <f t="array" aca="1" ref="D3" ca="1">_xll.BDP(B3, "CUST_TRR_RETURN_HOLDING_PER", "CUST_TRR_START_DT="&amp;TEXT(WORKDAY(TODAY(), -6),"jjjjMMtt"),"CUST_TRR_END_DT="&amp;TEXT(WORKDAY(TODAY(), -1),"jjjjMMtt"), "CUST_TRR_CRNCY=EUR")</f>
        <v>0.62112780000000001</v>
      </c>
      <c r="E3" cm="1">
        <f t="array" aca="1" ref="E3" ca="1">_xll.BDP(B3, "CUST_TRR_RETURN_HOLDING_PER", "CUST_TRR_START_DT="&amp;TEXT(WORKDAY(EDATE(TODAY(), -1) - 2, 1),"jjjjMMtt"),"CUST_TRR_END_DT="&amp;TEXT(WORKDAY(TODAY(), -1),"jjjjMMtt"), "CUST_TRR_CRNCY=EUR")</f>
        <v>-0.17550180000000001</v>
      </c>
      <c r="F3" cm="1">
        <f t="array" aca="1" ref="F3" ca="1">_xll.BDP(B3, "CUST_TRR_RETURN_HOLDING_PER", "CUST_TRR_START_DT="&amp;TEXT(WORKDAY(DATE(YEAR(TODAY())-1, 12, 31), -1),"jjjjMMtt"),"CUST_TRR_END_DT="&amp;TEXT(WORKDAY(TODAY(), -1),"jjjjMMtt"), "CUST_TRR_CRNCY=EUR")</f>
        <v>9.0908809999999995</v>
      </c>
    </row>
    <row r="4" spans="1:6" x14ac:dyDescent="0.25">
      <c r="A4" s="2" t="s">
        <v>206</v>
      </c>
      <c r="B4" t="s">
        <v>221</v>
      </c>
      <c r="C4" cm="1">
        <f t="array" aca="1" ref="C4" ca="1">_xll.BDP(B4, "CUST_TRR_RETURN_HOLDING_PER", "CUST_TRR_START_DT="&amp;TEXT(WORKDAY(TODAY(), -2),"jjjjMMtt"),"CUST_TRR_END_DT="&amp;TEXT(WORKDAY(TODAY(), -1),"jjjjMMtt"), "CUST_TRR_CRNCY=EUR")</f>
        <v>3.8587129999999997E-2</v>
      </c>
      <c r="D4" cm="1">
        <f t="array" aca="1" ref="D4" ca="1">_xll.BDP(B4, "CUST_TRR_RETURN_HOLDING_PER", "CUST_TRR_START_DT="&amp;TEXT(WORKDAY(TODAY(), -6),"jjjjMMtt"),"CUST_TRR_END_DT="&amp;TEXT(WORKDAY(TODAY(), -1),"jjjjMMtt"), "CUST_TRR_CRNCY=EUR")</f>
        <v>0.82272710000000004</v>
      </c>
      <c r="E4" cm="1">
        <f t="array" aca="1" ref="E4" ca="1">_xll.BDP(B4, "CUST_TRR_RETURN_HOLDING_PER", "CUST_TRR_START_DT="&amp;TEXT(WORKDAY(EDATE(TODAY(), -1) - 2, 1),"jjjjMMtt"),"CUST_TRR_END_DT="&amp;TEXT(WORKDAY(TODAY(), -1),"jjjjMMtt"), "CUST_TRR_CRNCY=EUR")</f>
        <v>0.28948550000000001</v>
      </c>
      <c r="F4" cm="1">
        <f t="array" aca="1" ref="F4" ca="1">_xll.BDP(B4, "CUST_TRR_RETURN_HOLDING_PER", "CUST_TRR_START_DT="&amp;TEXT(WORKDAY(DATE(YEAR(TODAY())-1, 12, 31), -1),"jjjjMMtt"),"CUST_TRR_END_DT="&amp;TEXT(WORKDAY(TODAY(), -1),"jjjjMMtt"), "CUST_TRR_CRNCY=EUR")</f>
        <v>12.17797</v>
      </c>
    </row>
    <row r="5" spans="1:6" x14ac:dyDescent="0.25">
      <c r="A5" s="2" t="s">
        <v>213</v>
      </c>
      <c r="B5" t="s">
        <v>226</v>
      </c>
      <c r="C5" cm="1">
        <f t="array" aca="1" ref="C5" ca="1">_xll.BDP(B5, "CUST_TRR_RETURN_HOLDING_PER", "CUST_TRR_START_DT="&amp;TEXT(WORKDAY(TODAY(), -2),"jjjjMMtt"),"CUST_TRR_END_DT="&amp;TEXT(WORKDAY(TODAY(), -1),"jjjjMMtt"), "CUST_TRR_CRNCY=EUR")</f>
        <v>-1.072276</v>
      </c>
      <c r="D5" cm="1">
        <f t="array" aca="1" ref="D5" ca="1">_xll.BDP(B5, "CUST_TRR_RETURN_HOLDING_PER", "CUST_TRR_START_DT="&amp;TEXT(WORKDAY(TODAY(), -6),"jjjjMMtt"),"CUST_TRR_END_DT="&amp;TEXT(WORKDAY(TODAY(), -1),"jjjjMMtt"), "CUST_TRR_CRNCY=EUR")</f>
        <v>0.27556190000000003</v>
      </c>
      <c r="E5" cm="1">
        <f t="array" aca="1" ref="E5" ca="1">_xll.BDP(B5, "CUST_TRR_RETURN_HOLDING_PER", "CUST_TRR_START_DT="&amp;TEXT(WORKDAY(EDATE(TODAY(), -1) - 2, 1),"jjjjMMtt"),"CUST_TRR_END_DT="&amp;TEXT(WORKDAY(TODAY(), -1),"jjjjMMtt"), "CUST_TRR_CRNCY=EUR")</f>
        <v>4.5159200000000004</v>
      </c>
      <c r="F5" cm="1">
        <f t="array" aca="1" ref="F5" ca="1">_xll.BDP(B5, "CUST_TRR_RETURN_HOLDING_PER", "CUST_TRR_START_DT="&amp;TEXT(WORKDAY(DATE(YEAR(TODAY())-1, 12, 31), -1),"jjjjMMtt"),"CUST_TRR_END_DT="&amp;TEXT(WORKDAY(TODAY(), -1),"jjjjMMtt"), "CUST_TRR_CRNCY=EUR")</f>
        <v>7.6678290000000002</v>
      </c>
    </row>
    <row r="6" spans="1:6" x14ac:dyDescent="0.25">
      <c r="A6" s="2" t="s">
        <v>207</v>
      </c>
      <c r="B6" t="s">
        <v>220</v>
      </c>
      <c r="C6" cm="1">
        <f t="array" aca="1" ref="C6" ca="1">_xll.BDP(B6, "CUST_TRR_RETURN_HOLDING_PER", "CUST_TRR_START_DT="&amp;TEXT(WORKDAY(TODAY(), -2),"jjjjMMtt"),"CUST_TRR_END_DT="&amp;TEXT(WORKDAY(TODAY(), -1),"jjjjMMtt"), "CUST_TRR_CRNCY=EUR")</f>
        <v>0.65949150000000001</v>
      </c>
      <c r="D6" cm="1">
        <f t="array" aca="1" ref="D6" ca="1">_xll.BDP(B6, "CUST_TRR_RETURN_HOLDING_PER", "CUST_TRR_START_DT="&amp;TEXT(WORKDAY(TODAY(), -6),"jjjjMMtt"),"CUST_TRR_END_DT="&amp;TEXT(WORKDAY(TODAY(), -1),"jjjjMMtt"), "CUST_TRR_CRNCY=EUR")</f>
        <v>0.94653830000000005</v>
      </c>
      <c r="E6" cm="1">
        <f t="array" aca="1" ref="E6" ca="1">_xll.BDP(B6, "CUST_TRR_RETURN_HOLDING_PER", "CUST_TRR_START_DT="&amp;TEXT(WORKDAY(EDATE(TODAY(), -1) - 2, 1),"jjjjMMtt"),"CUST_TRR_END_DT="&amp;TEXT(WORKDAY(TODAY(), -1),"jjjjMMtt"), "CUST_TRR_CRNCY=EUR")</f>
        <v>2.6919430000000002</v>
      </c>
      <c r="F6" cm="1">
        <f t="array" aca="1" ref="F6" ca="1">_xll.BDP(B6, "CUST_TRR_RETURN_HOLDING_PER", "CUST_TRR_START_DT="&amp;TEXT(WORKDAY(DATE(YEAR(TODAY())-1, 12, 31), -1),"jjjjMMtt"),"CUST_TRR_END_DT="&amp;TEXT(WORKDAY(TODAY(), -1),"jjjjMMtt"), "CUST_TRR_CRNCY=EUR")</f>
        <v>14.23465</v>
      </c>
    </row>
    <row r="7" spans="1:6" x14ac:dyDescent="0.25">
      <c r="A7" s="2" t="s">
        <v>211</v>
      </c>
      <c r="B7" t="s">
        <v>219</v>
      </c>
      <c r="C7" cm="1">
        <f t="array" aca="1" ref="C7" ca="1">_xll.BDP(B7, "CUST_TRR_RETURN_HOLDING_PER", "CUST_TRR_START_DT="&amp;TEXT(WORKDAY(TODAY(), -2),"jjjjMMtt"),"CUST_TRR_END_DT="&amp;TEXT(WORKDAY(TODAY(), -1),"jjjjMMtt"), "CUST_TRR_CRNCY=EUR")</f>
        <v>0.21236859999999999</v>
      </c>
      <c r="D7" cm="1">
        <f t="array" aca="1" ref="D7" ca="1">_xll.BDP(B7, "CUST_TRR_RETURN_HOLDING_PER", "CUST_TRR_START_DT="&amp;TEXT(WORKDAY(TODAY(), -6),"jjjjMMtt"),"CUST_TRR_END_DT="&amp;TEXT(WORKDAY(TODAY(), -1),"jjjjMMtt"), "CUST_TRR_CRNCY=EUR")</f>
        <v>1.3088139999999999</v>
      </c>
      <c r="E7" cm="1">
        <f t="array" aca="1" ref="E7" ca="1">_xll.BDP(B7, "CUST_TRR_RETURN_HOLDING_PER", "CUST_TRR_START_DT="&amp;TEXT(WORKDAY(EDATE(TODAY(), -1) - 2, 1),"jjjjMMtt"),"CUST_TRR_END_DT="&amp;TEXT(WORKDAY(TODAY(), -1),"jjjjMMtt"), "CUST_TRR_CRNCY=EUR")</f>
        <v>3.3482340000000002</v>
      </c>
      <c r="F7" cm="1">
        <f t="array" aca="1" ref="F7" ca="1">_xll.BDP(B7, "CUST_TRR_RETURN_HOLDING_PER", "CUST_TRR_START_DT="&amp;TEXT(WORKDAY(DATE(YEAR(TODAY())-1, 12, 31), -1),"jjjjMMtt"),"CUST_TRR_END_DT="&amp;TEXT(WORKDAY(TODAY(), -1),"jjjjMMtt"), "CUST_TRR_CRNCY=EUR")</f>
        <v>12.16591</v>
      </c>
    </row>
    <row r="8" spans="1:6" x14ac:dyDescent="0.25">
      <c r="A8" s="2" t="s">
        <v>208</v>
      </c>
      <c r="B8" t="s">
        <v>222</v>
      </c>
      <c r="C8" cm="1">
        <f t="array" aca="1" ref="C8" ca="1">_xll.BDP(B8, "CUST_TRR_RETURN_HOLDING_PER", "CUST_TRR_START_DT="&amp;TEXT(WORKDAY(TODAY(), -2),"jjjjMMtt"),"CUST_TRR_END_DT="&amp;TEXT(WORKDAY(TODAY(), -1),"jjjjMMtt"), "CUST_TRR_CRNCY=EUR")</f>
        <v>0.61599349999999997</v>
      </c>
      <c r="D8" cm="1">
        <f t="array" aca="1" ref="D8" ca="1">_xll.BDP(B8, "CUST_TRR_RETURN_HOLDING_PER", "CUST_TRR_START_DT="&amp;TEXT(WORKDAY(TODAY(), -6),"jjjjMMtt"),"CUST_TRR_END_DT="&amp;TEXT(WORKDAY(TODAY(), -1),"jjjjMMtt"), "CUST_TRR_CRNCY=EUR")</f>
        <v>1.816851</v>
      </c>
      <c r="E8" cm="1">
        <f t="array" aca="1" ref="E8" ca="1">_xll.BDP(B8, "CUST_TRR_RETURN_HOLDING_PER", "CUST_TRR_START_DT="&amp;TEXT(WORKDAY(EDATE(TODAY(), -1) - 2, 1),"jjjjMMtt"),"CUST_TRR_END_DT="&amp;TEXT(WORKDAY(TODAY(), -1),"jjjjMMtt"), "CUST_TRR_CRNCY=EUR")</f>
        <v>1.4459120000000001</v>
      </c>
      <c r="F8" cm="1">
        <f t="array" aca="1" ref="F8" ca="1">_xll.BDP(B8, "CUST_TRR_RETURN_HOLDING_PER", "CUST_TRR_START_DT="&amp;TEXT(WORKDAY(DATE(YEAR(TODAY())-1, 12, 31), -1),"jjjjMMtt"),"CUST_TRR_END_DT="&amp;TEXT(WORKDAY(TODAY(), -1),"jjjjMMtt"), "CUST_TRR_CRNCY=EUR")</f>
        <v>14.91624</v>
      </c>
    </row>
    <row r="9" spans="1:6" x14ac:dyDescent="0.25">
      <c r="A9" s="2" t="s">
        <v>212</v>
      </c>
      <c r="B9" t="s">
        <v>227</v>
      </c>
      <c r="C9" cm="1">
        <f t="array" aca="1" ref="C9" ca="1">_xll.BDP(B9, "CUST_TRR_RETURN_HOLDING_PER", "CUST_TRR_START_DT="&amp;TEXT(WORKDAY(TODAY(), -2),"jjjjMMtt"),"CUST_TRR_END_DT="&amp;TEXT(WORKDAY(TODAY(), -1),"jjjjMMtt"), "CUST_TRR_CRNCY=EUR")</f>
        <v>-2.3843190000000001</v>
      </c>
      <c r="D9" cm="1">
        <f t="array" aca="1" ref="D9" ca="1">_xll.BDP(B9, "CUST_TRR_RETURN_HOLDING_PER", "CUST_TRR_START_DT="&amp;TEXT(WORKDAY(TODAY(), -6),"jjjjMMtt"),"CUST_TRR_END_DT="&amp;TEXT(WORKDAY(TODAY(), -1),"jjjjMMtt"), "CUST_TRR_CRNCY=EUR")</f>
        <v>-3.866066</v>
      </c>
      <c r="E9" cm="1">
        <f t="array" aca="1" ref="E9" ca="1">_xll.BDP(B9, "CUST_TRR_RETURN_HOLDING_PER", "CUST_TRR_START_DT="&amp;TEXT(WORKDAY(EDATE(TODAY(), -1) - 2, 1),"jjjjMMtt"),"CUST_TRR_END_DT="&amp;TEXT(WORKDAY(TODAY(), -1),"jjjjMMtt"), "CUST_TRR_CRNCY=EUR")</f>
        <v>7.1397529999999998</v>
      </c>
      <c r="F9" cm="1">
        <f t="array" aca="1" ref="F9" ca="1">_xll.BDP(B9, "CUST_TRR_RETURN_HOLDING_PER", "CUST_TRR_START_DT="&amp;TEXT(WORKDAY(DATE(YEAR(TODAY())-1, 12, 31), -1),"jjjjMMtt"),"CUST_TRR_END_DT="&amp;TEXT(WORKDAY(TODAY(), -1),"jjjjMMtt"), "CUST_TRR_CRNCY=EUR")</f>
        <v>30.090769999999999</v>
      </c>
    </row>
    <row r="10" spans="1:6" x14ac:dyDescent="0.25">
      <c r="A10" s="2" t="s">
        <v>209</v>
      </c>
      <c r="B10" t="s">
        <v>224</v>
      </c>
      <c r="C10" cm="1">
        <f t="array" aca="1" ref="C10" ca="1">_xll.BDP(B10, "CUST_TRR_RETURN_HOLDING_PER", "CUST_TRR_START_DT="&amp;TEXT(WORKDAY(TODAY(), -2),"jjjjMMtt"),"CUST_TRR_END_DT="&amp;TEXT(WORKDAY(TODAY(), -1),"jjjjMMtt"), "CUST_TRR_CRNCY=EUR")</f>
        <v>-0.14423050000000001</v>
      </c>
      <c r="D10" cm="1">
        <f t="array" aca="1" ref="D10" ca="1">_xll.BDP(B10, "CUST_TRR_RETURN_HOLDING_PER", "CUST_TRR_START_DT="&amp;TEXT(WORKDAY(TODAY(), -6),"jjjjMMtt"),"CUST_TRR_END_DT="&amp;TEXT(WORKDAY(TODAY(), -1),"jjjjMMtt"), "CUST_TRR_CRNCY=EUR")</f>
        <v>0.54369230000000002</v>
      </c>
      <c r="E10" cm="1">
        <f t="array" aca="1" ref="E10" ca="1">_xll.BDP(B10, "CUST_TRR_RETURN_HOLDING_PER", "CUST_TRR_START_DT="&amp;TEXT(WORKDAY(EDATE(TODAY(), -1) - 2, 1),"jjjjMMtt"),"CUST_TRR_END_DT="&amp;TEXT(WORKDAY(TODAY(), -1),"jjjjMMtt"), "CUST_TRR_CRNCY=EUR")</f>
        <v>4.2186120000000003</v>
      </c>
      <c r="F10" cm="1">
        <f t="array" aca="1" ref="F10" ca="1">_xll.BDP(B10, "CUST_TRR_RETURN_HOLDING_PER", "CUST_TRR_START_DT="&amp;TEXT(WORKDAY(DATE(YEAR(TODAY())-1, 12, 31), -1),"jjjjMMtt"),"CUST_TRR_END_DT="&amp;TEXT(WORKDAY(TODAY(), -1),"jjjjMMtt"), "CUST_TRR_CRNCY=EUR")</f>
        <v>29.26773</v>
      </c>
    </row>
    <row r="11" spans="1:6" x14ac:dyDescent="0.25">
      <c r="A11" s="2" t="s">
        <v>215</v>
      </c>
      <c r="B11" t="s">
        <v>223</v>
      </c>
      <c r="C11" cm="1">
        <f t="array" aca="1" ref="C11" ca="1">_xll.BDP(B11, "CUST_TRR_RETURN_HOLDING_PER", "CUST_TRR_START_DT="&amp;TEXT(WORKDAY(TODAY(), -2),"jjjjMMtt"),"CUST_TRR_END_DT="&amp;TEXT(WORKDAY(TODAY(), -1),"jjjjMMtt"), "CUST_TRR_CRNCY=EUR")</f>
        <v>0.90920330000000005</v>
      </c>
      <c r="D11" cm="1">
        <f t="array" aca="1" ref="D11" ca="1">_xll.BDP(B11, "CUST_TRR_RETURN_HOLDING_PER", "CUST_TRR_START_DT="&amp;TEXT(WORKDAY(TODAY(), -6),"jjjjMMtt"),"CUST_TRR_END_DT="&amp;TEXT(WORKDAY(TODAY(), -1),"jjjjMMtt"), "CUST_TRR_CRNCY=EUR")</f>
        <v>1.599424</v>
      </c>
      <c r="E11" cm="1">
        <f t="array" aca="1" ref="E11" ca="1">_xll.BDP(B11, "CUST_TRR_RETURN_HOLDING_PER", "CUST_TRR_START_DT="&amp;TEXT(WORKDAY(EDATE(TODAY(), -1) - 2, 1),"jjjjMMtt"),"CUST_TRR_END_DT="&amp;TEXT(WORKDAY(TODAY(), -1),"jjjjMMtt"), "CUST_TRR_CRNCY=EUR")</f>
        <v>-0.62016970000000005</v>
      </c>
      <c r="F11" cm="1">
        <f t="array" aca="1" ref="F11" ca="1">_xll.BDP(B11, "CUST_TRR_RETURN_HOLDING_PER", "CUST_TRR_START_DT="&amp;TEXT(WORKDAY(DATE(YEAR(TODAY())-1, 12, 31), -1),"jjjjMMtt"),"CUST_TRR_END_DT="&amp;TEXT(WORKDAY(TODAY(), -1),"jjjjMMtt"), "CUST_TRR_CRNCY=EUR")</f>
        <v>15.459770000000001</v>
      </c>
    </row>
    <row r="12" spans="1:6" x14ac:dyDescent="0.25">
      <c r="A12" s="2" t="s">
        <v>210</v>
      </c>
      <c r="B12" t="s">
        <v>228</v>
      </c>
      <c r="C12" cm="1">
        <f t="array" aca="1" ref="C12" ca="1">_xll.BDP(B12, "CUST_TRR_RETURN_HOLDING_PER", "CUST_TRR_START_DT="&amp;TEXT(WORKDAY(TODAY(), -2),"jjjjMMtt"),"CUST_TRR_END_DT="&amp;TEXT(WORKDAY(TODAY(), -1),"jjjjMMtt"), "CUST_TRR_CRNCY=EUR")</f>
        <v>0.36184440000000001</v>
      </c>
      <c r="D12" cm="1">
        <f t="array" aca="1" ref="D12" ca="1">_xll.BDP(B12, "CUST_TRR_RETURN_HOLDING_PER", "CUST_TRR_START_DT="&amp;TEXT(WORKDAY(TODAY(), -6),"jjjjMMtt"),"CUST_TRR_END_DT="&amp;TEXT(WORKDAY(TODAY(), -1),"jjjjMMtt"), "CUST_TRR_CRNCY=EUR")</f>
        <v>1.10833</v>
      </c>
      <c r="E12" cm="1">
        <f t="array" aca="1" ref="E12" ca="1">_xll.BDP(B12, "CUST_TRR_RETURN_HOLDING_PER", "CUST_TRR_START_DT="&amp;TEXT(WORKDAY(EDATE(TODAY(), -1) - 2, 1),"jjjjMMtt"),"CUST_TRR_END_DT="&amp;TEXT(WORKDAY(TODAY(), -1),"jjjjMMtt"), "CUST_TRR_CRNCY=EUR")</f>
        <v>4.9096570000000002</v>
      </c>
      <c r="F12" cm="1">
        <f t="array" aca="1" ref="F12" ca="1">_xll.BDP(B12, "CUST_TRR_RETURN_HOLDING_PER", "CUST_TRR_START_DT="&amp;TEXT(WORKDAY(DATE(YEAR(TODAY())-1, 12, 31), -1),"jjjjMMtt"),"CUST_TRR_END_DT="&amp;TEXT(WORKDAY(TODAY(), -1),"jjjjMMtt"), "CUST_TRR_CRNCY=EUR")</f>
        <v>0.49999670000000002</v>
      </c>
    </row>
    <row r="13" spans="1:6" x14ac:dyDescent="0.25">
      <c r="A13" s="2" t="s">
        <v>254</v>
      </c>
      <c r="B13" t="s">
        <v>254</v>
      </c>
      <c r="C13" cm="1">
        <f t="array" aca="1" ref="C13" ca="1">_xll.BDP(B13, "CUST_TRR_RETURN_HOLDING_PER", "CUST_TRR_START_DT="&amp;TEXT(WORKDAY(TODAY(), -2),"jjjjMMtt"),"CUST_TRR_END_DT="&amp;TEXT(WORKDAY(TODAY(), -1),"jjjjMMtt"), "CUST_TRR_CRNCY=EUR")</f>
        <v>-0.63482039999999995</v>
      </c>
      <c r="D13" cm="1">
        <f t="array" aca="1" ref="D13" ca="1">_xll.BDP(B13, "CUST_TRR_RETURN_HOLDING_PER", "CUST_TRR_START_DT="&amp;TEXT(WORKDAY(TODAY(), -6),"jjjjMMtt"),"CUST_TRR_END_DT="&amp;TEXT(WORKDAY(TODAY(), -1),"jjjjMMtt"), "CUST_TRR_CRNCY=EUR")</f>
        <v>-0.47591430000000001</v>
      </c>
      <c r="E13" cm="1">
        <f t="array" aca="1" ref="E13" ca="1">_xll.BDP(B13, "CUST_TRR_RETURN_HOLDING_PER", "CUST_TRR_START_DT="&amp;TEXT(WORKDAY(EDATE(TODAY(), -1) - 2, 1),"jjjjMMtt"),"CUST_TRR_END_DT="&amp;TEXT(WORKDAY(TODAY(), -1),"jjjjMMtt"), "CUST_TRR_CRNCY=EUR")</f>
        <v>3.9665309999999998</v>
      </c>
      <c r="F13" cm="1">
        <f t="array" aca="1" ref="F13" ca="1">_xll.BDP(B13, "CUST_TRR_RETURN_HOLDING_PER", "CUST_TRR_START_DT="&amp;TEXT(WORKDAY(DATE(YEAR(TODAY())-1, 12, 31), -1),"jjjjMMtt"),"CUST_TRR_END_DT="&amp;TEXT(WORKDAY(TODAY(), -1),"jjjjMMtt"), "CUST_TRR_CRNCY=EUR")</f>
        <v>18.610510000000001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8488-5428-4A0C-B7D0-9D5E85DEE2EA}">
  <dimension ref="A1:G22"/>
  <sheetViews>
    <sheetView workbookViewId="0">
      <selection activeCell="F2" sqref="F2"/>
    </sheetView>
  </sheetViews>
  <sheetFormatPr defaultColWidth="9.140625" defaultRowHeight="15" x14ac:dyDescent="0.25"/>
  <cols>
    <col min="1" max="1" width="25.7109375" bestFit="1" customWidth="1"/>
    <col min="2" max="3" width="22.7109375" customWidth="1"/>
    <col min="4" max="4" width="16.85546875" bestFit="1" customWidth="1"/>
    <col min="5" max="5" width="18.85546875" bestFit="1" customWidth="1"/>
    <col min="6" max="6" width="18" bestFit="1" customWidth="1"/>
    <col min="7" max="7" width="32.7109375" customWidth="1"/>
  </cols>
  <sheetData>
    <row r="1" spans="1:7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  <c r="G1" t="s">
        <v>241</v>
      </c>
    </row>
    <row r="2" spans="1:7" x14ac:dyDescent="0.25">
      <c r="A2" s="2" t="s">
        <v>205</v>
      </c>
      <c r="B2" t="s">
        <v>232</v>
      </c>
      <c r="C2" cm="1">
        <f t="array" aca="1" ref="C2" ca="1">_xll.BDP(B2, "CUST_TRR_RETURN_HOLDING_PER", "CUST_TRR_START_DT="&amp;TEXT(WORKDAY(TODAY(), -2),"jjjjMMtt"),"CUST_TRR_END_DT="&amp;TEXT(WORKDAY(TODAY(), -1),"jjjjMMtt"),"CUST_TRR_CRNCY=EUR")</f>
        <v>0.96515969999999995</v>
      </c>
      <c r="D2" cm="1">
        <f t="array" aca="1" ref="D2" ca="1">_xll.BDP(B2, "CUST_TRR_RETURN_HOLDING_PER", "CUST_TRR_START_DT="&amp;TEXT(WORKDAY(TODAY(), -6),"jjjjMMtt"),"CUST_TRR_END_DT="&amp;TEXT(WORKDAY(TODAY(), -1),"jjjjMMtt"),"CUST_TRR_CRNCY=EUR")</f>
        <v>2.7361740000000001</v>
      </c>
      <c r="E2" cm="1">
        <f t="array" aca="1" ref="E2" ca="1">_xll.BDP(B2, "CUST_TRR_RETURN_HOLDING_PER", "CUST_TRR_START_DT="&amp;TEXT(WORKDAY(EDATE(TODAY(), -1) - 2, 1),"jjjjMMtt"),"CUST_TRR_END_DT="&amp;TEXT(WORKDAY(TODAY(), -1),"jjjjMMtt"),"CUST_TRR_CRNCY=EUR")</f>
        <v>-1.4010819999999999</v>
      </c>
      <c r="F2" cm="1">
        <f t="array" aca="1" ref="F2" ca="1">_xll.BDP(B2,"CUST_TRR_RETURN_HOLDING_PER", "CUST_TRR_START_DT="&amp;TEXT(WORKDAY(DATE(YEAR(TODAY())-1, 12, 31), -1),"jjjjMMtt"),"CUST_TRR_END_DT="&amp;TEXT(WORKDAY(TODAY(), -1),"jjjjMMtt"),"CUST_TRR_CRNCY=EUR")</f>
        <v>5.9994730000000001</v>
      </c>
      <c r="G2" s="9" cm="1">
        <f t="array" ref="G2">_xll.BDP(B2,$G$1)</f>
        <v>772249986037.78491</v>
      </c>
    </row>
    <row r="3" spans="1:7" x14ac:dyDescent="0.25">
      <c r="A3" s="3" t="s">
        <v>214</v>
      </c>
      <c r="B3" s="4" t="s">
        <v>242</v>
      </c>
      <c r="C3" cm="1">
        <f t="array" aca="1" ref="C3" ca="1">_xll.BDP(B3, "CUST_TRR_RETURN_HOLDING_PER", "CUST_TRR_START_DT="&amp;TEXT(WORKDAY(TODAY(), -2),"jjjjMMtt"),"CUST_TRR_END_DT="&amp;TEXT(WORKDAY(TODAY(), -1),"jjjjMMtt"),"CUST_TRR_CRNCY=EUR")</f>
        <v>1.495525</v>
      </c>
      <c r="D3" cm="1">
        <f t="array" aca="1" ref="D3" ca="1">_xll.BDP(B3, "CUST_TRR_RETURN_HOLDING_PER", "CUST_TRR_START_DT="&amp;TEXT(WORKDAY(TODAY(), -6),"jjjjMMtt"),"CUST_TRR_END_DT="&amp;TEXT(WORKDAY(TODAY(), -1),"jjjjMMtt"),"CUST_TRR_CRNCY=EUR")</f>
        <v>2.264688</v>
      </c>
      <c r="E3" cm="1">
        <f t="array" aca="1" ref="E3" ca="1">_xll.BDP(B3, "CUST_TRR_RETURN_HOLDING_PER", "CUST_TRR_START_DT="&amp;TEXT(WORKDAY(EDATE(TODAY(), -1) - 2, 1),"jjjjMMtt"),"CUST_TRR_END_DT="&amp;TEXT(WORKDAY(TODAY(), -1),"jjjjMMtt"),"CUST_TRR_CRNCY=EUR")</f>
        <v>-0.88349770000000005</v>
      </c>
      <c r="F3" cm="1">
        <f t="array" aca="1" ref="F3" ca="1">_xll.BDP(B3,"CUST_TRR_RETURN_HOLDING_PER", "CUST_TRR_START_DT="&amp;TEXT(WORKDAY(DATE(YEAR(TODAY())-1, 12, 31), -1),"jjjjMMtt"),"CUST_TRR_END_DT="&amp;TEXT(WORKDAY(TODAY(), -1),"jjjjMMtt"),"CUST_TRR_CRNCY=EUR")</f>
        <v>1.2096739999999999</v>
      </c>
      <c r="G3" s="10" cm="1">
        <f t="array" ref="G3">_xll.BDP(B3,$G$1)</f>
        <v>311856226971.72699</v>
      </c>
    </row>
    <row r="4" spans="1:7" x14ac:dyDescent="0.25">
      <c r="A4" s="3" t="s">
        <v>214</v>
      </c>
      <c r="B4" s="4" t="s">
        <v>243</v>
      </c>
      <c r="C4" cm="1">
        <f t="array" aca="1" ref="C4" ca="1">_xll.BDP(B4, "CUST_TRR_RETURN_HOLDING_PER", "CUST_TRR_START_DT="&amp;TEXT(WORKDAY(TODAY(), -2),"jjjjMMtt"),"CUST_TRR_END_DT="&amp;TEXT(WORKDAY(TODAY(), -1),"jjjjMMtt"),"CUST_TRR_CRNCY=EUR")</f>
        <v>0.51662019999999997</v>
      </c>
      <c r="D4" cm="1">
        <f t="array" aca="1" ref="D4" ca="1">_xll.BDP(B4, "CUST_TRR_RETURN_HOLDING_PER", "CUST_TRR_START_DT="&amp;TEXT(WORKDAY(TODAY(), -6),"jjjjMMtt"),"CUST_TRR_END_DT="&amp;TEXT(WORKDAY(TODAY(), -1),"jjjjMMtt"),"CUST_TRR_CRNCY=EUR")</f>
        <v>2.5806450000000001</v>
      </c>
      <c r="E4" cm="1">
        <f t="array" aca="1" ref="E4" ca="1">_xll.BDP(B4, "CUST_TRR_RETURN_HOLDING_PER", "CUST_TRR_START_DT="&amp;TEXT(WORKDAY(EDATE(TODAY(), -1) - 2, 1),"jjjjMMtt"),"CUST_TRR_END_DT="&amp;TEXT(WORKDAY(TODAY(), -1),"jjjjMMtt"),"CUST_TRR_CRNCY=EUR")</f>
        <v>-4.9260489999999999</v>
      </c>
      <c r="F4" cm="1">
        <f t="array" aca="1" ref="F4" ca="1">_xll.BDP(B4,"CUST_TRR_RETURN_HOLDING_PER", "CUST_TRR_START_DT="&amp;TEXT(WORKDAY(DATE(YEAR(TODAY())-1, 12, 31), -1),"jjjjMMtt"),"CUST_TRR_END_DT="&amp;TEXT(WORKDAY(TODAY(), -1),"jjjjMMtt"),"CUST_TRR_CRNCY=EUR")</f>
        <v>3.4788480000000002</v>
      </c>
      <c r="G4" s="10" cm="1">
        <f t="array" ref="G4">_xll.BDP(B4,$G$1)</f>
        <v>322344260480</v>
      </c>
    </row>
    <row r="5" spans="1:7" x14ac:dyDescent="0.25">
      <c r="A5" s="5" t="s">
        <v>206</v>
      </c>
      <c r="B5" s="6" t="s">
        <v>244</v>
      </c>
      <c r="C5" cm="1">
        <f t="array" aca="1" ref="C5" ca="1">_xll.BDP(B5, "CUST_TRR_RETURN_HOLDING_PER", "CUST_TRR_START_DT="&amp;TEXT(WORKDAY(TODAY(), -2),"jjjjMMtt"),"CUST_TRR_END_DT="&amp;TEXT(WORKDAY(TODAY(), -1),"jjjjMMtt"),"CUST_TRR_CRNCY=EUR")</f>
        <v>0.57963710000000002</v>
      </c>
      <c r="D5" cm="1">
        <f t="array" aca="1" ref="D5" ca="1">_xll.BDP(B5, "CUST_TRR_RETURN_HOLDING_PER", "CUST_TRR_START_DT="&amp;TEXT(WORKDAY(TODAY(), -6),"jjjjMMtt"),"CUST_TRR_END_DT="&amp;TEXT(WORKDAY(TODAY(), -1),"jjjjMMtt"),"CUST_TRR_CRNCY=EUR")</f>
        <v>0.77234990000000003</v>
      </c>
      <c r="E5" cm="1">
        <f t="array" aca="1" ref="E5" ca="1">_xll.BDP(B5, "CUST_TRR_RETURN_HOLDING_PER", "CUST_TRR_START_DT="&amp;TEXT(WORKDAY(EDATE(TODAY(), -1) - 2, 1),"jjjjMMtt"),"CUST_TRR_END_DT="&amp;TEXT(WORKDAY(TODAY(), -1),"jjjjMMtt"),"CUST_TRR_CRNCY=EUR")</f>
        <v>-5.0390699999999997</v>
      </c>
      <c r="F5" cm="1">
        <f t="array" aca="1" ref="F5" ca="1">_xll.BDP(B5,"CUST_TRR_RETURN_HOLDING_PER", "CUST_TRR_START_DT="&amp;TEXT(WORKDAY(DATE(YEAR(TODAY())-1, 12, 31), -1),"jjjjMMtt"),"CUST_TRR_END_DT="&amp;TEXT(WORKDAY(TODAY(), -1),"jjjjMMtt"),"CUST_TRR_CRNCY=EUR")</f>
        <v>4.2188650000000001</v>
      </c>
      <c r="G5" s="11" cm="1">
        <f t="array" ref="G5">_xll.BDP(B5,$G$1)</f>
        <v>419116424956</v>
      </c>
    </row>
    <row r="6" spans="1:7" x14ac:dyDescent="0.25">
      <c r="A6" s="5" t="s">
        <v>206</v>
      </c>
      <c r="B6" s="6" t="s">
        <v>245</v>
      </c>
      <c r="C6" cm="1">
        <f t="array" aca="1" ref="C6" ca="1">_xll.BDP(B6, "CUST_TRR_RETURN_HOLDING_PER", "CUST_TRR_START_DT="&amp;TEXT(WORKDAY(TODAY(), -2),"jjjjMMtt"),"CUST_TRR_END_DT="&amp;TEXT(WORKDAY(TODAY(), -1),"jjjjMMtt"),"CUST_TRR_CRNCY=EUR")</f>
        <v>0.85834580000000005</v>
      </c>
      <c r="D6" cm="1">
        <f t="array" aca="1" ref="D6" ca="1">_xll.BDP(B6, "CUST_TRR_RETURN_HOLDING_PER", "CUST_TRR_START_DT="&amp;TEXT(WORKDAY(TODAY(), -6),"jjjjMMtt"),"CUST_TRR_END_DT="&amp;TEXT(WORKDAY(TODAY(), -1),"jjjjMMtt"),"CUST_TRR_CRNCY=EUR")</f>
        <v>1.4812460000000001</v>
      </c>
      <c r="E6" cm="1">
        <f t="array" aca="1" ref="E6" ca="1">_xll.BDP(B6, "CUST_TRR_RETURN_HOLDING_PER", "CUST_TRR_START_DT="&amp;TEXT(WORKDAY(EDATE(TODAY(), -1) - 2, 1),"jjjjMMtt"),"CUST_TRR_END_DT="&amp;TEXT(WORKDAY(TODAY(), -1),"jjjjMMtt"),"CUST_TRR_CRNCY=EUR")</f>
        <v>-1.89045</v>
      </c>
      <c r="F6" cm="1">
        <f t="array" aca="1" ref="F6" ca="1">_xll.BDP(B6,"CUST_TRR_RETURN_HOLDING_PER", "CUST_TRR_START_DT="&amp;TEXT(WORKDAY(DATE(YEAR(TODAY())-1, 12, 31), -1),"jjjjMMtt"),"CUST_TRR_END_DT="&amp;TEXT(WORKDAY(TODAY(), -1),"jjjjMMtt"),"CUST_TRR_CRNCY=EUR")</f>
        <v>13.567500000000001</v>
      </c>
      <c r="G6" s="11" cm="1">
        <f t="array" ref="G6">_xll.BDP(B6,$G$1)</f>
        <v>1821516120014</v>
      </c>
    </row>
    <row r="7" spans="1:7" x14ac:dyDescent="0.25">
      <c r="A7" s="7" t="s">
        <v>213</v>
      </c>
      <c r="B7" s="8" t="s">
        <v>246</v>
      </c>
      <c r="C7" cm="1">
        <f t="array" aca="1" ref="C7" ca="1">_xll.BDP(B7, "CUST_TRR_RETURN_HOLDING_PER", "CUST_TRR_START_DT="&amp;TEXT(WORKDAY(TODAY(), -2),"jjjjMMtt"),"CUST_TRR_END_DT="&amp;TEXT(WORKDAY(TODAY(), -1),"jjjjMMtt"),"CUST_TRR_CRNCY=EUR")</f>
        <v>0.9125067</v>
      </c>
      <c r="D7" cm="1">
        <f t="array" aca="1" ref="D7" ca="1">_xll.BDP(B7, "CUST_TRR_RETURN_HOLDING_PER", "CUST_TRR_START_DT="&amp;TEXT(WORKDAY(TODAY(), -6),"jjjjMMtt"),"CUST_TRR_END_DT="&amp;TEXT(WORKDAY(TODAY(), -1),"jjjjMMtt"),"CUST_TRR_CRNCY=EUR")</f>
        <v>1.802114</v>
      </c>
      <c r="E7" cm="1">
        <f t="array" aca="1" ref="E7" ca="1">_xll.BDP(B7, "CUST_TRR_RETURN_HOLDING_PER", "CUST_TRR_START_DT="&amp;TEXT(WORKDAY(EDATE(TODAY(), -1) - 2, 1),"jjjjMMtt"),"CUST_TRR_END_DT="&amp;TEXT(WORKDAY(TODAY(), -1),"jjjjMMtt"),"CUST_TRR_CRNCY=EUR")</f>
        <v>0.65604879999999999</v>
      </c>
      <c r="F7" cm="1">
        <f t="array" aca="1" ref="F7" ca="1">_xll.BDP(B7,"CUST_TRR_RETURN_HOLDING_PER", "CUST_TRR_START_DT="&amp;TEXT(WORKDAY(DATE(YEAR(TODAY())-1, 12, 31), -1),"jjjjMMtt"),"CUST_TRR_END_DT="&amp;TEXT(WORKDAY(TODAY(), -1),"jjjjMMtt"),"CUST_TRR_CRNCY=EUR")</f>
        <v>17.054670000000002</v>
      </c>
      <c r="G7" s="12" cm="1">
        <f t="array" ref="G7">_xll.BDP(B7,$G$1)</f>
        <v>251143467230.604</v>
      </c>
    </row>
    <row r="8" spans="1:7" x14ac:dyDescent="0.25">
      <c r="A8" s="7" t="s">
        <v>213</v>
      </c>
      <c r="B8" s="8" t="s">
        <v>247</v>
      </c>
      <c r="C8" cm="1">
        <f t="array" aca="1" ref="C8" ca="1">_xll.BDP(B8, "CUST_TRR_RETURN_HOLDING_PER", "CUST_TRR_START_DT="&amp;TEXT(WORKDAY(TODAY(), -2),"jjjjMMtt"),"CUST_TRR_END_DT="&amp;TEXT(WORKDAY(TODAY(), -1),"jjjjMMtt"),"CUST_TRR_CRNCY=EUR")</f>
        <v>1.509763</v>
      </c>
      <c r="D8" cm="1">
        <f t="array" aca="1" ref="D8" ca="1">_xll.BDP(B8, "CUST_TRR_RETURN_HOLDING_PER", "CUST_TRR_START_DT="&amp;TEXT(WORKDAY(TODAY(), -6),"jjjjMMtt"),"CUST_TRR_END_DT="&amp;TEXT(WORKDAY(TODAY(), -1),"jjjjMMtt"),"CUST_TRR_CRNCY=EUR")</f>
        <v>1.504929</v>
      </c>
      <c r="E8" cm="1">
        <f t="array" aca="1" ref="E8" ca="1">_xll.BDP(B8, "CUST_TRR_RETURN_HOLDING_PER", "CUST_TRR_START_DT="&amp;TEXT(WORKDAY(EDATE(TODAY(), -1) - 2, 1),"jjjjMMtt"),"CUST_TRR_END_DT="&amp;TEXT(WORKDAY(TODAY(), -1),"jjjjMMtt"),"CUST_TRR_CRNCY=EUR")</f>
        <v>-2.06717</v>
      </c>
      <c r="F8" cm="1">
        <f t="array" aca="1" ref="F8" ca="1">_xll.BDP(B8,"CUST_TRR_RETURN_HOLDING_PER", "CUST_TRR_START_DT="&amp;TEXT(WORKDAY(DATE(YEAR(TODAY())-1, 12, 31), -1),"jjjjMMtt"),"CUST_TRR_END_DT="&amp;TEXT(WORKDAY(TODAY(), -1),"jjjjMMtt"),"CUST_TRR_CRNCY=EUR")</f>
        <v>7.2206219999999997</v>
      </c>
      <c r="G8" s="12" cm="1">
        <f t="array" ref="G8">_xll.BDP(B8,$G$1)</f>
        <v>388885900864</v>
      </c>
    </row>
    <row r="9" spans="1:7" x14ac:dyDescent="0.25">
      <c r="A9" s="7" t="s">
        <v>213</v>
      </c>
      <c r="B9" s="8" t="s">
        <v>248</v>
      </c>
      <c r="C9" cm="1">
        <f t="array" aca="1" ref="C9" ca="1">_xll.BDP(B9, "CUST_TRR_RETURN_HOLDING_PER", "CUST_TRR_START_DT="&amp;TEXT(WORKDAY(TODAY(), -2),"jjjjMMtt"),"CUST_TRR_END_DT="&amp;TEXT(WORKDAY(TODAY(), -1),"jjjjMMtt"),"CUST_TRR_CRNCY=EUR")</f>
        <v>0.38709379999999999</v>
      </c>
      <c r="D9" cm="1">
        <f t="array" aca="1" ref="D9" ca="1">_xll.BDP(B9, "CUST_TRR_RETURN_HOLDING_PER", "CUST_TRR_START_DT="&amp;TEXT(WORKDAY(TODAY(), -6),"jjjjMMtt"),"CUST_TRR_END_DT="&amp;TEXT(WORKDAY(TODAY(), -1),"jjjjMMtt"),"CUST_TRR_CRNCY=EUR")</f>
        <v>1.4217029999999999</v>
      </c>
      <c r="E9" cm="1">
        <f t="array" aca="1" ref="E9" ca="1">_xll.BDP(B9, "CUST_TRR_RETURN_HOLDING_PER", "CUST_TRR_START_DT="&amp;TEXT(WORKDAY(EDATE(TODAY(), -1) - 2, 1),"jjjjMMtt"),"CUST_TRR_END_DT="&amp;TEXT(WORKDAY(TODAY(), -1),"jjjjMMtt"),"CUST_TRR_CRNCY=EUR")</f>
        <v>0.9793811</v>
      </c>
      <c r="F9" cm="1">
        <f t="array" aca="1" ref="F9" ca="1">_xll.BDP(B9,"CUST_TRR_RETURN_HOLDING_PER", "CUST_TRR_START_DT="&amp;TEXT(WORKDAY(DATE(YEAR(TODAY())-1, 12, 31), -1),"jjjjMMtt"),"CUST_TRR_END_DT="&amp;TEXT(WORKDAY(TODAY(), -1),"jjjjMMtt"),"CUST_TRR_CRNCY=EUR")</f>
        <v>11.33822</v>
      </c>
      <c r="G9" s="12" cm="1">
        <f t="array" ref="G9">_xll.BDP(B9,$G$1)</f>
        <v>228150325821.16199</v>
      </c>
    </row>
    <row r="10" spans="1:7" x14ac:dyDescent="0.25">
      <c r="A10" s="7" t="s">
        <v>213</v>
      </c>
      <c r="B10" s="8" t="s">
        <v>249</v>
      </c>
      <c r="C10" cm="1">
        <f t="array" aca="1" ref="C10" ca="1">_xll.BDP(B10, "CUST_TRR_RETURN_HOLDING_PER", "CUST_TRR_START_DT="&amp;TEXT(WORKDAY(TODAY(), -2),"jjjjMMtt"),"CUST_TRR_END_DT="&amp;TEXT(WORKDAY(TODAY(), -1),"jjjjMMtt"),"CUST_TRR_CRNCY=EUR")</f>
        <v>0.85892210000000002</v>
      </c>
      <c r="D10" cm="1">
        <f t="array" aca="1" ref="D10" ca="1">_xll.BDP(B10, "CUST_TRR_RETURN_HOLDING_PER", "CUST_TRR_START_DT="&amp;TEXT(WORKDAY(TODAY(), -6),"jjjjMMtt"),"CUST_TRR_END_DT="&amp;TEXT(WORKDAY(TODAY(), -1),"jjjjMMtt"),"CUST_TRR_CRNCY=EUR")</f>
        <v>0.63891120000000001</v>
      </c>
      <c r="E10" cm="1">
        <f t="array" aca="1" ref="E10" ca="1">_xll.BDP(B10, "CUST_TRR_RETURN_HOLDING_PER", "CUST_TRR_START_DT="&amp;TEXT(WORKDAY(EDATE(TODAY(), -1) - 2, 1),"jjjjMMtt"),"CUST_TRR_END_DT="&amp;TEXT(WORKDAY(TODAY(), -1),"jjjjMMtt"),"CUST_TRR_CRNCY=EUR")</f>
        <v>-1.665721</v>
      </c>
      <c r="F10" cm="1">
        <f t="array" aca="1" ref="F10" ca="1">_xll.BDP(B10,"CUST_TRR_RETURN_HOLDING_PER", "CUST_TRR_START_DT="&amp;TEXT(WORKDAY(DATE(YEAR(TODAY())-1, 12, 31), -1),"jjjjMMtt"),"CUST_TRR_END_DT="&amp;TEXT(WORKDAY(TODAY(), -1),"jjjjMMtt"),"CUST_TRR_CRNCY=EUR")</f>
        <v>4.4101030000000003</v>
      </c>
      <c r="G10" s="12" cm="1">
        <f t="array" ref="G10">_xll.BDP(B10,$G$1)</f>
        <v>1305589538633.3501</v>
      </c>
    </row>
    <row r="11" spans="1:7" x14ac:dyDescent="0.25">
      <c r="A11" s="7" t="s">
        <v>213</v>
      </c>
      <c r="B11" s="8" t="s">
        <v>250</v>
      </c>
      <c r="C11" cm="1">
        <f t="array" aca="1" ref="C11" ca="1">_xll.BDP(B11, "CUST_TRR_RETURN_HOLDING_PER", "CUST_TRR_START_DT="&amp;TEXT(WORKDAY(TODAY(), -2),"jjjjMMtt"),"CUST_TRR_END_DT="&amp;TEXT(WORKDAY(TODAY(), -1),"jjjjMMtt"),"CUST_TRR_CRNCY=EUR")</f>
        <v>0.1054407</v>
      </c>
      <c r="D11" cm="1">
        <f t="array" aca="1" ref="D11" ca="1">_xll.BDP(B11, "CUST_TRR_RETURN_HOLDING_PER", "CUST_TRR_START_DT="&amp;TEXT(WORKDAY(TODAY(), -6),"jjjjMMtt"),"CUST_TRR_END_DT="&amp;TEXT(WORKDAY(TODAY(), -1),"jjjjMMtt"),"CUST_TRR_CRNCY=EUR")</f>
        <v>1.7446839999999999</v>
      </c>
      <c r="E11" cm="1">
        <f t="array" aca="1" ref="E11" ca="1">_xll.BDP(B11, "CUST_TRR_RETURN_HOLDING_PER", "CUST_TRR_START_DT="&amp;TEXT(WORKDAY(EDATE(TODAY(), -1) - 2, 1),"jjjjMMtt"),"CUST_TRR_END_DT="&amp;TEXT(WORKDAY(TODAY(), -1),"jjjjMMtt"),"CUST_TRR_CRNCY=EUR")</f>
        <v>-3.1419280000000001</v>
      </c>
      <c r="F11" cm="1">
        <f t="array" aca="1" ref="F11" ca="1">_xll.BDP(B11,"CUST_TRR_RETURN_HOLDING_PER", "CUST_TRR_START_DT="&amp;TEXT(WORKDAY(DATE(YEAR(TODAY())-1, 12, 31), -1),"jjjjMMtt"),"CUST_TRR_END_DT="&amp;TEXT(WORKDAY(TODAY(), -1),"jjjjMMtt"),"CUST_TRR_CRNCY=EUR")</f>
        <v>1.626727E-2</v>
      </c>
      <c r="G11" s="12" cm="1">
        <f t="array" ref="G11">_xll.BDP(B11,$G$1)</f>
        <v>150188628287.258</v>
      </c>
    </row>
    <row r="12" spans="1:7" x14ac:dyDescent="0.25">
      <c r="A12" s="5" t="s">
        <v>207</v>
      </c>
      <c r="B12" s="6" t="s">
        <v>251</v>
      </c>
      <c r="C12" cm="1">
        <f t="array" aca="1" ref="C12" ca="1">_xll.BDP(B12, "CUST_TRR_RETURN_HOLDING_PER", "CUST_TRR_START_DT="&amp;TEXT(WORKDAY(TODAY(), -2),"jjjjMMtt"),"CUST_TRR_END_DT="&amp;TEXT(WORKDAY(TODAY(), -1),"jjjjMMtt"),"CUST_TRR_CRNCY=EUR")</f>
        <v>0.91393360000000001</v>
      </c>
      <c r="D12" cm="1">
        <f t="array" aca="1" ref="D12" ca="1">_xll.BDP(B12, "CUST_TRR_RETURN_HOLDING_PER", "CUST_TRR_START_DT="&amp;TEXT(WORKDAY(TODAY(), -6),"jjjjMMtt"),"CUST_TRR_END_DT="&amp;TEXT(WORKDAY(TODAY(), -1),"jjjjMMtt"),"CUST_TRR_CRNCY=EUR")</f>
        <v>0.70312200000000002</v>
      </c>
      <c r="E12" cm="1">
        <f t="array" aca="1" ref="E12" ca="1">_xll.BDP(B12, "CUST_TRR_RETURN_HOLDING_PER", "CUST_TRR_START_DT="&amp;TEXT(WORKDAY(EDATE(TODAY(), -1) - 2, 1),"jjjjMMtt"),"CUST_TRR_END_DT="&amp;TEXT(WORKDAY(TODAY(), -1),"jjjjMMtt"),"CUST_TRR_CRNCY=EUR")</f>
        <v>1.0246679999999999</v>
      </c>
      <c r="F12" cm="1">
        <f t="array" aca="1" ref="F12" ca="1">_xll.BDP(B12,"CUST_TRR_RETURN_HOLDING_PER", "CUST_TRR_START_DT="&amp;TEXT(WORKDAY(DATE(YEAR(TODAY())-1, 12, 31), -1),"jjjjMMtt"),"CUST_TRR_END_DT="&amp;TEXT(WORKDAY(TODAY(), -1),"jjjjMMtt"),"CUST_TRR_CRNCY=EUR")</f>
        <v>1.7275799999999999</v>
      </c>
      <c r="G12" s="11" cm="1">
        <f t="array" ref="G12">_xll.BDP(B12,$G$1)</f>
        <v>856097533113.08398</v>
      </c>
    </row>
    <row r="13" spans="1:7" x14ac:dyDescent="0.25">
      <c r="A13" s="5" t="s">
        <v>207</v>
      </c>
      <c r="B13" s="6" t="s">
        <v>252</v>
      </c>
      <c r="C13" cm="1">
        <f t="array" aca="1" ref="C13" ca="1">_xll.BDP(B13, "CUST_TRR_RETURN_HOLDING_PER", "CUST_TRR_START_DT="&amp;TEXT(WORKDAY(TODAY(), -2),"jjjjMMtt"),"CUST_TRR_END_DT="&amp;TEXT(WORKDAY(TODAY(), -1),"jjjjMMtt"),"CUST_TRR_CRNCY=EUR")</f>
        <v>0.20895910000000001</v>
      </c>
      <c r="D13" cm="1">
        <f t="array" aca="1" ref="D13" ca="1">_xll.BDP(B13, "CUST_TRR_RETURN_HOLDING_PER", "CUST_TRR_START_DT="&amp;TEXT(WORKDAY(TODAY(), -6),"jjjjMMtt"),"CUST_TRR_END_DT="&amp;TEXT(WORKDAY(TODAY(), -1),"jjjjMMtt"),"CUST_TRR_CRNCY=EUR")</f>
        <v>-1.3031010000000001E-2</v>
      </c>
      <c r="E13" cm="1">
        <f t="array" aca="1" ref="E13" ca="1">_xll.BDP(B13, "CUST_TRR_RETURN_HOLDING_PER", "CUST_TRR_START_DT="&amp;TEXT(WORKDAY(EDATE(TODAY(), -1) - 2, 1),"jjjjMMtt"),"CUST_TRR_END_DT="&amp;TEXT(WORKDAY(TODAY(), -1),"jjjjMMtt"),"CUST_TRR_CRNCY=EUR")</f>
        <v>0.41317900000000002</v>
      </c>
      <c r="F13" cm="1">
        <f t="array" aca="1" ref="F13" ca="1">_xll.BDP(B13,"CUST_TRR_RETURN_HOLDING_PER", "CUST_TRR_START_DT="&amp;TEXT(WORKDAY(DATE(YEAR(TODAY())-1, 12, 31), -1),"jjjjMMtt"),"CUST_TRR_END_DT="&amp;TEXT(WORKDAY(TODAY(), -1),"jjjjMMtt"),"CUST_TRR_CRNCY=EUR")</f>
        <v>4.9628699999999997</v>
      </c>
      <c r="G13" s="11" cm="1">
        <f t="array" ref="G13">_xll.BDP(B13,$G$1)</f>
        <v>336794708806.612</v>
      </c>
    </row>
    <row r="14" spans="1:7" x14ac:dyDescent="0.25">
      <c r="A14" s="2" t="s">
        <v>211</v>
      </c>
      <c r="B14" t="s">
        <v>236</v>
      </c>
      <c r="C14" cm="1">
        <f t="array" aca="1" ref="C14" ca="1">_xll.BDP(B14, "CUST_TRR_RETURN_HOLDING_PER", "CUST_TRR_START_DT="&amp;TEXT(WORKDAY(TODAY(), -2),"jjjjMMtt"),"CUST_TRR_END_DT="&amp;TEXT(WORKDAY(TODAY(), -1),"jjjjMMtt"),"CUST_TRR_CRNCY=EUR")</f>
        <v>0.70657619999999999</v>
      </c>
      <c r="D14" cm="1">
        <f t="array" aca="1" ref="D14" ca="1">_xll.BDP(B14, "CUST_TRR_RETURN_HOLDING_PER", "CUST_TRR_START_DT="&amp;TEXT(WORKDAY(TODAY(), -6),"jjjjMMtt"),"CUST_TRR_END_DT="&amp;TEXT(WORKDAY(TODAY(), -1),"jjjjMMtt"),"CUST_TRR_CRNCY=EUR")</f>
        <v>1.594411</v>
      </c>
      <c r="E14" cm="1">
        <f t="array" aca="1" ref="E14" ca="1">_xll.BDP(B14, "CUST_TRR_RETURN_HOLDING_PER", "CUST_TRR_START_DT="&amp;TEXT(WORKDAY(EDATE(TODAY(), -1) - 2, 1),"jjjjMMtt"),"CUST_TRR_END_DT="&amp;TEXT(WORKDAY(TODAY(), -1),"jjjjMMtt"),"CUST_TRR_CRNCY=EUR")</f>
        <v>3.715433</v>
      </c>
      <c r="F14" cm="1">
        <f t="array" aca="1" ref="F14" ca="1">_xll.BDP(B14,"CUST_TRR_RETURN_HOLDING_PER", "CUST_TRR_START_DT="&amp;TEXT(WORKDAY(DATE(YEAR(TODAY())-1, 12, 31), -1),"jjjjMMtt"),"CUST_TRR_END_DT="&amp;TEXT(WORKDAY(TODAY(), -1),"jjjjMMtt"),"CUST_TRR_CRNCY=EUR")</f>
        <v>16.701609999999999</v>
      </c>
      <c r="G14" s="9" cm="1">
        <f t="array" ref="G14">_xll.BDP(B14,$G$1)</f>
        <v>2014933353420.6001</v>
      </c>
    </row>
    <row r="15" spans="1:7" x14ac:dyDescent="0.25">
      <c r="A15" s="3" t="s">
        <v>208</v>
      </c>
      <c r="B15" s="3" t="s">
        <v>238</v>
      </c>
      <c r="C15" cm="1">
        <f t="array" aca="1" ref="C15" ca="1">_xll.BDP(B15, "CUST_TRR_RETURN_HOLDING_PER", "CUST_TRR_START_DT="&amp;TEXT(WORKDAY(TODAY(), -2),"jjjjMMtt"),"CUST_TRR_END_DT="&amp;TEXT(WORKDAY(TODAY(), -1),"jjjjMMtt"),"CUST_TRR_CRNCY=EUR")</f>
        <v>0.65630670000000002</v>
      </c>
      <c r="D15" cm="1">
        <f t="array" aca="1" ref="D15" ca="1">_xll.BDP(B15, "CUST_TRR_RETURN_HOLDING_PER", "CUST_TRR_START_DT="&amp;TEXT(WORKDAY(TODAY(), -6),"jjjjMMtt"),"CUST_TRR_END_DT="&amp;TEXT(WORKDAY(TODAY(), -1),"jjjjMMtt"),"CUST_TRR_CRNCY=EUR")</f>
        <v>1.797682</v>
      </c>
      <c r="E15" cm="1">
        <f t="array" aca="1" ref="E15" ca="1">_xll.BDP(B15, "CUST_TRR_RETURN_HOLDING_PER", "CUST_TRR_START_DT="&amp;TEXT(WORKDAY(EDATE(TODAY(), -1) - 2, 1),"jjjjMMtt"),"CUST_TRR_END_DT="&amp;TEXT(WORKDAY(TODAY(), -1),"jjjjMMtt"),"CUST_TRR_CRNCY=EUR")</f>
        <v>1.453837</v>
      </c>
      <c r="F15" cm="1">
        <f t="array" aca="1" ref="F15" ca="1">_xll.BDP(B15,"CUST_TRR_RETURN_HOLDING_PER", "CUST_TRR_START_DT="&amp;TEXT(WORKDAY(DATE(YEAR(TODAY())-1, 12, 31), -1),"jjjjMMtt"),"CUST_TRR_END_DT="&amp;TEXT(WORKDAY(TODAY(), -1),"jjjjMMtt"),"CUST_TRR_CRNCY=EUR")</f>
        <v>10.40095</v>
      </c>
      <c r="G15" s="10" cm="1">
        <f t="array" ref="G15">_xll.BDP(B15,$G$1)</f>
        <v>513385713039.427</v>
      </c>
    </row>
    <row r="16" spans="1:7" x14ac:dyDescent="0.25">
      <c r="A16" s="3" t="s">
        <v>208</v>
      </c>
      <c r="B16" s="3" t="s">
        <v>239</v>
      </c>
      <c r="C16" cm="1">
        <f t="array" aca="1" ref="C16" ca="1">_xll.BDP(B16, "CUST_TRR_RETURN_HOLDING_PER", "CUST_TRR_START_DT="&amp;TEXT(WORKDAY(TODAY(), -2),"jjjjMMtt"),"CUST_TRR_END_DT="&amp;TEXT(WORKDAY(TODAY(), -1),"jjjjMMtt"),"CUST_TRR_CRNCY=EUR")</f>
        <v>1.7102329999999999</v>
      </c>
      <c r="D16" cm="1">
        <f t="array" aca="1" ref="D16" ca="1">_xll.BDP(B16, "CUST_TRR_RETURN_HOLDING_PER", "CUST_TRR_START_DT="&amp;TEXT(WORKDAY(TODAY(), -6),"jjjjMMtt"),"CUST_TRR_END_DT="&amp;TEXT(WORKDAY(TODAY(), -1),"jjjjMMtt"),"CUST_TRR_CRNCY=EUR")</f>
        <v>2.2881049999999998</v>
      </c>
      <c r="E16" cm="1">
        <f t="array" aca="1" ref="E16" ca="1">_xll.BDP(B16, "CUST_TRR_RETURN_HOLDING_PER", "CUST_TRR_START_DT="&amp;TEXT(WORKDAY(EDATE(TODAY(), -1) - 2, 1),"jjjjMMtt"),"CUST_TRR_END_DT="&amp;TEXT(WORKDAY(TODAY(), -1),"jjjjMMtt"),"CUST_TRR_CRNCY=EUR")</f>
        <v>-2.28091</v>
      </c>
      <c r="F16" cm="1">
        <f t="array" aca="1" ref="F16" ca="1">_xll.BDP(B16,"CUST_TRR_RETURN_HOLDING_PER", "CUST_TRR_START_DT="&amp;TEXT(WORKDAY(DATE(YEAR(TODAY())-1, 12, 31), -1),"jjjjMMtt"),"CUST_TRR_END_DT="&amp;TEXT(WORKDAY(TODAY(), -1),"jjjjMMtt"),"CUST_TRR_CRNCY=EUR")</f>
        <v>23.102540000000001</v>
      </c>
      <c r="G16" s="10" cm="1">
        <f t="array" ref="G16">_xll.BDP(B16,$G$1)</f>
        <v>1176856726557.99</v>
      </c>
    </row>
    <row r="17" spans="1:7" x14ac:dyDescent="0.25">
      <c r="A17" s="3" t="s">
        <v>208</v>
      </c>
      <c r="B17" s="3" t="s">
        <v>240</v>
      </c>
      <c r="C17" cm="1">
        <f t="array" aca="1" ref="C17" ca="1">_xll.BDP(B17, "CUST_TRR_RETURN_HOLDING_PER", "CUST_TRR_START_DT="&amp;TEXT(WORKDAY(TODAY(), -2),"jjjjMMtt"),"CUST_TRR_END_DT="&amp;TEXT(WORKDAY(TODAY(), -1),"jjjjMMtt"),"CUST_TRR_CRNCY=EUR")</f>
        <v>0.95780270000000001</v>
      </c>
      <c r="D17" cm="1">
        <f t="array" aca="1" ref="D17" ca="1">_xll.BDP(B17, "CUST_TRR_RETURN_HOLDING_PER", "CUST_TRR_START_DT="&amp;TEXT(WORKDAY(TODAY(), -6),"jjjjMMtt"),"CUST_TRR_END_DT="&amp;TEXT(WORKDAY(TODAY(), -1),"jjjjMMtt"),"CUST_TRR_CRNCY=EUR")</f>
        <v>2.8337219999999999</v>
      </c>
      <c r="E17" cm="1">
        <f t="array" aca="1" ref="E17" ca="1">_xll.BDP(B17, "CUST_TRR_RETURN_HOLDING_PER", "CUST_TRR_START_DT="&amp;TEXT(WORKDAY(EDATE(TODAY(), -1) - 2, 1),"jjjjMMtt"),"CUST_TRR_END_DT="&amp;TEXT(WORKDAY(TODAY(), -1),"jjjjMMtt"),"CUST_TRR_CRNCY=EUR")</f>
        <v>0.39502280000000001</v>
      </c>
      <c r="F17" cm="1">
        <f t="array" aca="1" ref="F17" ca="1">_xll.BDP(B17,"CUST_TRR_RETURN_HOLDING_PER", "CUST_TRR_START_DT="&amp;TEXT(WORKDAY(DATE(YEAR(TODAY())-1, 12, 31), -1),"jjjjMMtt"),"CUST_TRR_END_DT="&amp;TEXT(WORKDAY(TODAY(), -1),"jjjjMMtt"),"CUST_TRR_CRNCY=EUR")</f>
        <v>14.680820000000001</v>
      </c>
      <c r="G17" s="10" cm="1">
        <f t="array" ref="G17">_xll.BDP(B17,$G$1)</f>
        <v>675388269065.63098</v>
      </c>
    </row>
    <row r="18" spans="1:7" x14ac:dyDescent="0.25">
      <c r="A18" s="2" t="s">
        <v>212</v>
      </c>
      <c r="B18" t="s">
        <v>233</v>
      </c>
      <c r="C18" cm="1">
        <f t="array" aca="1" ref="C18" ca="1">_xll.BDP(B18, "CUST_TRR_RETURN_HOLDING_PER", "CUST_TRR_START_DT="&amp;TEXT(WORKDAY(TODAY(), -2),"jjjjMMtt"),"CUST_TRR_END_DT="&amp;TEXT(WORKDAY(TODAY(), -1),"jjjjMMtt"),"CUST_TRR_CRNCY=EUR")</f>
        <v>-0.75696949999999996</v>
      </c>
      <c r="D18" cm="1">
        <f t="array" aca="1" ref="D18" ca="1">_xll.BDP(B18, "CUST_TRR_RETURN_HOLDING_PER", "CUST_TRR_START_DT="&amp;TEXT(WORKDAY(TODAY(), -6),"jjjjMMtt"),"CUST_TRR_END_DT="&amp;TEXT(WORKDAY(TODAY(), -1),"jjjjMMtt"),"CUST_TRR_CRNCY=EUR")</f>
        <v>-0.64838969999999996</v>
      </c>
      <c r="E18" cm="1">
        <f t="array" aca="1" ref="E18" ca="1">_xll.BDP(B18, "CUST_TRR_RETURN_HOLDING_PER", "CUST_TRR_START_DT="&amp;TEXT(WORKDAY(EDATE(TODAY(), -1) - 2, 1),"jjjjMMtt"),"CUST_TRR_END_DT="&amp;TEXT(WORKDAY(TODAY(), -1),"jjjjMMtt"),"CUST_TRR_CRNCY=EUR")</f>
        <v>0.56044430000000001</v>
      </c>
      <c r="F18" cm="1">
        <f t="array" aca="1" ref="F18" ca="1">_xll.BDP(B18,"CUST_TRR_RETURN_HOLDING_PER", "CUST_TRR_START_DT="&amp;TEXT(WORKDAY(DATE(YEAR(TODAY())-1, 12, 31), -1),"jjjjMMtt"),"CUST_TRR_END_DT="&amp;TEXT(WORKDAY(TODAY(), -1),"jjjjMMtt"),"CUST_TRR_CRNCY=EUR")</f>
        <v>16.66854</v>
      </c>
      <c r="G18" s="9" cm="1">
        <f t="array" ref="G18">_xll.BDP(B18,$G$1)</f>
        <v>1061924544722.5</v>
      </c>
    </row>
    <row r="19" spans="1:7" x14ac:dyDescent="0.25">
      <c r="A19" s="2" t="s">
        <v>209</v>
      </c>
      <c r="B19" t="s">
        <v>237</v>
      </c>
      <c r="C19" cm="1">
        <f t="array" aca="1" ref="C19" ca="1">_xll.BDP(B19, "CUST_TRR_RETURN_HOLDING_PER", "CUST_TRR_START_DT="&amp;TEXT(WORKDAY(TODAY(), -2),"jjjjMMtt"),"CUST_TRR_END_DT="&amp;TEXT(WORKDAY(TODAY(), -1),"jjjjMMtt"),"CUST_TRR_CRNCY=EUR")</f>
        <v>1.2891520000000001</v>
      </c>
      <c r="D19" cm="1">
        <f t="array" aca="1" ref="D19" ca="1">_xll.BDP(B19, "CUST_TRR_RETURN_HOLDING_PER", "CUST_TRR_START_DT="&amp;TEXT(WORKDAY(TODAY(), -6),"jjjjMMtt"),"CUST_TRR_END_DT="&amp;TEXT(WORKDAY(TODAY(), -1),"jjjjMMtt"),"CUST_TRR_CRNCY=EUR")</f>
        <v>2.6989230000000002</v>
      </c>
      <c r="E19" cm="1">
        <f t="array" aca="1" ref="E19" ca="1">_xll.BDP(B19, "CUST_TRR_RETURN_HOLDING_PER", "CUST_TRR_START_DT="&amp;TEXT(WORKDAY(EDATE(TODAY(), -1) - 2, 1),"jjjjMMtt"),"CUST_TRR_END_DT="&amp;TEXT(WORKDAY(TODAY(), -1),"jjjjMMtt"),"CUST_TRR_CRNCY=EUR")</f>
        <v>3.245212</v>
      </c>
      <c r="F19" cm="1">
        <f t="array" aca="1" ref="F19" ca="1">_xll.BDP(B19,"CUST_TRR_RETURN_HOLDING_PER", "CUST_TRR_START_DT="&amp;TEXT(WORKDAY(DATE(YEAR(TODAY())-1, 12, 31), -1),"jjjjMMtt"),"CUST_TRR_END_DT="&amp;TEXT(WORKDAY(TODAY(), -1),"jjjjMMtt"),"CUST_TRR_CRNCY=EUR")</f>
        <v>8.5676509999999997</v>
      </c>
      <c r="G19" s="9" cm="1">
        <f t="array" ref="G19">_xll.BDP(B19,$G$1)</f>
        <v>365725250937.005</v>
      </c>
    </row>
    <row r="20" spans="1:7" x14ac:dyDescent="0.25">
      <c r="A20" s="2" t="s">
        <v>215</v>
      </c>
      <c r="B20" t="s">
        <v>234</v>
      </c>
      <c r="C20" cm="1">
        <f t="array" aca="1" ref="C20" ca="1">_xll.BDP(B20, "CUST_TRR_RETURN_HOLDING_PER", "CUST_TRR_START_DT="&amp;TEXT(WORKDAY(TODAY(), -2),"jjjjMMtt"),"CUST_TRR_END_DT="&amp;TEXT(WORKDAY(TODAY(), -1),"jjjjMMtt"),"CUST_TRR_CRNCY=EUR")</f>
        <v>0.38007679999999999</v>
      </c>
      <c r="D20" cm="1">
        <f t="array" aca="1" ref="D20" ca="1">_xll.BDP(B20, "CUST_TRR_RETURN_HOLDING_PER", "CUST_TRR_START_DT="&amp;TEXT(WORKDAY(TODAY(), -6),"jjjjMMtt"),"CUST_TRR_END_DT="&amp;TEXT(WORKDAY(TODAY(), -1),"jjjjMMtt"),"CUST_TRR_CRNCY=EUR")</f>
        <v>2.940347</v>
      </c>
      <c r="E20" cm="1">
        <f t="array" aca="1" ref="E20" ca="1">_xll.BDP(B20, "CUST_TRR_RETURN_HOLDING_PER", "CUST_TRR_START_DT="&amp;TEXT(WORKDAY(EDATE(TODAY(), -1) - 2, 1),"jjjjMMtt"),"CUST_TRR_END_DT="&amp;TEXT(WORKDAY(TODAY(), -1),"jjjjMMtt"),"CUST_TRR_CRNCY=EUR")</f>
        <v>0.5163333</v>
      </c>
      <c r="F20" cm="1">
        <f t="array" aca="1" ref="F20" ca="1">_xll.BDP(B20,"CUST_TRR_RETURN_HOLDING_PER", "CUST_TRR_START_DT="&amp;TEXT(WORKDAY(DATE(YEAR(TODAY())-1, 12, 31), -1),"jjjjMMtt"),"CUST_TRR_END_DT="&amp;TEXT(WORKDAY(TODAY(), -1),"jjjjMMtt"),"CUST_TRR_CRNCY=EUR")</f>
        <v>-0.2491592</v>
      </c>
      <c r="G20" s="9" cm="1">
        <f t="array" ref="G20">_xll.BDP(B20,$G$1)</f>
        <v>539794008267.17798</v>
      </c>
    </row>
    <row r="21" spans="1:7" x14ac:dyDescent="0.25">
      <c r="A21" s="2" t="s">
        <v>210</v>
      </c>
      <c r="B21" t="s">
        <v>235</v>
      </c>
      <c r="C21" cm="1">
        <f t="array" aca="1" ref="C21" ca="1">_xll.BDP(B21, "CUST_TRR_RETURN_HOLDING_PER", "CUST_TRR_START_DT="&amp;TEXT(WORKDAY(TODAY(), -2),"jjjjMMtt"),"CUST_TRR_END_DT="&amp;TEXT(WORKDAY(TODAY(), -1),"jjjjMMtt"),"CUST_TRR_CRNCY=EUR")</f>
        <v>1.0413380000000001</v>
      </c>
      <c r="D21" cm="1">
        <f t="array" aca="1" ref="D21" ca="1">_xll.BDP(B21, "CUST_TRR_RETURN_HOLDING_PER", "CUST_TRR_START_DT="&amp;TEXT(WORKDAY(TODAY(), -6),"jjjjMMtt"),"CUST_TRR_END_DT="&amp;TEXT(WORKDAY(TODAY(), -1),"jjjjMMtt"),"CUST_TRR_CRNCY=EUR")</f>
        <v>1.7517210000000001</v>
      </c>
      <c r="E21" cm="1">
        <f t="array" aca="1" ref="E21" ca="1">_xll.BDP(B21, "CUST_TRR_RETURN_HOLDING_PER", "CUST_TRR_START_DT="&amp;TEXT(WORKDAY(EDATE(TODAY(), -1) - 2, 1),"jjjjMMtt"),"CUST_TRR_END_DT="&amp;TEXT(WORKDAY(TODAY(), -1),"jjjjMMtt"),"CUST_TRR_CRNCY=EUR")</f>
        <v>-0.93030619999999997</v>
      </c>
      <c r="F21" cm="1">
        <f t="array" aca="1" ref="F21" ca="1">_xll.BDP(B21,"CUST_TRR_RETURN_HOLDING_PER", "CUST_TRR_START_DT="&amp;TEXT(WORKDAY(DATE(YEAR(TODAY())-1, 12, 31), -1),"jjjjMMtt"),"CUST_TRR_END_DT="&amp;TEXT(WORKDAY(TODAY(), -1),"jjjjMMtt"),"CUST_TRR_CRNCY=EUR")</f>
        <v>-1.517782</v>
      </c>
      <c r="G21" s="9" cm="1">
        <f t="array" ref="G21">_xll.BDP(B21,$G$1)</f>
        <v>170268684020.39001</v>
      </c>
    </row>
    <row r="22" spans="1:7" x14ac:dyDescent="0.25">
      <c r="A22" s="2" t="s">
        <v>255</v>
      </c>
      <c r="B22" t="s">
        <v>255</v>
      </c>
      <c r="C22" cm="1">
        <f t="array" aca="1" ref="C22" ca="1">_xll.BDP(B22, "CUST_TRR_RETURN_HOLDING_PER", "CUST_TRR_START_DT="&amp;TEXT(WORKDAY(TODAY(), -2),"jjjjMMtt"),"CUST_TRR_END_DT="&amp;TEXT(WORKDAY(TODAY(), -1),"jjjjMMtt"),"CUST_TRR_CRNCY=EUR")</f>
        <v>0.74211819999999995</v>
      </c>
      <c r="D22" cm="1">
        <f t="array" aca="1" ref="D22" ca="1">_xll.BDP(B22, "CUST_TRR_RETURN_HOLDING_PER", "CUST_TRR_START_DT="&amp;TEXT(WORKDAY(TODAY(), -6),"jjjjMMtt"),"CUST_TRR_END_DT="&amp;TEXT(WORKDAY(TODAY(), -1),"jjjjMMtt"),"CUST_TRR_CRNCY=EUR")</f>
        <v>1.495098</v>
      </c>
      <c r="E22" cm="1">
        <f t="array" aca="1" ref="E22" ca="1">_xll.BDP(B22, "CUST_TRR_RETURN_HOLDING_PER", "CUST_TRR_START_DT="&amp;TEXT(WORKDAY(EDATE(TODAY(), -1) - 2, 1),"jjjjMMtt"),"CUST_TRR_END_DT="&amp;TEXT(WORKDAY(TODAY(), -1),"jjjjMMtt"),"CUST_TRR_CRNCY=EUR")</f>
        <v>-4.9870780000000003E-2</v>
      </c>
      <c r="F22" cm="1">
        <f t="array" aca="1" ref="F22" ca="1">_xll.BDP(B22,"CUST_TRR_RETURN_HOLDING_PER", "CUST_TRR_START_DT="&amp;TEXT(WORKDAY(DATE(YEAR(TODAY())-1, 12, 31), -1),"jjjjMMtt"),"CUST_TRR_END_DT="&amp;TEXT(WORKDAY(TODAY(), -1),"jjjjMMtt"),"CUST_TRR_CRNCY=EUR")</f>
        <v>11.09642</v>
      </c>
      <c r="G22" s="9" cm="1">
        <f t="array" ref="G22">_xll.BDP(B22,$G$1)</f>
        <v>13682274954677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E512-BD68-49B1-800F-D654C0707155}">
  <dimension ref="A1:G504"/>
  <sheetViews>
    <sheetView zoomScaleNormal="100" workbookViewId="0">
      <selection activeCell="D2" sqref="D2"/>
    </sheetView>
  </sheetViews>
  <sheetFormatPr defaultRowHeight="15" x14ac:dyDescent="0.25"/>
  <cols>
    <col min="1" max="1" width="18" customWidth="1"/>
    <col min="2" max="2" width="29.5703125" customWidth="1"/>
    <col min="3" max="3" width="25.5703125" customWidth="1"/>
    <col min="4" max="4" width="18.140625" customWidth="1"/>
    <col min="5" max="5" width="16.85546875" bestFit="1" customWidth="1"/>
    <col min="6" max="6" width="19.5703125" customWidth="1"/>
    <col min="7" max="7" width="19.85546875" customWidth="1"/>
  </cols>
  <sheetData>
    <row r="1" spans="1:7" x14ac:dyDescent="0.25">
      <c r="A1" t="str">
        <f>_xll.BQL("members(['SPX Index'])","name, gics_sector_name","cols=3;rows=504")</f>
        <v>ID</v>
      </c>
      <c r="B1" t="s">
        <v>675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</row>
    <row r="2" spans="1:7" x14ac:dyDescent="0.25">
      <c r="A2" t="s">
        <v>258</v>
      </c>
      <c r="B2" t="s">
        <v>676</v>
      </c>
      <c r="C2" t="s">
        <v>259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2.0825010000000002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3.770864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1.466677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8.6110849999999992</v>
      </c>
    </row>
    <row r="3" spans="1:7" x14ac:dyDescent="0.25">
      <c r="A3" t="s">
        <v>260</v>
      </c>
      <c r="B3" t="s">
        <v>677</v>
      </c>
      <c r="C3" t="s">
        <v>261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0.1359708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1.3734900000000001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-1.7392019999999999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28.241900000000001</v>
      </c>
    </row>
    <row r="4" spans="1:7" x14ac:dyDescent="0.25">
      <c r="A4" t="s">
        <v>262</v>
      </c>
      <c r="B4" t="s">
        <v>678</v>
      </c>
      <c r="C4" t="s">
        <v>263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1.967805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4.3043240000000003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4.7475490000000002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16.40802</v>
      </c>
    </row>
    <row r="5" spans="1:7" x14ac:dyDescent="0.25">
      <c r="A5" t="s">
        <v>90</v>
      </c>
      <c r="B5" t="s">
        <v>679</v>
      </c>
      <c r="C5" t="s">
        <v>264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-4.0101110000000002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-12.67662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14.72879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48.200609999999998</v>
      </c>
    </row>
    <row r="6" spans="1:7" x14ac:dyDescent="0.25">
      <c r="A6" t="s">
        <v>191</v>
      </c>
      <c r="B6" t="s">
        <v>680</v>
      </c>
      <c r="C6" t="s">
        <v>265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1.098204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0.36992649999999999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3.762696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-29.137810000000002</v>
      </c>
    </row>
    <row r="7" spans="1:7" x14ac:dyDescent="0.25">
      <c r="A7" t="s">
        <v>266</v>
      </c>
      <c r="B7" t="s">
        <v>681</v>
      </c>
      <c r="C7" t="s">
        <v>267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-2.3345729999999998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-6.1218139999999996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-14.195130000000001</v>
      </c>
      <c r="G7" t="str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#N/A N/A</v>
      </c>
    </row>
    <row r="8" spans="1:7" x14ac:dyDescent="0.25">
      <c r="A8" t="s">
        <v>268</v>
      </c>
      <c r="B8" t="s">
        <v>682</v>
      </c>
      <c r="C8" t="s">
        <v>265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0.32107419999999998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2.328694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-4.3678679999999996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16.054939999999998</v>
      </c>
    </row>
    <row r="9" spans="1:7" x14ac:dyDescent="0.25">
      <c r="A9" t="s">
        <v>110</v>
      </c>
      <c r="B9" t="s">
        <v>683</v>
      </c>
      <c r="C9" t="s">
        <v>261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0.97433150000000002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1.971679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0.18736749999999999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22.033069999999999</v>
      </c>
    </row>
    <row r="10" spans="1:7" x14ac:dyDescent="0.25">
      <c r="A10" t="s">
        <v>269</v>
      </c>
      <c r="B10" t="s">
        <v>684</v>
      </c>
      <c r="C10" t="s">
        <v>270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2.2510300000000001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3.9659550000000001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2.1091199999999999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12.438599999999999</v>
      </c>
    </row>
    <row r="11" spans="1:7" x14ac:dyDescent="0.25">
      <c r="A11" t="s">
        <v>56</v>
      </c>
      <c r="B11" t="s">
        <v>685</v>
      </c>
      <c r="C11" t="s">
        <v>271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1.569753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2.127291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5.1278639999999998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13.72165</v>
      </c>
    </row>
    <row r="12" spans="1:7" x14ac:dyDescent="0.25">
      <c r="A12" t="s">
        <v>60</v>
      </c>
      <c r="B12" t="s">
        <v>686</v>
      </c>
      <c r="C12" t="s">
        <v>267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1.038988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1.7749239999999999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11.203430000000001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17.163519999999998</v>
      </c>
    </row>
    <row r="13" spans="1:7" x14ac:dyDescent="0.25">
      <c r="A13" t="s">
        <v>272</v>
      </c>
      <c r="B13" t="s">
        <v>687</v>
      </c>
      <c r="C13" t="s">
        <v>263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-0.61818439999999997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0.42501939999999999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1.3278369999999999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16.484660000000002</v>
      </c>
    </row>
    <row r="14" spans="1:7" x14ac:dyDescent="0.25">
      <c r="A14" t="s">
        <v>273</v>
      </c>
      <c r="B14" t="s">
        <v>688</v>
      </c>
      <c r="C14" t="s">
        <v>261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0.60455199999999998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6.9395410000000002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1.765871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-1.5901650000000001</v>
      </c>
    </row>
    <row r="15" spans="1:7" x14ac:dyDescent="0.25">
      <c r="A15" t="s">
        <v>274</v>
      </c>
      <c r="B15" t="s">
        <v>689</v>
      </c>
      <c r="C15" t="s">
        <v>275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-8.4734309999999993E-2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2.8245049999999998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14.15216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4.7240070000000003</v>
      </c>
    </row>
    <row r="16" spans="1:7" x14ac:dyDescent="0.25">
      <c r="A16" t="s">
        <v>276</v>
      </c>
      <c r="B16" t="s">
        <v>690</v>
      </c>
      <c r="C16" t="s">
        <v>270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2.6248459999999998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5.2215800000000003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1.670863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19.707190000000001</v>
      </c>
    </row>
    <row r="17" spans="1:7" x14ac:dyDescent="0.25">
      <c r="A17" t="s">
        <v>277</v>
      </c>
      <c r="B17" t="s">
        <v>691</v>
      </c>
      <c r="C17" t="s">
        <v>270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-3.5746240000000002E-3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0.88954200000000005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-1.817453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8.9514519999999997</v>
      </c>
    </row>
    <row r="18" spans="1:7" x14ac:dyDescent="0.25">
      <c r="A18" t="s">
        <v>278</v>
      </c>
      <c r="B18" t="s">
        <v>692</v>
      </c>
      <c r="C18" t="s">
        <v>265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-2.5808140000000002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-1.6754869999999999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-2.993617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62.95288</v>
      </c>
    </row>
    <row r="19" spans="1:7" x14ac:dyDescent="0.25">
      <c r="A19" t="s">
        <v>279</v>
      </c>
      <c r="B19" t="s">
        <v>693</v>
      </c>
      <c r="C19" t="s">
        <v>264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-0.52739329999999995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1.0015259999999999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12.920159999999999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26.493929999999999</v>
      </c>
    </row>
    <row r="20" spans="1:7" x14ac:dyDescent="0.25">
      <c r="A20" t="s">
        <v>121</v>
      </c>
      <c r="B20" t="s">
        <v>694</v>
      </c>
      <c r="C20" t="s">
        <v>280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-1.713732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0.36677270000000001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9.8729680000000002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5.7610590000000004</v>
      </c>
    </row>
    <row r="21" spans="1:7" x14ac:dyDescent="0.25">
      <c r="A21" t="s">
        <v>281</v>
      </c>
      <c r="B21" t="s">
        <v>695</v>
      </c>
      <c r="C21" t="s">
        <v>264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-3.716952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-3.5621909999999999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7.1163720000000001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30.73753</v>
      </c>
    </row>
    <row r="22" spans="1:7" x14ac:dyDescent="0.25">
      <c r="A22" t="s">
        <v>282</v>
      </c>
      <c r="B22" t="s">
        <v>696</v>
      </c>
      <c r="C22" t="s">
        <v>264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1.138069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3.2218619999999998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3.5468950000000001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12.47054</v>
      </c>
    </row>
    <row r="23" spans="1:7" x14ac:dyDescent="0.25">
      <c r="A23" t="s">
        <v>128</v>
      </c>
      <c r="B23" t="s">
        <v>697</v>
      </c>
      <c r="C23" t="s">
        <v>267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-8.7668070000000001E-2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2.1434030000000002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2.588355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-0.32559320000000003</v>
      </c>
    </row>
    <row r="24" spans="1:7" x14ac:dyDescent="0.25">
      <c r="A24" t="s">
        <v>283</v>
      </c>
      <c r="B24" t="s">
        <v>698</v>
      </c>
      <c r="C24" t="s">
        <v>280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-0.18854689999999999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-0.22924610000000001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4.2042039999999998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-37.010199999999998</v>
      </c>
    </row>
    <row r="25" spans="1:7" x14ac:dyDescent="0.25">
      <c r="A25" t="s">
        <v>284</v>
      </c>
      <c r="B25" t="s">
        <v>699</v>
      </c>
      <c r="C25" t="s">
        <v>280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4.4811049999999998E-2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2.6812279999999999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2.6542479999999999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-8.3316879999999998</v>
      </c>
    </row>
    <row r="26" spans="1:7" x14ac:dyDescent="0.25">
      <c r="A26" t="s">
        <v>196</v>
      </c>
      <c r="B26" t="s">
        <v>700</v>
      </c>
      <c r="C26" t="s">
        <v>267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1.372263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4.2531889999999999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4.4469060000000002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27.348600000000001</v>
      </c>
    </row>
    <row r="27" spans="1:7" x14ac:dyDescent="0.25">
      <c r="A27" t="s">
        <v>285</v>
      </c>
      <c r="B27" t="s">
        <v>701</v>
      </c>
      <c r="C27" t="s">
        <v>265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0.24845539999999999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2.41838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4.4771859999999997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18.9404</v>
      </c>
    </row>
    <row r="28" spans="1:7" x14ac:dyDescent="0.25">
      <c r="A28" t="s">
        <v>47</v>
      </c>
      <c r="B28" t="s">
        <v>702</v>
      </c>
      <c r="C28" t="s">
        <v>286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0.91653110000000004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2.659287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4.2238160000000002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4.4736690000000001</v>
      </c>
    </row>
    <row r="29" spans="1:7" x14ac:dyDescent="0.25">
      <c r="A29" t="s">
        <v>287</v>
      </c>
      <c r="B29" t="s">
        <v>703</v>
      </c>
      <c r="C29" t="s">
        <v>261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1.002035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1.2624850000000001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2.5391599999999999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24.179120000000001</v>
      </c>
    </row>
    <row r="30" spans="1:7" x14ac:dyDescent="0.25">
      <c r="A30" t="s">
        <v>288</v>
      </c>
      <c r="B30" t="s">
        <v>704</v>
      </c>
      <c r="C30" t="s">
        <v>267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1.891967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5.0855030000000001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-0.71128210000000003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4.682258</v>
      </c>
    </row>
    <row r="31" spans="1:7" x14ac:dyDescent="0.25">
      <c r="A31" t="s">
        <v>46</v>
      </c>
      <c r="B31" t="s">
        <v>705</v>
      </c>
      <c r="C31" t="s">
        <v>271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-0.22303129999999999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0.53903900000000005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3.017312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20.068049999999999</v>
      </c>
    </row>
    <row r="32" spans="1:7" x14ac:dyDescent="0.25">
      <c r="A32" t="s">
        <v>289</v>
      </c>
      <c r="B32" t="s">
        <v>706</v>
      </c>
      <c r="C32" t="s">
        <v>263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1.0185630000000001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5.5166060000000003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7.7535660000000002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18.4148</v>
      </c>
    </row>
    <row r="33" spans="1:7" x14ac:dyDescent="0.25">
      <c r="A33" t="s">
        <v>290</v>
      </c>
      <c r="B33" t="s">
        <v>707</v>
      </c>
      <c r="C33" t="s">
        <v>261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0.27723510000000001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1.393824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0.54078020000000004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15.371740000000001</v>
      </c>
    </row>
    <row r="34" spans="1:7" x14ac:dyDescent="0.25">
      <c r="A34" t="s">
        <v>291</v>
      </c>
      <c r="B34" t="s">
        <v>708</v>
      </c>
      <c r="C34" t="s">
        <v>265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-3.780087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-2.4298980000000001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-2.9914510000000001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26.558150000000001</v>
      </c>
    </row>
    <row r="35" spans="1:7" x14ac:dyDescent="0.25">
      <c r="A35" t="s">
        <v>143</v>
      </c>
      <c r="B35" t="s">
        <v>709</v>
      </c>
      <c r="C35" t="s">
        <v>264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-1.4527810000000001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-1.7186159999999999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-0.25563849999999999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19.698450000000001</v>
      </c>
    </row>
    <row r="36" spans="1:7" x14ac:dyDescent="0.25">
      <c r="A36" t="s">
        <v>292</v>
      </c>
      <c r="B36" t="s">
        <v>710</v>
      </c>
      <c r="C36" t="s">
        <v>271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1.1173470000000001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2.166614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6.5528750000000002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36.145299999999999</v>
      </c>
    </row>
    <row r="37" spans="1:7" x14ac:dyDescent="0.25">
      <c r="A37" t="s">
        <v>293</v>
      </c>
      <c r="B37" t="s">
        <v>711</v>
      </c>
      <c r="C37" t="s">
        <v>264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-0.35664800000000002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3.4510339999999999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2.9824449999999998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-1.938734</v>
      </c>
    </row>
    <row r="38" spans="1:7" x14ac:dyDescent="0.25">
      <c r="A38" t="s">
        <v>129</v>
      </c>
      <c r="B38" t="s">
        <v>712</v>
      </c>
      <c r="C38" t="s">
        <v>264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-2.0025240000000002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-1.3510310000000001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0.61554690000000001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-36.821330000000003</v>
      </c>
    </row>
    <row r="39" spans="1:7" x14ac:dyDescent="0.25">
      <c r="A39" t="s">
        <v>137</v>
      </c>
      <c r="B39" t="s">
        <v>713</v>
      </c>
      <c r="C39" t="s">
        <v>280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0.47895199999999999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1.4695050000000001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10.56752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38.89949</v>
      </c>
    </row>
    <row r="40" spans="1:7" x14ac:dyDescent="0.25">
      <c r="A40" t="s">
        <v>32</v>
      </c>
      <c r="B40" t="s">
        <v>714</v>
      </c>
      <c r="C40" t="s">
        <v>264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-0.80311690000000002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-0.18404400000000001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5.2249759999999998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23.220020000000002</v>
      </c>
    </row>
    <row r="41" spans="1:7" x14ac:dyDescent="0.25">
      <c r="A41" t="s">
        <v>294</v>
      </c>
      <c r="B41" t="s">
        <v>715</v>
      </c>
      <c r="C41" t="s">
        <v>271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0.99565970000000004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2.8083429999999998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-9.1527560000000001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-0.2005672</v>
      </c>
    </row>
    <row r="42" spans="1:7" x14ac:dyDescent="0.25">
      <c r="A42" t="s">
        <v>295</v>
      </c>
      <c r="B42" t="s">
        <v>716</v>
      </c>
      <c r="C42" t="s">
        <v>267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0.59077449999999998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2.7385549999999999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4.7434830000000003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19.1692</v>
      </c>
    </row>
    <row r="43" spans="1:7" x14ac:dyDescent="0.25">
      <c r="A43" t="s">
        <v>296</v>
      </c>
      <c r="B43" t="s">
        <v>717</v>
      </c>
      <c r="C43" t="s">
        <v>270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1.687044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2.2083170000000001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6.6233300000000002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21.349889999999998</v>
      </c>
    </row>
    <row r="44" spans="1:7" x14ac:dyDescent="0.25">
      <c r="A44" t="s">
        <v>297</v>
      </c>
      <c r="B44" t="s">
        <v>718</v>
      </c>
      <c r="C44" t="s">
        <v>261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1.907251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2.1026389999999999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-2.4529559999999999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25.223739999999999</v>
      </c>
    </row>
    <row r="45" spans="1:7" x14ac:dyDescent="0.25">
      <c r="A45" t="s">
        <v>298</v>
      </c>
      <c r="B45" t="s">
        <v>719</v>
      </c>
      <c r="C45" t="s">
        <v>261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1.154935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2.7152509999999999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-0.97357309999999997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16.88861</v>
      </c>
    </row>
    <row r="46" spans="1:7" x14ac:dyDescent="0.25">
      <c r="A46" t="s">
        <v>299</v>
      </c>
      <c r="B46" t="s">
        <v>720</v>
      </c>
      <c r="C46" t="s">
        <v>271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1.21147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3.8859270000000001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5.5176210000000001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24.136279999999999</v>
      </c>
    </row>
    <row r="47" spans="1:7" x14ac:dyDescent="0.25">
      <c r="A47" t="s">
        <v>300</v>
      </c>
      <c r="B47" t="s">
        <v>721</v>
      </c>
      <c r="C47" t="s">
        <v>267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0.3848858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1.7302679999999999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8.5124600000000008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30.583909999999999</v>
      </c>
    </row>
    <row r="48" spans="1:7" x14ac:dyDescent="0.25">
      <c r="A48" t="s">
        <v>301</v>
      </c>
      <c r="B48" t="s">
        <v>722</v>
      </c>
      <c r="C48" t="s">
        <v>259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2.3463690000000001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4.2688259999999998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5.2461380000000002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38.229210000000002</v>
      </c>
    </row>
    <row r="49" spans="1:7" x14ac:dyDescent="0.25">
      <c r="A49" t="s">
        <v>302</v>
      </c>
      <c r="B49" t="s">
        <v>723</v>
      </c>
      <c r="C49" t="s">
        <v>264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-2.479406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-4.9572560000000001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13.093059999999999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25.997890000000002</v>
      </c>
    </row>
    <row r="50" spans="1:7" x14ac:dyDescent="0.25">
      <c r="A50" t="s">
        <v>160</v>
      </c>
      <c r="B50" t="s">
        <v>724</v>
      </c>
      <c r="C50" t="s">
        <v>267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-0.73151549999999999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1.7598370000000001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2.4223509999999999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-0.35946109999999998</v>
      </c>
    </row>
    <row r="51" spans="1:7" x14ac:dyDescent="0.25">
      <c r="A51" t="s">
        <v>303</v>
      </c>
      <c r="B51" t="s">
        <v>725</v>
      </c>
      <c r="C51" t="s">
        <v>261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0.50913509999999995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2.7793429999999999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4.268548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14.41203</v>
      </c>
    </row>
    <row r="52" spans="1:7" x14ac:dyDescent="0.25">
      <c r="A52" t="s">
        <v>304</v>
      </c>
      <c r="B52" t="s">
        <v>726</v>
      </c>
      <c r="C52" t="s">
        <v>259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-1.0696079999999999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-0.83693810000000002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3.5126949999999999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2.7851650000000001</v>
      </c>
    </row>
    <row r="53" spans="1:7" x14ac:dyDescent="0.25">
      <c r="A53" t="s">
        <v>305</v>
      </c>
      <c r="B53" t="s">
        <v>727</v>
      </c>
      <c r="C53" t="s">
        <v>264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-8.9537940000000003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-6.8357669999999997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-5.3996890000000004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200.03550000000001</v>
      </c>
    </row>
    <row r="54" spans="1:7" x14ac:dyDescent="0.25">
      <c r="A54" t="s">
        <v>306</v>
      </c>
      <c r="B54" t="s">
        <v>728</v>
      </c>
      <c r="C54" t="s">
        <v>280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1.9067449999999999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3.5922649999999998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5.2576999999999998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23.067070000000001</v>
      </c>
    </row>
    <row r="55" spans="1:7" x14ac:dyDescent="0.25">
      <c r="A55" t="s">
        <v>307</v>
      </c>
      <c r="B55" t="s">
        <v>729</v>
      </c>
      <c r="C55" t="s">
        <v>270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2.5211380000000001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4.6997819999999999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0.73319210000000001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8.2144390000000005</v>
      </c>
    </row>
    <row r="56" spans="1:7" x14ac:dyDescent="0.25">
      <c r="A56" t="s">
        <v>308</v>
      </c>
      <c r="B56" t="s">
        <v>730</v>
      </c>
      <c r="C56" t="s">
        <v>271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0.93155429999999995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3.2457189999999998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3.8505099999999999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-9.6925469999999994</v>
      </c>
    </row>
    <row r="57" spans="1:7" x14ac:dyDescent="0.25">
      <c r="A57" t="s">
        <v>26</v>
      </c>
      <c r="B57" t="s">
        <v>731</v>
      </c>
      <c r="C57" t="s">
        <v>265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0.1587903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1.7024440000000001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1.813129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11.586930000000001</v>
      </c>
    </row>
    <row r="58" spans="1:7" x14ac:dyDescent="0.25">
      <c r="A58" t="s">
        <v>309</v>
      </c>
      <c r="B58" t="s">
        <v>732</v>
      </c>
      <c r="C58" t="s">
        <v>265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0.19902839999999999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1.4957579999999999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9.3840869999999992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17.710750000000001</v>
      </c>
    </row>
    <row r="59" spans="1:7" x14ac:dyDescent="0.25">
      <c r="A59" t="s">
        <v>86</v>
      </c>
      <c r="B59" t="s">
        <v>733</v>
      </c>
      <c r="C59" t="s">
        <v>280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-0.49921670000000001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1.5575950000000001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8.0796240000000008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19.079969999999999</v>
      </c>
    </row>
    <row r="60" spans="1:7" x14ac:dyDescent="0.25">
      <c r="A60" t="s">
        <v>310</v>
      </c>
      <c r="B60" t="s">
        <v>734</v>
      </c>
      <c r="C60" t="s">
        <v>259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-0.24778259999999999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0.54151300000000002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3.1981109999999999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11.960889999999999</v>
      </c>
    </row>
    <row r="61" spans="1:7" x14ac:dyDescent="0.25">
      <c r="A61" t="s">
        <v>311</v>
      </c>
      <c r="B61" t="s">
        <v>735</v>
      </c>
      <c r="C61" t="s">
        <v>259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0.79747650000000003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0.46666269999999999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2.6038199999999998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17.982230000000001</v>
      </c>
    </row>
    <row r="62" spans="1:7" x14ac:dyDescent="0.25">
      <c r="A62" t="s">
        <v>312</v>
      </c>
      <c r="B62" t="s">
        <v>736</v>
      </c>
      <c r="C62" t="s">
        <v>264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0.92576559999999997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-10.626670000000001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-12.75107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-15.693070000000001</v>
      </c>
    </row>
    <row r="63" spans="1:7" x14ac:dyDescent="0.25">
      <c r="A63" t="s">
        <v>313</v>
      </c>
      <c r="B63" t="s">
        <v>737</v>
      </c>
      <c r="C63" t="s">
        <v>261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0.2464451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0.87528340000000004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0.32169979999999998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-10.278549999999999</v>
      </c>
    </row>
    <row r="64" spans="1:7" x14ac:dyDescent="0.25">
      <c r="A64" t="s">
        <v>314</v>
      </c>
      <c r="B64" t="s">
        <v>738</v>
      </c>
      <c r="C64" t="s">
        <v>259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1.175988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-7.3407910000000003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-9.3469280000000001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11.07438</v>
      </c>
    </row>
    <row r="65" spans="1:7" x14ac:dyDescent="0.25">
      <c r="A65" t="s">
        <v>315</v>
      </c>
      <c r="B65" t="s">
        <v>739</v>
      </c>
      <c r="C65" t="s">
        <v>265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0.1950123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-1.5317350000000001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3.6119309999999998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16.853380000000001</v>
      </c>
    </row>
    <row r="66" spans="1:7" x14ac:dyDescent="0.25">
      <c r="A66" t="s">
        <v>316</v>
      </c>
      <c r="B66" t="s">
        <v>740</v>
      </c>
      <c r="C66" t="s">
        <v>265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-0.25611149999999999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0.35177520000000001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-9.6030060000000006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-22.850760000000001</v>
      </c>
    </row>
    <row r="67" spans="1:7" x14ac:dyDescent="0.25">
      <c r="A67" t="s">
        <v>317</v>
      </c>
      <c r="B67" t="s">
        <v>741</v>
      </c>
      <c r="C67" t="s">
        <v>265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2.438167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-0.48107420000000001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-0.16158429999999999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16.73386</v>
      </c>
    </row>
    <row r="68" spans="1:7" x14ac:dyDescent="0.25">
      <c r="A68" t="s">
        <v>318</v>
      </c>
      <c r="B68" t="s">
        <v>742</v>
      </c>
      <c r="C68" t="s">
        <v>261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0.78272909999999996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2.2234229999999999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1.7765759999999999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19.625440000000001</v>
      </c>
    </row>
    <row r="69" spans="1:7" x14ac:dyDescent="0.25">
      <c r="A69" t="s">
        <v>319</v>
      </c>
      <c r="B69" t="s">
        <v>743</v>
      </c>
      <c r="C69" t="s">
        <v>265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0.65151230000000004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-0.64336850000000001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0.38385269999999999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12.526300000000001</v>
      </c>
    </row>
    <row r="70" spans="1:7" x14ac:dyDescent="0.25">
      <c r="A70" t="s">
        <v>320</v>
      </c>
      <c r="B70" t="s">
        <v>744</v>
      </c>
      <c r="C70" t="s">
        <v>267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-0.62622449999999996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0.79751760000000005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2.8416610000000002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-7.3647320000000001</v>
      </c>
    </row>
    <row r="71" spans="1:7" x14ac:dyDescent="0.25">
      <c r="A71" t="s">
        <v>321</v>
      </c>
      <c r="B71" t="s">
        <v>745</v>
      </c>
      <c r="C71" t="s">
        <v>267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-1.3310040000000001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1.329334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4.6693179999999996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0.57837340000000004</v>
      </c>
    </row>
    <row r="72" spans="1:7" x14ac:dyDescent="0.25">
      <c r="A72" t="s">
        <v>118</v>
      </c>
      <c r="B72" t="s">
        <v>746</v>
      </c>
      <c r="C72" t="s">
        <v>261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0.72525640000000002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1.606654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2.7397580000000001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19.706669999999999</v>
      </c>
    </row>
    <row r="73" spans="1:7" x14ac:dyDescent="0.25">
      <c r="A73" t="s">
        <v>43</v>
      </c>
      <c r="B73" t="s">
        <v>747</v>
      </c>
      <c r="C73" t="s">
        <v>280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-1.5152289999999999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-1.149637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27.604220000000002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20.305820000000001</v>
      </c>
    </row>
    <row r="74" spans="1:7" x14ac:dyDescent="0.25">
      <c r="A74" t="s">
        <v>179</v>
      </c>
      <c r="B74" t="s">
        <v>748</v>
      </c>
      <c r="C74" t="s">
        <v>267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-1.61809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0.65434680000000001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2.5530889999999999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36.849240000000002</v>
      </c>
    </row>
    <row r="75" spans="1:7" x14ac:dyDescent="0.25">
      <c r="A75" t="s">
        <v>195</v>
      </c>
      <c r="B75" t="s">
        <v>749</v>
      </c>
      <c r="C75" t="s">
        <v>267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0.37750440000000002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3.0465939999999998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3.5364550000000001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-13.13775</v>
      </c>
    </row>
    <row r="76" spans="1:7" x14ac:dyDescent="0.25">
      <c r="A76" t="s">
        <v>322</v>
      </c>
      <c r="B76" t="s">
        <v>750</v>
      </c>
      <c r="C76" t="s">
        <v>271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-0.19842000000000001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-1.2269969999999999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-3.052101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-20.435420000000001</v>
      </c>
    </row>
    <row r="77" spans="1:7" x14ac:dyDescent="0.25">
      <c r="A77" t="s">
        <v>323</v>
      </c>
      <c r="B77" t="s">
        <v>751</v>
      </c>
      <c r="C77" t="s">
        <v>270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3.5207139999999999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3.645546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3.0472030000000001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13.469760000000001</v>
      </c>
    </row>
    <row r="78" spans="1:7" x14ac:dyDescent="0.25">
      <c r="A78" t="s">
        <v>324</v>
      </c>
      <c r="B78" t="s">
        <v>752</v>
      </c>
      <c r="C78" t="s">
        <v>271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1.366179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0.7734124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0.95314279999999996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9.8343969999999992</v>
      </c>
    </row>
    <row r="79" spans="1:7" x14ac:dyDescent="0.25">
      <c r="A79" t="s">
        <v>325</v>
      </c>
      <c r="B79" t="s">
        <v>753</v>
      </c>
      <c r="C79" t="s">
        <v>280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0.19995950000000001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1.0992919999999999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7.974564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23.107690000000002</v>
      </c>
    </row>
    <row r="80" spans="1:7" x14ac:dyDescent="0.25">
      <c r="A80" t="s">
        <v>326</v>
      </c>
      <c r="B80" t="s">
        <v>754</v>
      </c>
      <c r="C80" t="s">
        <v>280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1.649033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4.432226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9.5294460000000001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-8.8277619999999999</v>
      </c>
    </row>
    <row r="81" spans="1:7" x14ac:dyDescent="0.25">
      <c r="A81" t="s">
        <v>327</v>
      </c>
      <c r="B81" t="s">
        <v>755</v>
      </c>
      <c r="C81" t="s">
        <v>264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-0.32679340000000001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-0.6144925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16.786370000000002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3.9745550000000001</v>
      </c>
    </row>
    <row r="82" spans="1:7" x14ac:dyDescent="0.25">
      <c r="A82" t="s">
        <v>328</v>
      </c>
      <c r="B82" t="s">
        <v>756</v>
      </c>
      <c r="C82" t="s">
        <v>265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-1.010721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-5.1689280000000002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-15.957000000000001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-12.1395</v>
      </c>
    </row>
    <row r="83" spans="1:7" x14ac:dyDescent="0.25">
      <c r="A83" t="s">
        <v>329</v>
      </c>
      <c r="B83" t="s">
        <v>757</v>
      </c>
      <c r="C83" t="s">
        <v>275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0.74135119999999999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2.0041869999999999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6.8186989999999996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13.34116</v>
      </c>
    </row>
    <row r="84" spans="1:7" x14ac:dyDescent="0.25">
      <c r="A84" t="s">
        <v>330</v>
      </c>
      <c r="B84" t="s">
        <v>758</v>
      </c>
      <c r="C84" t="s">
        <v>271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-0.71485790000000005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-1.3613139999999999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4.6376520000000001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9.1901750000000004E-2</v>
      </c>
    </row>
    <row r="85" spans="1:7" x14ac:dyDescent="0.25">
      <c r="A85" t="s">
        <v>331</v>
      </c>
      <c r="B85" t="s">
        <v>759</v>
      </c>
      <c r="C85" t="s">
        <v>265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-1.958331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1.4482809999999999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-14.103350000000001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-27.353840000000002</v>
      </c>
    </row>
    <row r="86" spans="1:7" x14ac:dyDescent="0.25">
      <c r="A86" t="s">
        <v>332</v>
      </c>
      <c r="B86" t="s">
        <v>760</v>
      </c>
      <c r="C86" t="s">
        <v>286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1.706251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2.484826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2.2933140000000001E-2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9.8173689999999993</v>
      </c>
    </row>
    <row r="87" spans="1:7" x14ac:dyDescent="0.25">
      <c r="A87" t="s">
        <v>333</v>
      </c>
      <c r="B87" t="s">
        <v>761</v>
      </c>
      <c r="C87" t="s">
        <v>271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1.4267669999999999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3.1394639999999998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7.2754989999999999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29.581430000000001</v>
      </c>
    </row>
    <row r="88" spans="1:7" x14ac:dyDescent="0.25">
      <c r="A88" t="s">
        <v>334</v>
      </c>
      <c r="B88" t="s">
        <v>762</v>
      </c>
      <c r="C88" t="s">
        <v>264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-1.2471049999999999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4.9775150000000004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2.7821419999999999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-36.495480000000001</v>
      </c>
    </row>
    <row r="89" spans="1:7" x14ac:dyDescent="0.25">
      <c r="A89" t="s">
        <v>335</v>
      </c>
      <c r="B89" t="s">
        <v>763</v>
      </c>
      <c r="C89" t="s">
        <v>271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1.4626749999999999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2.2013750000000001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-2.02955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8.053077</v>
      </c>
    </row>
    <row r="90" spans="1:7" x14ac:dyDescent="0.25">
      <c r="A90" t="s">
        <v>336</v>
      </c>
      <c r="B90" t="s">
        <v>764</v>
      </c>
      <c r="C90" t="s">
        <v>280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-1.1218539999999999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-0.77023390000000003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3.8527079999999998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12.411899999999999</v>
      </c>
    </row>
    <row r="91" spans="1:7" x14ac:dyDescent="0.25">
      <c r="A91" t="s">
        <v>337</v>
      </c>
      <c r="B91" t="s">
        <v>765</v>
      </c>
      <c r="C91" t="s">
        <v>286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0.6904169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0.65579140000000002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-2.2742689999999999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5.3602499999999997</v>
      </c>
    </row>
    <row r="92" spans="1:7" x14ac:dyDescent="0.25">
      <c r="A92" t="s">
        <v>338</v>
      </c>
      <c r="B92" t="s">
        <v>766</v>
      </c>
      <c r="C92" t="s">
        <v>264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-0.70884789999999998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2.9389449999999999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12.03349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37.342019999999998</v>
      </c>
    </row>
    <row r="93" spans="1:7" x14ac:dyDescent="0.25">
      <c r="A93" t="s">
        <v>2260</v>
      </c>
      <c r="B93" t="s">
        <v>2261</v>
      </c>
      <c r="C93" t="s">
        <v>264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0.2074194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0.23999670000000001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-0.13892879999999999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34.462119999999999</v>
      </c>
    </row>
    <row r="94" spans="1:7" x14ac:dyDescent="0.25">
      <c r="A94" t="s">
        <v>339</v>
      </c>
      <c r="B94" t="s">
        <v>767</v>
      </c>
      <c r="C94" t="s">
        <v>265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2.190766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5.1760159999999997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0.77210710000000005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23.75056</v>
      </c>
    </row>
    <row r="95" spans="1:7" x14ac:dyDescent="0.25">
      <c r="A95" t="s">
        <v>340</v>
      </c>
      <c r="B95" t="s">
        <v>768</v>
      </c>
      <c r="C95" t="s">
        <v>280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-0.76823249999999998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7.9155480000000003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17.22419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-14.225339999999999</v>
      </c>
    </row>
    <row r="96" spans="1:7" x14ac:dyDescent="0.25">
      <c r="A96" t="s">
        <v>53</v>
      </c>
      <c r="B96" t="s">
        <v>769</v>
      </c>
      <c r="C96" t="s">
        <v>267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0.36805110000000002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1.0066470000000001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-1.207057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14.588520000000001</v>
      </c>
    </row>
    <row r="97" spans="1:7" x14ac:dyDescent="0.25">
      <c r="A97" t="s">
        <v>341</v>
      </c>
      <c r="B97" t="s">
        <v>770</v>
      </c>
      <c r="C97" t="s">
        <v>271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2.0924390000000002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3.226969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4.2142999999999997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9.9476069999999996</v>
      </c>
    </row>
    <row r="98" spans="1:7" x14ac:dyDescent="0.25">
      <c r="A98" t="s">
        <v>342</v>
      </c>
      <c r="B98" t="s">
        <v>771</v>
      </c>
      <c r="C98" t="s">
        <v>265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0.49620419999999998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-0.30477330000000002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1.9748319999999999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-2.114306</v>
      </c>
    </row>
    <row r="99" spans="1:7" x14ac:dyDescent="0.25">
      <c r="A99" t="s">
        <v>343</v>
      </c>
      <c r="B99" t="s">
        <v>772</v>
      </c>
      <c r="C99" t="s">
        <v>286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1.061876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0.88178900000000004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-3.2428669999999999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12.397880000000001</v>
      </c>
    </row>
    <row r="100" spans="1:7" x14ac:dyDescent="0.25">
      <c r="A100" t="s">
        <v>344</v>
      </c>
      <c r="B100" t="s">
        <v>773</v>
      </c>
      <c r="C100" t="s">
        <v>265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0.70202940000000003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2.855788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1.5108710000000001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24.370819999999998</v>
      </c>
    </row>
    <row r="101" spans="1:7" x14ac:dyDescent="0.25">
      <c r="A101" t="s">
        <v>345</v>
      </c>
      <c r="B101" t="s">
        <v>774</v>
      </c>
      <c r="C101" t="s">
        <v>286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1.6529140000000001E-2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2.9106109999999998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3.497811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4.8006950000000002</v>
      </c>
    </row>
    <row r="102" spans="1:7" x14ac:dyDescent="0.25">
      <c r="A102" t="s">
        <v>346</v>
      </c>
      <c r="B102" t="s">
        <v>775</v>
      </c>
      <c r="C102" t="s">
        <v>259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-1.7662370000000001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-0.19386249999999999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-4.1987259999999997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10.67292</v>
      </c>
    </row>
    <row r="103" spans="1:7" x14ac:dyDescent="0.25">
      <c r="A103" t="s">
        <v>347</v>
      </c>
      <c r="B103" t="s">
        <v>776</v>
      </c>
      <c r="C103" t="s">
        <v>286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1.3314900000000001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0.67620150000000001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0.45609670000000002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10.167059999999999</v>
      </c>
    </row>
    <row r="104" spans="1:7" x14ac:dyDescent="0.25">
      <c r="A104" t="s">
        <v>348</v>
      </c>
      <c r="B104" t="s">
        <v>777</v>
      </c>
      <c r="C104" t="s">
        <v>275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-0.1431086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1.3227869999999999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7.347931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-2.0353650000000001</v>
      </c>
    </row>
    <row r="105" spans="1:7" x14ac:dyDescent="0.25">
      <c r="A105" t="s">
        <v>349</v>
      </c>
      <c r="B105" t="s">
        <v>778</v>
      </c>
      <c r="C105" t="s">
        <v>265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0.2934409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-1.0266729999999999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-4.4698719999999996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38.773569999999999</v>
      </c>
    </row>
    <row r="106" spans="1:7" x14ac:dyDescent="0.25">
      <c r="A106" t="s">
        <v>182</v>
      </c>
      <c r="B106" t="s">
        <v>779</v>
      </c>
      <c r="C106" t="s">
        <v>259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-7.0062479999999996E-2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0.7999153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5.8145170000000004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27.817450000000001</v>
      </c>
    </row>
    <row r="107" spans="1:7" x14ac:dyDescent="0.25">
      <c r="A107" t="s">
        <v>350</v>
      </c>
      <c r="B107" t="s">
        <v>780</v>
      </c>
      <c r="C107" t="s">
        <v>267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-1.3324020000000001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-0.48411979999999999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-4.5768680000000002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0.99593960000000004</v>
      </c>
    </row>
    <row r="108" spans="1:7" x14ac:dyDescent="0.25">
      <c r="A108" t="s">
        <v>351</v>
      </c>
      <c r="B108" t="s">
        <v>781</v>
      </c>
      <c r="C108" t="s">
        <v>265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0.50101629999999997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1.7876749999999999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-2.5457360000000002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16.95374</v>
      </c>
    </row>
    <row r="109" spans="1:7" x14ac:dyDescent="0.25">
      <c r="A109" t="s">
        <v>352</v>
      </c>
      <c r="B109" t="s">
        <v>782</v>
      </c>
      <c r="C109" t="s">
        <v>270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2.3183340000000001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5.1939520000000003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2.7743030000000002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8.4485449999999993</v>
      </c>
    </row>
    <row r="110" spans="1:7" x14ac:dyDescent="0.25">
      <c r="A110" t="s">
        <v>353</v>
      </c>
      <c r="B110" t="s">
        <v>783</v>
      </c>
      <c r="C110" t="s">
        <v>261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-5.2133349999999997E-4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-0.54447159999999994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7.4873200000000004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6.2402379999999997</v>
      </c>
    </row>
    <row r="111" spans="1:7" x14ac:dyDescent="0.25">
      <c r="A111" t="s">
        <v>354</v>
      </c>
      <c r="B111" t="s">
        <v>784</v>
      </c>
      <c r="C111" t="s">
        <v>286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1.4729110000000001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1.250232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-0.19700480000000001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12.244440000000001</v>
      </c>
    </row>
    <row r="112" spans="1:7" x14ac:dyDescent="0.25">
      <c r="A112" t="s">
        <v>355</v>
      </c>
      <c r="B112" t="s">
        <v>785</v>
      </c>
      <c r="C112" t="s">
        <v>265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-9.0298760000000006E-2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0.50733649999999997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1.239833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0.54180220000000001</v>
      </c>
    </row>
    <row r="113" spans="1:7" x14ac:dyDescent="0.25">
      <c r="A113" t="s">
        <v>356</v>
      </c>
      <c r="B113" t="s">
        <v>786</v>
      </c>
      <c r="C113" t="s">
        <v>270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3.8429470000000001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-0.1575648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-2.9955639999999999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3.6262470000000002</v>
      </c>
    </row>
    <row r="114" spans="1:7" x14ac:dyDescent="0.25">
      <c r="A114" t="s">
        <v>357</v>
      </c>
      <c r="B114" t="s">
        <v>787</v>
      </c>
      <c r="C114" t="s">
        <v>267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-1.3310649999999999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0.33289249999999998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-5.7209139999999996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-4.5746070000000003</v>
      </c>
    </row>
    <row r="115" spans="1:7" x14ac:dyDescent="0.25">
      <c r="A115" t="s">
        <v>24</v>
      </c>
      <c r="B115" t="s">
        <v>788</v>
      </c>
      <c r="C115" t="s">
        <v>264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-0.56482330000000003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1.8689929999999999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3.8843139999999998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3.1274160000000002</v>
      </c>
    </row>
    <row r="116" spans="1:7" x14ac:dyDescent="0.25">
      <c r="A116" t="s">
        <v>358</v>
      </c>
      <c r="B116" t="s">
        <v>789</v>
      </c>
      <c r="C116" t="s">
        <v>265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1.3282560000000001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3.104276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5.3174039999999998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5.6745950000000001</v>
      </c>
    </row>
    <row r="117" spans="1:7" x14ac:dyDescent="0.25">
      <c r="A117" t="s">
        <v>359</v>
      </c>
      <c r="B117" t="s">
        <v>790</v>
      </c>
      <c r="C117" t="s">
        <v>259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0.98998699999999995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2.098338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-6.4543030000000003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-5.6705139999999998</v>
      </c>
    </row>
    <row r="118" spans="1:7" x14ac:dyDescent="0.25">
      <c r="A118" t="s">
        <v>360</v>
      </c>
      <c r="B118" t="s">
        <v>791</v>
      </c>
      <c r="C118" t="s">
        <v>261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7.284769E-3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1.428148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5.6125429999999996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35.80988</v>
      </c>
    </row>
    <row r="119" spans="1:7" x14ac:dyDescent="0.25">
      <c r="A119" t="s">
        <v>361</v>
      </c>
      <c r="B119" t="s">
        <v>792</v>
      </c>
      <c r="C119" t="s">
        <v>280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2.9472930000000002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3.1778879999999998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1.6912879999999999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7.5065929999999996</v>
      </c>
    </row>
    <row r="120" spans="1:7" x14ac:dyDescent="0.25">
      <c r="A120" t="s">
        <v>256</v>
      </c>
      <c r="B120" t="s">
        <v>793</v>
      </c>
      <c r="C120" t="s">
        <v>286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1.088009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2.1011570000000002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-1.887446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27.401499999999999</v>
      </c>
    </row>
    <row r="121" spans="1:7" x14ac:dyDescent="0.25">
      <c r="A121" t="s">
        <v>362</v>
      </c>
      <c r="B121" t="s">
        <v>794</v>
      </c>
      <c r="C121" t="s">
        <v>261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1.148698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4.5285209999999996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0.41582479999999999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-18.027729999999998</v>
      </c>
    </row>
    <row r="122" spans="1:7" x14ac:dyDescent="0.25">
      <c r="A122" t="s">
        <v>363</v>
      </c>
      <c r="B122" t="s">
        <v>795</v>
      </c>
      <c r="C122" t="s">
        <v>280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0.18296609999999999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1.213109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0.64062470000000005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31.470659999999999</v>
      </c>
    </row>
    <row r="123" spans="1:7" x14ac:dyDescent="0.25">
      <c r="A123" t="s">
        <v>199</v>
      </c>
      <c r="B123" t="s">
        <v>796</v>
      </c>
      <c r="C123" t="s">
        <v>259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1.3134349999999999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6.5719649999999996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-1.1472199999999999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22.870519999999999</v>
      </c>
    </row>
    <row r="124" spans="1:7" x14ac:dyDescent="0.25">
      <c r="A124" t="s">
        <v>364</v>
      </c>
      <c r="B124" t="s">
        <v>797</v>
      </c>
      <c r="C124" t="s">
        <v>267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-5.5221559999999998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-5.1410989999999996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-12.226979999999999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-8.1045689999999997</v>
      </c>
    </row>
    <row r="125" spans="1:7" x14ac:dyDescent="0.25">
      <c r="A125" t="s">
        <v>365</v>
      </c>
      <c r="B125" t="s">
        <v>798</v>
      </c>
      <c r="C125" t="s">
        <v>265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-0.2420069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1.57115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0.74141489999999999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19.778179999999999</v>
      </c>
    </row>
    <row r="126" spans="1:7" x14ac:dyDescent="0.25">
      <c r="A126" t="s">
        <v>366</v>
      </c>
      <c r="B126" t="s">
        <v>799</v>
      </c>
      <c r="C126" t="s">
        <v>271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1.135324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2.6564540000000001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0.76875939999999998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9.6728349999999992</v>
      </c>
    </row>
    <row r="127" spans="1:7" x14ac:dyDescent="0.25">
      <c r="A127" t="s">
        <v>367</v>
      </c>
      <c r="B127" t="s">
        <v>800</v>
      </c>
      <c r="C127" t="s">
        <v>280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0.1013355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1.508416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-0.41667120000000002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7.2175039999999999</v>
      </c>
    </row>
    <row r="128" spans="1:7" x14ac:dyDescent="0.25">
      <c r="A128" t="s">
        <v>368</v>
      </c>
      <c r="B128" t="s">
        <v>801</v>
      </c>
      <c r="C128" t="s">
        <v>286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1.147095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1.4592780000000001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5.9667260000000004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6.5242630000000004</v>
      </c>
    </row>
    <row r="129" spans="1:7" x14ac:dyDescent="0.25">
      <c r="A129" t="s">
        <v>369</v>
      </c>
      <c r="B129" t="s">
        <v>802</v>
      </c>
      <c r="C129" t="s">
        <v>265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-0.28764990000000001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-0.24045279999999999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-4.2161489999999997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14.400729999999999</v>
      </c>
    </row>
    <row r="130" spans="1:7" x14ac:dyDescent="0.25">
      <c r="A130" t="s">
        <v>370</v>
      </c>
      <c r="B130" t="s">
        <v>803</v>
      </c>
      <c r="C130" t="s">
        <v>270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1.7383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2.7548530000000002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-3.358568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-1.0584690000000001</v>
      </c>
    </row>
    <row r="131" spans="1:7" x14ac:dyDescent="0.25">
      <c r="A131" t="s">
        <v>371</v>
      </c>
      <c r="B131" t="s">
        <v>804</v>
      </c>
      <c r="C131" t="s">
        <v>265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-0.34441189999999999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2.1464219999999998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2.6463030000000001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11.582520000000001</v>
      </c>
    </row>
    <row r="132" spans="1:7" x14ac:dyDescent="0.25">
      <c r="A132" t="s">
        <v>372</v>
      </c>
      <c r="B132" t="s">
        <v>805</v>
      </c>
      <c r="C132" t="s">
        <v>275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1.7882530000000001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1.4695480000000001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4.0207670000000002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5.8283069999999997</v>
      </c>
    </row>
    <row r="133" spans="1:7" x14ac:dyDescent="0.25">
      <c r="A133" t="s">
        <v>373</v>
      </c>
      <c r="B133" t="s">
        <v>806</v>
      </c>
      <c r="C133" t="s">
        <v>267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-0.41370269999999998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2.7635909999999999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14.51224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-3.0660069999999999</v>
      </c>
    </row>
    <row r="134" spans="1:7" x14ac:dyDescent="0.25">
      <c r="A134" t="s">
        <v>374</v>
      </c>
      <c r="B134" t="s">
        <v>807</v>
      </c>
      <c r="C134" t="s">
        <v>267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-0.388492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2.25359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4.152482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29.620819999999998</v>
      </c>
    </row>
    <row r="135" spans="1:7" x14ac:dyDescent="0.25">
      <c r="A135" t="s">
        <v>375</v>
      </c>
      <c r="B135" t="s">
        <v>808</v>
      </c>
      <c r="C135" t="s">
        <v>265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0.5310743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1.378552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-0.98277519999999996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4.1953389999999997</v>
      </c>
    </row>
    <row r="136" spans="1:7" x14ac:dyDescent="0.25">
      <c r="A136" t="s">
        <v>162</v>
      </c>
      <c r="B136" t="s">
        <v>809</v>
      </c>
      <c r="C136" t="s">
        <v>271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2.5160480000000001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2.2931539999999999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-3.8692310000000001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5.036969</v>
      </c>
    </row>
    <row r="137" spans="1:7" x14ac:dyDescent="0.25">
      <c r="A137" t="s">
        <v>376</v>
      </c>
      <c r="B137" t="s">
        <v>810</v>
      </c>
      <c r="C137" t="s">
        <v>261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2.0176460000000001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5.6098160000000004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6.2195429999999998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24.39396</v>
      </c>
    </row>
    <row r="138" spans="1:7" x14ac:dyDescent="0.25">
      <c r="A138" t="s">
        <v>377</v>
      </c>
      <c r="B138" t="s">
        <v>811</v>
      </c>
      <c r="C138" t="s">
        <v>271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0.70530890000000002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0.68751309999999999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-10.84186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1.1567339999999999</v>
      </c>
    </row>
    <row r="139" spans="1:7" x14ac:dyDescent="0.25">
      <c r="A139" t="s">
        <v>378</v>
      </c>
      <c r="B139" t="s">
        <v>812</v>
      </c>
      <c r="C139" t="s">
        <v>261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-0.113343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1.5147170000000001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6.6278509999999997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22.20618</v>
      </c>
    </row>
    <row r="140" spans="1:7" x14ac:dyDescent="0.25">
      <c r="A140" t="s">
        <v>379</v>
      </c>
      <c r="B140" t="s">
        <v>813</v>
      </c>
      <c r="C140" t="s">
        <v>271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2.5265390000000001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3.5122049999999998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1.2868889999999999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-1.987142</v>
      </c>
    </row>
    <row r="141" spans="1:7" x14ac:dyDescent="0.25">
      <c r="A141" t="s">
        <v>380</v>
      </c>
      <c r="B141" t="s">
        <v>814</v>
      </c>
      <c r="C141" t="s">
        <v>286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0.66107139999999998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1.9916700000000001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7.2765310000000003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14.614470000000001</v>
      </c>
    </row>
    <row r="142" spans="1:7" x14ac:dyDescent="0.25">
      <c r="A142" t="s">
        <v>188</v>
      </c>
      <c r="B142" t="s">
        <v>815</v>
      </c>
      <c r="C142" t="s">
        <v>267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0.38216349999999999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0.75717619999999997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3.6391469999999999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-19.139209999999999</v>
      </c>
    </row>
    <row r="143" spans="1:7" x14ac:dyDescent="0.25">
      <c r="A143" t="s">
        <v>381</v>
      </c>
      <c r="B143" t="s">
        <v>816</v>
      </c>
      <c r="C143" t="s">
        <v>261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1.195038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3.8542909999999999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6.3963159999999997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14.287419999999999</v>
      </c>
    </row>
    <row r="144" spans="1:7" x14ac:dyDescent="0.25">
      <c r="A144" t="s">
        <v>382</v>
      </c>
      <c r="B144" t="s">
        <v>817</v>
      </c>
      <c r="C144" t="s">
        <v>265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0.57235179999999997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1.494939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2.170582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-3.9880049999999998</v>
      </c>
    </row>
    <row r="145" spans="1:7" x14ac:dyDescent="0.25">
      <c r="A145" t="s">
        <v>383</v>
      </c>
      <c r="B145" t="s">
        <v>818</v>
      </c>
      <c r="C145" t="s">
        <v>264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-1.9776720000000001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2.2952180000000002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1.349918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5.6239929999999996</v>
      </c>
    </row>
    <row r="146" spans="1:7" x14ac:dyDescent="0.25">
      <c r="A146" t="s">
        <v>10</v>
      </c>
      <c r="B146" t="s">
        <v>819</v>
      </c>
      <c r="C146" t="s">
        <v>265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0.86355020000000005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0.81579239999999997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1.4414640000000001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43.784460000000003</v>
      </c>
    </row>
    <row r="147" spans="1:7" x14ac:dyDescent="0.25">
      <c r="A147" t="s">
        <v>384</v>
      </c>
      <c r="B147" t="s">
        <v>820</v>
      </c>
      <c r="C147" t="s">
        <v>263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-0.1664207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-0.26454680000000003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-4.8742809999999999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-4.7752400000000002</v>
      </c>
    </row>
    <row r="148" spans="1:7" x14ac:dyDescent="0.25">
      <c r="A148" t="s">
        <v>385</v>
      </c>
      <c r="B148" t="s">
        <v>821</v>
      </c>
      <c r="C148" t="s">
        <v>259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1.6165959999999999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3.6281080000000001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3.3461090000000002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25.764089999999999</v>
      </c>
    </row>
    <row r="149" spans="1:7" x14ac:dyDescent="0.25">
      <c r="A149" t="s">
        <v>386</v>
      </c>
      <c r="B149" t="s">
        <v>822</v>
      </c>
      <c r="C149" t="s">
        <v>265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0.69017050000000002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1.8109710000000001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-5.8621650000000001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10.449540000000001</v>
      </c>
    </row>
    <row r="150" spans="1:7" x14ac:dyDescent="0.25">
      <c r="A150" t="s">
        <v>145</v>
      </c>
      <c r="B150" t="s">
        <v>823</v>
      </c>
      <c r="C150" t="s">
        <v>264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-1.718218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-1.4984690000000001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-2.1457039999999998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20.955870000000001</v>
      </c>
    </row>
    <row r="151" spans="1:7" x14ac:dyDescent="0.25">
      <c r="A151" t="s">
        <v>387</v>
      </c>
      <c r="B151" t="s">
        <v>824</v>
      </c>
      <c r="C151" t="s">
        <v>271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1.016867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0.21284700000000001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-2.5933000000000002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9.5730909999999998</v>
      </c>
    </row>
    <row r="152" spans="1:7" x14ac:dyDescent="0.25">
      <c r="A152" t="s">
        <v>388</v>
      </c>
      <c r="B152" t="s">
        <v>825</v>
      </c>
      <c r="C152" t="s">
        <v>265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0.18560670000000001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2.0913490000000001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2.1803880000000002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1.992267</v>
      </c>
    </row>
    <row r="153" spans="1:7" x14ac:dyDescent="0.25">
      <c r="A153" t="s">
        <v>389</v>
      </c>
      <c r="B153" t="s">
        <v>826</v>
      </c>
      <c r="C153" t="s">
        <v>271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-0.17121620000000001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-0.56181510000000001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8.027158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20.80585</v>
      </c>
    </row>
    <row r="154" spans="1:7" x14ac:dyDescent="0.25">
      <c r="A154" t="s">
        <v>390</v>
      </c>
      <c r="B154" t="s">
        <v>827</v>
      </c>
      <c r="C154" t="s">
        <v>275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0.50459089999999995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2.433872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6.0997190000000003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-5.0341040000000001</v>
      </c>
    </row>
    <row r="155" spans="1:7" x14ac:dyDescent="0.25">
      <c r="A155" t="s">
        <v>124</v>
      </c>
      <c r="B155" t="s">
        <v>828</v>
      </c>
      <c r="C155" t="s">
        <v>264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-1.4695640000000001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-1.0325679999999999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15.07747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37.813450000000003</v>
      </c>
    </row>
    <row r="156" spans="1:7" x14ac:dyDescent="0.25">
      <c r="A156" t="s">
        <v>391</v>
      </c>
      <c r="B156" t="s">
        <v>829</v>
      </c>
      <c r="C156" t="s">
        <v>271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-0.71271370000000001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-2.045032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-4.5577579999999998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14.16846</v>
      </c>
    </row>
    <row r="157" spans="1:7" x14ac:dyDescent="0.25">
      <c r="A157" t="s">
        <v>392</v>
      </c>
      <c r="B157" t="s">
        <v>830</v>
      </c>
      <c r="C157" t="s">
        <v>280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-0.92086710000000005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-3.7647020000000002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-2.589086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4.9421059999999999</v>
      </c>
    </row>
    <row r="158" spans="1:7" x14ac:dyDescent="0.25">
      <c r="A158" t="s">
        <v>75</v>
      </c>
      <c r="B158" t="s">
        <v>831</v>
      </c>
      <c r="C158" t="s">
        <v>267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0.36690869999999998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0.54813690000000004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11.462730000000001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58.011890000000001</v>
      </c>
    </row>
    <row r="159" spans="1:7" x14ac:dyDescent="0.25">
      <c r="A159" t="s">
        <v>393</v>
      </c>
      <c r="B159" t="s">
        <v>832</v>
      </c>
      <c r="C159" t="s">
        <v>280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-1.3341190000000001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-1.476148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-12.710419999999999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2.4662259999999998E-2</v>
      </c>
    </row>
    <row r="160" spans="1:7" x14ac:dyDescent="0.25">
      <c r="A160" t="s">
        <v>394</v>
      </c>
      <c r="B160" t="s">
        <v>833</v>
      </c>
      <c r="C160" t="s">
        <v>263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-1.880226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-6.292797E-2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6.4690099999999999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-24.152830000000002</v>
      </c>
    </row>
    <row r="161" spans="1:7" x14ac:dyDescent="0.25">
      <c r="A161" t="s">
        <v>395</v>
      </c>
      <c r="B161" t="s">
        <v>834</v>
      </c>
      <c r="C161" t="s">
        <v>261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0.66679920000000004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2.790019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4.687252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14.79632</v>
      </c>
    </row>
    <row r="162" spans="1:7" x14ac:dyDescent="0.25">
      <c r="A162" t="s">
        <v>396</v>
      </c>
      <c r="B162" t="s">
        <v>835</v>
      </c>
      <c r="C162" t="s">
        <v>280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-0.42277209999999998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0.68621379999999998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7.3014279999999996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6.8821830000000004</v>
      </c>
    </row>
    <row r="163" spans="1:7" x14ac:dyDescent="0.25">
      <c r="A163" t="s">
        <v>397</v>
      </c>
      <c r="B163" t="s">
        <v>836</v>
      </c>
      <c r="C163" t="s">
        <v>265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0.23749960000000001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-0.57022510000000004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-6.7859150000000001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19.77251</v>
      </c>
    </row>
    <row r="164" spans="1:7" x14ac:dyDescent="0.25">
      <c r="A164" t="s">
        <v>398</v>
      </c>
      <c r="B164" t="s">
        <v>837</v>
      </c>
      <c r="C164" t="s">
        <v>265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0.54945900000000003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2.0733980000000001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-3.895699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-2.2574320000000001</v>
      </c>
    </row>
    <row r="165" spans="1:7" x14ac:dyDescent="0.25">
      <c r="A165" t="s">
        <v>399</v>
      </c>
      <c r="B165" t="s">
        <v>838</v>
      </c>
      <c r="C165" t="s">
        <v>261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0.29197830000000002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1.971285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4.932029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18.267520000000001</v>
      </c>
    </row>
    <row r="166" spans="1:7" x14ac:dyDescent="0.25">
      <c r="A166" t="s">
        <v>400</v>
      </c>
      <c r="B166" t="s">
        <v>839</v>
      </c>
      <c r="C166" t="s">
        <v>265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3.1704660000000003E-2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-2.0843530000000001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-0.36861860000000002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5.6982910000000002</v>
      </c>
    </row>
    <row r="167" spans="1:7" x14ac:dyDescent="0.25">
      <c r="A167" t="s">
        <v>193</v>
      </c>
      <c r="B167" t="s">
        <v>840</v>
      </c>
      <c r="C167" t="s">
        <v>261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0.96917299999999995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2.6645639999999999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2.8818160000000002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4.6160810000000003</v>
      </c>
    </row>
    <row r="168" spans="1:7" x14ac:dyDescent="0.25">
      <c r="A168" t="s">
        <v>401</v>
      </c>
      <c r="B168" t="s">
        <v>841</v>
      </c>
      <c r="C168" t="s">
        <v>267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-1.0680400000000001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1.3350040000000001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-0.42662329999999998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2.2937240000000001</v>
      </c>
    </row>
    <row r="169" spans="1:7" x14ac:dyDescent="0.25">
      <c r="A169" t="s">
        <v>402</v>
      </c>
      <c r="B169" t="s">
        <v>842</v>
      </c>
      <c r="C169" t="s">
        <v>267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-0.33557290000000001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3.5318679999999998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1.692007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1.82708</v>
      </c>
    </row>
    <row r="170" spans="1:7" x14ac:dyDescent="0.25">
      <c r="A170" t="s">
        <v>403</v>
      </c>
      <c r="B170" t="s">
        <v>843</v>
      </c>
      <c r="C170" t="s">
        <v>267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0.24906449999999999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1.0193749999999999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12.37799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-17.864650000000001</v>
      </c>
    </row>
    <row r="171" spans="1:7" x14ac:dyDescent="0.25">
      <c r="A171" t="s">
        <v>404</v>
      </c>
      <c r="B171" t="s">
        <v>844</v>
      </c>
      <c r="C171" t="s">
        <v>259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1.2250000000000001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0.79249530000000001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1.5267930000000001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9.7941339999999997</v>
      </c>
    </row>
    <row r="172" spans="1:7" x14ac:dyDescent="0.25">
      <c r="A172" t="s">
        <v>138</v>
      </c>
      <c r="B172" t="s">
        <v>845</v>
      </c>
      <c r="C172" t="s">
        <v>264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-0.71411769999999997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-5.99261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8.5427140000000001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68.155180000000001</v>
      </c>
    </row>
    <row r="173" spans="1:7" x14ac:dyDescent="0.25">
      <c r="A173" t="s">
        <v>405</v>
      </c>
      <c r="B173" t="s">
        <v>846</v>
      </c>
      <c r="C173" t="s">
        <v>264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0.2117502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1.366555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7.9227780000000001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28.559229999999999</v>
      </c>
    </row>
    <row r="174" spans="1:7" x14ac:dyDescent="0.25">
      <c r="A174" t="s">
        <v>67</v>
      </c>
      <c r="B174" t="s">
        <v>847</v>
      </c>
      <c r="C174" t="s">
        <v>261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-2.9304399999999999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0.59440000000000004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-4.819134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-0.4503878</v>
      </c>
    </row>
    <row r="175" spans="1:7" x14ac:dyDescent="0.25">
      <c r="A175" t="s">
        <v>172</v>
      </c>
      <c r="B175" t="s">
        <v>848</v>
      </c>
      <c r="C175" t="s">
        <v>259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0.46627059999999998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4.1018970000000001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3.2353890000000001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7.5992129999999998</v>
      </c>
    </row>
    <row r="176" spans="1:7" x14ac:dyDescent="0.25">
      <c r="A176" t="s">
        <v>198</v>
      </c>
      <c r="B176" t="s">
        <v>849</v>
      </c>
      <c r="C176" t="s">
        <v>280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-0.34582849999999998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2.2556050000000001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7.5018380000000002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-6.9986899999999999</v>
      </c>
    </row>
    <row r="177" spans="1:7" x14ac:dyDescent="0.25">
      <c r="A177" t="s">
        <v>406</v>
      </c>
      <c r="B177" t="s">
        <v>850</v>
      </c>
      <c r="C177" t="s">
        <v>286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1.6351929999999999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3.1140119999999998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4.1381949999999996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14.42056</v>
      </c>
    </row>
    <row r="178" spans="1:7" x14ac:dyDescent="0.25">
      <c r="A178" t="s">
        <v>407</v>
      </c>
      <c r="B178" t="s">
        <v>851</v>
      </c>
      <c r="C178" t="s">
        <v>265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-3.079037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-1.0326649999999999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-2.5365000000000002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-3.5320010000000002</v>
      </c>
    </row>
    <row r="179" spans="1:7" x14ac:dyDescent="0.25">
      <c r="A179" t="s">
        <v>408</v>
      </c>
      <c r="B179" t="s">
        <v>852</v>
      </c>
      <c r="C179" t="s">
        <v>261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0.68585989999999997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3.7721770000000001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0.27399859999999998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7.8166909999999996</v>
      </c>
    </row>
    <row r="180" spans="1:7" x14ac:dyDescent="0.25">
      <c r="A180" t="s">
        <v>409</v>
      </c>
      <c r="B180" t="s">
        <v>853</v>
      </c>
      <c r="C180" t="s">
        <v>286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1.093683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0.57897549999999998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1.9352720000000001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-0.74898670000000001</v>
      </c>
    </row>
    <row r="181" spans="1:7" x14ac:dyDescent="0.25">
      <c r="A181" t="s">
        <v>410</v>
      </c>
      <c r="B181" t="s">
        <v>854</v>
      </c>
      <c r="C181" t="s">
        <v>265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-0.66310530000000001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0.1790582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-6.642544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-4.3172090000000001</v>
      </c>
    </row>
    <row r="182" spans="1:7" x14ac:dyDescent="0.25">
      <c r="A182" t="s">
        <v>202</v>
      </c>
      <c r="B182" t="s">
        <v>855</v>
      </c>
      <c r="C182" t="s">
        <v>261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1.225436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1.293779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-0.90588749999999996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25.244579999999999</v>
      </c>
    </row>
    <row r="183" spans="1:7" x14ac:dyDescent="0.25">
      <c r="A183" t="s">
        <v>411</v>
      </c>
      <c r="B183" t="s">
        <v>856</v>
      </c>
      <c r="C183" t="s">
        <v>259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-1.6131599999999999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-1.18408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-8.1651539999999994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-7.5681279999999997</v>
      </c>
    </row>
    <row r="184" spans="1:7" x14ac:dyDescent="0.25">
      <c r="A184" t="s">
        <v>412</v>
      </c>
      <c r="B184" t="s">
        <v>857</v>
      </c>
      <c r="C184" t="s">
        <v>270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3.4762810000000002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5.0370619999999997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3.606503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10.038830000000001</v>
      </c>
    </row>
    <row r="185" spans="1:7" x14ac:dyDescent="0.25">
      <c r="A185" t="s">
        <v>413</v>
      </c>
      <c r="B185" t="s">
        <v>858</v>
      </c>
      <c r="C185" t="s">
        <v>263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-4.9149169999999999E-2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0.69341240000000004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-2.7964980000000002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9.8366919999999993</v>
      </c>
    </row>
    <row r="186" spans="1:7" x14ac:dyDescent="0.25">
      <c r="A186" t="s">
        <v>414</v>
      </c>
      <c r="B186" t="s">
        <v>859</v>
      </c>
      <c r="C186" t="s">
        <v>270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0.92458079999999998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2.299023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1.159268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21.999300000000002</v>
      </c>
    </row>
    <row r="187" spans="1:7" x14ac:dyDescent="0.25">
      <c r="A187" t="s">
        <v>415</v>
      </c>
      <c r="B187" t="s">
        <v>860</v>
      </c>
      <c r="C187" t="s">
        <v>261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1.0600099999999999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3.7180179999999998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-1.6864030000000001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13.59212</v>
      </c>
    </row>
    <row r="188" spans="1:7" x14ac:dyDescent="0.25">
      <c r="A188" t="s">
        <v>416</v>
      </c>
      <c r="B188" t="s">
        <v>861</v>
      </c>
      <c r="C188" t="s">
        <v>286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-5.339725E-2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-0.42155730000000002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-2.9986609999999998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1.362096</v>
      </c>
    </row>
    <row r="189" spans="1:7" x14ac:dyDescent="0.25">
      <c r="A189" t="s">
        <v>417</v>
      </c>
      <c r="B189" t="s">
        <v>862</v>
      </c>
      <c r="C189" t="s">
        <v>265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0.87623079999999998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0.81364530000000002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-2.61964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14.894159999999999</v>
      </c>
    </row>
    <row r="190" spans="1:7" x14ac:dyDescent="0.25">
      <c r="A190" t="s">
        <v>418</v>
      </c>
      <c r="B190" t="s">
        <v>863</v>
      </c>
      <c r="C190" t="s">
        <v>265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0.81556640000000002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1.3320590000000001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9.2741600000000002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18.701509999999999</v>
      </c>
    </row>
    <row r="191" spans="1:7" x14ac:dyDescent="0.25">
      <c r="A191" t="s">
        <v>419</v>
      </c>
      <c r="B191" t="s">
        <v>864</v>
      </c>
      <c r="C191" t="s">
        <v>286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0.41297970000000001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0.90333859999999999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0.21940960000000001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9.2206290000000006</v>
      </c>
    </row>
    <row r="192" spans="1:7" x14ac:dyDescent="0.25">
      <c r="A192" t="s">
        <v>420</v>
      </c>
      <c r="B192" t="s">
        <v>865</v>
      </c>
      <c r="C192" t="s">
        <v>270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3.0927980000000002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5.110271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-0.68442060000000005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3.710753</v>
      </c>
    </row>
    <row r="193" spans="1:7" x14ac:dyDescent="0.25">
      <c r="A193" t="s">
        <v>421</v>
      </c>
      <c r="B193" t="s">
        <v>866</v>
      </c>
      <c r="C193" t="s">
        <v>280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0.6559796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-1.362217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-0.14417630000000001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12.99239</v>
      </c>
    </row>
    <row r="194" spans="1:7" x14ac:dyDescent="0.25">
      <c r="A194" t="s">
        <v>422</v>
      </c>
      <c r="B194" t="s">
        <v>867</v>
      </c>
      <c r="C194" t="s">
        <v>286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1.1605289999999999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-0.1861293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-0.32539600000000002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11.42055</v>
      </c>
    </row>
    <row r="195" spans="1:7" x14ac:dyDescent="0.25">
      <c r="A195" t="s">
        <v>423</v>
      </c>
      <c r="B195" t="s">
        <v>868</v>
      </c>
      <c r="C195" t="s">
        <v>261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0.77036400000000005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1.359262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1.5287299999999999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5.3116750000000001</v>
      </c>
    </row>
    <row r="196" spans="1:7" x14ac:dyDescent="0.25">
      <c r="A196" t="s">
        <v>424</v>
      </c>
      <c r="B196" t="s">
        <v>869</v>
      </c>
      <c r="C196" t="s">
        <v>259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-0.67659740000000002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-0.12149310000000001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-1.4065620000000001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-10.792920000000001</v>
      </c>
    </row>
    <row r="197" spans="1:7" x14ac:dyDescent="0.25">
      <c r="A197" t="s">
        <v>425</v>
      </c>
      <c r="B197" t="s">
        <v>870</v>
      </c>
      <c r="C197" t="s">
        <v>261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0.37430809999999998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1.1434310000000001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4.4661650000000002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37.16037</v>
      </c>
    </row>
    <row r="198" spans="1:7" x14ac:dyDescent="0.25">
      <c r="A198" t="s">
        <v>426</v>
      </c>
      <c r="B198" t="s">
        <v>871</v>
      </c>
      <c r="C198" t="s">
        <v>265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0.55149800000000004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-0.84309109999999998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-1.3049500000000001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25.185179999999999</v>
      </c>
    </row>
    <row r="199" spans="1:7" x14ac:dyDescent="0.25">
      <c r="A199" t="s">
        <v>427</v>
      </c>
      <c r="B199" t="s">
        <v>872</v>
      </c>
      <c r="C199" t="s">
        <v>286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2.0396649999999998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2.2705549999999999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1.5476859999999999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28.27542</v>
      </c>
    </row>
    <row r="200" spans="1:7" x14ac:dyDescent="0.25">
      <c r="A200" t="s">
        <v>428</v>
      </c>
      <c r="B200" t="s">
        <v>873</v>
      </c>
      <c r="C200" t="s">
        <v>267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-2.1870590000000001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-2.8932690000000001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-4.3037070000000002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-2.100371</v>
      </c>
    </row>
    <row r="201" spans="1:7" x14ac:dyDescent="0.25">
      <c r="A201" t="s">
        <v>429</v>
      </c>
      <c r="B201" t="s">
        <v>874</v>
      </c>
      <c r="C201" t="s">
        <v>286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1.222553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1.691111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-1.344929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6.1438119999999996</v>
      </c>
    </row>
    <row r="202" spans="1:7" x14ac:dyDescent="0.25">
      <c r="A202" t="s">
        <v>430</v>
      </c>
      <c r="B202" t="s">
        <v>875</v>
      </c>
      <c r="C202" t="s">
        <v>270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3.637035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8.7937689999999993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4.4815670000000001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-4.76356</v>
      </c>
    </row>
    <row r="203" spans="1:7" x14ac:dyDescent="0.25">
      <c r="A203" t="s">
        <v>431</v>
      </c>
      <c r="B203" t="s">
        <v>876</v>
      </c>
      <c r="C203" t="s">
        <v>261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1.2815620000000001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2.3336860000000001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4.2710939999999997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12.54012</v>
      </c>
    </row>
    <row r="204" spans="1:7" x14ac:dyDescent="0.25">
      <c r="A204" t="s">
        <v>432</v>
      </c>
      <c r="B204" t="s">
        <v>877</v>
      </c>
      <c r="C204" t="s">
        <v>259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-0.57045880000000004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-0.78720610000000002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-0.31366159999999998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-0.173539</v>
      </c>
    </row>
    <row r="205" spans="1:7" x14ac:dyDescent="0.25">
      <c r="A205" t="s">
        <v>433</v>
      </c>
      <c r="B205" t="s">
        <v>878</v>
      </c>
      <c r="C205" t="s">
        <v>267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-0.86270769999999997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-1.5390889999999999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0.90803800000000001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-2.9525489999999999</v>
      </c>
    </row>
    <row r="206" spans="1:7" x14ac:dyDescent="0.25">
      <c r="A206" t="s">
        <v>434</v>
      </c>
      <c r="B206" t="s">
        <v>879</v>
      </c>
      <c r="C206" t="s">
        <v>271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2.5617549999999998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-0.3131427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3.0343450000000001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-7.0956919999999997</v>
      </c>
    </row>
    <row r="207" spans="1:7" x14ac:dyDescent="0.25">
      <c r="A207" t="s">
        <v>435</v>
      </c>
      <c r="B207" t="s">
        <v>880</v>
      </c>
      <c r="C207" t="s">
        <v>265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-9.2716709999999994E-2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-0.337316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-0.19339229999999999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-3.2269619999999999</v>
      </c>
    </row>
    <row r="208" spans="1:7" x14ac:dyDescent="0.25">
      <c r="A208" t="s">
        <v>436</v>
      </c>
      <c r="B208" t="s">
        <v>881</v>
      </c>
      <c r="C208" t="s">
        <v>265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1.312994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1.7161459999999999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-4.9018969999999997E-3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7.5860269999999996</v>
      </c>
    </row>
    <row r="209" spans="1:7" x14ac:dyDescent="0.25">
      <c r="A209" t="s">
        <v>437</v>
      </c>
      <c r="B209" t="s">
        <v>882</v>
      </c>
      <c r="C209" t="s">
        <v>265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0.1328684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4.29456E-2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10.990449999999999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18.157060000000001</v>
      </c>
    </row>
    <row r="210" spans="1:7" x14ac:dyDescent="0.25">
      <c r="A210" t="s">
        <v>438</v>
      </c>
      <c r="B210" t="s">
        <v>883</v>
      </c>
      <c r="C210" t="s">
        <v>286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0.782254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2.1084079999999998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3.1769449999999999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18.988769999999999</v>
      </c>
    </row>
    <row r="211" spans="1:7" x14ac:dyDescent="0.25">
      <c r="A211" t="s">
        <v>439</v>
      </c>
      <c r="B211" t="s">
        <v>884</v>
      </c>
      <c r="C211" t="s">
        <v>261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1.479463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4.6076079999999999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-1.365826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7.5847049999999996</v>
      </c>
    </row>
    <row r="212" spans="1:7" x14ac:dyDescent="0.25">
      <c r="A212" t="s">
        <v>440</v>
      </c>
      <c r="B212" t="s">
        <v>885</v>
      </c>
      <c r="C212" t="s">
        <v>265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0.121281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-0.37324879999999999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8.0054459999999992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2.9199039999999998</v>
      </c>
    </row>
    <row r="213" spans="1:7" x14ac:dyDescent="0.25">
      <c r="A213" t="s">
        <v>441</v>
      </c>
      <c r="B213" t="s">
        <v>886</v>
      </c>
      <c r="C213" t="s">
        <v>261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0.86810410000000005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2.156698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3.8790710000000002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18.955390000000001</v>
      </c>
    </row>
    <row r="214" spans="1:7" x14ac:dyDescent="0.25">
      <c r="A214" t="s">
        <v>442</v>
      </c>
      <c r="B214" t="s">
        <v>887</v>
      </c>
      <c r="C214" t="s">
        <v>265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0.13710639999999999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0.42235790000000001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0.4480555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-9.2445039999999992</v>
      </c>
    </row>
    <row r="215" spans="1:7" x14ac:dyDescent="0.25">
      <c r="A215" t="s">
        <v>443</v>
      </c>
      <c r="B215" t="s">
        <v>888</v>
      </c>
      <c r="C215" t="s">
        <v>275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9.5889699999999994E-2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2.9697849999999999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9.6840720000000005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0.94813449999999999</v>
      </c>
    </row>
    <row r="216" spans="1:7" x14ac:dyDescent="0.25">
      <c r="A216" t="s">
        <v>107</v>
      </c>
      <c r="B216" t="s">
        <v>889</v>
      </c>
      <c r="C216" t="s">
        <v>264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-2.7432829999999999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-3.223379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8.5831809999999997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44.164079999999998</v>
      </c>
    </row>
    <row r="217" spans="1:7" x14ac:dyDescent="0.25">
      <c r="A217" t="s">
        <v>444</v>
      </c>
      <c r="B217" t="s">
        <v>890</v>
      </c>
      <c r="C217" t="s">
        <v>271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1.3356920000000001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2.2198280000000001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3.3684370000000001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6.5684430000000003</v>
      </c>
    </row>
    <row r="218" spans="1:7" x14ac:dyDescent="0.25">
      <c r="A218" t="s">
        <v>445</v>
      </c>
      <c r="B218" t="s">
        <v>891</v>
      </c>
      <c r="C218" t="s">
        <v>259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-0.3544059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1.643357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-3.3394110000000001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14.552020000000001</v>
      </c>
    </row>
    <row r="219" spans="1:7" x14ac:dyDescent="0.25">
      <c r="A219" t="s">
        <v>446</v>
      </c>
      <c r="B219" t="s">
        <v>892</v>
      </c>
      <c r="C219" t="s">
        <v>264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-1.1613100000000001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-0.53577730000000001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-1.5659529999999999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19.102530000000002</v>
      </c>
    </row>
    <row r="220" spans="1:7" x14ac:dyDescent="0.25">
      <c r="A220" t="s">
        <v>447</v>
      </c>
      <c r="B220" t="s">
        <v>893</v>
      </c>
      <c r="C220" t="s">
        <v>265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0.51468860000000005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1.7871680000000001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-0.1793495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12.2364</v>
      </c>
    </row>
    <row r="221" spans="1:7" x14ac:dyDescent="0.25">
      <c r="A221" t="s">
        <v>156</v>
      </c>
      <c r="B221" t="s">
        <v>894</v>
      </c>
      <c r="C221" t="s">
        <v>267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-9.7267900000000004E-2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-0.38878119999999999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-1.9576279999999999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10.111610000000001</v>
      </c>
    </row>
    <row r="222" spans="1:7" x14ac:dyDescent="0.25">
      <c r="A222" t="s">
        <v>448</v>
      </c>
      <c r="B222" t="s">
        <v>895</v>
      </c>
      <c r="C222" t="s">
        <v>280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-0.29966100000000001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0.72486220000000001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9.9293279999999999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22.969390000000001</v>
      </c>
    </row>
    <row r="223" spans="1:7" x14ac:dyDescent="0.25">
      <c r="A223" t="s">
        <v>449</v>
      </c>
      <c r="B223" t="s">
        <v>896</v>
      </c>
      <c r="C223" t="s">
        <v>261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0.42036970000000001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4.687932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3.5213199999999998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-28.805029999999999</v>
      </c>
    </row>
    <row r="224" spans="1:7" x14ac:dyDescent="0.25">
      <c r="A224" t="s">
        <v>450</v>
      </c>
      <c r="B224" t="s">
        <v>897</v>
      </c>
      <c r="C224" t="s">
        <v>265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1.0843989999999999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-0.27136369999999999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-5.401624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24.428529999999999</v>
      </c>
    </row>
    <row r="225" spans="1:7" x14ac:dyDescent="0.25">
      <c r="A225" t="s">
        <v>451</v>
      </c>
      <c r="B225" t="s">
        <v>898</v>
      </c>
      <c r="C225" t="s">
        <v>280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1.188539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0.1184655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3.2120449999999998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-17.97261</v>
      </c>
    </row>
    <row r="226" spans="1:7" x14ac:dyDescent="0.25">
      <c r="A226" t="s">
        <v>158</v>
      </c>
      <c r="B226" t="s">
        <v>899</v>
      </c>
      <c r="C226" t="s">
        <v>265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-0.2253782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2.2209300000000001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-0.81929949999999996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-3.9350900000000002</v>
      </c>
    </row>
    <row r="227" spans="1:7" x14ac:dyDescent="0.25">
      <c r="A227" t="s">
        <v>452</v>
      </c>
      <c r="B227" t="s">
        <v>900</v>
      </c>
      <c r="C227" t="s">
        <v>264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-0.40104580000000001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-5.7166170000000002E-2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-3.9023490000000001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-11.246460000000001</v>
      </c>
    </row>
    <row r="228" spans="1:7" x14ac:dyDescent="0.25">
      <c r="A228" t="s">
        <v>192</v>
      </c>
      <c r="B228" t="s">
        <v>901</v>
      </c>
      <c r="C228" t="s">
        <v>267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1.190609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0.1252926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-2.0906929999999999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-3.2230720000000002</v>
      </c>
    </row>
    <row r="229" spans="1:7" x14ac:dyDescent="0.25">
      <c r="A229" t="s">
        <v>453</v>
      </c>
      <c r="B229" t="s">
        <v>902</v>
      </c>
      <c r="C229" t="s">
        <v>261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0.57981099999999997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2.5089790000000001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2.434034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9.2907329999999996E-2</v>
      </c>
    </row>
    <row r="230" spans="1:7" x14ac:dyDescent="0.25">
      <c r="A230" t="s">
        <v>454</v>
      </c>
      <c r="B230" t="s">
        <v>903</v>
      </c>
      <c r="C230" t="s">
        <v>270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3.1828400000000001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5.1682370000000004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13.688560000000001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23.775449999999999</v>
      </c>
    </row>
    <row r="231" spans="1:7" x14ac:dyDescent="0.25">
      <c r="A231" t="s">
        <v>455</v>
      </c>
      <c r="B231" t="s">
        <v>904</v>
      </c>
      <c r="C231" t="s">
        <v>267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-1.754505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-4.0468580000000003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-6.3046889999999994E-2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-9.3279169999999993</v>
      </c>
    </row>
    <row r="232" spans="1:7" x14ac:dyDescent="0.25">
      <c r="A232" t="s">
        <v>456</v>
      </c>
      <c r="B232" t="s">
        <v>905</v>
      </c>
      <c r="C232" t="s">
        <v>275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0.1981319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1.351647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7.8995290000000002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5.9749780000000001</v>
      </c>
    </row>
    <row r="233" spans="1:7" x14ac:dyDescent="0.25">
      <c r="A233" t="s">
        <v>457</v>
      </c>
      <c r="B233" t="s">
        <v>906</v>
      </c>
      <c r="C233" t="s">
        <v>267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0.99976050000000005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3.1662180000000002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5.337955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-4.9639069999999998</v>
      </c>
    </row>
    <row r="234" spans="1:7" x14ac:dyDescent="0.25">
      <c r="A234" t="s">
        <v>458</v>
      </c>
      <c r="B234" t="s">
        <v>907</v>
      </c>
      <c r="C234" t="s">
        <v>259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-0.42807440000000002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-3.4481139999999999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-3.4421339999999998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12.87204</v>
      </c>
    </row>
    <row r="235" spans="1:7" x14ac:dyDescent="0.25">
      <c r="A235" t="s">
        <v>459</v>
      </c>
      <c r="B235" t="s">
        <v>908</v>
      </c>
      <c r="C235" t="s">
        <v>275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-0.26688610000000001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-0.40521960000000001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-2.1269089999999999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-12.42032</v>
      </c>
    </row>
    <row r="236" spans="1:7" x14ac:dyDescent="0.25">
      <c r="A236" t="s">
        <v>460</v>
      </c>
      <c r="B236" t="s">
        <v>909</v>
      </c>
      <c r="C236" t="s">
        <v>270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2.1524830000000001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4.4545409999999999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9.8851340000000008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30.846579999999999</v>
      </c>
    </row>
    <row r="237" spans="1:7" x14ac:dyDescent="0.25">
      <c r="A237" t="s">
        <v>136</v>
      </c>
      <c r="B237" t="s">
        <v>910</v>
      </c>
      <c r="C237" t="s">
        <v>286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-1.263088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1.895842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-5.1094780000000002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91.344250000000002</v>
      </c>
    </row>
    <row r="238" spans="1:7" x14ac:dyDescent="0.25">
      <c r="A238" t="s">
        <v>461</v>
      </c>
      <c r="B238" t="s">
        <v>911</v>
      </c>
      <c r="C238" t="s">
        <v>286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1.091299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1.222162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-0.58217419999999998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-0.7450949</v>
      </c>
    </row>
    <row r="239" spans="1:7" x14ac:dyDescent="0.25">
      <c r="A239" t="s">
        <v>84</v>
      </c>
      <c r="B239" t="s">
        <v>912</v>
      </c>
      <c r="C239" t="s">
        <v>264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-2.0675189999999999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1.018508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11.474729999999999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-9.3887119999999999</v>
      </c>
    </row>
    <row r="240" spans="1:7" x14ac:dyDescent="0.25">
      <c r="A240" t="s">
        <v>462</v>
      </c>
      <c r="B240" t="s">
        <v>913</v>
      </c>
      <c r="C240" t="s">
        <v>286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1.2363850000000001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5.2173809999999996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-12.40887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137.61070000000001</v>
      </c>
    </row>
    <row r="241" spans="1:7" x14ac:dyDescent="0.25">
      <c r="A241" t="s">
        <v>463</v>
      </c>
      <c r="B241" t="s">
        <v>914</v>
      </c>
      <c r="C241" t="s">
        <v>286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2.4703560000000002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0.76798909999999998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-8.1748180000000001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3.781809</v>
      </c>
    </row>
    <row r="242" spans="1:7" x14ac:dyDescent="0.25">
      <c r="A242" t="s">
        <v>464</v>
      </c>
      <c r="B242" t="s">
        <v>915</v>
      </c>
      <c r="C242" t="s">
        <v>265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0.1059085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2.5979860000000001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9.4962319999999991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3.5736680000000001</v>
      </c>
    </row>
    <row r="243" spans="1:7" x14ac:dyDescent="0.25">
      <c r="A243" t="s">
        <v>465</v>
      </c>
      <c r="B243" t="s">
        <v>916</v>
      </c>
      <c r="C243" t="s">
        <v>267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2.8953709999999999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4.8737219999999999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5.1788720000000001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15.6282</v>
      </c>
    </row>
    <row r="244" spans="1:7" x14ac:dyDescent="0.25">
      <c r="A244" t="s">
        <v>18</v>
      </c>
      <c r="B244" t="s">
        <v>917</v>
      </c>
      <c r="C244" t="s">
        <v>264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-2.335599E-2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-3.9637280000000001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10.774179999999999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11.78791</v>
      </c>
    </row>
    <row r="245" spans="1:7" x14ac:dyDescent="0.25">
      <c r="A245" t="s">
        <v>2</v>
      </c>
      <c r="B245" t="s">
        <v>918</v>
      </c>
      <c r="C245" t="s">
        <v>264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-1.6270849999999999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-0.58496020000000004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12.533379999999999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1.306381</v>
      </c>
    </row>
    <row r="246" spans="1:7" x14ac:dyDescent="0.25">
      <c r="A246" t="s">
        <v>466</v>
      </c>
      <c r="B246" t="s">
        <v>919</v>
      </c>
      <c r="C246" t="s">
        <v>265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1.4689549999999999E-2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0.47511550000000002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5.2835669999999997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22.179490000000001</v>
      </c>
    </row>
    <row r="247" spans="1:7" x14ac:dyDescent="0.25">
      <c r="A247" t="s">
        <v>467</v>
      </c>
      <c r="B247" t="s">
        <v>920</v>
      </c>
      <c r="C247" t="s">
        <v>263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-0.33557290000000001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3.1070449999999998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0.95183510000000005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-8.2213320000000003</v>
      </c>
    </row>
    <row r="248" spans="1:7" x14ac:dyDescent="0.25">
      <c r="A248" t="s">
        <v>468</v>
      </c>
      <c r="B248" t="s">
        <v>921</v>
      </c>
      <c r="C248" t="s">
        <v>271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0.54468209999999995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2.3618030000000001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-2.0366200000000001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-12.04749</v>
      </c>
    </row>
    <row r="249" spans="1:7" x14ac:dyDescent="0.25">
      <c r="A249" t="s">
        <v>35</v>
      </c>
      <c r="B249" t="s">
        <v>922</v>
      </c>
      <c r="C249" t="s">
        <v>264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-3.0903659999999999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-6.4935029999999996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3.0456159999999999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41.458399999999997</v>
      </c>
    </row>
    <row r="250" spans="1:7" x14ac:dyDescent="0.25">
      <c r="A250" t="s">
        <v>469</v>
      </c>
      <c r="B250" t="s">
        <v>923</v>
      </c>
      <c r="C250" t="s">
        <v>280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0.53612769999999998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0.36424079999999998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4.9854050000000001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12.892860000000001</v>
      </c>
    </row>
    <row r="251" spans="1:7" x14ac:dyDescent="0.25">
      <c r="A251" t="s">
        <v>470</v>
      </c>
      <c r="B251" t="s">
        <v>924</v>
      </c>
      <c r="C251" t="s">
        <v>261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-1.619957E-2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0.33258169999999998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1.0621670000000001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16.663989999999998</v>
      </c>
    </row>
    <row r="252" spans="1:7" x14ac:dyDescent="0.25">
      <c r="A252" t="s">
        <v>471</v>
      </c>
      <c r="B252" t="s">
        <v>925</v>
      </c>
      <c r="C252" t="s">
        <v>271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0.41902099999999998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-0.4308476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-3.105391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4.8881649999999999</v>
      </c>
    </row>
    <row r="253" spans="1:7" x14ac:dyDescent="0.25">
      <c r="A253" t="s">
        <v>472</v>
      </c>
      <c r="B253" t="s">
        <v>926</v>
      </c>
      <c r="C253" t="s">
        <v>265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0.53917150000000003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-0.82588729999999999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-1.2376210000000001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13.49051</v>
      </c>
    </row>
    <row r="254" spans="1:7" x14ac:dyDescent="0.25">
      <c r="A254" t="s">
        <v>181</v>
      </c>
      <c r="B254" t="s">
        <v>927</v>
      </c>
      <c r="C254" t="s">
        <v>271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-0.3531957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-2.3029120000000001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5.9079160000000002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32.923050000000003</v>
      </c>
    </row>
    <row r="255" spans="1:7" x14ac:dyDescent="0.25">
      <c r="A255" t="s">
        <v>473</v>
      </c>
      <c r="B255" t="s">
        <v>928</v>
      </c>
      <c r="C255" t="s">
        <v>267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-1.3739859999999999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-1.660814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2.1729500000000002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17.033829999999998</v>
      </c>
    </row>
    <row r="256" spans="1:7" x14ac:dyDescent="0.25">
      <c r="A256" t="s">
        <v>474</v>
      </c>
      <c r="B256" t="s">
        <v>929</v>
      </c>
      <c r="C256" t="s">
        <v>271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2.1073559999999998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3.6933449999999999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-1.492278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12.62818</v>
      </c>
    </row>
    <row r="257" spans="1:7" x14ac:dyDescent="0.25">
      <c r="A257" t="s">
        <v>475</v>
      </c>
      <c r="B257" t="s">
        <v>930</v>
      </c>
      <c r="C257" t="s">
        <v>271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-0.21811330000000001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-2.5068959999999998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-3.7189739999999998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-18.32328</v>
      </c>
    </row>
    <row r="258" spans="1:7" x14ac:dyDescent="0.25">
      <c r="A258" t="s">
        <v>135</v>
      </c>
      <c r="B258" t="s">
        <v>931</v>
      </c>
      <c r="C258" t="s">
        <v>264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-2.6937180000000001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-5.387581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5.2059790000000001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46.771430000000002</v>
      </c>
    </row>
    <row r="259" spans="1:7" x14ac:dyDescent="0.25">
      <c r="A259" t="s">
        <v>476</v>
      </c>
      <c r="B259" t="s">
        <v>932</v>
      </c>
      <c r="C259" t="s">
        <v>265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-0.69151720000000005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-2.474834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-18.469709999999999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-16.233409999999999</v>
      </c>
    </row>
    <row r="260" spans="1:7" x14ac:dyDescent="0.25">
      <c r="A260" t="s">
        <v>477</v>
      </c>
      <c r="B260" t="s">
        <v>933</v>
      </c>
      <c r="C260" t="s">
        <v>267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-7.8386629999999999E-2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3.8837670000000002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10.03589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7.8069990000000002</v>
      </c>
    </row>
    <row r="261" spans="1:7" x14ac:dyDescent="0.25">
      <c r="A261" t="s">
        <v>478</v>
      </c>
      <c r="B261" t="s">
        <v>934</v>
      </c>
      <c r="C261" t="s">
        <v>261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0.87552169999999996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3.1625329999999998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0.90486350000000004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17.871860000000002</v>
      </c>
    </row>
    <row r="262" spans="1:7" x14ac:dyDescent="0.25">
      <c r="A262" t="s">
        <v>479</v>
      </c>
      <c r="B262" t="s">
        <v>935</v>
      </c>
      <c r="C262" t="s">
        <v>263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1.0391090000000001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4.650277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-12.565519999999999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-27.561</v>
      </c>
    </row>
    <row r="263" spans="1:7" x14ac:dyDescent="0.25">
      <c r="A263" t="s">
        <v>480</v>
      </c>
      <c r="B263" t="s">
        <v>936</v>
      </c>
      <c r="C263" t="s">
        <v>280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0.82632720000000004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0.52332409999999996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0.71073609999999998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-1.8410599999999999</v>
      </c>
    </row>
    <row r="264" spans="1:7" x14ac:dyDescent="0.25">
      <c r="A264" t="s">
        <v>481</v>
      </c>
      <c r="B264" t="s">
        <v>937</v>
      </c>
      <c r="C264" t="s">
        <v>263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1.219668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2.6616029999999999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5.8804850000000002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6.7624370000000003</v>
      </c>
    </row>
    <row r="265" spans="1:7" x14ac:dyDescent="0.25">
      <c r="A265" t="s">
        <v>482</v>
      </c>
      <c r="B265" t="s">
        <v>938</v>
      </c>
      <c r="C265" t="s">
        <v>264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3.8487109999999998E-2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2.208351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5.2612779999999999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27.717770000000002</v>
      </c>
    </row>
    <row r="266" spans="1:7" x14ac:dyDescent="0.25">
      <c r="A266" t="s">
        <v>167</v>
      </c>
      <c r="B266" t="s">
        <v>939</v>
      </c>
      <c r="C266" t="s">
        <v>265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-0.79316900000000001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0.94986890000000002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-0.39161990000000002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4.7535540000000003</v>
      </c>
    </row>
    <row r="267" spans="1:7" x14ac:dyDescent="0.25">
      <c r="A267" t="s">
        <v>483</v>
      </c>
      <c r="B267" t="s">
        <v>940</v>
      </c>
      <c r="C267" t="s">
        <v>261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1.069769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3.2862520000000002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1.30504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14.64677</v>
      </c>
    </row>
    <row r="268" spans="1:7" x14ac:dyDescent="0.25">
      <c r="A268" t="s">
        <v>484</v>
      </c>
      <c r="B268" t="s">
        <v>941</v>
      </c>
      <c r="C268" t="s">
        <v>286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0.80355580000000004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1.361577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2.6293519999999999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-8.2072529999999997</v>
      </c>
    </row>
    <row r="269" spans="1:7" x14ac:dyDescent="0.25">
      <c r="A269" t="s">
        <v>485</v>
      </c>
      <c r="B269" t="s">
        <v>942</v>
      </c>
      <c r="C269" t="s">
        <v>261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1.26746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2.7482549999999999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-0.54650430000000005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10.60464</v>
      </c>
    </row>
    <row r="270" spans="1:7" x14ac:dyDescent="0.25">
      <c r="A270" t="s">
        <v>486</v>
      </c>
      <c r="B270" t="s">
        <v>943</v>
      </c>
      <c r="C270" t="s">
        <v>267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-0.25095610000000002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10.020569999999999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10.167310000000001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-7.9481229999999998</v>
      </c>
    </row>
    <row r="271" spans="1:7" x14ac:dyDescent="0.25">
      <c r="A271" t="s">
        <v>487</v>
      </c>
      <c r="B271" t="s">
        <v>944</v>
      </c>
      <c r="C271" t="s">
        <v>280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-1.1039460000000001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0.29672330000000002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2.9760819999999999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28.014289999999999</v>
      </c>
    </row>
    <row r="272" spans="1:7" x14ac:dyDescent="0.25">
      <c r="A272" t="s">
        <v>488</v>
      </c>
      <c r="B272" t="s">
        <v>945</v>
      </c>
      <c r="C272" t="s">
        <v>261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2.426307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4.7326059999999996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-3.2861799999999999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7.824808</v>
      </c>
    </row>
    <row r="273" spans="1:7" x14ac:dyDescent="0.25">
      <c r="A273" t="s">
        <v>489</v>
      </c>
      <c r="B273" t="s">
        <v>946</v>
      </c>
      <c r="C273" t="s">
        <v>275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0.29755730000000002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-0.81780249999999999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3.2142249999999999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19.269369999999999</v>
      </c>
    </row>
    <row r="274" spans="1:7" x14ac:dyDescent="0.25">
      <c r="A274" t="s">
        <v>490</v>
      </c>
      <c r="B274" t="s">
        <v>947</v>
      </c>
      <c r="C274" t="s">
        <v>267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0.82124640000000004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3.3837180000000001E-2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5.1896370000000003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-9.6892659999999999</v>
      </c>
    </row>
    <row r="275" spans="1:7" x14ac:dyDescent="0.25">
      <c r="A275" t="s">
        <v>491</v>
      </c>
      <c r="B275" t="s">
        <v>948</v>
      </c>
      <c r="C275" t="s">
        <v>261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0.56762089999999998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1.713749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2.2757100000000001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3.9418679999999999</v>
      </c>
    </row>
    <row r="276" spans="1:7" x14ac:dyDescent="0.25">
      <c r="A276" t="s">
        <v>492</v>
      </c>
      <c r="B276" t="s">
        <v>949</v>
      </c>
      <c r="C276" t="s">
        <v>259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3.1599940000000002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2.5221200000000001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5.116714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21.77477</v>
      </c>
    </row>
    <row r="277" spans="1:7" x14ac:dyDescent="0.25">
      <c r="A277" t="s">
        <v>493</v>
      </c>
      <c r="B277" t="s">
        <v>950</v>
      </c>
      <c r="C277" t="s">
        <v>265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-0.24062420000000001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1.0702750000000001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2.6149360000000001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10.85117</v>
      </c>
    </row>
    <row r="278" spans="1:7" x14ac:dyDescent="0.25">
      <c r="A278" t="s">
        <v>41</v>
      </c>
      <c r="B278" t="s">
        <v>951</v>
      </c>
      <c r="C278" t="s">
        <v>264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-5.8175150000000002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-9.6463719999999995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-3.0658829999999999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44.546509999999998</v>
      </c>
    </row>
    <row r="279" spans="1:7" x14ac:dyDescent="0.25">
      <c r="A279" t="s">
        <v>494</v>
      </c>
      <c r="B279" t="s">
        <v>952</v>
      </c>
      <c r="C279" t="s">
        <v>280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-0.3622764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-0.77918620000000005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6.4442009999999996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11.78852</v>
      </c>
    </row>
    <row r="280" spans="1:7" x14ac:dyDescent="0.25">
      <c r="A280" t="s">
        <v>62</v>
      </c>
      <c r="B280" t="s">
        <v>953</v>
      </c>
      <c r="C280" t="s">
        <v>267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-1.188007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-2.573207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-3.7866749999999998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-8.6778829999999996</v>
      </c>
    </row>
    <row r="281" spans="1:7" x14ac:dyDescent="0.25">
      <c r="A281" t="s">
        <v>495</v>
      </c>
      <c r="B281" t="s">
        <v>954</v>
      </c>
      <c r="C281" t="s">
        <v>280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-0.56007039999999997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-1.99471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2.211741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-13.197979999999999</v>
      </c>
    </row>
    <row r="282" spans="1:7" x14ac:dyDescent="0.25">
      <c r="A282" t="s">
        <v>496</v>
      </c>
      <c r="B282" t="s">
        <v>955</v>
      </c>
      <c r="C282" t="s">
        <v>261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2.0094720000000001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2.6261580000000002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-2.8010579999999998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2.6207850000000001</v>
      </c>
    </row>
    <row r="283" spans="1:7" x14ac:dyDescent="0.25">
      <c r="A283" t="s">
        <v>497</v>
      </c>
      <c r="B283" t="s">
        <v>956</v>
      </c>
      <c r="C283" t="s">
        <v>263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-0.33557290000000001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3.02142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3.6663060000000001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20.862480000000001</v>
      </c>
    </row>
    <row r="284" spans="1:7" x14ac:dyDescent="0.25">
      <c r="A284" t="s">
        <v>498</v>
      </c>
      <c r="B284" t="s">
        <v>956</v>
      </c>
      <c r="C284" t="s">
        <v>263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-0.30448599999999998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3.3226909999999998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4.1623340000000004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20.79936</v>
      </c>
    </row>
    <row r="285" spans="1:7" x14ac:dyDescent="0.25">
      <c r="A285" t="s">
        <v>499</v>
      </c>
      <c r="B285" t="s">
        <v>957</v>
      </c>
      <c r="C285" t="s">
        <v>261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0.6301677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1.686796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-2.176571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-2.0193720000000002</v>
      </c>
    </row>
    <row r="286" spans="1:7" x14ac:dyDescent="0.25">
      <c r="A286" t="s">
        <v>500</v>
      </c>
      <c r="B286" t="s">
        <v>958</v>
      </c>
      <c r="C286" t="s">
        <v>280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0.29849809999999999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2.8689170000000002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9.9563039999999994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-10.45426</v>
      </c>
    </row>
    <row r="287" spans="1:7" x14ac:dyDescent="0.25">
      <c r="A287" t="s">
        <v>501</v>
      </c>
      <c r="B287" t="s">
        <v>959</v>
      </c>
      <c r="C287" t="s">
        <v>261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1.7983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3.705959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1.159138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-2.2972630000000001</v>
      </c>
    </row>
    <row r="288" spans="1:7" x14ac:dyDescent="0.25">
      <c r="A288" t="s">
        <v>502</v>
      </c>
      <c r="B288" t="s">
        <v>960</v>
      </c>
      <c r="C288" t="s">
        <v>265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7.9341979999999999E-3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0.86805429999999995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0.69183190000000006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6.4479309999999996</v>
      </c>
    </row>
    <row r="289" spans="1:7" x14ac:dyDescent="0.25">
      <c r="A289" t="s">
        <v>503</v>
      </c>
      <c r="B289" t="s">
        <v>961</v>
      </c>
      <c r="C289" t="s">
        <v>264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-0.91166780000000003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1.617837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-2.1811729999999998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10.008990000000001</v>
      </c>
    </row>
    <row r="290" spans="1:7" x14ac:dyDescent="0.25">
      <c r="A290" t="s">
        <v>98</v>
      </c>
      <c r="B290" t="s">
        <v>962</v>
      </c>
      <c r="C290" t="s">
        <v>261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5.1571510000000001E-2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1.543706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2.784386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16.31428</v>
      </c>
    </row>
    <row r="291" spans="1:7" x14ac:dyDescent="0.25">
      <c r="A291" t="s">
        <v>134</v>
      </c>
      <c r="B291" t="s">
        <v>963</v>
      </c>
      <c r="C291" t="s">
        <v>265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1.3096840000000001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2.907543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3.2516440000000002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23.225670000000001</v>
      </c>
    </row>
    <row r="292" spans="1:7" x14ac:dyDescent="0.25">
      <c r="A292" t="s">
        <v>504</v>
      </c>
      <c r="B292" t="s">
        <v>964</v>
      </c>
      <c r="C292" t="s">
        <v>271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0.28094710000000001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1.0352410000000001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7.871289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13.96912</v>
      </c>
    </row>
    <row r="293" spans="1:7" x14ac:dyDescent="0.25">
      <c r="A293" t="s">
        <v>505</v>
      </c>
      <c r="B293" t="s">
        <v>965</v>
      </c>
      <c r="C293" t="s">
        <v>261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1.1174539999999999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4.9055400000000002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-0.96081050000000001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-9.2018120000000003</v>
      </c>
    </row>
    <row r="294" spans="1:7" x14ac:dyDescent="0.25">
      <c r="A294" t="s">
        <v>71</v>
      </c>
      <c r="B294" t="s">
        <v>966</v>
      </c>
      <c r="C294" t="s">
        <v>264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-1.6394169999999999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3.5161519999999999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3.9226930000000002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3.239382</v>
      </c>
    </row>
    <row r="295" spans="1:7" x14ac:dyDescent="0.25">
      <c r="A295" t="s">
        <v>506</v>
      </c>
      <c r="B295" t="s">
        <v>967</v>
      </c>
      <c r="C295" t="s">
        <v>261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0.63868420000000004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3.3846279999999999E-2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-0.80117579999999999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9.4323840000000008</v>
      </c>
    </row>
    <row r="296" spans="1:7" x14ac:dyDescent="0.25">
      <c r="A296" t="s">
        <v>507</v>
      </c>
      <c r="B296" t="s">
        <v>968</v>
      </c>
      <c r="C296" t="s">
        <v>264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-2.947438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-2.0489350000000002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-8.2060220000000008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3.0192429999999999</v>
      </c>
    </row>
    <row r="297" spans="1:7" x14ac:dyDescent="0.25">
      <c r="A297" t="s">
        <v>2262</v>
      </c>
      <c r="B297" t="s">
        <v>2263</v>
      </c>
      <c r="C297" t="s">
        <v>264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-1.042543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-3.228669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8.721133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52.658119999999997</v>
      </c>
    </row>
    <row r="298" spans="1:7" x14ac:dyDescent="0.25">
      <c r="A298" t="s">
        <v>508</v>
      </c>
      <c r="B298" t="s">
        <v>969</v>
      </c>
      <c r="C298" t="s">
        <v>261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0.23695140000000001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2.0426419999999998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1.983762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22.271360000000001</v>
      </c>
    </row>
    <row r="299" spans="1:7" x14ac:dyDescent="0.25">
      <c r="A299" t="s">
        <v>509</v>
      </c>
      <c r="B299" t="s">
        <v>970</v>
      </c>
      <c r="C299" t="s">
        <v>267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-1.1403080000000001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1.4415929999999999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-0.69921359999999999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4.6187060000000004</v>
      </c>
    </row>
    <row r="300" spans="1:7" x14ac:dyDescent="0.25">
      <c r="A300" t="s">
        <v>510</v>
      </c>
      <c r="B300" t="s">
        <v>971</v>
      </c>
      <c r="C300" t="s">
        <v>261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1.4415899999999999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2.5510220000000001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1.223654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12.85487</v>
      </c>
    </row>
    <row r="301" spans="1:7" x14ac:dyDescent="0.25">
      <c r="A301" t="s">
        <v>511</v>
      </c>
      <c r="B301" t="s">
        <v>972</v>
      </c>
      <c r="C301" t="s">
        <v>264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-0.52047900000000002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-9.2638149999999992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-4.4872709999999998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-8.4271899999999995</v>
      </c>
    </row>
    <row r="302" spans="1:7" x14ac:dyDescent="0.25">
      <c r="A302" t="s">
        <v>512</v>
      </c>
      <c r="B302" t="s">
        <v>973</v>
      </c>
      <c r="C302" t="s">
        <v>280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-0.1761894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3.8310070000000001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11.00135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17.617010000000001</v>
      </c>
    </row>
    <row r="303" spans="1:7" x14ac:dyDescent="0.25">
      <c r="A303" t="s">
        <v>513</v>
      </c>
      <c r="B303" t="s">
        <v>974</v>
      </c>
      <c r="C303" t="s">
        <v>261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0.84418170000000003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2.283344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0.16582169999999999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21.02815</v>
      </c>
    </row>
    <row r="304" spans="1:7" x14ac:dyDescent="0.25">
      <c r="A304" t="s">
        <v>514</v>
      </c>
      <c r="B304" t="s">
        <v>975</v>
      </c>
      <c r="C304" t="s">
        <v>275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0.94834890000000005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3.2243689999999998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6.4801919999999997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17.939440000000001</v>
      </c>
    </row>
    <row r="305" spans="1:7" x14ac:dyDescent="0.25">
      <c r="A305" t="s">
        <v>515</v>
      </c>
      <c r="B305" t="s">
        <v>976</v>
      </c>
      <c r="C305" t="s">
        <v>280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1.0783199999999999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1.2070000000000001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-4.520111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-2.7020520000000001</v>
      </c>
    </row>
    <row r="306" spans="1:7" x14ac:dyDescent="0.25">
      <c r="A306" t="s">
        <v>516</v>
      </c>
      <c r="B306" t="s">
        <v>977</v>
      </c>
      <c r="C306" t="s">
        <v>271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0.50511019999999995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-8.5603979999999996E-2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2.528737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8.7824589999999993</v>
      </c>
    </row>
    <row r="307" spans="1:7" x14ac:dyDescent="0.25">
      <c r="A307" t="s">
        <v>517</v>
      </c>
      <c r="B307" t="s">
        <v>978</v>
      </c>
      <c r="C307" t="s">
        <v>275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-1.531763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0.80698910000000001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5.9476290000000001E-2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-3.141</v>
      </c>
    </row>
    <row r="308" spans="1:7" x14ac:dyDescent="0.25">
      <c r="A308" t="s">
        <v>5</v>
      </c>
      <c r="B308" t="s">
        <v>979</v>
      </c>
      <c r="C308" t="s">
        <v>267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0.49995620000000002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1.66242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12.471019999999999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4.70878</v>
      </c>
    </row>
    <row r="309" spans="1:7" x14ac:dyDescent="0.25">
      <c r="A309" t="s">
        <v>518</v>
      </c>
      <c r="B309" t="s">
        <v>980</v>
      </c>
      <c r="C309" t="s">
        <v>275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2.5897169999999998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1.8540829999999999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4.2217989999999999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11.64767</v>
      </c>
    </row>
    <row r="310" spans="1:7" x14ac:dyDescent="0.25">
      <c r="A310" t="s">
        <v>519</v>
      </c>
      <c r="B310" t="s">
        <v>981</v>
      </c>
      <c r="C310" t="s">
        <v>259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1.7262409999999999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1.372004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2.3630749999999998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17.54663</v>
      </c>
    </row>
    <row r="311" spans="1:7" x14ac:dyDescent="0.25">
      <c r="A311" t="s">
        <v>520</v>
      </c>
      <c r="B311" t="s">
        <v>982</v>
      </c>
      <c r="C311" t="s">
        <v>275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0.89624020000000004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2.3572790000000001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6.8391479999999998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14.755280000000001</v>
      </c>
    </row>
    <row r="312" spans="1:7" x14ac:dyDescent="0.25">
      <c r="A312" t="s">
        <v>521</v>
      </c>
      <c r="B312" t="s">
        <v>983</v>
      </c>
      <c r="C312" t="s">
        <v>261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0.87499479999999996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4.0316789999999996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0.93982540000000003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21.256409999999999</v>
      </c>
    </row>
    <row r="313" spans="1:7" x14ac:dyDescent="0.25">
      <c r="A313" t="s">
        <v>522</v>
      </c>
      <c r="B313" t="s">
        <v>984</v>
      </c>
      <c r="C313" t="s">
        <v>265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1.1236429999999999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1.9957590000000001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1.065493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-7.0729259999999998</v>
      </c>
    </row>
    <row r="314" spans="1:7" x14ac:dyDescent="0.25">
      <c r="A314" t="s">
        <v>523</v>
      </c>
      <c r="B314" t="s">
        <v>985</v>
      </c>
      <c r="C314" t="s">
        <v>271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-0.71001650000000005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4.9871319999999999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0.3523443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-35.550609999999999</v>
      </c>
    </row>
    <row r="315" spans="1:7" x14ac:dyDescent="0.25">
      <c r="A315" t="s">
        <v>524</v>
      </c>
      <c r="B315" t="s">
        <v>986</v>
      </c>
      <c r="C315" t="s">
        <v>267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-1.0483750000000001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0.1755671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-4.2342300000000002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2.04691</v>
      </c>
    </row>
    <row r="316" spans="1:7" x14ac:dyDescent="0.25">
      <c r="A316" t="s">
        <v>525</v>
      </c>
      <c r="B316" t="s">
        <v>987</v>
      </c>
      <c r="C316" t="s">
        <v>267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0.44610240000000001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1.7055849999999999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9.7171330000000005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35.70149</v>
      </c>
    </row>
    <row r="317" spans="1:7" x14ac:dyDescent="0.25">
      <c r="A317" t="s">
        <v>526</v>
      </c>
      <c r="B317" t="s">
        <v>988</v>
      </c>
      <c r="C317" t="s">
        <v>265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0.49780590000000002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2.6945239999999999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2.6964350000000001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8.8064560000000007</v>
      </c>
    </row>
    <row r="318" spans="1:7" x14ac:dyDescent="0.25">
      <c r="A318" t="s">
        <v>527</v>
      </c>
      <c r="B318" t="s">
        <v>989</v>
      </c>
      <c r="C318" t="s">
        <v>267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0.79295789999999999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1.9569920000000001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10.56471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20.735410000000002</v>
      </c>
    </row>
    <row r="319" spans="1:7" x14ac:dyDescent="0.25">
      <c r="A319" t="s">
        <v>528</v>
      </c>
      <c r="B319" t="s">
        <v>990</v>
      </c>
      <c r="C319" t="s">
        <v>261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0.32754499999999998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0.39496389999999998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1.1533260000000001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9.2302129999999991</v>
      </c>
    </row>
    <row r="320" spans="1:7" x14ac:dyDescent="0.25">
      <c r="A320" t="s">
        <v>529</v>
      </c>
      <c r="B320" t="s">
        <v>991</v>
      </c>
      <c r="C320" t="s">
        <v>267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-0.67892359999999996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-1.719932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-13.071770000000001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-9.3855660000000007</v>
      </c>
    </row>
    <row r="321" spans="1:7" x14ac:dyDescent="0.25">
      <c r="A321" t="s">
        <v>530</v>
      </c>
      <c r="B321" t="s">
        <v>992</v>
      </c>
      <c r="C321" t="s">
        <v>265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7.3735480000000006E-2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5.8190190000000003E-2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-1.3001419999999999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-8.8545060000000007</v>
      </c>
    </row>
    <row r="322" spans="1:7" x14ac:dyDescent="0.25">
      <c r="A322" t="s">
        <v>531</v>
      </c>
      <c r="B322" t="s">
        <v>993</v>
      </c>
      <c r="C322" t="s">
        <v>271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0.11206380000000001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-1.224135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-5.9194129999999996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-22.061109999999999</v>
      </c>
    </row>
    <row r="323" spans="1:7" x14ac:dyDescent="0.25">
      <c r="A323" t="s">
        <v>532</v>
      </c>
      <c r="B323" t="s">
        <v>994</v>
      </c>
      <c r="C323" t="s">
        <v>280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0.21710699999999999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0.33005279999999998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5.5824379999999998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-1.660431</v>
      </c>
    </row>
    <row r="324" spans="1:7" x14ac:dyDescent="0.25">
      <c r="A324" t="s">
        <v>533</v>
      </c>
      <c r="B324" t="s">
        <v>995</v>
      </c>
      <c r="C324" t="s">
        <v>286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1.008175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1.3969480000000001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0.99570230000000004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8.002148</v>
      </c>
    </row>
    <row r="325" spans="1:7" x14ac:dyDescent="0.25">
      <c r="A325" t="s">
        <v>534</v>
      </c>
      <c r="B325" t="s">
        <v>996</v>
      </c>
      <c r="C325" t="s">
        <v>263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-1.0105010000000001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0.82313780000000003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5.9239699999999997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-12.973549999999999</v>
      </c>
    </row>
    <row r="326" spans="1:7" x14ac:dyDescent="0.25">
      <c r="A326" t="s">
        <v>535</v>
      </c>
      <c r="B326" t="s">
        <v>997</v>
      </c>
      <c r="C326" t="s">
        <v>280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1.878004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0.20873810000000001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7.7133139999999996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34.291960000000003</v>
      </c>
    </row>
    <row r="327" spans="1:7" x14ac:dyDescent="0.25">
      <c r="A327" t="s">
        <v>536</v>
      </c>
      <c r="B327" t="s">
        <v>998</v>
      </c>
      <c r="C327" t="s">
        <v>280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1.158919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0.65862770000000004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5.5327190000000002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14.03867</v>
      </c>
    </row>
    <row r="328" spans="1:7" x14ac:dyDescent="0.25">
      <c r="A328" t="s">
        <v>537</v>
      </c>
      <c r="B328" t="s">
        <v>999</v>
      </c>
      <c r="C328" t="s">
        <v>264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-1.319412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0.2417136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10.47105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49.411160000000002</v>
      </c>
    </row>
    <row r="329" spans="1:7" x14ac:dyDescent="0.25">
      <c r="A329" t="s">
        <v>538</v>
      </c>
      <c r="B329" t="s">
        <v>1000</v>
      </c>
      <c r="C329" t="s">
        <v>265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0.33687279999999997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1.2078880000000001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3.0200459999999998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-10.16057</v>
      </c>
    </row>
    <row r="330" spans="1:7" x14ac:dyDescent="0.25">
      <c r="A330" t="s">
        <v>539</v>
      </c>
      <c r="B330" t="s">
        <v>1001</v>
      </c>
      <c r="C330" t="s">
        <v>267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1.426777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1.84067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5.0064830000000002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41.64405</v>
      </c>
    </row>
    <row r="331" spans="1:7" x14ac:dyDescent="0.25">
      <c r="A331" t="s">
        <v>540</v>
      </c>
      <c r="B331" t="s">
        <v>1002</v>
      </c>
      <c r="C331" t="s">
        <v>261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1.0973329999999999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3.112206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4.7261360000000003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35.26614</v>
      </c>
    </row>
    <row r="332" spans="1:7" x14ac:dyDescent="0.25">
      <c r="A332" t="s">
        <v>541</v>
      </c>
      <c r="B332" t="s">
        <v>1003</v>
      </c>
      <c r="C332" t="s">
        <v>275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-7.7607319999999994E-2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0.90074149999999997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13.103350000000001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33.365220000000001</v>
      </c>
    </row>
    <row r="333" spans="1:7" x14ac:dyDescent="0.25">
      <c r="A333" t="s">
        <v>542</v>
      </c>
      <c r="B333" t="s">
        <v>1004</v>
      </c>
      <c r="C333" t="s">
        <v>271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0.78494070000000005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0.18959090000000001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-7.1633630000000004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-18.013200000000001</v>
      </c>
    </row>
    <row r="334" spans="1:7" x14ac:dyDescent="0.25">
      <c r="A334" t="s">
        <v>151</v>
      </c>
      <c r="B334" t="s">
        <v>1005</v>
      </c>
      <c r="C334" t="s">
        <v>264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-3.2310660000000002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-4.0444779999999998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6.2148690000000002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17.054829999999999</v>
      </c>
    </row>
    <row r="335" spans="1:7" x14ac:dyDescent="0.25">
      <c r="A335" t="s">
        <v>543</v>
      </c>
      <c r="B335" t="s">
        <v>1006</v>
      </c>
      <c r="C335" t="s">
        <v>264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0.15955030000000001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5.1709990000000001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1.0106109999999999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21.248899999999999</v>
      </c>
    </row>
    <row r="336" spans="1:7" x14ac:dyDescent="0.25">
      <c r="A336" t="s">
        <v>544</v>
      </c>
      <c r="B336" t="s">
        <v>1007</v>
      </c>
      <c r="C336" t="s">
        <v>267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0.6710853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0.60406769999999999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9.6194170000000003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29.519570000000002</v>
      </c>
    </row>
    <row r="337" spans="1:7" x14ac:dyDescent="0.25">
      <c r="A337" t="s">
        <v>545</v>
      </c>
      <c r="B337" t="s">
        <v>1008</v>
      </c>
      <c r="C337" t="s">
        <v>264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-1.6659310000000001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-1.288197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15.152189999999999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-2.3798460000000001</v>
      </c>
    </row>
    <row r="338" spans="1:7" x14ac:dyDescent="0.25">
      <c r="A338" t="s">
        <v>546</v>
      </c>
      <c r="B338" t="s">
        <v>1009</v>
      </c>
      <c r="C338" t="s">
        <v>267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0.57529229999999998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2.3141020000000001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0.35779549999999999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6.0515359999999996</v>
      </c>
    </row>
    <row r="339" spans="1:7" x14ac:dyDescent="0.25">
      <c r="A339" t="s">
        <v>547</v>
      </c>
      <c r="B339" t="s">
        <v>1010</v>
      </c>
      <c r="C339" t="s">
        <v>265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2.4979930000000001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2.8183220000000002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1.7560560000000001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-10.886139999999999</v>
      </c>
    </row>
    <row r="340" spans="1:7" x14ac:dyDescent="0.25">
      <c r="A340" t="s">
        <v>548</v>
      </c>
      <c r="B340" t="s">
        <v>1011</v>
      </c>
      <c r="C340" t="s">
        <v>271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0.45085360000000002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0.85271050000000004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-5.2527590000000002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-5.2241840000000002</v>
      </c>
    </row>
    <row r="341" spans="1:7" x14ac:dyDescent="0.25">
      <c r="A341" t="s">
        <v>549</v>
      </c>
      <c r="B341" t="s">
        <v>1012</v>
      </c>
      <c r="C341" t="s">
        <v>275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0.45212649999999999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2.108943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7.6723330000000001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-4.5525510000000002</v>
      </c>
    </row>
    <row r="342" spans="1:7" x14ac:dyDescent="0.25">
      <c r="A342" t="s">
        <v>73</v>
      </c>
      <c r="B342" t="s">
        <v>1013</v>
      </c>
      <c r="C342" t="s">
        <v>267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0.68175870000000005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1.7431589999999999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9.2050049999999999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24.925809999999998</v>
      </c>
    </row>
    <row r="343" spans="1:7" x14ac:dyDescent="0.25">
      <c r="A343" t="s">
        <v>17</v>
      </c>
      <c r="B343" t="s">
        <v>1014</v>
      </c>
      <c r="C343" t="s">
        <v>280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-2.1857000000000002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0.79218860000000002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3.805491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25.958950000000002</v>
      </c>
    </row>
    <row r="344" spans="1:7" x14ac:dyDescent="0.25">
      <c r="A344" t="s">
        <v>550</v>
      </c>
      <c r="B344" t="s">
        <v>1015</v>
      </c>
      <c r="C344" t="s">
        <v>261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-0.52086719999999997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0.81401800000000002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-0.1980218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5.7141200000000003</v>
      </c>
    </row>
    <row r="345" spans="1:7" x14ac:dyDescent="0.25">
      <c r="A345" t="s">
        <v>551</v>
      </c>
      <c r="B345" t="s">
        <v>1016</v>
      </c>
      <c r="C345" t="s">
        <v>280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0.40122679999999999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0.53493290000000004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7.2358409999999997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32.097479999999997</v>
      </c>
    </row>
    <row r="346" spans="1:7" x14ac:dyDescent="0.25">
      <c r="A346" t="s">
        <v>552</v>
      </c>
      <c r="B346" t="s">
        <v>1017</v>
      </c>
      <c r="C346" t="s">
        <v>275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0.78261340000000001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1.1759280000000001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6.0189500000000002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-7.178121</v>
      </c>
    </row>
    <row r="347" spans="1:7" x14ac:dyDescent="0.25">
      <c r="A347" t="s">
        <v>553</v>
      </c>
      <c r="B347" t="s">
        <v>1018</v>
      </c>
      <c r="C347" t="s">
        <v>264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-2.452699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-2.606382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5.33856E-3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40.474069999999998</v>
      </c>
    </row>
    <row r="348" spans="1:7" x14ac:dyDescent="0.25">
      <c r="A348" t="s">
        <v>554</v>
      </c>
      <c r="B348" t="s">
        <v>1019</v>
      </c>
      <c r="C348" t="s">
        <v>265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-2.2134529999999999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-1.7399880000000001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-6.1588779999999996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50.05668</v>
      </c>
    </row>
    <row r="349" spans="1:7" x14ac:dyDescent="0.25">
      <c r="A349" t="s">
        <v>555</v>
      </c>
      <c r="B349" t="s">
        <v>1020</v>
      </c>
      <c r="C349" t="s">
        <v>270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9.4474590000000001E-3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-0.27936870000000003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-5.5026450000000002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21.353190000000001</v>
      </c>
    </row>
    <row r="350" spans="1:7" x14ac:dyDescent="0.25">
      <c r="A350" t="s">
        <v>102</v>
      </c>
      <c r="B350" t="s">
        <v>1021</v>
      </c>
      <c r="C350" t="s">
        <v>264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-1.969956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-2.8212839999999999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2.5207120000000001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19.293489999999998</v>
      </c>
    </row>
    <row r="351" spans="1:7" x14ac:dyDescent="0.25">
      <c r="A351" t="s">
        <v>11</v>
      </c>
      <c r="B351" t="s">
        <v>1022</v>
      </c>
      <c r="C351" t="s">
        <v>280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-0.69997659999999995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2.1009099999999998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-8.2612650000000003E-3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-23.71668</v>
      </c>
    </row>
    <row r="352" spans="1:7" x14ac:dyDescent="0.25">
      <c r="A352" t="s">
        <v>556</v>
      </c>
      <c r="B352" t="s">
        <v>1023</v>
      </c>
      <c r="C352" t="s">
        <v>265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1.6166050000000001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3.1063550000000002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3.8965010000000002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7.2557619999999998</v>
      </c>
    </row>
    <row r="353" spans="1:7" x14ac:dyDescent="0.25">
      <c r="A353" t="s">
        <v>6</v>
      </c>
      <c r="B353" t="s">
        <v>1024</v>
      </c>
      <c r="C353" t="s">
        <v>264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-0.90650310000000001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7.5628080000000004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3.1986810000000001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-9.0217150000000004</v>
      </c>
    </row>
    <row r="354" spans="1:7" x14ac:dyDescent="0.25">
      <c r="A354" t="s">
        <v>190</v>
      </c>
      <c r="B354" t="s">
        <v>1025</v>
      </c>
      <c r="C354" t="s">
        <v>265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0.1894969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0.66483599999999998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-0.55755189999999999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35.39387</v>
      </c>
    </row>
    <row r="355" spans="1:7" x14ac:dyDescent="0.25">
      <c r="A355" t="s">
        <v>180</v>
      </c>
      <c r="B355" t="s">
        <v>1026</v>
      </c>
      <c r="C355" t="s">
        <v>280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-0.5582203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-2.1673040000000001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-1.579167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6.8067570000000002</v>
      </c>
    </row>
    <row r="356" spans="1:7" x14ac:dyDescent="0.25">
      <c r="A356" t="s">
        <v>557</v>
      </c>
      <c r="B356" t="s">
        <v>1027</v>
      </c>
      <c r="C356" t="s">
        <v>275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1.695978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0.28646739999999998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8.6814599999999995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-12.23903</v>
      </c>
    </row>
    <row r="357" spans="1:7" x14ac:dyDescent="0.25">
      <c r="A357" t="s">
        <v>558</v>
      </c>
      <c r="B357" t="s">
        <v>1028</v>
      </c>
      <c r="C357" t="s">
        <v>286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0.26340330000000001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0.65175959999999999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-0.1101896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10.743650000000001</v>
      </c>
    </row>
    <row r="358" spans="1:7" x14ac:dyDescent="0.25">
      <c r="A358" t="s">
        <v>559</v>
      </c>
      <c r="B358" t="s">
        <v>1029</v>
      </c>
      <c r="C358" t="s">
        <v>264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-1.262607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0.9308767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6.3250799999999998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-9.8671679999999995</v>
      </c>
    </row>
    <row r="359" spans="1:7" x14ac:dyDescent="0.25">
      <c r="A359" t="s">
        <v>176</v>
      </c>
      <c r="B359" t="s">
        <v>1030</v>
      </c>
      <c r="C359" t="s">
        <v>265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-0.251913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-0.87739270000000003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-2.1727129999999999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31.10098</v>
      </c>
    </row>
    <row r="360" spans="1:7" x14ac:dyDescent="0.25">
      <c r="A360" t="s">
        <v>560</v>
      </c>
      <c r="B360" t="s">
        <v>1031</v>
      </c>
      <c r="C360" t="s">
        <v>267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-0.32075510000000002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1.6185959999999999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-5.1642659999999996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-8.36496</v>
      </c>
    </row>
    <row r="361" spans="1:7" x14ac:dyDescent="0.25">
      <c r="A361" t="s">
        <v>561</v>
      </c>
      <c r="B361" t="s">
        <v>1032</v>
      </c>
      <c r="C361" t="s">
        <v>286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0.94126679999999996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1.0370760000000001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1.803353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3.353218</v>
      </c>
    </row>
    <row r="362" spans="1:7" x14ac:dyDescent="0.25">
      <c r="A362" t="s">
        <v>562</v>
      </c>
      <c r="B362" t="s">
        <v>1033</v>
      </c>
      <c r="C362" t="s">
        <v>264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-1.637475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-1.8992439999999999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-1.947454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-8.7420600000000004</v>
      </c>
    </row>
    <row r="363" spans="1:7" x14ac:dyDescent="0.25">
      <c r="A363" t="s">
        <v>563</v>
      </c>
      <c r="B363" t="s">
        <v>1034</v>
      </c>
      <c r="C363" t="s">
        <v>261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-6.2732289999999996E-2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4.4356629999999999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-1.222766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-7.71434</v>
      </c>
    </row>
    <row r="364" spans="1:7" x14ac:dyDescent="0.25">
      <c r="A364" t="s">
        <v>49</v>
      </c>
      <c r="B364" t="s">
        <v>1035</v>
      </c>
      <c r="C364" t="s">
        <v>264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-6.9971909999999999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-9.8511469999999992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12.173500000000001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146.0016</v>
      </c>
    </row>
    <row r="365" spans="1:7" x14ac:dyDescent="0.25">
      <c r="A365" t="s">
        <v>564</v>
      </c>
      <c r="B365" t="s">
        <v>1036</v>
      </c>
      <c r="C365" t="s">
        <v>264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0.1602701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4.7936389999999998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1.642021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-5.4452090000000002</v>
      </c>
    </row>
    <row r="366" spans="1:7" x14ac:dyDescent="0.25">
      <c r="A366" t="s">
        <v>101</v>
      </c>
      <c r="B366" t="s">
        <v>1037</v>
      </c>
      <c r="C366" t="s">
        <v>267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-1.1466019999999999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-0.25115999999999999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7.1505749999999999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31.158850000000001</v>
      </c>
    </row>
    <row r="367" spans="1:7" x14ac:dyDescent="0.25">
      <c r="A367" t="s">
        <v>565</v>
      </c>
      <c r="B367" t="s">
        <v>1038</v>
      </c>
      <c r="C367" t="s">
        <v>263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0.60299369999999997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1.4392210000000001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4.4512119999999999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2.3374329999999999</v>
      </c>
    </row>
    <row r="368" spans="1:7" x14ac:dyDescent="0.25">
      <c r="A368" t="s">
        <v>566</v>
      </c>
      <c r="B368" t="s">
        <v>1039</v>
      </c>
      <c r="C368" t="s">
        <v>265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1.124198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1.520977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5.3579869999999996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22.080259999999999</v>
      </c>
    </row>
    <row r="369" spans="1:7" x14ac:dyDescent="0.25">
      <c r="A369" t="s">
        <v>567</v>
      </c>
      <c r="B369" t="s">
        <v>1040</v>
      </c>
      <c r="C369" t="s">
        <v>280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-0.5932463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1.60876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0.86571659999999995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29.021180000000001</v>
      </c>
    </row>
    <row r="370" spans="1:7" x14ac:dyDescent="0.25">
      <c r="A370" t="s">
        <v>568</v>
      </c>
      <c r="B370" t="s">
        <v>1041</v>
      </c>
      <c r="C370" t="s">
        <v>261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2.301158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2.6169020000000001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1.92754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25.159300000000002</v>
      </c>
    </row>
    <row r="371" spans="1:7" x14ac:dyDescent="0.25">
      <c r="A371" t="s">
        <v>569</v>
      </c>
      <c r="B371" t="s">
        <v>1042</v>
      </c>
      <c r="C371" t="s">
        <v>275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0.9650881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3.0989369999999998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5.9902689999999996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-19.08034</v>
      </c>
    </row>
    <row r="372" spans="1:7" x14ac:dyDescent="0.25">
      <c r="A372" t="s">
        <v>570</v>
      </c>
      <c r="B372" t="s">
        <v>1043</v>
      </c>
      <c r="C372" t="s">
        <v>286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1.2268559999999999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2.1226880000000001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1.9224909999999999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6.4432830000000001</v>
      </c>
    </row>
    <row r="373" spans="1:7" x14ac:dyDescent="0.25">
      <c r="A373" t="s">
        <v>65</v>
      </c>
      <c r="B373" t="s">
        <v>1044</v>
      </c>
      <c r="C373" t="s">
        <v>261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0.5503017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3.2041339999999998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4.8128080000000004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12.87782</v>
      </c>
    </row>
    <row r="374" spans="1:7" x14ac:dyDescent="0.25">
      <c r="A374" t="s">
        <v>571</v>
      </c>
      <c r="B374" t="s">
        <v>1045</v>
      </c>
      <c r="C374" t="s">
        <v>264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-1.3973800000000001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-4.1834559999999996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-5.5375459999999999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-16.30172</v>
      </c>
    </row>
    <row r="375" spans="1:7" x14ac:dyDescent="0.25">
      <c r="A375" t="s">
        <v>572</v>
      </c>
      <c r="B375" t="s">
        <v>1046</v>
      </c>
      <c r="C375" t="s">
        <v>280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-0.53294799999999998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0.68343319999999996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6.3037229999999997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16.307040000000001</v>
      </c>
    </row>
    <row r="376" spans="1:7" x14ac:dyDescent="0.25">
      <c r="A376" t="s">
        <v>573</v>
      </c>
      <c r="B376" t="s">
        <v>1047</v>
      </c>
      <c r="C376" t="s">
        <v>264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-0.87620540000000002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0.56224339999999995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0.38320979999999999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-2.8030849999999998</v>
      </c>
    </row>
    <row r="377" spans="1:7" x14ac:dyDescent="0.25">
      <c r="A377" t="s">
        <v>574</v>
      </c>
      <c r="B377" t="s">
        <v>1048</v>
      </c>
      <c r="C377" t="s">
        <v>264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-0.53732270000000004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-0.44306760000000001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-4.6905210000000004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-22.67062</v>
      </c>
    </row>
    <row r="378" spans="1:7" x14ac:dyDescent="0.25">
      <c r="A378" t="s">
        <v>575</v>
      </c>
      <c r="B378" t="s">
        <v>1049</v>
      </c>
      <c r="C378" t="s">
        <v>267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-1.1598299999999999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0.66278590000000004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-2.316767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-8.4507279999999998</v>
      </c>
    </row>
    <row r="379" spans="1:7" x14ac:dyDescent="0.25">
      <c r="A379" t="s">
        <v>576</v>
      </c>
      <c r="B379" t="s">
        <v>1050</v>
      </c>
      <c r="C379" t="s">
        <v>261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0.62821050000000001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-1.567464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-8.4940130000000007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-30.40409</v>
      </c>
    </row>
    <row r="380" spans="1:7" x14ac:dyDescent="0.25">
      <c r="A380" t="s">
        <v>577</v>
      </c>
      <c r="B380" t="s">
        <v>1051</v>
      </c>
      <c r="C380" t="s">
        <v>270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3.6231629999999999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4.0792760000000001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0.80402770000000001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10.29424</v>
      </c>
    </row>
    <row r="381" spans="1:7" x14ac:dyDescent="0.25">
      <c r="A381" t="s">
        <v>578</v>
      </c>
      <c r="B381" t="s">
        <v>1052</v>
      </c>
      <c r="C381" t="s">
        <v>267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0.7874447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-0.45559729999999998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-6.7752489999999996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-0.2209545</v>
      </c>
    </row>
    <row r="382" spans="1:7" x14ac:dyDescent="0.25">
      <c r="A382" t="s">
        <v>579</v>
      </c>
      <c r="B382" t="s">
        <v>1053</v>
      </c>
      <c r="C382" t="s">
        <v>263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-0.5630539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1.0888500000000001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3.6716799999999998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32.467880000000001</v>
      </c>
    </row>
    <row r="383" spans="1:7" x14ac:dyDescent="0.25">
      <c r="A383" t="s">
        <v>580</v>
      </c>
      <c r="B383" t="s">
        <v>1054</v>
      </c>
      <c r="C383" t="s">
        <v>267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-1.6438520000000001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-2.4766180000000002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-1.6444939999999999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-16.714400000000001</v>
      </c>
    </row>
    <row r="384" spans="1:7" x14ac:dyDescent="0.25">
      <c r="A384" t="s">
        <v>44</v>
      </c>
      <c r="B384" t="s">
        <v>1055</v>
      </c>
      <c r="C384" t="s">
        <v>263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-2.8194849999999998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-1.0353349999999999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4.5908100000000003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41.713279999999997</v>
      </c>
    </row>
    <row r="385" spans="1:7" x14ac:dyDescent="0.25">
      <c r="A385" t="s">
        <v>581</v>
      </c>
      <c r="B385" t="s">
        <v>1056</v>
      </c>
      <c r="C385" t="s">
        <v>265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1.516575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1.829898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-1.9614739999999999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-2.8713730000000002</v>
      </c>
    </row>
    <row r="386" spans="1:7" x14ac:dyDescent="0.25">
      <c r="A386" t="s">
        <v>582</v>
      </c>
      <c r="B386" t="s">
        <v>1057</v>
      </c>
      <c r="C386" t="s">
        <v>267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1.033177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2.4366400000000001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-9.3466299999999993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0.36435879999999998</v>
      </c>
    </row>
    <row r="387" spans="1:7" x14ac:dyDescent="0.25">
      <c r="A387" t="s">
        <v>583</v>
      </c>
      <c r="B387" t="s">
        <v>1058</v>
      </c>
      <c r="C387" t="s">
        <v>263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1.468936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2.0664199999999999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-4.3225150000000001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-33.752650000000003</v>
      </c>
    </row>
    <row r="388" spans="1:7" x14ac:dyDescent="0.25">
      <c r="A388" t="s">
        <v>584</v>
      </c>
      <c r="B388" t="s">
        <v>1059</v>
      </c>
      <c r="C388" t="s">
        <v>267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1.0239450000000001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1.3433330000000001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5.365024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19.22035</v>
      </c>
    </row>
    <row r="389" spans="1:7" x14ac:dyDescent="0.25">
      <c r="A389" t="s">
        <v>31</v>
      </c>
      <c r="B389" t="s">
        <v>1060</v>
      </c>
      <c r="C389" t="s">
        <v>264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-0.35332570000000002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0.70764959999999999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-8.3417450000000004E-2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8.8120019999999997</v>
      </c>
    </row>
    <row r="390" spans="1:7" x14ac:dyDescent="0.25">
      <c r="A390" t="s">
        <v>585</v>
      </c>
      <c r="B390" t="s">
        <v>1061</v>
      </c>
      <c r="C390" t="s">
        <v>261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-2.8093139999999999E-2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-0.79584779999999999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-7.6950909999999997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-3.399715</v>
      </c>
    </row>
    <row r="391" spans="1:7" x14ac:dyDescent="0.25">
      <c r="A391" t="s">
        <v>586</v>
      </c>
      <c r="B391" t="s">
        <v>1062</v>
      </c>
      <c r="C391" t="s">
        <v>264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-0.75444829999999996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8.4677939999999993E-2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4.229552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25.84695</v>
      </c>
    </row>
    <row r="392" spans="1:7" x14ac:dyDescent="0.25">
      <c r="A392" t="s">
        <v>587</v>
      </c>
      <c r="B392" t="s">
        <v>1063</v>
      </c>
      <c r="C392" t="s">
        <v>261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1.100678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2.2592509999999999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3.9994740000000002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2.8004600000000002</v>
      </c>
    </row>
    <row r="393" spans="1:7" x14ac:dyDescent="0.25">
      <c r="A393" t="s">
        <v>588</v>
      </c>
      <c r="B393" t="s">
        <v>1064</v>
      </c>
      <c r="C393" t="s">
        <v>286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1.3627929999999999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1.8133379999999999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1.8976310000000001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7.4825200000000001</v>
      </c>
    </row>
    <row r="394" spans="1:7" x14ac:dyDescent="0.25">
      <c r="A394" t="s">
        <v>589</v>
      </c>
      <c r="B394" t="s">
        <v>1065</v>
      </c>
      <c r="C394" t="s">
        <v>261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-0.58370010000000006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2.4785810000000001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-1.9530350000000001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7.4393289999999999</v>
      </c>
    </row>
    <row r="395" spans="1:7" x14ac:dyDescent="0.25">
      <c r="A395" t="s">
        <v>590</v>
      </c>
      <c r="B395" t="s">
        <v>1066</v>
      </c>
      <c r="C395" t="s">
        <v>259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1.155756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-0.24319160000000001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-8.0313960000000009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-6.8530670000000002</v>
      </c>
    </row>
    <row r="396" spans="1:7" x14ac:dyDescent="0.25">
      <c r="A396" t="s">
        <v>591</v>
      </c>
      <c r="B396" t="s">
        <v>1067</v>
      </c>
      <c r="C396" t="s">
        <v>271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1.6094390000000001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1.0911960000000001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4.4101679999999996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14.69168</v>
      </c>
    </row>
    <row r="397" spans="1:7" x14ac:dyDescent="0.25">
      <c r="A397" t="s">
        <v>592</v>
      </c>
      <c r="B397" t="s">
        <v>1068</v>
      </c>
      <c r="C397" t="s">
        <v>264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-2.4178459999999999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4.0753630000000003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-10.90326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-5.8372809999999999</v>
      </c>
    </row>
    <row r="398" spans="1:7" x14ac:dyDescent="0.25">
      <c r="A398" t="s">
        <v>593</v>
      </c>
      <c r="B398" t="s">
        <v>1069</v>
      </c>
      <c r="C398" t="s">
        <v>265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-0.30338500000000002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-0.435141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-1.622293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23.96191</v>
      </c>
    </row>
    <row r="399" spans="1:7" x14ac:dyDescent="0.25">
      <c r="A399" t="s">
        <v>594</v>
      </c>
      <c r="B399" t="s">
        <v>1070</v>
      </c>
      <c r="C399" t="s">
        <v>265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0.58135110000000001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3.75976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-0.35481839999999998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0.74583319999999997</v>
      </c>
    </row>
    <row r="400" spans="1:7" x14ac:dyDescent="0.25">
      <c r="A400" t="s">
        <v>595</v>
      </c>
      <c r="B400" t="s">
        <v>1071</v>
      </c>
      <c r="C400" t="s">
        <v>264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-0.147423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1.5901069999999999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4.4302970000000004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6.7195410000000004</v>
      </c>
    </row>
    <row r="401" spans="1:7" x14ac:dyDescent="0.25">
      <c r="A401" t="s">
        <v>596</v>
      </c>
      <c r="B401" t="s">
        <v>1072</v>
      </c>
      <c r="C401" t="s">
        <v>261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0.85307259999999996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3.920194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0.52383109999999999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14.230219999999999</v>
      </c>
    </row>
    <row r="402" spans="1:7" x14ac:dyDescent="0.25">
      <c r="A402" t="s">
        <v>597</v>
      </c>
      <c r="B402" t="s">
        <v>1073</v>
      </c>
      <c r="C402" t="s">
        <v>280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2.2733180000000002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1.903745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2.9611369999999999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21.584219999999998</v>
      </c>
    </row>
    <row r="403" spans="1:7" x14ac:dyDescent="0.25">
      <c r="A403" t="s">
        <v>598</v>
      </c>
      <c r="B403" t="s">
        <v>1074</v>
      </c>
      <c r="C403" t="s">
        <v>265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-0.93218719999999999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1.811445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-0.24343380000000001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-0.54405269999999994</v>
      </c>
    </row>
    <row r="404" spans="1:7" x14ac:dyDescent="0.25">
      <c r="A404" t="s">
        <v>39</v>
      </c>
      <c r="B404" t="s">
        <v>1075</v>
      </c>
      <c r="C404" t="s">
        <v>267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-1.135958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3.7697509999999999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3.626058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21.959489999999999</v>
      </c>
    </row>
    <row r="405" spans="1:7" x14ac:dyDescent="0.25">
      <c r="A405" t="s">
        <v>599</v>
      </c>
      <c r="B405" t="s">
        <v>1076</v>
      </c>
      <c r="C405" t="s">
        <v>261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-0.4553836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1.7747889999999999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0.96708570000000005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20.397120000000001</v>
      </c>
    </row>
    <row r="406" spans="1:7" x14ac:dyDescent="0.25">
      <c r="A406" t="s">
        <v>600</v>
      </c>
      <c r="B406" t="s">
        <v>1077</v>
      </c>
      <c r="C406" t="s">
        <v>264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1.8901920000000001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1.3968989999999999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-5.1644759999999996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15.72682</v>
      </c>
    </row>
    <row r="407" spans="1:7" x14ac:dyDescent="0.25">
      <c r="A407" t="s">
        <v>601</v>
      </c>
      <c r="B407" t="s">
        <v>1078</v>
      </c>
      <c r="C407" t="s">
        <v>267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0.21883710000000001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1.307734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-5.79582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-7.9216139999999999</v>
      </c>
    </row>
    <row r="408" spans="1:7" x14ac:dyDescent="0.25">
      <c r="A408" t="s">
        <v>602</v>
      </c>
      <c r="B408" t="s">
        <v>1079</v>
      </c>
      <c r="C408" t="s">
        <v>275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-1.570627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2.1346419999999999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3.1429849999999999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-1.1111690000000001</v>
      </c>
    </row>
    <row r="409" spans="1:7" x14ac:dyDescent="0.25">
      <c r="A409" t="s">
        <v>603</v>
      </c>
      <c r="B409" t="s">
        <v>1080</v>
      </c>
      <c r="C409" t="s">
        <v>275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0.93635239999999997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2.3676759999999999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8.4289290000000001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16.622319999999998</v>
      </c>
    </row>
    <row r="410" spans="1:7" x14ac:dyDescent="0.25">
      <c r="A410" t="s">
        <v>112</v>
      </c>
      <c r="B410" t="s">
        <v>1081</v>
      </c>
      <c r="C410" t="s">
        <v>261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0.1267596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1.9464429999999999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2.4045399999999999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10.82029</v>
      </c>
    </row>
    <row r="411" spans="1:7" x14ac:dyDescent="0.25">
      <c r="A411" t="s">
        <v>604</v>
      </c>
      <c r="B411" t="s">
        <v>1082</v>
      </c>
      <c r="C411" t="s">
        <v>280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1.821064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2.064082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5.8840079999999997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-1.652347</v>
      </c>
    </row>
    <row r="412" spans="1:7" x14ac:dyDescent="0.25">
      <c r="A412" t="s">
        <v>605</v>
      </c>
      <c r="B412" t="s">
        <v>1083</v>
      </c>
      <c r="C412" t="s">
        <v>261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0.30070609999999998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1.821736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3.2142089999999999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12.13449</v>
      </c>
    </row>
    <row r="413" spans="1:7" x14ac:dyDescent="0.25">
      <c r="A413" t="s">
        <v>606</v>
      </c>
      <c r="B413" t="s">
        <v>1084</v>
      </c>
      <c r="C413" t="s">
        <v>261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-0.87351939999999995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-0.77657489999999996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-1.344854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30.991599999999998</v>
      </c>
    </row>
    <row r="414" spans="1:7" x14ac:dyDescent="0.25">
      <c r="A414" t="s">
        <v>607</v>
      </c>
      <c r="B414" t="s">
        <v>1085</v>
      </c>
      <c r="C414" t="s">
        <v>280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-0.85554929999999996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-5.1289629999999997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2.4601989999999998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44.02384</v>
      </c>
    </row>
    <row r="415" spans="1:7" x14ac:dyDescent="0.25">
      <c r="A415" t="s">
        <v>608</v>
      </c>
      <c r="B415" t="s">
        <v>1086</v>
      </c>
      <c r="C415" t="s">
        <v>280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-1.2004840000000001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0.33237410000000001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-4.7893290000000004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1.3577129999999999</v>
      </c>
    </row>
    <row r="416" spans="1:7" x14ac:dyDescent="0.25">
      <c r="A416" t="s">
        <v>609</v>
      </c>
      <c r="B416" t="s">
        <v>1087</v>
      </c>
      <c r="C416" t="s">
        <v>263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-4.1737690000000001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-1.188761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-5.8532729999999997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-1.5177659999999999</v>
      </c>
    </row>
    <row r="417" spans="1:7" x14ac:dyDescent="0.25">
      <c r="A417" t="s">
        <v>610</v>
      </c>
      <c r="B417" t="s">
        <v>1088</v>
      </c>
      <c r="C417" t="s">
        <v>261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-4.025335E-2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0.71591720000000003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1.681279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4.4721060000000001</v>
      </c>
    </row>
    <row r="418" spans="1:7" x14ac:dyDescent="0.25">
      <c r="A418" t="s">
        <v>611</v>
      </c>
      <c r="B418" t="s">
        <v>1089</v>
      </c>
      <c r="C418" t="s">
        <v>286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1.5824879999999999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3.8029160000000002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-4.1108140000000004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64.866550000000004</v>
      </c>
    </row>
    <row r="419" spans="1:7" x14ac:dyDescent="0.25">
      <c r="A419" t="s">
        <v>612</v>
      </c>
      <c r="B419" t="s">
        <v>1090</v>
      </c>
      <c r="C419" t="s">
        <v>261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1.665087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2.1407389999999999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3.4093119999999999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5.403537</v>
      </c>
    </row>
    <row r="420" spans="1:7" x14ac:dyDescent="0.25">
      <c r="A420" t="s">
        <v>120</v>
      </c>
      <c r="B420" t="s">
        <v>1091</v>
      </c>
      <c r="C420" t="s">
        <v>271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0.47652270000000002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0.70457829999999999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-5.0494019999999997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-11.40423</v>
      </c>
    </row>
    <row r="421" spans="1:7" x14ac:dyDescent="0.25">
      <c r="A421" t="s">
        <v>613</v>
      </c>
      <c r="B421" t="s">
        <v>1092</v>
      </c>
      <c r="C421" t="s">
        <v>259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4.3608450000000003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8.1853490000000004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-4.3073449999999998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-14.80386</v>
      </c>
    </row>
    <row r="422" spans="1:7" x14ac:dyDescent="0.25">
      <c r="A422" t="s">
        <v>614</v>
      </c>
      <c r="B422" t="s">
        <v>1093</v>
      </c>
      <c r="C422" t="s">
        <v>270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4.1437270000000002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7.4004890000000003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7.4812820000000002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5.2530799999999997</v>
      </c>
    </row>
    <row r="423" spans="1:7" x14ac:dyDescent="0.25">
      <c r="A423" t="s">
        <v>615</v>
      </c>
      <c r="B423" t="s">
        <v>1094</v>
      </c>
      <c r="C423" t="s">
        <v>280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7.7746810000000003E-3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3.2676379999999998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17.470410000000001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-12.92315</v>
      </c>
    </row>
    <row r="424" spans="1:7" x14ac:dyDescent="0.25">
      <c r="A424" t="s">
        <v>105</v>
      </c>
      <c r="B424" t="s">
        <v>1095</v>
      </c>
      <c r="C424" t="s">
        <v>259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3.0588250000000001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2.1059950000000001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-1.382288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-0.63169030000000004</v>
      </c>
    </row>
    <row r="425" spans="1:7" x14ac:dyDescent="0.25">
      <c r="A425" t="s">
        <v>616</v>
      </c>
      <c r="B425" t="s">
        <v>1096</v>
      </c>
      <c r="C425" t="s">
        <v>265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1.017584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3.2381850000000001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-0.36145480000000002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42.344189999999998</v>
      </c>
    </row>
    <row r="426" spans="1:7" x14ac:dyDescent="0.25">
      <c r="A426" t="s">
        <v>617</v>
      </c>
      <c r="B426" t="s">
        <v>1097</v>
      </c>
      <c r="C426" t="s">
        <v>270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4.0994760000000001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4.9813689999999999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1.0403690000000001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-14.315200000000001</v>
      </c>
    </row>
    <row r="427" spans="1:7" x14ac:dyDescent="0.25">
      <c r="A427" t="s">
        <v>123</v>
      </c>
      <c r="B427" t="s">
        <v>1053</v>
      </c>
      <c r="C427" t="s">
        <v>263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-4.2539760000000003E-2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1.096006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3.7840340000000001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32.451180000000001</v>
      </c>
    </row>
    <row r="428" spans="1:7" x14ac:dyDescent="0.25">
      <c r="A428" t="s">
        <v>618</v>
      </c>
      <c r="B428" t="s">
        <v>1098</v>
      </c>
      <c r="C428" t="s">
        <v>264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0.59227229999999997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-4.7094150000000001E-2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-4.5391940000000002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56.410060000000001</v>
      </c>
    </row>
    <row r="429" spans="1:7" x14ac:dyDescent="0.25">
      <c r="A429" t="s">
        <v>619</v>
      </c>
      <c r="B429" t="s">
        <v>1099</v>
      </c>
      <c r="C429" t="s">
        <v>264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-0.92569120000000005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0.58446030000000004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1.263385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11.852449999999999</v>
      </c>
    </row>
    <row r="430" spans="1:7" x14ac:dyDescent="0.25">
      <c r="A430" t="s">
        <v>620</v>
      </c>
      <c r="B430" t="s">
        <v>1100</v>
      </c>
      <c r="C430" t="s">
        <v>261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0.21388840000000001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1.5307409999999999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4.7607309999999998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18.485679999999999</v>
      </c>
    </row>
    <row r="431" spans="1:7" x14ac:dyDescent="0.25">
      <c r="A431" t="s">
        <v>48</v>
      </c>
      <c r="B431" t="s">
        <v>1101</v>
      </c>
      <c r="C431" t="s">
        <v>261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5.5523650000000001E-2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1.863307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1.7759640000000001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9.8603609999999993</v>
      </c>
    </row>
    <row r="432" spans="1:7" x14ac:dyDescent="0.25">
      <c r="A432" t="s">
        <v>621</v>
      </c>
      <c r="B432" t="s">
        <v>1102</v>
      </c>
      <c r="C432" t="s">
        <v>275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1.333043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2.8128000000000002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8.7911180000000009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12.40925</v>
      </c>
    </row>
    <row r="433" spans="1:7" x14ac:dyDescent="0.25">
      <c r="A433" t="s">
        <v>164</v>
      </c>
      <c r="B433" t="s">
        <v>1103</v>
      </c>
      <c r="C433" t="s">
        <v>265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-0.57274930000000002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-0.8876946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-2.782842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25.442630000000001</v>
      </c>
    </row>
    <row r="434" spans="1:7" x14ac:dyDescent="0.25">
      <c r="A434" t="s">
        <v>622</v>
      </c>
      <c r="B434" t="s">
        <v>1104</v>
      </c>
      <c r="C434" t="s">
        <v>270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0.42632579999999998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1.287685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-1.057382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22.136810000000001</v>
      </c>
    </row>
    <row r="435" spans="1:7" x14ac:dyDescent="0.25">
      <c r="A435" t="s">
        <v>4</v>
      </c>
      <c r="B435" t="s">
        <v>1105</v>
      </c>
      <c r="C435" t="s">
        <v>264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-0.94136050000000004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1.1396360000000001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-2.6042529999999999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12.1152</v>
      </c>
    </row>
    <row r="436" spans="1:7" x14ac:dyDescent="0.25">
      <c r="A436" t="s">
        <v>623</v>
      </c>
      <c r="B436" t="s">
        <v>1106</v>
      </c>
      <c r="C436" t="s">
        <v>280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-1.8187169999999999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-4.2333170000000004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-0.55081159999999996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34.154589999999999</v>
      </c>
    </row>
    <row r="437" spans="1:7" x14ac:dyDescent="0.25">
      <c r="A437" t="s">
        <v>177</v>
      </c>
      <c r="B437" t="s">
        <v>1107</v>
      </c>
      <c r="C437" t="s">
        <v>267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-11.7774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-13.40668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-13.61669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9.7631899999999998</v>
      </c>
    </row>
    <row r="438" spans="1:7" x14ac:dyDescent="0.25">
      <c r="A438" t="s">
        <v>624</v>
      </c>
      <c r="B438" t="s">
        <v>1108</v>
      </c>
      <c r="C438" t="s">
        <v>267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-0.98253219999999997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0.40154250000000002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-0.63681089999999996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23.62473</v>
      </c>
    </row>
    <row r="439" spans="1:7" x14ac:dyDescent="0.25">
      <c r="A439" t="s">
        <v>625</v>
      </c>
      <c r="B439" t="s">
        <v>1109</v>
      </c>
      <c r="C439" t="s">
        <v>265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0.46338289999999999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0.93098069999999999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2.2534700000000001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13.35812</v>
      </c>
    </row>
    <row r="440" spans="1:7" x14ac:dyDescent="0.25">
      <c r="A440" t="s">
        <v>106</v>
      </c>
      <c r="B440" t="s">
        <v>1110</v>
      </c>
      <c r="C440" t="s">
        <v>265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0.87715799999999999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0.98370990000000003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2.7563409999999999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15.54992</v>
      </c>
    </row>
    <row r="441" spans="1:7" x14ac:dyDescent="0.25">
      <c r="A441" t="s">
        <v>626</v>
      </c>
      <c r="B441" t="s">
        <v>1111</v>
      </c>
      <c r="C441" t="s">
        <v>275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0.83486349999999998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2.2774770000000002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3.0753970000000002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-5.3250729999999997</v>
      </c>
    </row>
    <row r="442" spans="1:7" x14ac:dyDescent="0.25">
      <c r="A442" t="s">
        <v>100</v>
      </c>
      <c r="B442" t="s">
        <v>1112</v>
      </c>
      <c r="C442" t="s">
        <v>264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-0.81211040000000001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-4.3288979999999997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-3.9503379999999999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2.6914790000000002</v>
      </c>
    </row>
    <row r="443" spans="1:7" x14ac:dyDescent="0.25">
      <c r="A443" t="s">
        <v>627</v>
      </c>
      <c r="B443" t="s">
        <v>1113</v>
      </c>
      <c r="C443" t="s">
        <v>259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1.496416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-4.2303090000000001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-23.313269999999999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-30.692830000000001</v>
      </c>
    </row>
    <row r="444" spans="1:7" x14ac:dyDescent="0.25">
      <c r="A444" t="s">
        <v>126</v>
      </c>
      <c r="B444" t="s">
        <v>1114</v>
      </c>
      <c r="C444" t="s">
        <v>267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2.3540220000000001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-0.68043089999999995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-16.859929999999999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42.072220000000002</v>
      </c>
    </row>
    <row r="445" spans="1:7" x14ac:dyDescent="0.25">
      <c r="A445" t="s">
        <v>628</v>
      </c>
      <c r="B445" t="s">
        <v>1115</v>
      </c>
      <c r="C445" t="s">
        <v>275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1.190214E-2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-0.77431830000000001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8.8230140000000006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17.309170000000002</v>
      </c>
    </row>
    <row r="446" spans="1:7" x14ac:dyDescent="0.25">
      <c r="A446" t="s">
        <v>12</v>
      </c>
      <c r="B446" t="s">
        <v>1116</v>
      </c>
      <c r="C446" t="s">
        <v>275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0.23054910000000001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1.55629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-12.50456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-12.24517</v>
      </c>
    </row>
    <row r="447" spans="1:7" x14ac:dyDescent="0.25">
      <c r="A447" t="s">
        <v>629</v>
      </c>
      <c r="B447" t="s">
        <v>1117</v>
      </c>
      <c r="C447" t="s">
        <v>275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0.58325249999999995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1.0457860000000001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4.4500859999999998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-1.311636</v>
      </c>
    </row>
    <row r="448" spans="1:7" x14ac:dyDescent="0.25">
      <c r="A448" t="s">
        <v>630</v>
      </c>
      <c r="B448" t="s">
        <v>1118</v>
      </c>
      <c r="C448" t="s">
        <v>259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0.41127160000000001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2.1718579999999998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-4.5691610000000003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28.556059999999999</v>
      </c>
    </row>
    <row r="449" spans="1:7" x14ac:dyDescent="0.25">
      <c r="A449" t="s">
        <v>631</v>
      </c>
      <c r="B449" t="s">
        <v>1119</v>
      </c>
      <c r="C449" t="s">
        <v>265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0.27096720000000002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0.21947359999999999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-3.4725480000000002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32.012450000000001</v>
      </c>
    </row>
    <row r="450" spans="1:7" x14ac:dyDescent="0.25">
      <c r="A450" t="s">
        <v>632</v>
      </c>
      <c r="B450" t="s">
        <v>1120</v>
      </c>
      <c r="C450" t="s">
        <v>280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-0.3385222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-1.5631740000000001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-5.7390480000000004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-12.08318</v>
      </c>
    </row>
    <row r="451" spans="1:7" x14ac:dyDescent="0.25">
      <c r="A451" t="s">
        <v>633</v>
      </c>
      <c r="B451" t="s">
        <v>1121</v>
      </c>
      <c r="C451" t="s">
        <v>264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-0.82225409999999999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-5.6111779999999998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1.906657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48.484859999999998</v>
      </c>
    </row>
    <row r="452" spans="1:7" x14ac:dyDescent="0.25">
      <c r="A452" t="s">
        <v>125</v>
      </c>
      <c r="B452" t="s">
        <v>1122</v>
      </c>
      <c r="C452" t="s">
        <v>271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0.1410624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1.139397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-3.7638389999999999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3.6588630000000002</v>
      </c>
    </row>
    <row r="453" spans="1:7" x14ac:dyDescent="0.25">
      <c r="A453" t="s">
        <v>140</v>
      </c>
      <c r="B453" t="s">
        <v>1123</v>
      </c>
      <c r="C453" t="s">
        <v>270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3.3976660000000001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5.5526859999999996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3.4976929999999999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35.294829999999997</v>
      </c>
    </row>
    <row r="454" spans="1:7" x14ac:dyDescent="0.25">
      <c r="A454" t="s">
        <v>634</v>
      </c>
      <c r="B454" t="s">
        <v>1124</v>
      </c>
      <c r="C454" t="s">
        <v>264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-1.4711989999999999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-0.93825360000000002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-0.43757610000000002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10.75637</v>
      </c>
    </row>
    <row r="455" spans="1:7" x14ac:dyDescent="0.25">
      <c r="A455" t="s">
        <v>635</v>
      </c>
      <c r="B455" t="s">
        <v>1125</v>
      </c>
      <c r="C455" t="s">
        <v>264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-1.6310389999999999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1.913599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1.257107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7.9638600000000004</v>
      </c>
    </row>
    <row r="456" spans="1:7" x14ac:dyDescent="0.25">
      <c r="A456" t="s">
        <v>165</v>
      </c>
      <c r="B456" t="s">
        <v>1126</v>
      </c>
      <c r="C456" t="s">
        <v>271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-1.662236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-1.6926429999999999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2.0683910000000001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17.878399999999999</v>
      </c>
    </row>
    <row r="457" spans="1:7" x14ac:dyDescent="0.25">
      <c r="A457" t="s">
        <v>636</v>
      </c>
      <c r="B457" t="s">
        <v>1127</v>
      </c>
      <c r="C457" t="s">
        <v>275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0.48957899999999999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1.6600379999999999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5.353834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3.3599899999999998</v>
      </c>
    </row>
    <row r="458" spans="1:7" x14ac:dyDescent="0.25">
      <c r="A458" t="s">
        <v>637</v>
      </c>
      <c r="B458" t="s">
        <v>1128</v>
      </c>
      <c r="C458" t="s">
        <v>280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0.73226029999999998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5.0708789999999997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8.0585959999999996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-2.0153780000000001</v>
      </c>
    </row>
    <row r="459" spans="1:7" x14ac:dyDescent="0.25">
      <c r="A459" t="s">
        <v>638</v>
      </c>
      <c r="B459" t="s">
        <v>1129</v>
      </c>
      <c r="C459" t="s">
        <v>286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0.91237919999999995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0.41635359999999999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0.16599749999999999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14.31122</v>
      </c>
    </row>
    <row r="460" spans="1:7" x14ac:dyDescent="0.25">
      <c r="A460" t="s">
        <v>639</v>
      </c>
      <c r="B460" t="s">
        <v>1130</v>
      </c>
      <c r="C460" t="s">
        <v>275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0.87435669999999999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0.92924240000000002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5.1266360000000004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9.2625270000000004</v>
      </c>
    </row>
    <row r="461" spans="1:7" x14ac:dyDescent="0.25">
      <c r="A461" t="s">
        <v>640</v>
      </c>
      <c r="B461" t="s">
        <v>1131</v>
      </c>
      <c r="C461" t="s">
        <v>264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-0.1162335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2.8204370000000001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-1.8743069999999999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4.6881640000000004</v>
      </c>
    </row>
    <row r="462" spans="1:7" x14ac:dyDescent="0.25">
      <c r="A462" t="s">
        <v>641</v>
      </c>
      <c r="B462" t="s">
        <v>1132</v>
      </c>
      <c r="C462" t="s">
        <v>265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0.80669460000000004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-5.3274380000000003E-2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1.3337600000000001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-18.06409</v>
      </c>
    </row>
    <row r="463" spans="1:7" x14ac:dyDescent="0.25">
      <c r="A463" t="s">
        <v>189</v>
      </c>
      <c r="B463" t="s">
        <v>1133</v>
      </c>
      <c r="C463" t="s">
        <v>264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-2.7959900000000002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-4.2627579999999998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6.915241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35.417740000000002</v>
      </c>
    </row>
    <row r="464" spans="1:7" x14ac:dyDescent="0.25">
      <c r="A464" t="s">
        <v>642</v>
      </c>
      <c r="B464" t="s">
        <v>1134</v>
      </c>
      <c r="C464" t="s">
        <v>280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-0.53842970000000001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0.25652469999999999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-2.0691449999999998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12.36903</v>
      </c>
    </row>
    <row r="465" spans="1:7" x14ac:dyDescent="0.25">
      <c r="A465" t="s">
        <v>183</v>
      </c>
      <c r="B465" t="s">
        <v>1135</v>
      </c>
      <c r="C465" t="s">
        <v>265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0.3291075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2.5091350000000001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-2.2508810000000001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14.17502</v>
      </c>
    </row>
    <row r="466" spans="1:7" x14ac:dyDescent="0.25">
      <c r="A466" t="s">
        <v>643</v>
      </c>
      <c r="B466" t="s">
        <v>1136</v>
      </c>
      <c r="C466" t="s">
        <v>267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-0.73841000000000001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1.647902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-0.15699540000000001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5.251322</v>
      </c>
    </row>
    <row r="467" spans="1:7" x14ac:dyDescent="0.25">
      <c r="A467" t="s">
        <v>8</v>
      </c>
      <c r="B467" t="s">
        <v>1137</v>
      </c>
      <c r="C467" t="s">
        <v>267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0.99127319999999997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0.23795569999999999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5.0921010000000004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20.382750000000001</v>
      </c>
    </row>
    <row r="468" spans="1:7" x14ac:dyDescent="0.25">
      <c r="A468" t="s">
        <v>644</v>
      </c>
      <c r="B468" t="s">
        <v>1138</v>
      </c>
      <c r="C468" t="s">
        <v>259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0.2654186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0.47390100000000002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1.8212809999999999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9.933954</v>
      </c>
    </row>
    <row r="469" spans="1:7" x14ac:dyDescent="0.25">
      <c r="A469" t="s">
        <v>171</v>
      </c>
      <c r="B469" t="s">
        <v>1139</v>
      </c>
      <c r="C469" t="s">
        <v>263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0.49634050000000002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-1.5513349999999999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5.5879300000000001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45.664610000000003</v>
      </c>
    </row>
    <row r="470" spans="1:7" x14ac:dyDescent="0.25">
      <c r="A470" t="s">
        <v>645</v>
      </c>
      <c r="B470" t="s">
        <v>1140</v>
      </c>
      <c r="C470" t="s">
        <v>263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0.3524292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0.29328749999999998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8.7905619999999995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15.34857</v>
      </c>
    </row>
    <row r="471" spans="1:7" x14ac:dyDescent="0.25">
      <c r="A471" t="s">
        <v>646</v>
      </c>
      <c r="B471" t="s">
        <v>1141</v>
      </c>
      <c r="C471" t="s">
        <v>265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0.3783379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4.1821299999999999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-3.1209660000000001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16.65089</v>
      </c>
    </row>
    <row r="472" spans="1:7" x14ac:dyDescent="0.25">
      <c r="A472" t="s">
        <v>647</v>
      </c>
      <c r="B472" t="s">
        <v>1142</v>
      </c>
      <c r="C472" t="s">
        <v>265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3.5116349999999998E-2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1.830443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9.3118079999999992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7.3061499999999997</v>
      </c>
    </row>
    <row r="473" spans="1:7" x14ac:dyDescent="0.25">
      <c r="A473" t="s">
        <v>648</v>
      </c>
      <c r="B473" t="s">
        <v>1143</v>
      </c>
      <c r="C473" t="s">
        <v>275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0.9213481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2.4546239999999999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0.79327800000000004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-3.023215</v>
      </c>
    </row>
    <row r="474" spans="1:7" x14ac:dyDescent="0.25">
      <c r="A474" t="s">
        <v>649</v>
      </c>
      <c r="B474" t="s">
        <v>1144</v>
      </c>
      <c r="C474" t="s">
        <v>265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-0.29520649999999998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-0.65140909999999996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-3.6497549999999999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27.182950000000002</v>
      </c>
    </row>
    <row r="475" spans="1:7" x14ac:dyDescent="0.25">
      <c r="A475" t="s">
        <v>650</v>
      </c>
      <c r="B475" t="s">
        <v>1145</v>
      </c>
      <c r="C475" t="s">
        <v>264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-9.3856659999999995E-2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-1.865038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11.674810000000001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26.683789999999998</v>
      </c>
    </row>
    <row r="476" spans="1:7" x14ac:dyDescent="0.25">
      <c r="A476" t="s">
        <v>651</v>
      </c>
      <c r="B476" t="s">
        <v>1146</v>
      </c>
      <c r="C476" t="s">
        <v>265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1.733012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-2.370441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-3.874876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22.928529999999999</v>
      </c>
    </row>
    <row r="477" spans="1:7" x14ac:dyDescent="0.25">
      <c r="A477" t="s">
        <v>652</v>
      </c>
      <c r="B477" t="s">
        <v>1147</v>
      </c>
      <c r="C477" t="s">
        <v>263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1.7721810000000001E-2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3.1041259999999999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4.0117260000000003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13.933619999999999</v>
      </c>
    </row>
    <row r="478" spans="1:7" x14ac:dyDescent="0.25">
      <c r="A478" t="s">
        <v>653</v>
      </c>
      <c r="B478" t="s">
        <v>1148</v>
      </c>
      <c r="C478" t="s">
        <v>267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-0.1741849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-0.26250509999999999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-7.8189330000000004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-5.4426560000000004</v>
      </c>
    </row>
    <row r="479" spans="1:7" x14ac:dyDescent="0.25">
      <c r="A479" t="s">
        <v>654</v>
      </c>
      <c r="B479" t="s">
        <v>1149</v>
      </c>
      <c r="C479" t="s">
        <v>259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-0.87773500000000004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-5.7294559999999999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-5.3989269999999996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12.155189999999999</v>
      </c>
    </row>
    <row r="480" spans="1:7" x14ac:dyDescent="0.25">
      <c r="A480" t="s">
        <v>655</v>
      </c>
      <c r="B480" t="s">
        <v>1150</v>
      </c>
      <c r="C480" t="s">
        <v>264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-2.2959640000000001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0.51768700000000001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2.1764350000000001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38.584719999999997</v>
      </c>
    </row>
    <row r="481" spans="1:7" x14ac:dyDescent="0.25">
      <c r="A481" t="s">
        <v>34</v>
      </c>
      <c r="B481" t="s">
        <v>1151</v>
      </c>
      <c r="C481" t="s">
        <v>261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-2.1772520000000002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-1.0920289999999999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-2.4174410000000002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-9.2460509999999996E-2</v>
      </c>
    </row>
    <row r="482" spans="1:7" x14ac:dyDescent="0.25">
      <c r="A482" t="s">
        <v>13</v>
      </c>
      <c r="B482" t="s">
        <v>1152</v>
      </c>
      <c r="C482" t="s">
        <v>280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-0.56974420000000003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-2.6200709999999998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2.9933380000000001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-24.219899999999999</v>
      </c>
    </row>
    <row r="483" spans="1:7" x14ac:dyDescent="0.25">
      <c r="A483" t="s">
        <v>656</v>
      </c>
      <c r="B483" t="s">
        <v>1153</v>
      </c>
      <c r="C483" t="s">
        <v>261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0.192632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3.2167659999999998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0.19949600000000001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42.235219999999998</v>
      </c>
    </row>
    <row r="484" spans="1:7" x14ac:dyDescent="0.25">
      <c r="A484" t="s">
        <v>2264</v>
      </c>
      <c r="B484" t="s">
        <v>2265</v>
      </c>
      <c r="C484" t="s">
        <v>261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-1.5719909999999999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-2.4780389999999999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2.0972520000000001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34.235869999999998</v>
      </c>
    </row>
    <row r="485" spans="1:7" x14ac:dyDescent="0.25">
      <c r="A485" t="s">
        <v>657</v>
      </c>
      <c r="B485" t="s">
        <v>1154</v>
      </c>
      <c r="C485" t="s">
        <v>259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0.82739410000000002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-1.1321300000000001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-3.2260080000000002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5.2867309999999996</v>
      </c>
    </row>
    <row r="486" spans="1:7" x14ac:dyDescent="0.25">
      <c r="A486" t="s">
        <v>658</v>
      </c>
      <c r="B486" t="s">
        <v>1155</v>
      </c>
      <c r="C486" t="s">
        <v>261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0.93800950000000005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1.4647479999999999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-0.89690340000000002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12.511799999999999</v>
      </c>
    </row>
    <row r="487" spans="1:7" x14ac:dyDescent="0.25">
      <c r="A487" t="s">
        <v>659</v>
      </c>
      <c r="B487" t="s">
        <v>1156</v>
      </c>
      <c r="C487" t="s">
        <v>264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0.33894449999999998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0.90570059999999997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-1.719373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-9.5916820000000005</v>
      </c>
    </row>
    <row r="488" spans="1:7" x14ac:dyDescent="0.25">
      <c r="A488" t="s">
        <v>660</v>
      </c>
      <c r="B488" t="s">
        <v>1157</v>
      </c>
      <c r="C488" t="s">
        <v>265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1.031247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5.5286679999999997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1.513841</v>
      </c>
      <c r="G488" t="str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#N/A N/A</v>
      </c>
    </row>
    <row r="489" spans="1:7" x14ac:dyDescent="0.25">
      <c r="A489" t="s">
        <v>661</v>
      </c>
      <c r="B489" t="s">
        <v>1147</v>
      </c>
      <c r="C489" t="s">
        <v>263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2.1142789999999998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2.3913120000000001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4.0207670000000002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16.00554</v>
      </c>
    </row>
    <row r="490" spans="1:7" x14ac:dyDescent="0.25">
      <c r="A490" t="s">
        <v>662</v>
      </c>
      <c r="B490" t="s">
        <v>1158</v>
      </c>
      <c r="C490" t="s">
        <v>286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1.240489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0.42683939999999998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-2.6386039999999999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3.6160800000000002</v>
      </c>
    </row>
    <row r="491" spans="1:7" x14ac:dyDescent="0.25">
      <c r="A491" t="s">
        <v>663</v>
      </c>
      <c r="B491" t="s">
        <v>1159</v>
      </c>
      <c r="C491" t="s">
        <v>261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1.772451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3.326085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-4.2663080000000004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-20.83933</v>
      </c>
    </row>
    <row r="492" spans="1:7" x14ac:dyDescent="0.25">
      <c r="A492" t="s">
        <v>664</v>
      </c>
      <c r="B492" t="s">
        <v>1160</v>
      </c>
      <c r="C492" t="s">
        <v>275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0.62492369999999997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1.103127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1.97797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-10.09056</v>
      </c>
    </row>
    <row r="493" spans="1:7" x14ac:dyDescent="0.25">
      <c r="A493" t="s">
        <v>665</v>
      </c>
      <c r="B493" t="s">
        <v>1161</v>
      </c>
      <c r="C493" t="s">
        <v>280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0.83055789999999996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7.2145460000000003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-6.803121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-12.53552</v>
      </c>
    </row>
    <row r="494" spans="1:7" x14ac:dyDescent="0.25">
      <c r="A494" t="s">
        <v>29</v>
      </c>
      <c r="B494" t="s">
        <v>1162</v>
      </c>
      <c r="C494" t="s">
        <v>267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-2.4384060000000001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-3.464607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-6.2241619999999998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-10.764480000000001</v>
      </c>
    </row>
    <row r="495" spans="1:7" x14ac:dyDescent="0.25">
      <c r="A495" t="s">
        <v>666</v>
      </c>
      <c r="B495" t="s">
        <v>1163</v>
      </c>
      <c r="C495" t="s">
        <v>271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1.6544890000000001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0.55728750000000005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-1.2421329999999999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-7.6143770000000002</v>
      </c>
    </row>
    <row r="496" spans="1:7" x14ac:dyDescent="0.25">
      <c r="A496" t="s">
        <v>667</v>
      </c>
      <c r="B496" t="s">
        <v>1164</v>
      </c>
      <c r="C496" t="s">
        <v>270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2.452801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5.7270029999999998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13.77887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54.533450000000002</v>
      </c>
    </row>
    <row r="497" spans="1:7" x14ac:dyDescent="0.25">
      <c r="A497" t="s">
        <v>668</v>
      </c>
      <c r="B497" t="s">
        <v>1165</v>
      </c>
      <c r="C497" t="s">
        <v>271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1.8296129999999999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5.0104369999999996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5.3964239999999997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12.049810000000001</v>
      </c>
    </row>
    <row r="498" spans="1:7" x14ac:dyDescent="0.25">
      <c r="A498" t="s">
        <v>669</v>
      </c>
      <c r="B498" t="s">
        <v>1166</v>
      </c>
      <c r="C498" t="s">
        <v>280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-0.54504160000000001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-3.9001399999999999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-4.2570139999999999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50.907850000000003</v>
      </c>
    </row>
    <row r="499" spans="1:7" x14ac:dyDescent="0.25">
      <c r="A499" t="s">
        <v>670</v>
      </c>
      <c r="B499" t="s">
        <v>1167</v>
      </c>
      <c r="C499" t="s">
        <v>280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0.4060491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2.990335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-1.128728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-8.2848570000000006</v>
      </c>
    </row>
    <row r="500" spans="1:7" x14ac:dyDescent="0.25">
      <c r="A500" t="s">
        <v>671</v>
      </c>
      <c r="B500" t="s">
        <v>1168</v>
      </c>
      <c r="C500" t="s">
        <v>267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0.10132190000000001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0.52190879999999995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2.161537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-9.7506920000000008</v>
      </c>
    </row>
    <row r="501" spans="1:7" x14ac:dyDescent="0.25">
      <c r="A501" t="s">
        <v>672</v>
      </c>
      <c r="B501" t="s">
        <v>1169</v>
      </c>
      <c r="C501" t="s">
        <v>275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-1.235811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-1.369783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4.9561520000000003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14.541029999999999</v>
      </c>
    </row>
    <row r="502" spans="1:7" x14ac:dyDescent="0.25">
      <c r="A502" t="s">
        <v>9</v>
      </c>
      <c r="B502" t="s">
        <v>1170</v>
      </c>
      <c r="C502" t="s">
        <v>275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-2.003161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-1.3628849999999999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-0.72785770000000005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-2.6886549999999998</v>
      </c>
    </row>
    <row r="503" spans="1:7" x14ac:dyDescent="0.25">
      <c r="A503" t="s">
        <v>673</v>
      </c>
      <c r="B503" t="s">
        <v>1171</v>
      </c>
      <c r="C503" t="s">
        <v>280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-2.6583990000000002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1.0765720000000001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1.019129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-5.2574160000000001</v>
      </c>
    </row>
    <row r="504" spans="1:7" x14ac:dyDescent="0.25">
      <c r="A504" t="s">
        <v>674</v>
      </c>
      <c r="B504" t="s">
        <v>1172</v>
      </c>
      <c r="C504" t="s">
        <v>267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0.15714139999999999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0.26408359999999997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-5.9382339999999996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-11.80504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12A6-CB93-4200-924F-C6C06321E9C3}">
  <dimension ref="A1:G601"/>
  <sheetViews>
    <sheetView tabSelected="1" zoomScaleNormal="100" workbookViewId="0">
      <selection activeCell="G19" sqref="G19"/>
    </sheetView>
  </sheetViews>
  <sheetFormatPr defaultRowHeight="15" x14ac:dyDescent="0.25"/>
  <cols>
    <col min="1" max="1" width="18.5703125" bestFit="1" customWidth="1"/>
    <col min="2" max="2" width="31.7109375" bestFit="1" customWidth="1"/>
    <col min="3" max="3" width="23.140625" bestFit="1" customWidth="1"/>
    <col min="4" max="5" width="16.85546875" bestFit="1" customWidth="1"/>
    <col min="6" max="6" width="18.85546875" bestFit="1" customWidth="1"/>
    <col min="7" max="7" width="18" bestFit="1" customWidth="1"/>
  </cols>
  <sheetData>
    <row r="1" spans="1:7" x14ac:dyDescent="0.25">
      <c r="A1" t="str">
        <f>_xll.BQL("members(['SXXP Index'])","name, gics_sector_name","cols=3;rows=601")</f>
        <v>ID</v>
      </c>
      <c r="B1" t="s">
        <v>675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</row>
    <row r="2" spans="1:7" x14ac:dyDescent="0.25">
      <c r="A2" t="s">
        <v>1173</v>
      </c>
      <c r="B2" t="s">
        <v>1174</v>
      </c>
      <c r="C2" t="s">
        <v>261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0.1111111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1.06562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-0.49696299999999999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17.784790000000001</v>
      </c>
    </row>
    <row r="3" spans="1:7" x14ac:dyDescent="0.25">
      <c r="A3" t="s">
        <v>1175</v>
      </c>
      <c r="B3" t="s">
        <v>1176</v>
      </c>
      <c r="C3" t="s">
        <v>275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1.191144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2.758562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6.359559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-1.9877830000000001</v>
      </c>
    </row>
    <row r="4" spans="1:7" x14ac:dyDescent="0.25">
      <c r="A4" t="s">
        <v>103</v>
      </c>
      <c r="B4" t="s">
        <v>1177</v>
      </c>
      <c r="C4" t="s">
        <v>259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-0.15135470000000001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3.7957909999999999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-2.152587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11.650589999999999</v>
      </c>
    </row>
    <row r="5" spans="1:7" x14ac:dyDescent="0.25">
      <c r="A5" t="s">
        <v>1178</v>
      </c>
      <c r="B5" t="s">
        <v>1179</v>
      </c>
      <c r="C5" t="s">
        <v>264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3.7864080000000002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-1.565377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-6.6375549999999999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-33.930779999999999</v>
      </c>
    </row>
    <row r="6" spans="1:7" x14ac:dyDescent="0.25">
      <c r="A6" t="s">
        <v>1180</v>
      </c>
      <c r="B6" t="s">
        <v>1181</v>
      </c>
      <c r="C6" t="s">
        <v>275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1.524224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5.7256239999999998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-6.1399090000000003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15.0284</v>
      </c>
    </row>
    <row r="7" spans="1:7" x14ac:dyDescent="0.25">
      <c r="A7" t="s">
        <v>1182</v>
      </c>
      <c r="B7" t="s">
        <v>1183</v>
      </c>
      <c r="C7" t="s">
        <v>259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-2.498513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-3.3038349999999999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-7.1913929999999997</v>
      </c>
      <c r="G7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11.235200000000001</v>
      </c>
    </row>
    <row r="8" spans="1:7" x14ac:dyDescent="0.25">
      <c r="A8" t="s">
        <v>148</v>
      </c>
      <c r="B8" t="s">
        <v>1184</v>
      </c>
      <c r="C8" t="s">
        <v>265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-0.72639229999999999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-2.206321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-2.901125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31.042750000000002</v>
      </c>
    </row>
    <row r="9" spans="1:7" x14ac:dyDescent="0.25">
      <c r="A9" t="s">
        <v>108</v>
      </c>
      <c r="B9" t="s">
        <v>1185</v>
      </c>
      <c r="C9" t="s">
        <v>263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0.78146800000000005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3.4670489999999998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4.8490130000000002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19.228919999999999</v>
      </c>
    </row>
    <row r="10" spans="1:7" x14ac:dyDescent="0.25">
      <c r="A10" t="s">
        <v>88</v>
      </c>
      <c r="B10" t="s">
        <v>1186</v>
      </c>
      <c r="C10" t="s">
        <v>264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-2.1523180000000002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-1.1154489999999999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-3.4313729999999998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13.54935</v>
      </c>
    </row>
    <row r="11" spans="1:7" x14ac:dyDescent="0.25">
      <c r="A11" t="s">
        <v>1187</v>
      </c>
      <c r="B11" t="s">
        <v>1188</v>
      </c>
      <c r="C11" t="s">
        <v>271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7.6902170000000006E-2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-8.0982970000000005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-9.8857529999999993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4.3675850000000001</v>
      </c>
    </row>
    <row r="12" spans="1:7" x14ac:dyDescent="0.25">
      <c r="A12" t="s">
        <v>1189</v>
      </c>
      <c r="B12" t="s">
        <v>1190</v>
      </c>
      <c r="C12" t="s">
        <v>267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1.1692009999999999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1.2243930000000001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-2.8551709999999999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-19.072330000000001</v>
      </c>
    </row>
    <row r="13" spans="1:7" x14ac:dyDescent="0.25">
      <c r="A13" t="s">
        <v>201</v>
      </c>
      <c r="B13" t="s">
        <v>1191</v>
      </c>
      <c r="C13" t="s">
        <v>259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-0.12689039999999999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0.75180809999999998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-6.9217430000000002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-4.5523579999999999</v>
      </c>
    </row>
    <row r="14" spans="1:7" x14ac:dyDescent="0.25">
      <c r="A14" t="s">
        <v>1192</v>
      </c>
      <c r="B14" t="s">
        <v>1193</v>
      </c>
      <c r="C14" t="s">
        <v>271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0.82429300000000005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-0.75821309999999997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-2.562881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2.2549779999999999</v>
      </c>
    </row>
    <row r="15" spans="1:7" x14ac:dyDescent="0.25">
      <c r="A15" t="s">
        <v>1194</v>
      </c>
      <c r="B15" t="s">
        <v>1195</v>
      </c>
      <c r="C15" t="s">
        <v>280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1.195003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2.1941850000000001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-1.167109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6.1414679999999997</v>
      </c>
    </row>
    <row r="16" spans="1:7" x14ac:dyDescent="0.25">
      <c r="A16" t="s">
        <v>1196</v>
      </c>
      <c r="B16" t="s">
        <v>1197</v>
      </c>
      <c r="C16" t="s">
        <v>261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0.98006079999999995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4.2931939999999997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-1.500524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17.080739999999999</v>
      </c>
    </row>
    <row r="17" spans="1:7" x14ac:dyDescent="0.25">
      <c r="A17" t="s">
        <v>197</v>
      </c>
      <c r="B17" t="s">
        <v>1198</v>
      </c>
      <c r="C17" t="s">
        <v>259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1.0998289999999999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5.27841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-3.747153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32.266860000000001</v>
      </c>
    </row>
    <row r="18" spans="1:7" x14ac:dyDescent="0.25">
      <c r="A18" t="s">
        <v>1199</v>
      </c>
      <c r="B18" t="s">
        <v>1200</v>
      </c>
      <c r="C18" t="s">
        <v>261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1.752988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4.6721310000000003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-5.389062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9.8930629999999997</v>
      </c>
    </row>
    <row r="19" spans="1:7" x14ac:dyDescent="0.25">
      <c r="A19" t="s">
        <v>1201</v>
      </c>
      <c r="B19" t="s">
        <v>1202</v>
      </c>
      <c r="C19" t="s">
        <v>270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3.3811870000000002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5.5713739999999996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2.0973280000000001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3.7923269999999998</v>
      </c>
    </row>
    <row r="20" spans="1:7" x14ac:dyDescent="0.25">
      <c r="A20" t="s">
        <v>1203</v>
      </c>
      <c r="B20" t="s">
        <v>1204</v>
      </c>
      <c r="C20" t="s">
        <v>275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0.88829460000000005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1.8600509999999999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4.5150199999999998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-5.0492090000000003</v>
      </c>
    </row>
    <row r="21" spans="1:7" x14ac:dyDescent="0.25">
      <c r="A21" t="s">
        <v>131</v>
      </c>
      <c r="B21" t="s">
        <v>1205</v>
      </c>
      <c r="C21" t="s">
        <v>267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3.6462370000000002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-0.37285610000000002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-27.66649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-31.78734</v>
      </c>
    </row>
    <row r="22" spans="1:7" x14ac:dyDescent="0.25">
      <c r="A22" t="s">
        <v>1206</v>
      </c>
      <c r="B22" t="s">
        <v>1207</v>
      </c>
      <c r="C22" t="s">
        <v>265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0.51605500000000004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7.480073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-6.106052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25.97683</v>
      </c>
    </row>
    <row r="23" spans="1:7" x14ac:dyDescent="0.25">
      <c r="A23" t="s">
        <v>1208</v>
      </c>
      <c r="B23" t="s">
        <v>1209</v>
      </c>
      <c r="C23" t="s">
        <v>265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1.0309280000000001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4.1901190000000001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1.763971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7.0828689999999996</v>
      </c>
    </row>
    <row r="24" spans="1:7" x14ac:dyDescent="0.25">
      <c r="A24" t="s">
        <v>1210</v>
      </c>
      <c r="B24" t="s">
        <v>1211</v>
      </c>
      <c r="C24" t="s">
        <v>286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0.8201058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3.1952340000000001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4.8995319999999998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3.223185</v>
      </c>
    </row>
    <row r="25" spans="1:7" x14ac:dyDescent="0.25">
      <c r="A25" t="s">
        <v>1212</v>
      </c>
      <c r="B25" t="s">
        <v>1213</v>
      </c>
      <c r="C25" t="s">
        <v>267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8.1532809999999997E-2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2.8918689999999998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-1.682018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20.411670000000001</v>
      </c>
    </row>
    <row r="26" spans="1:7" x14ac:dyDescent="0.25">
      <c r="A26" t="s">
        <v>1214</v>
      </c>
      <c r="B26" t="s">
        <v>1215</v>
      </c>
      <c r="C26" t="s">
        <v>261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3.3756290000000002E-3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3.7139419999999999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6.8366350000000002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8.0259540000000005</v>
      </c>
    </row>
    <row r="27" spans="1:7" x14ac:dyDescent="0.25">
      <c r="A27" t="s">
        <v>1216</v>
      </c>
      <c r="B27" t="s">
        <v>1217</v>
      </c>
      <c r="C27" t="s">
        <v>275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1.323869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0.62004429999999999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-0.68375589999999997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-8.400112</v>
      </c>
    </row>
    <row r="28" spans="1:7" x14ac:dyDescent="0.25">
      <c r="A28" t="s">
        <v>1218</v>
      </c>
      <c r="B28" t="s">
        <v>1219</v>
      </c>
      <c r="C28" t="s">
        <v>259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-0.79470430000000003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2.9616899999999999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-3.180809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3.8632650000000002</v>
      </c>
    </row>
    <row r="29" spans="1:7" x14ac:dyDescent="0.25">
      <c r="A29" t="s">
        <v>1220</v>
      </c>
      <c r="B29" t="s">
        <v>1221</v>
      </c>
      <c r="C29" t="s">
        <v>261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2.0277289999999999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2.7642319999999998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-2.0994519999999999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7.2552789999999998</v>
      </c>
    </row>
    <row r="30" spans="1:7" x14ac:dyDescent="0.25">
      <c r="A30" t="s">
        <v>1222</v>
      </c>
      <c r="B30" t="s">
        <v>1223</v>
      </c>
      <c r="C30" t="s">
        <v>270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0.92055920000000002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3.5327039999999998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-0.70446160000000002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13.399660000000001</v>
      </c>
    </row>
    <row r="31" spans="1:7" x14ac:dyDescent="0.25">
      <c r="A31" t="s">
        <v>1224</v>
      </c>
      <c r="B31" t="s">
        <v>1225</v>
      </c>
      <c r="C31" t="s">
        <v>264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1.7431190000000001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1.9301470000000001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-11.563000000000001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-17.60773</v>
      </c>
    </row>
    <row r="32" spans="1:7" x14ac:dyDescent="0.25">
      <c r="A32" t="s">
        <v>1226</v>
      </c>
      <c r="B32" t="s">
        <v>1227</v>
      </c>
      <c r="C32" t="s">
        <v>263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0.48911710000000003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2.6764459999999999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2.6023109999999998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20.63175</v>
      </c>
    </row>
    <row r="33" spans="1:7" x14ac:dyDescent="0.25">
      <c r="A33" t="s">
        <v>1228</v>
      </c>
      <c r="B33" t="s">
        <v>1229</v>
      </c>
      <c r="C33" t="s">
        <v>265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-1.226942E-2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1.2016119999999999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-2.7782650000000002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17.09384</v>
      </c>
    </row>
    <row r="34" spans="1:7" x14ac:dyDescent="0.25">
      <c r="A34" t="s">
        <v>52</v>
      </c>
      <c r="B34" t="s">
        <v>1230</v>
      </c>
      <c r="C34" t="s">
        <v>270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1.1979930000000001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2.1118299999999999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-4.0622299999999996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5.2195020000000003</v>
      </c>
    </row>
    <row r="35" spans="1:7" x14ac:dyDescent="0.25">
      <c r="A35" t="s">
        <v>1231</v>
      </c>
      <c r="B35" t="s">
        <v>1232</v>
      </c>
      <c r="C35" t="s">
        <v>275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0.87695350000000005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1.750861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6.8750970000000002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3.7231359999999998</v>
      </c>
    </row>
    <row r="36" spans="1:7" x14ac:dyDescent="0.25">
      <c r="A36" t="s">
        <v>99</v>
      </c>
      <c r="B36" t="s">
        <v>1233</v>
      </c>
      <c r="C36" t="s">
        <v>261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0.39253919999999998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7.3461300000000002E-3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-4.3342580000000002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12.7661</v>
      </c>
    </row>
    <row r="37" spans="1:7" x14ac:dyDescent="0.25">
      <c r="A37" t="s">
        <v>1234</v>
      </c>
      <c r="B37" t="s">
        <v>1235</v>
      </c>
      <c r="C37" t="s">
        <v>259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1.1542239999999999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2.7310140000000001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-0.55092189999999996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4.6802070000000002</v>
      </c>
    </row>
    <row r="38" spans="1:7" x14ac:dyDescent="0.25">
      <c r="A38" t="s">
        <v>168</v>
      </c>
      <c r="B38" t="s">
        <v>1236</v>
      </c>
      <c r="C38" t="s">
        <v>264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4.4424699999999998E-2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2.4101870000000001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-3.5052979999999998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0.72524789999999995</v>
      </c>
    </row>
    <row r="39" spans="1:7" x14ac:dyDescent="0.25">
      <c r="A39" t="s">
        <v>87</v>
      </c>
      <c r="B39" t="s">
        <v>1237</v>
      </c>
      <c r="C39" t="s">
        <v>261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1.112565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3.0687120000000001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-8.0357140000000005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11.176690000000001</v>
      </c>
    </row>
    <row r="40" spans="1:7" x14ac:dyDescent="0.25">
      <c r="A40" t="s">
        <v>55</v>
      </c>
      <c r="B40" t="s">
        <v>1238</v>
      </c>
      <c r="C40" t="s">
        <v>261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3.2698469999999999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3.601623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-8.8379709999999996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4.4801320000000002</v>
      </c>
    </row>
    <row r="41" spans="1:7" x14ac:dyDescent="0.25">
      <c r="A41" t="s">
        <v>116</v>
      </c>
      <c r="B41" t="s">
        <v>1239</v>
      </c>
      <c r="C41" t="s">
        <v>271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0.54663479999999998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-0.3723764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-0.54072319999999996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3.954898</v>
      </c>
    </row>
    <row r="42" spans="1:7" x14ac:dyDescent="0.25">
      <c r="A42" t="s">
        <v>1240</v>
      </c>
      <c r="B42" t="s">
        <v>1241</v>
      </c>
      <c r="C42" t="s">
        <v>261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0.51699949999999995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5.9846919999999999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5.2526650000000004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61.948790000000002</v>
      </c>
    </row>
    <row r="43" spans="1:7" x14ac:dyDescent="0.25">
      <c r="A43" t="s">
        <v>89</v>
      </c>
      <c r="B43" t="s">
        <v>1242</v>
      </c>
      <c r="C43" t="s">
        <v>264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0.32180209999999998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2.324945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-10.71372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0.7574959</v>
      </c>
    </row>
    <row r="44" spans="1:7" x14ac:dyDescent="0.25">
      <c r="A44" t="s">
        <v>1243</v>
      </c>
      <c r="B44" t="s">
        <v>1244</v>
      </c>
      <c r="C44" t="s">
        <v>264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1.8099369999999999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-1.9014409999999999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-1.079547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3.5537299999999998</v>
      </c>
    </row>
    <row r="45" spans="1:7" x14ac:dyDescent="0.25">
      <c r="A45" t="s">
        <v>1245</v>
      </c>
      <c r="B45" t="s">
        <v>1246</v>
      </c>
      <c r="C45" t="s">
        <v>271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0.25417580000000001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-5.055021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-10.45439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-11.886900000000001</v>
      </c>
    </row>
    <row r="46" spans="1:7" x14ac:dyDescent="0.25">
      <c r="A46" t="s">
        <v>1247</v>
      </c>
      <c r="B46" t="s">
        <v>1248</v>
      </c>
      <c r="C46" t="s">
        <v>265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5.4704599999999999E-2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-0.13650010000000001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-8.0144819999999992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12.73953</v>
      </c>
    </row>
    <row r="47" spans="1:7" x14ac:dyDescent="0.25">
      <c r="A47" t="s">
        <v>1249</v>
      </c>
      <c r="B47" t="s">
        <v>1250</v>
      </c>
      <c r="C47" t="s">
        <v>267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0.53838609999999998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1.2646059999999999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-1.8345720000000001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-11.50844</v>
      </c>
    </row>
    <row r="48" spans="1:7" x14ac:dyDescent="0.25">
      <c r="A48" t="s">
        <v>77</v>
      </c>
      <c r="B48" t="s">
        <v>1251</v>
      </c>
      <c r="C48" t="s">
        <v>267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0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1.3094079999999999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0.33621519999999999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17.323260000000001</v>
      </c>
    </row>
    <row r="49" spans="1:7" x14ac:dyDescent="0.25">
      <c r="A49" t="s">
        <v>82</v>
      </c>
      <c r="B49" t="s">
        <v>1252</v>
      </c>
      <c r="C49" t="s">
        <v>261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-0.30226900000000001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1.8781030000000001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3.9414720000000001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7.2836080000000001</v>
      </c>
    </row>
    <row r="50" spans="1:7" x14ac:dyDescent="0.25">
      <c r="A50" t="s">
        <v>1253</v>
      </c>
      <c r="B50" t="s">
        <v>1254</v>
      </c>
      <c r="C50" t="s">
        <v>275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1.187648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0.86819259999999998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-4.484305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-6.1821960000000002</v>
      </c>
    </row>
    <row r="51" spans="1:7" x14ac:dyDescent="0.25">
      <c r="A51" t="s">
        <v>1255</v>
      </c>
      <c r="B51" t="s">
        <v>1256</v>
      </c>
      <c r="C51" t="s">
        <v>265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0.53607329999999997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4.40733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-10.650119999999999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-3.452213</v>
      </c>
    </row>
    <row r="52" spans="1:7" x14ac:dyDescent="0.25">
      <c r="A52" t="s">
        <v>1257</v>
      </c>
      <c r="B52" t="s">
        <v>1258</v>
      </c>
      <c r="C52" t="s">
        <v>265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4.1998000000000001E-2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0.59344450000000004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0.88745750000000001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19.546489999999999</v>
      </c>
    </row>
    <row r="53" spans="1:7" x14ac:dyDescent="0.25">
      <c r="A53" t="s">
        <v>1259</v>
      </c>
      <c r="B53" t="s">
        <v>1260</v>
      </c>
      <c r="C53" t="s">
        <v>265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-1.6022099999999999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-4.247312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-5.1650689999999999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-19.70243</v>
      </c>
    </row>
    <row r="54" spans="1:7" x14ac:dyDescent="0.25">
      <c r="A54" t="s">
        <v>1261</v>
      </c>
      <c r="B54" t="s">
        <v>1262</v>
      </c>
      <c r="C54" t="s">
        <v>280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-0.82240460000000004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-2.1108959999999999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-14.625299999999999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-11.671760000000001</v>
      </c>
    </row>
    <row r="55" spans="1:7" x14ac:dyDescent="0.25">
      <c r="A55" t="s">
        <v>1263</v>
      </c>
      <c r="B55" t="s">
        <v>1264</v>
      </c>
      <c r="C55" t="s">
        <v>275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1.6501650000000001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1.427003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-6.2880330000000004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-13.53895</v>
      </c>
    </row>
    <row r="56" spans="1:7" x14ac:dyDescent="0.25">
      <c r="A56" t="s">
        <v>1265</v>
      </c>
      <c r="B56" t="s">
        <v>1266</v>
      </c>
      <c r="C56" t="s">
        <v>263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1.754386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1.9648399999999999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-1.301301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-9.7479560000000003</v>
      </c>
    </row>
    <row r="57" spans="1:7" x14ac:dyDescent="0.25">
      <c r="A57" t="s">
        <v>1267</v>
      </c>
      <c r="B57" t="s">
        <v>1268</v>
      </c>
      <c r="C57" t="s">
        <v>280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2.1380949999999999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0.68112669999999997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-2.5782069999999999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8.8561730000000001</v>
      </c>
    </row>
    <row r="58" spans="1:7" x14ac:dyDescent="0.25">
      <c r="A58" t="s">
        <v>1269</v>
      </c>
      <c r="B58" t="s">
        <v>1270</v>
      </c>
      <c r="C58" t="s">
        <v>275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1.319876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1.953125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1.6355139999999999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9.8037860000000006</v>
      </c>
    </row>
    <row r="59" spans="1:7" x14ac:dyDescent="0.25">
      <c r="A59" t="s">
        <v>1271</v>
      </c>
      <c r="B59" t="s">
        <v>1272</v>
      </c>
      <c r="C59" t="s">
        <v>261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1.1098129999999999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2.9744199999999998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-4.470199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12.06141</v>
      </c>
    </row>
    <row r="60" spans="1:7" x14ac:dyDescent="0.25">
      <c r="A60" t="s">
        <v>1273</v>
      </c>
      <c r="B60" t="s">
        <v>1274</v>
      </c>
      <c r="C60" t="s">
        <v>265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1.5947469999999999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5.043647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-5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39.56373</v>
      </c>
    </row>
    <row r="61" spans="1:7" x14ac:dyDescent="0.25">
      <c r="A61" t="s">
        <v>1275</v>
      </c>
      <c r="B61" t="s">
        <v>1276</v>
      </c>
      <c r="C61" t="s">
        <v>261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-1.160093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2.4859659999999999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-6.3049860000000004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2.9584619999999999</v>
      </c>
    </row>
    <row r="62" spans="1:7" x14ac:dyDescent="0.25">
      <c r="A62" t="s">
        <v>1277</v>
      </c>
      <c r="B62" t="s">
        <v>1278</v>
      </c>
      <c r="C62" t="s">
        <v>263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6.1016959999999996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7.3939490000000001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2.480146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26.88663</v>
      </c>
    </row>
    <row r="63" spans="1:7" x14ac:dyDescent="0.25">
      <c r="A63" t="s">
        <v>1279</v>
      </c>
      <c r="B63" t="s">
        <v>1280</v>
      </c>
      <c r="C63" t="s">
        <v>261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1.5968059999999999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5.1652889999999996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-2.6147960000000001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9.3876720000000002</v>
      </c>
    </row>
    <row r="64" spans="1:7" x14ac:dyDescent="0.25">
      <c r="A64" t="s">
        <v>1281</v>
      </c>
      <c r="B64" t="s">
        <v>1282</v>
      </c>
      <c r="C64" t="s">
        <v>265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1.7283949999999999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3.051526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-3.8753489999999999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30.509139999999999</v>
      </c>
    </row>
    <row r="65" spans="1:7" x14ac:dyDescent="0.25">
      <c r="A65" t="s">
        <v>1283</v>
      </c>
      <c r="B65" t="s">
        <v>1284</v>
      </c>
      <c r="C65" t="s">
        <v>265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0.95785439999999999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3.9789539999999999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-4.8736459999999999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19.859570000000001</v>
      </c>
    </row>
    <row r="66" spans="1:7" x14ac:dyDescent="0.25">
      <c r="A66" t="s">
        <v>127</v>
      </c>
      <c r="B66" t="s">
        <v>1285</v>
      </c>
      <c r="C66" t="s">
        <v>270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0.88226349999999998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2.4721880000000001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1.4222360000000001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13.568059999999999</v>
      </c>
    </row>
    <row r="67" spans="1:7" x14ac:dyDescent="0.25">
      <c r="A67" t="s">
        <v>1286</v>
      </c>
      <c r="B67" t="s">
        <v>1287</v>
      </c>
      <c r="C67" t="s">
        <v>270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0.93364449999999999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2.5406499999999999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-8.9076140000000006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7.9144389999999998</v>
      </c>
    </row>
    <row r="68" spans="1:7" x14ac:dyDescent="0.25">
      <c r="A68" t="s">
        <v>1288</v>
      </c>
      <c r="B68" t="s">
        <v>1289</v>
      </c>
      <c r="C68" t="s">
        <v>271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0.33025100000000002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1.1318239999999999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-2.7528809999999999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-2.4742519999999999</v>
      </c>
    </row>
    <row r="69" spans="1:7" x14ac:dyDescent="0.25">
      <c r="A69" t="s">
        <v>150</v>
      </c>
      <c r="B69" t="s">
        <v>1290</v>
      </c>
      <c r="C69" t="s">
        <v>263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-0.25348540000000003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-0.25348540000000003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-4.490291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27.963270000000001</v>
      </c>
    </row>
    <row r="70" spans="1:7" x14ac:dyDescent="0.25">
      <c r="A70" t="s">
        <v>94</v>
      </c>
      <c r="B70" t="s">
        <v>1291</v>
      </c>
      <c r="C70" t="s">
        <v>271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-0.2126905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0.21359909999999999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-2.997932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10.68544</v>
      </c>
    </row>
    <row r="71" spans="1:7" x14ac:dyDescent="0.25">
      <c r="A71" t="s">
        <v>1292</v>
      </c>
      <c r="B71" t="s">
        <v>1293</v>
      </c>
      <c r="C71" t="s">
        <v>261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-1.226942E-2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5.4235239999999996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7.5853489999999999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11.073600000000001</v>
      </c>
    </row>
    <row r="72" spans="1:7" x14ac:dyDescent="0.25">
      <c r="A72" t="s">
        <v>78</v>
      </c>
      <c r="B72" t="s">
        <v>1294</v>
      </c>
      <c r="C72" t="s">
        <v>261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3.8467190000000002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6.6656610000000001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-2.3336100000000002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51.569870000000002</v>
      </c>
    </row>
    <row r="73" spans="1:7" x14ac:dyDescent="0.25">
      <c r="A73" t="s">
        <v>1295</v>
      </c>
      <c r="B73" t="s">
        <v>1296</v>
      </c>
      <c r="C73" t="s">
        <v>261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2.3127749999999998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2.3127749999999998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-4.7505129999999998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28.639530000000001</v>
      </c>
    </row>
    <row r="74" spans="1:7" x14ac:dyDescent="0.25">
      <c r="A74" t="s">
        <v>1297</v>
      </c>
      <c r="B74" t="s">
        <v>1298</v>
      </c>
      <c r="C74" t="s">
        <v>259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1.5044249999999999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0.8795075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9.1341579999999993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16.373740000000002</v>
      </c>
    </row>
    <row r="75" spans="1:7" x14ac:dyDescent="0.25">
      <c r="A75" t="s">
        <v>1299</v>
      </c>
      <c r="B75" t="s">
        <v>1300</v>
      </c>
      <c r="C75" t="s">
        <v>263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-0.92348770000000002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-0.94189029999999996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8.3277789999999996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14.80414</v>
      </c>
    </row>
    <row r="76" spans="1:7" x14ac:dyDescent="0.25">
      <c r="A76" t="s">
        <v>1301</v>
      </c>
      <c r="B76" t="s">
        <v>1302</v>
      </c>
      <c r="C76" t="s">
        <v>261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1.8510549999999999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3.7719299999999998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1.197605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30.491160000000001</v>
      </c>
    </row>
    <row r="77" spans="1:7" x14ac:dyDescent="0.25">
      <c r="A77" t="s">
        <v>1303</v>
      </c>
      <c r="B77" t="s">
        <v>1304</v>
      </c>
      <c r="C77" t="s">
        <v>261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0.680809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0.97443349999999995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6.986256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37.903399999999998</v>
      </c>
    </row>
    <row r="78" spans="1:7" x14ac:dyDescent="0.25">
      <c r="A78" t="s">
        <v>1305</v>
      </c>
      <c r="B78" t="s">
        <v>1306</v>
      </c>
      <c r="C78" t="s">
        <v>261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1.025163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1.784038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-2.3423419999999999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-2.3858990000000002</v>
      </c>
    </row>
    <row r="79" spans="1:7" x14ac:dyDescent="0.25">
      <c r="A79" t="s">
        <v>1307</v>
      </c>
      <c r="B79" t="s">
        <v>1308</v>
      </c>
      <c r="C79" t="s">
        <v>265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2.0057309999999999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4.3988269999999998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-2.6879270000000002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-8.2029460000000007</v>
      </c>
    </row>
    <row r="80" spans="1:7" x14ac:dyDescent="0.25">
      <c r="A80" t="s">
        <v>1309</v>
      </c>
      <c r="B80" t="s">
        <v>1310</v>
      </c>
      <c r="C80" t="s">
        <v>265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8.7489059999999993E-2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1.6888890000000001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-2.3474179999999998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18.182099999999998</v>
      </c>
    </row>
    <row r="81" spans="1:7" x14ac:dyDescent="0.25">
      <c r="A81" t="s">
        <v>1311</v>
      </c>
      <c r="B81" t="s">
        <v>1312</v>
      </c>
      <c r="C81" t="s">
        <v>261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1.0234799999999999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2.3170730000000002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7.6981460000000002E-2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20.783670000000001</v>
      </c>
    </row>
    <row r="82" spans="1:7" x14ac:dyDescent="0.25">
      <c r="A82" t="s">
        <v>1313</v>
      </c>
      <c r="B82" t="s">
        <v>1314</v>
      </c>
      <c r="C82" t="s">
        <v>259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1.614919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3.028152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-4.0133400000000004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-15.01496</v>
      </c>
    </row>
    <row r="83" spans="1:7" x14ac:dyDescent="0.25">
      <c r="A83" t="s">
        <v>1315</v>
      </c>
      <c r="B83" t="s">
        <v>1316</v>
      </c>
      <c r="C83" t="s">
        <v>261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1.816308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0.25367830000000002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-3.32681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22.894020000000001</v>
      </c>
    </row>
    <row r="84" spans="1:7" x14ac:dyDescent="0.25">
      <c r="A84" t="s">
        <v>1317</v>
      </c>
      <c r="B84" t="s">
        <v>1318</v>
      </c>
      <c r="C84" t="s">
        <v>265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1.478837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6.3034189999999999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4.0794980000000001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8.4756400000000003</v>
      </c>
    </row>
    <row r="85" spans="1:7" x14ac:dyDescent="0.25">
      <c r="A85" t="s">
        <v>1</v>
      </c>
      <c r="B85" t="s">
        <v>1319</v>
      </c>
      <c r="C85" t="s">
        <v>271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5.5381279999999998E-2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-8.6401210000000006E-2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3.9849350000000001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21.76416</v>
      </c>
    </row>
    <row r="86" spans="1:7" x14ac:dyDescent="0.25">
      <c r="A86" t="s">
        <v>1320</v>
      </c>
      <c r="B86" t="s">
        <v>1321</v>
      </c>
      <c r="C86" t="s">
        <v>280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-0.60434869999999996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-1.4840009999999999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-5.8361270000000003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7.8139620000000001</v>
      </c>
    </row>
    <row r="87" spans="1:7" x14ac:dyDescent="0.25">
      <c r="A87" t="s">
        <v>1322</v>
      </c>
      <c r="B87" t="s">
        <v>1323</v>
      </c>
      <c r="C87" t="s">
        <v>265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0.1510444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1.2399039999999999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0.75571940000000004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33.412390000000002</v>
      </c>
    </row>
    <row r="88" spans="1:7" x14ac:dyDescent="0.25">
      <c r="A88" t="s">
        <v>1324</v>
      </c>
      <c r="B88" t="s">
        <v>1325</v>
      </c>
      <c r="C88" t="s">
        <v>271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-0.26367829999999998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-0.7217848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-2.134541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0.1201909</v>
      </c>
    </row>
    <row r="89" spans="1:7" x14ac:dyDescent="0.25">
      <c r="A89" t="s">
        <v>1326</v>
      </c>
      <c r="B89" t="s">
        <v>1327</v>
      </c>
      <c r="C89" t="s">
        <v>265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0.2204586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0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-9.0436169999999994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-16.11646</v>
      </c>
    </row>
    <row r="90" spans="1:7" x14ac:dyDescent="0.25">
      <c r="A90" t="s">
        <v>1328</v>
      </c>
      <c r="B90" t="s">
        <v>1329</v>
      </c>
      <c r="C90" t="s">
        <v>264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1.112026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-2.0080619999999998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2.5446119999999999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16.599350000000001</v>
      </c>
    </row>
    <row r="91" spans="1:7" x14ac:dyDescent="0.25">
      <c r="A91" t="s">
        <v>1330</v>
      </c>
      <c r="B91" t="s">
        <v>1331</v>
      </c>
      <c r="C91" t="s">
        <v>264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2.9688629999999998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6.2780269999999998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4.2522000000000002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19.870139999999999</v>
      </c>
    </row>
    <row r="92" spans="1:7" x14ac:dyDescent="0.25">
      <c r="A92" t="s">
        <v>19</v>
      </c>
      <c r="B92" t="s">
        <v>1332</v>
      </c>
      <c r="C92" t="s">
        <v>286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-1.568627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1.825558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1.7567569999999999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-5.2105180000000004</v>
      </c>
    </row>
    <row r="93" spans="1:7" x14ac:dyDescent="0.25">
      <c r="A93" t="s">
        <v>1333</v>
      </c>
      <c r="B93" t="s">
        <v>1334</v>
      </c>
      <c r="C93" t="s">
        <v>261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0.68965520000000002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3.5950799999999998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-5.7067690000000004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15.857620000000001</v>
      </c>
    </row>
    <row r="94" spans="1:7" x14ac:dyDescent="0.25">
      <c r="A94" t="s">
        <v>1335</v>
      </c>
      <c r="B94" t="s">
        <v>1336</v>
      </c>
      <c r="C94" t="s">
        <v>286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1.004273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2.9547050000000001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-1.6569499999999999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5.46068</v>
      </c>
    </row>
    <row r="95" spans="1:7" x14ac:dyDescent="0.25">
      <c r="A95" t="s">
        <v>1337</v>
      </c>
      <c r="B95" t="s">
        <v>1338</v>
      </c>
      <c r="C95" t="s">
        <v>261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0.45540000000000003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0.2193002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1.6267229999999999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35.53152</v>
      </c>
    </row>
    <row r="96" spans="1:7" x14ac:dyDescent="0.25">
      <c r="A96" t="s">
        <v>1339</v>
      </c>
      <c r="B96" t="s">
        <v>1340</v>
      </c>
      <c r="C96" t="s">
        <v>267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-0.20987700000000001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2.1850350000000001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1.3673930000000001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2.1344509999999999</v>
      </c>
    </row>
    <row r="97" spans="1:7" x14ac:dyDescent="0.25">
      <c r="A97" t="s">
        <v>1341</v>
      </c>
      <c r="B97" t="s">
        <v>1342</v>
      </c>
      <c r="C97" t="s">
        <v>286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2.935943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3.9532790000000002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-0.25862069999999998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-13.2033</v>
      </c>
    </row>
    <row r="98" spans="1:7" x14ac:dyDescent="0.25">
      <c r="A98" t="s">
        <v>1343</v>
      </c>
      <c r="B98" t="s">
        <v>1344</v>
      </c>
      <c r="C98" t="s">
        <v>261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0.44576519999999997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1.197605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-4.2492919999999996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-1.351288</v>
      </c>
    </row>
    <row r="99" spans="1:7" x14ac:dyDescent="0.25">
      <c r="A99" t="s">
        <v>1345</v>
      </c>
      <c r="B99" t="s">
        <v>1346</v>
      </c>
      <c r="C99" t="s">
        <v>280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1.5882179999999999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0.4568818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-3.9084880000000002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-9.1760830000000002</v>
      </c>
    </row>
    <row r="100" spans="1:7" x14ac:dyDescent="0.25">
      <c r="A100" t="s">
        <v>1347</v>
      </c>
      <c r="B100" t="s">
        <v>1348</v>
      </c>
      <c r="C100" t="s">
        <v>275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0.6768691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0.28287040000000002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-8.4360330000000001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-4.3922920000000003</v>
      </c>
    </row>
    <row r="101" spans="1:7" x14ac:dyDescent="0.25">
      <c r="A101" t="s">
        <v>1349</v>
      </c>
      <c r="B101" t="s">
        <v>1350</v>
      </c>
      <c r="C101" t="s">
        <v>265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-0.34195340000000002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3.2926679999999999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-0.94058719999999996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6.5148010000000003</v>
      </c>
    </row>
    <row r="102" spans="1:7" x14ac:dyDescent="0.25">
      <c r="A102" t="s">
        <v>1351</v>
      </c>
      <c r="B102" t="s">
        <v>1352</v>
      </c>
      <c r="C102" t="s">
        <v>271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1.0768770000000001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2.0845919999999998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-0.44195640000000003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-4.3300419999999997</v>
      </c>
    </row>
    <row r="103" spans="1:7" x14ac:dyDescent="0.25">
      <c r="A103" t="s">
        <v>153</v>
      </c>
      <c r="B103" t="s">
        <v>1353</v>
      </c>
      <c r="C103" t="s">
        <v>267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5.6751659999999999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25.26276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38.327759999999998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117.16630000000001</v>
      </c>
    </row>
    <row r="104" spans="1:7" x14ac:dyDescent="0.25">
      <c r="A104" t="s">
        <v>1354</v>
      </c>
      <c r="B104" t="s">
        <v>1355</v>
      </c>
      <c r="C104" t="s">
        <v>265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3.126576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4.0183119999999999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0.14691480000000001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3.0227020000000002</v>
      </c>
    </row>
    <row r="105" spans="1:7" x14ac:dyDescent="0.25">
      <c r="A105" t="s">
        <v>1356</v>
      </c>
      <c r="B105" t="s">
        <v>1357</v>
      </c>
      <c r="C105" t="s">
        <v>275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1.660839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2.2867190000000002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-1.773649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-5.8642820000000002</v>
      </c>
    </row>
    <row r="106" spans="1:7" x14ac:dyDescent="0.25">
      <c r="A106" t="s">
        <v>1358</v>
      </c>
      <c r="B106" t="s">
        <v>1359</v>
      </c>
      <c r="C106" t="s">
        <v>261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1.336098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2.1360579999999998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-0.99542379999999997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27.03745</v>
      </c>
    </row>
    <row r="107" spans="1:7" x14ac:dyDescent="0.25">
      <c r="A107" t="s">
        <v>1360</v>
      </c>
      <c r="B107" t="s">
        <v>1361</v>
      </c>
      <c r="C107" t="s">
        <v>261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2.3776830000000002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4.1169479999999998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8.3027180000000005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22.00844</v>
      </c>
    </row>
    <row r="108" spans="1:7" x14ac:dyDescent="0.25">
      <c r="A108" t="s">
        <v>1362</v>
      </c>
      <c r="B108" t="s">
        <v>1363</v>
      </c>
      <c r="C108" t="s">
        <v>261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0.37276340000000002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4.0711149999999998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-0.63960640000000002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6.7942400000000003</v>
      </c>
    </row>
    <row r="109" spans="1:7" x14ac:dyDescent="0.25">
      <c r="A109" t="s">
        <v>1364</v>
      </c>
      <c r="B109" t="s">
        <v>1365</v>
      </c>
      <c r="C109" t="s">
        <v>259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-0.67207410000000001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1.49183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-6.0087719999999996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22.849489999999999</v>
      </c>
    </row>
    <row r="110" spans="1:7" x14ac:dyDescent="0.25">
      <c r="A110" t="s">
        <v>1366</v>
      </c>
      <c r="B110" t="s">
        <v>1367</v>
      </c>
      <c r="C110" t="s">
        <v>265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-0.4214002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4.0562370000000003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2.983606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6.5806279999999999</v>
      </c>
    </row>
    <row r="111" spans="1:7" x14ac:dyDescent="0.25">
      <c r="A111" t="s">
        <v>1368</v>
      </c>
      <c r="B111" t="s">
        <v>1369</v>
      </c>
      <c r="C111" t="s">
        <v>271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0.34093059999999997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-10.21039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-15.830260000000001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-57.780650000000001</v>
      </c>
    </row>
    <row r="112" spans="1:7" x14ac:dyDescent="0.25">
      <c r="A112" t="s">
        <v>1370</v>
      </c>
      <c r="B112" t="s">
        <v>1371</v>
      </c>
      <c r="C112" t="s">
        <v>286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3.4791249999999998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1.8591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-15.15892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-21.343579999999999</v>
      </c>
    </row>
    <row r="113" spans="1:7" x14ac:dyDescent="0.25">
      <c r="A113" t="s">
        <v>96</v>
      </c>
      <c r="B113" t="s">
        <v>1372</v>
      </c>
      <c r="C113" t="s">
        <v>261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2.2878660000000002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4.9472589999999999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-0.53506050000000005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39.317070000000001</v>
      </c>
    </row>
    <row r="114" spans="1:7" x14ac:dyDescent="0.25">
      <c r="A114" t="s">
        <v>1373</v>
      </c>
      <c r="B114" t="s">
        <v>1374</v>
      </c>
      <c r="C114" t="s">
        <v>261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0.7070668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3.7746559999999998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4.7975240000000001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40.232039999999998</v>
      </c>
    </row>
    <row r="115" spans="1:7" x14ac:dyDescent="0.25">
      <c r="A115" t="s">
        <v>1375</v>
      </c>
      <c r="B115" t="s">
        <v>1376</v>
      </c>
      <c r="C115" t="s">
        <v>263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0.43516100000000002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0.69808029999999999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-7.0104759999999997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2.0335990000000002</v>
      </c>
    </row>
    <row r="116" spans="1:7" x14ac:dyDescent="0.25">
      <c r="A116" t="s">
        <v>1377</v>
      </c>
      <c r="B116" t="s">
        <v>1378</v>
      </c>
      <c r="C116" t="s">
        <v>261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1.5133080000000001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3.4069989999999999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3.832792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39.642429999999997</v>
      </c>
    </row>
    <row r="117" spans="1:7" x14ac:dyDescent="0.25">
      <c r="A117" t="s">
        <v>1379</v>
      </c>
      <c r="B117" t="s">
        <v>1380</v>
      </c>
      <c r="C117" t="s">
        <v>259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1.25969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5.7906459999999997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-1.3685700000000001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16.2927</v>
      </c>
    </row>
    <row r="118" spans="1:7" x14ac:dyDescent="0.25">
      <c r="A118" t="s">
        <v>1381</v>
      </c>
      <c r="B118" t="s">
        <v>1382</v>
      </c>
      <c r="C118" t="s">
        <v>270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1.349024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4.3593909999999996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-1.8075639999999999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-4.9532280000000002</v>
      </c>
    </row>
    <row r="119" spans="1:7" x14ac:dyDescent="0.25">
      <c r="A119" t="s">
        <v>1383</v>
      </c>
      <c r="B119" t="s">
        <v>1384</v>
      </c>
      <c r="C119" t="s">
        <v>261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0.90673579999999998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1.7303299999999999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0.64599479999999998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21.35136</v>
      </c>
    </row>
    <row r="120" spans="1:7" x14ac:dyDescent="0.25">
      <c r="A120" t="s">
        <v>1385</v>
      </c>
      <c r="B120" t="s">
        <v>1386</v>
      </c>
      <c r="C120" t="s">
        <v>261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1.1952179999999999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2.9647000000000001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6.2016999999999998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7.1028799999999999</v>
      </c>
    </row>
    <row r="121" spans="1:7" x14ac:dyDescent="0.25">
      <c r="A121" t="s">
        <v>1387</v>
      </c>
      <c r="B121" t="s">
        <v>1388</v>
      </c>
      <c r="C121" t="s">
        <v>265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2.4347829999999999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4.8975960000000001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-2.2788020000000002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3.641168</v>
      </c>
    </row>
    <row r="122" spans="1:7" x14ac:dyDescent="0.25">
      <c r="A122" t="s">
        <v>1389</v>
      </c>
      <c r="B122" t="s">
        <v>1390</v>
      </c>
      <c r="C122" t="s">
        <v>286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3.6429870000000003E-2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3.9757669999999998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-11.19017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-5.6387080000000003</v>
      </c>
    </row>
    <row r="123" spans="1:7" x14ac:dyDescent="0.25">
      <c r="A123" t="s">
        <v>1391</v>
      </c>
      <c r="B123" t="s">
        <v>1392</v>
      </c>
      <c r="C123" t="s">
        <v>275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1.13686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3.3974069999999998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-5.9756099999999996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2.2444730000000002</v>
      </c>
    </row>
    <row r="124" spans="1:7" x14ac:dyDescent="0.25">
      <c r="A124" t="s">
        <v>1393</v>
      </c>
      <c r="B124" t="s">
        <v>1394</v>
      </c>
      <c r="C124" t="s">
        <v>263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0.1882451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2.5256850000000002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-6.6883119999999998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-3.3285840000000002</v>
      </c>
    </row>
    <row r="125" spans="1:7" x14ac:dyDescent="0.25">
      <c r="A125" t="s">
        <v>1395</v>
      </c>
      <c r="B125" t="s">
        <v>1396</v>
      </c>
      <c r="C125" t="s">
        <v>275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1.2333970000000001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1.425856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9.3808630000000004E-2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8.4164639999999995</v>
      </c>
    </row>
    <row r="126" spans="1:7" x14ac:dyDescent="0.25">
      <c r="A126" t="s">
        <v>25</v>
      </c>
      <c r="B126" t="s">
        <v>1397</v>
      </c>
      <c r="C126" t="s">
        <v>259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1.4662139999999999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4.1427339999999999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-9.7713000000000001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-14.624700000000001</v>
      </c>
    </row>
    <row r="127" spans="1:7" x14ac:dyDescent="0.25">
      <c r="A127" t="s">
        <v>1398</v>
      </c>
      <c r="B127" t="s">
        <v>1399</v>
      </c>
      <c r="C127" t="s">
        <v>286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-0.1261564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-0.25199500000000002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-2.142563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-1.896795</v>
      </c>
    </row>
    <row r="128" spans="1:7" x14ac:dyDescent="0.25">
      <c r="A128" t="s">
        <v>1400</v>
      </c>
      <c r="B128" t="s">
        <v>1401</v>
      </c>
      <c r="C128" t="s">
        <v>259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2.8731049999999998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5.052975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-3.662182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-9.7338930000000001</v>
      </c>
    </row>
    <row r="129" spans="1:7" x14ac:dyDescent="0.25">
      <c r="A129" t="s">
        <v>1402</v>
      </c>
      <c r="B129" t="s">
        <v>1403</v>
      </c>
      <c r="C129" t="s">
        <v>261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1.5077609999999999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0.74823949999999995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-7.5525039999999999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2.071564</v>
      </c>
    </row>
    <row r="130" spans="1:7" x14ac:dyDescent="0.25">
      <c r="A130" t="s">
        <v>1404</v>
      </c>
      <c r="B130" t="s">
        <v>1405</v>
      </c>
      <c r="C130" t="s">
        <v>280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1.943095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0.22742780000000001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-6.2140880000000003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-32.868510000000001</v>
      </c>
    </row>
    <row r="131" spans="1:7" x14ac:dyDescent="0.25">
      <c r="A131" t="s">
        <v>1406</v>
      </c>
      <c r="B131" t="s">
        <v>1407</v>
      </c>
      <c r="C131" t="s">
        <v>271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2.9059210000000002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1.869831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-5.5981339999999999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-1.580217</v>
      </c>
    </row>
    <row r="132" spans="1:7" x14ac:dyDescent="0.25">
      <c r="A132" t="s">
        <v>1408</v>
      </c>
      <c r="B132" t="s">
        <v>1409</v>
      </c>
      <c r="C132" t="s">
        <v>267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0.19169330000000001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-2.9943080000000002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-2.76572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-0.65452359999999998</v>
      </c>
    </row>
    <row r="133" spans="1:7" x14ac:dyDescent="0.25">
      <c r="A133" t="s">
        <v>1410</v>
      </c>
      <c r="B133" t="s">
        <v>1411</v>
      </c>
      <c r="C133" t="s">
        <v>264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-0.4098987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-4.780742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-2.0461140000000002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-16.147179999999999</v>
      </c>
    </row>
    <row r="134" spans="1:7" x14ac:dyDescent="0.25">
      <c r="A134" t="s">
        <v>1412</v>
      </c>
      <c r="B134" t="s">
        <v>1413</v>
      </c>
      <c r="C134" t="s">
        <v>261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4.0063019999999998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5.3579569999999999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-8.2042110000000008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59.29251</v>
      </c>
    </row>
    <row r="135" spans="1:7" x14ac:dyDescent="0.25">
      <c r="A135" t="s">
        <v>1414</v>
      </c>
      <c r="B135" t="s">
        <v>1415</v>
      </c>
      <c r="C135" t="s">
        <v>261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2.094427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1.913537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-4.3882979999999998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10.748989999999999</v>
      </c>
    </row>
    <row r="136" spans="1:7" x14ac:dyDescent="0.25">
      <c r="A136" t="s">
        <v>1416</v>
      </c>
      <c r="B136" t="s">
        <v>1417</v>
      </c>
      <c r="C136" t="s">
        <v>286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0.44432100000000002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2.0310299999999999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-1.738658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-16.178730000000002</v>
      </c>
    </row>
    <row r="137" spans="1:7" x14ac:dyDescent="0.25">
      <c r="A137" t="s">
        <v>1418</v>
      </c>
      <c r="B137" t="s">
        <v>1419</v>
      </c>
      <c r="C137" t="s">
        <v>286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0.23148150000000001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2.4852069999999999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6.5190650000000003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18.317869999999999</v>
      </c>
    </row>
    <row r="138" spans="1:7" x14ac:dyDescent="0.25">
      <c r="A138" t="s">
        <v>1420</v>
      </c>
      <c r="B138" t="s">
        <v>1421</v>
      </c>
      <c r="C138" t="s">
        <v>263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1.0517799999999999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0.72580650000000002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-7.8228780000000002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10.04405</v>
      </c>
    </row>
    <row r="139" spans="1:7" x14ac:dyDescent="0.25">
      <c r="A139" t="s">
        <v>1422</v>
      </c>
      <c r="B139" t="s">
        <v>1423</v>
      </c>
      <c r="C139" t="s">
        <v>259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0.77378239999999998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1.420064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-7.091901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-12.95368</v>
      </c>
    </row>
    <row r="140" spans="1:7" x14ac:dyDescent="0.25">
      <c r="A140" t="s">
        <v>92</v>
      </c>
      <c r="B140" t="s">
        <v>1424</v>
      </c>
      <c r="C140" t="s">
        <v>286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1.849866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3.3741500000000002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0.63576160000000004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7.2596749999999997</v>
      </c>
    </row>
    <row r="141" spans="1:7" x14ac:dyDescent="0.25">
      <c r="A141" t="s">
        <v>1425</v>
      </c>
      <c r="B141" t="s">
        <v>1426</v>
      </c>
      <c r="C141" t="s">
        <v>286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-1.363327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2.0091649999999999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3.5790980000000001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16.38674</v>
      </c>
    </row>
    <row r="142" spans="1:7" x14ac:dyDescent="0.25">
      <c r="A142" t="s">
        <v>1427</v>
      </c>
      <c r="B142" t="s">
        <v>1428</v>
      </c>
      <c r="C142" t="s">
        <v>261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0.26263429999999999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1.8843510000000001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-0.25336500000000001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22.608270000000001</v>
      </c>
    </row>
    <row r="143" spans="1:7" x14ac:dyDescent="0.25">
      <c r="A143" t="s">
        <v>1429</v>
      </c>
      <c r="B143" t="s">
        <v>1430</v>
      </c>
      <c r="C143" t="s">
        <v>271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-0.3958333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0.33578180000000002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0.1886002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-5.754372</v>
      </c>
    </row>
    <row r="144" spans="1:7" x14ac:dyDescent="0.25">
      <c r="A144" t="s">
        <v>1431</v>
      </c>
      <c r="B144" t="s">
        <v>1432</v>
      </c>
      <c r="C144" t="s">
        <v>261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4.9858479999999998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8.5058509999999998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-0.14495749999999999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69.134500000000003</v>
      </c>
    </row>
    <row r="145" spans="1:7" x14ac:dyDescent="0.25">
      <c r="A145" t="s">
        <v>85</v>
      </c>
      <c r="B145" t="s">
        <v>1433</v>
      </c>
      <c r="C145" t="s">
        <v>286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1.4260870000000001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5.2707579999999998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-4.8923680000000003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6.452223</v>
      </c>
    </row>
    <row r="146" spans="1:7" x14ac:dyDescent="0.25">
      <c r="A146" t="s">
        <v>109</v>
      </c>
      <c r="B146" t="s">
        <v>1434</v>
      </c>
      <c r="C146" t="s">
        <v>267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3.1271399999999998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3.0683240000000001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0.9383378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4.7512160000000003</v>
      </c>
    </row>
    <row r="147" spans="1:7" x14ac:dyDescent="0.25">
      <c r="A147" t="s">
        <v>1435</v>
      </c>
      <c r="B147" t="s">
        <v>1436</v>
      </c>
      <c r="C147" t="s">
        <v>264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-1.1226860000000001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-3.5646170000000001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8.8237349999999992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32.426450000000003</v>
      </c>
    </row>
    <row r="148" spans="1:7" x14ac:dyDescent="0.25">
      <c r="A148" t="s">
        <v>1437</v>
      </c>
      <c r="B148" t="s">
        <v>1438</v>
      </c>
      <c r="C148" t="s">
        <v>270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1.0858049999999999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0.89875760000000005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-2.3666870000000002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45.022799999999997</v>
      </c>
    </row>
    <row r="149" spans="1:7" x14ac:dyDescent="0.25">
      <c r="A149" t="s">
        <v>114</v>
      </c>
      <c r="B149" t="s">
        <v>1439</v>
      </c>
      <c r="C149" t="s">
        <v>286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1.1284590000000001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3.529039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-0.21354480000000001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0.48076720000000001</v>
      </c>
    </row>
    <row r="150" spans="1:7" x14ac:dyDescent="0.25">
      <c r="A150" t="s">
        <v>141</v>
      </c>
      <c r="B150" t="s">
        <v>1440</v>
      </c>
      <c r="C150" t="s">
        <v>265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-1.785004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2.3592420000000001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-1.7014419999999999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87.963859999999997</v>
      </c>
    </row>
    <row r="151" spans="1:7" x14ac:dyDescent="0.25">
      <c r="A151" t="s">
        <v>1441</v>
      </c>
      <c r="B151" t="s">
        <v>1442</v>
      </c>
      <c r="C151" t="s">
        <v>265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2.1157439999999998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1.609907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0.86047940000000001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-18.57958</v>
      </c>
    </row>
    <row r="152" spans="1:7" x14ac:dyDescent="0.25">
      <c r="A152" t="s">
        <v>1443</v>
      </c>
      <c r="B152" t="s">
        <v>1444</v>
      </c>
      <c r="C152" t="s">
        <v>286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-0.61855669999999996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3.0648610000000001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3.6559140000000001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-5.2735010000000004</v>
      </c>
    </row>
    <row r="153" spans="1:7" x14ac:dyDescent="0.25">
      <c r="A153" t="s">
        <v>117</v>
      </c>
      <c r="B153" t="s">
        <v>1445</v>
      </c>
      <c r="C153" t="s">
        <v>286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0.6968183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2.4478330000000001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0.35377360000000002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1.3899919999999999</v>
      </c>
    </row>
    <row r="154" spans="1:7" x14ac:dyDescent="0.25">
      <c r="A154" t="s">
        <v>1446</v>
      </c>
      <c r="B154" t="s">
        <v>1447</v>
      </c>
      <c r="C154" t="s">
        <v>280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1.641362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3.6401669999999999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-1.2360450000000001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-10.13641</v>
      </c>
    </row>
    <row r="155" spans="1:7" x14ac:dyDescent="0.25">
      <c r="A155" t="s">
        <v>1448</v>
      </c>
      <c r="B155" t="s">
        <v>1449</v>
      </c>
      <c r="C155" t="s">
        <v>267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2.5460929999999999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-2.9900329999999999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-4.397189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9.3363019999999999</v>
      </c>
    </row>
    <row r="156" spans="1:7" x14ac:dyDescent="0.25">
      <c r="A156" t="s">
        <v>1450</v>
      </c>
      <c r="B156" t="s">
        <v>1451</v>
      </c>
      <c r="C156" t="s">
        <v>265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1.3197589999999999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-3.720238E-2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-4.5131480000000002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-13.38644</v>
      </c>
    </row>
    <row r="157" spans="1:7" x14ac:dyDescent="0.25">
      <c r="A157" t="s">
        <v>115</v>
      </c>
      <c r="B157" t="s">
        <v>1452</v>
      </c>
      <c r="C157" t="s">
        <v>286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4.6511629999999998E-3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1.611531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-0.27365489999999998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-5.3824430000000003</v>
      </c>
    </row>
    <row r="158" spans="1:7" x14ac:dyDescent="0.25">
      <c r="A158" t="s">
        <v>1453</v>
      </c>
      <c r="B158" t="s">
        <v>1454</v>
      </c>
      <c r="C158" t="s">
        <v>270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1.1157600000000001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0.69444439999999996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-6.7524110000000004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-5.7609490000000001</v>
      </c>
    </row>
    <row r="159" spans="1:7" x14ac:dyDescent="0.25">
      <c r="A159" t="s">
        <v>1455</v>
      </c>
      <c r="B159" t="s">
        <v>1456</v>
      </c>
      <c r="C159" t="s">
        <v>261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5.2766919999999997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-0.4377432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-9.7442679999999999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-34.684109999999997</v>
      </c>
    </row>
    <row r="160" spans="1:7" x14ac:dyDescent="0.25">
      <c r="A160" t="s">
        <v>1457</v>
      </c>
      <c r="B160" t="s">
        <v>1458</v>
      </c>
      <c r="C160" t="s">
        <v>265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2.6190479999999998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2.08432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-6.7906579999999996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34.724049999999998</v>
      </c>
    </row>
    <row r="161" spans="1:7" x14ac:dyDescent="0.25">
      <c r="A161" t="s">
        <v>1459</v>
      </c>
      <c r="B161" t="s">
        <v>1460</v>
      </c>
      <c r="C161" t="s">
        <v>267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1.8007880000000001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-0.38546259999999999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-4.5795680000000001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-9.2747089999999996</v>
      </c>
    </row>
    <row r="162" spans="1:7" x14ac:dyDescent="0.25">
      <c r="A162" t="s">
        <v>1461</v>
      </c>
      <c r="B162" t="s">
        <v>1462</v>
      </c>
      <c r="C162" t="s">
        <v>265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2.3102309999999999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0.6493506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-13.37758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4.5011850000000004</v>
      </c>
    </row>
    <row r="163" spans="1:7" x14ac:dyDescent="0.25">
      <c r="A163" t="s">
        <v>1463</v>
      </c>
      <c r="B163" t="s">
        <v>1464</v>
      </c>
      <c r="C163" t="s">
        <v>259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0.34527409999999997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0.86767890000000003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-10.19699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-11.394819999999999</v>
      </c>
    </row>
    <row r="164" spans="1:7" x14ac:dyDescent="0.25">
      <c r="A164" t="s">
        <v>1465</v>
      </c>
      <c r="B164" t="s">
        <v>1466</v>
      </c>
      <c r="C164" t="s">
        <v>261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1.356001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3.0452680000000001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-2.0344289999999998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46.130450000000003</v>
      </c>
    </row>
    <row r="165" spans="1:7" x14ac:dyDescent="0.25">
      <c r="A165" t="s">
        <v>1467</v>
      </c>
      <c r="B165" t="s">
        <v>1468</v>
      </c>
      <c r="C165" t="s">
        <v>286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-0.75431040000000005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3.4250419999999999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-0.2272662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-16.95879</v>
      </c>
    </row>
    <row r="166" spans="1:7" x14ac:dyDescent="0.25">
      <c r="A166" t="s">
        <v>1469</v>
      </c>
      <c r="B166" t="s">
        <v>1470</v>
      </c>
      <c r="C166" t="s">
        <v>286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0.65597669999999997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3.1366689999999999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-4.8242589999999996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-24.318650000000002</v>
      </c>
    </row>
    <row r="167" spans="1:7" x14ac:dyDescent="0.25">
      <c r="A167" t="s">
        <v>1471</v>
      </c>
      <c r="B167" t="s">
        <v>1472</v>
      </c>
      <c r="C167" t="s">
        <v>261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1.9567030000000001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-0.85020240000000002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-7.3226110000000002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26.48199</v>
      </c>
    </row>
    <row r="168" spans="1:7" x14ac:dyDescent="0.25">
      <c r="A168" t="s">
        <v>1473</v>
      </c>
      <c r="B168" t="s">
        <v>1474</v>
      </c>
      <c r="C168" t="s">
        <v>261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1.1866239999999999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2.3458809999999999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0.32085560000000002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89.376300000000001</v>
      </c>
    </row>
    <row r="169" spans="1:7" x14ac:dyDescent="0.25">
      <c r="A169" t="s">
        <v>1475</v>
      </c>
      <c r="B169" t="s">
        <v>1476</v>
      </c>
      <c r="C169" t="s">
        <v>270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0.82394129999999999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5.3082560000000001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3.044934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-6.6031050000000002</v>
      </c>
    </row>
    <row r="170" spans="1:7" x14ac:dyDescent="0.25">
      <c r="A170" t="s">
        <v>1477</v>
      </c>
      <c r="B170" t="s">
        <v>1478</v>
      </c>
      <c r="C170" t="s">
        <v>271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1.2293529999999999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3.3744350000000001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0.8499951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-8.9954160000000005</v>
      </c>
    </row>
    <row r="171" spans="1:7" x14ac:dyDescent="0.25">
      <c r="A171" t="s">
        <v>1479</v>
      </c>
      <c r="B171" t="s">
        <v>1480</v>
      </c>
      <c r="C171" t="s">
        <v>261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0.40436719999999998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1.4711890000000001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-4.5917389999999996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35.398040000000002</v>
      </c>
    </row>
    <row r="172" spans="1:7" x14ac:dyDescent="0.25">
      <c r="A172" t="s">
        <v>23</v>
      </c>
      <c r="B172" t="s">
        <v>1481</v>
      </c>
      <c r="C172" t="s">
        <v>261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0.83082909999999999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-4.9333330000000002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-6.2150610000000004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-2.2115550000000002</v>
      </c>
    </row>
    <row r="173" spans="1:7" x14ac:dyDescent="0.25">
      <c r="A173" t="s">
        <v>1482</v>
      </c>
      <c r="B173" t="s">
        <v>1483</v>
      </c>
      <c r="C173" t="s">
        <v>261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3.700097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2.4038460000000001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-6.9055939999999998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-15.7857</v>
      </c>
    </row>
    <row r="174" spans="1:7" x14ac:dyDescent="0.25">
      <c r="A174" t="s">
        <v>1484</v>
      </c>
      <c r="B174" t="s">
        <v>1485</v>
      </c>
      <c r="C174" t="s">
        <v>263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1.36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1.848875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9.3183769999999999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7.4557710000000004</v>
      </c>
    </row>
    <row r="175" spans="1:7" x14ac:dyDescent="0.25">
      <c r="A175" t="s">
        <v>1486</v>
      </c>
      <c r="B175" t="s">
        <v>1487</v>
      </c>
      <c r="C175" t="s">
        <v>261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2.1593830000000001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2.317199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-5.0508509999999998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10.266909999999999</v>
      </c>
    </row>
    <row r="176" spans="1:7" x14ac:dyDescent="0.25">
      <c r="A176" t="s">
        <v>1488</v>
      </c>
      <c r="B176" t="s">
        <v>1489</v>
      </c>
      <c r="C176" t="s">
        <v>286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-0.58788949999999995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4.1897719999999996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1.5005999999999999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13.79542</v>
      </c>
    </row>
    <row r="177" spans="1:7" x14ac:dyDescent="0.25">
      <c r="A177" t="s">
        <v>1490</v>
      </c>
      <c r="B177" t="s">
        <v>1491</v>
      </c>
      <c r="C177" t="s">
        <v>267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2.5236589999999999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-1.5151520000000001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-7.5656720000000002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4.5335760000000001</v>
      </c>
    </row>
    <row r="178" spans="1:7" x14ac:dyDescent="0.25">
      <c r="A178" t="s">
        <v>1492</v>
      </c>
      <c r="B178" t="s">
        <v>1493</v>
      </c>
      <c r="C178" t="s">
        <v>265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0.98016000000000003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2.8551540000000002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3.5460050000000001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-6.1953319999999996</v>
      </c>
    </row>
    <row r="179" spans="1:7" x14ac:dyDescent="0.25">
      <c r="A179" t="s">
        <v>33</v>
      </c>
      <c r="B179" t="s">
        <v>1494</v>
      </c>
      <c r="C179" t="s">
        <v>271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0.1151992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2.062176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4.4920119999999999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13.146710000000001</v>
      </c>
    </row>
    <row r="180" spans="1:7" x14ac:dyDescent="0.25">
      <c r="A180" t="s">
        <v>1495</v>
      </c>
      <c r="B180" t="s">
        <v>1496</v>
      </c>
      <c r="C180" t="s">
        <v>280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0.77760499999999999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-6.3245389999999997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-13.19491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3.6385450000000001</v>
      </c>
    </row>
    <row r="181" spans="1:7" x14ac:dyDescent="0.25">
      <c r="A181" t="s">
        <v>1497</v>
      </c>
      <c r="B181" t="s">
        <v>1498</v>
      </c>
      <c r="C181" t="s">
        <v>261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1.8285899999999999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9.5388230000000007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5.1840780000000004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5.8510109999999997</v>
      </c>
    </row>
    <row r="182" spans="1:7" x14ac:dyDescent="0.25">
      <c r="A182" t="s">
        <v>1499</v>
      </c>
      <c r="B182" t="s">
        <v>1500</v>
      </c>
      <c r="C182" t="s">
        <v>265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-1.744216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1.3910039999999999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7.1282129999999997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20.135639999999999</v>
      </c>
    </row>
    <row r="183" spans="1:7" x14ac:dyDescent="0.25">
      <c r="A183" t="s">
        <v>1501</v>
      </c>
      <c r="B183" t="s">
        <v>1502</v>
      </c>
      <c r="C183" t="s">
        <v>271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1.8044210000000001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1.308206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-2.881424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9.6122200000000007</v>
      </c>
    </row>
    <row r="184" spans="1:7" x14ac:dyDescent="0.25">
      <c r="A184" t="s">
        <v>1503</v>
      </c>
      <c r="B184" t="s">
        <v>1504</v>
      </c>
      <c r="C184" t="s">
        <v>265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2.2263449999999998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7.1984430000000001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9.9800400000000007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8.482469</v>
      </c>
    </row>
    <row r="185" spans="1:7" x14ac:dyDescent="0.25">
      <c r="A185" t="s">
        <v>1505</v>
      </c>
      <c r="B185" t="s">
        <v>1506</v>
      </c>
      <c r="C185" t="s">
        <v>265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0.7919214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2.01661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-0.55378340000000004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2.369545</v>
      </c>
    </row>
    <row r="186" spans="1:7" x14ac:dyDescent="0.25">
      <c r="A186" t="s">
        <v>1507</v>
      </c>
      <c r="B186" t="s">
        <v>1508</v>
      </c>
      <c r="C186" t="s">
        <v>261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1.7210939999999999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5.0267350000000004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14.363009999999999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-14.851290000000001</v>
      </c>
    </row>
    <row r="187" spans="1:7" x14ac:dyDescent="0.25">
      <c r="A187" t="s">
        <v>1509</v>
      </c>
      <c r="B187" t="s">
        <v>1510</v>
      </c>
      <c r="C187" t="s">
        <v>265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1.390989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0.9101226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0.17432500000000001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-7.808109</v>
      </c>
    </row>
    <row r="188" spans="1:7" x14ac:dyDescent="0.25">
      <c r="A188" t="s">
        <v>1511</v>
      </c>
      <c r="B188" t="s">
        <v>1512</v>
      </c>
      <c r="C188" t="s">
        <v>286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0.45367970000000002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3.3110970000000002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6.2391389999999998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-2.9702000000000002</v>
      </c>
    </row>
    <row r="189" spans="1:7" x14ac:dyDescent="0.25">
      <c r="A189" t="s">
        <v>2266</v>
      </c>
      <c r="B189" t="s">
        <v>2267</v>
      </c>
      <c r="C189" t="s">
        <v>264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-5.4574160000000003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-5.7286029999999997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3.1059600000000001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46.30312</v>
      </c>
    </row>
    <row r="190" spans="1:7" x14ac:dyDescent="0.25">
      <c r="A190" t="s">
        <v>22</v>
      </c>
      <c r="B190" t="s">
        <v>1513</v>
      </c>
      <c r="C190" t="s">
        <v>265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-1.2544649999999999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1.899605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-7.2230860000000003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-31.98141</v>
      </c>
    </row>
    <row r="191" spans="1:7" x14ac:dyDescent="0.25">
      <c r="A191" t="s">
        <v>1514</v>
      </c>
      <c r="B191" t="s">
        <v>1515</v>
      </c>
      <c r="C191" t="s">
        <v>271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2.2412100000000001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2.4980190000000002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2.9462280000000001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4.1468090000000002</v>
      </c>
    </row>
    <row r="192" spans="1:7" x14ac:dyDescent="0.25">
      <c r="A192" t="s">
        <v>152</v>
      </c>
      <c r="B192" t="s">
        <v>1516</v>
      </c>
      <c r="C192" t="s">
        <v>265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0.33393270000000003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-3.1009669999999998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-12.630979999999999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2.6422210000000002</v>
      </c>
    </row>
    <row r="193" spans="1:7" x14ac:dyDescent="0.25">
      <c r="A193" t="s">
        <v>1517</v>
      </c>
      <c r="B193" t="s">
        <v>1518</v>
      </c>
      <c r="C193" t="s">
        <v>259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0.6591089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3.1055899999999999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0.32166240000000001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9.6488659999999999</v>
      </c>
    </row>
    <row r="194" spans="1:7" x14ac:dyDescent="0.25">
      <c r="A194" t="s">
        <v>1519</v>
      </c>
      <c r="B194" t="s">
        <v>1520</v>
      </c>
      <c r="C194" t="s">
        <v>267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-16.154720000000001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-15.963509999999999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-22.393820000000002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-25.02543</v>
      </c>
    </row>
    <row r="195" spans="1:7" x14ac:dyDescent="0.25">
      <c r="A195" t="s">
        <v>1521</v>
      </c>
      <c r="B195" t="s">
        <v>1522</v>
      </c>
      <c r="C195" t="s">
        <v>259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0.73937149999999996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0.36832409999999999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-1.624549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17.49896</v>
      </c>
    </row>
    <row r="196" spans="1:7" x14ac:dyDescent="0.25">
      <c r="A196" t="s">
        <v>1523</v>
      </c>
      <c r="B196" t="s">
        <v>1524</v>
      </c>
      <c r="C196" t="s">
        <v>280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2.2877350000000001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1.1133839999999999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-6.821834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14.23921</v>
      </c>
    </row>
    <row r="197" spans="1:7" x14ac:dyDescent="0.25">
      <c r="A197" t="s">
        <v>1525</v>
      </c>
      <c r="B197" t="s">
        <v>1526</v>
      </c>
      <c r="C197" t="s">
        <v>263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0.2807018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3.3261029999999998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0.75587040000000005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13.22472</v>
      </c>
    </row>
    <row r="198" spans="1:7" x14ac:dyDescent="0.25">
      <c r="A198" t="s">
        <v>1527</v>
      </c>
      <c r="B198" t="s">
        <v>1528</v>
      </c>
      <c r="C198" t="s">
        <v>261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0.31023790000000001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4.5634209999999999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-4.5901639999999997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-21.41507</v>
      </c>
    </row>
    <row r="199" spans="1:7" x14ac:dyDescent="0.25">
      <c r="A199" t="s">
        <v>1529</v>
      </c>
      <c r="B199" t="s">
        <v>1530</v>
      </c>
      <c r="C199" t="s">
        <v>280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1.588287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12.869440000000001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11.87872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14.573359999999999</v>
      </c>
    </row>
    <row r="200" spans="1:7" x14ac:dyDescent="0.25">
      <c r="A200" t="s">
        <v>2268</v>
      </c>
      <c r="B200" t="s">
        <v>2269</v>
      </c>
      <c r="C200" t="s">
        <v>267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8.3466780000000007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7.6813739999999999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1.916177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55.233460000000001</v>
      </c>
    </row>
    <row r="201" spans="1:7" x14ac:dyDescent="0.25">
      <c r="A201" t="s">
        <v>1531</v>
      </c>
      <c r="B201" t="s">
        <v>1532</v>
      </c>
      <c r="C201" t="s">
        <v>271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1.1127590000000001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-8.3963630000000004E-3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9.4259179999999994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37.528910000000003</v>
      </c>
    </row>
    <row r="202" spans="1:7" x14ac:dyDescent="0.25">
      <c r="A202" t="s">
        <v>1533</v>
      </c>
      <c r="B202" t="s">
        <v>1534</v>
      </c>
      <c r="C202" t="s">
        <v>271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1.4598040000000001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2.2423489999999999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1.1319600000000001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20.54271</v>
      </c>
    </row>
    <row r="203" spans="1:7" x14ac:dyDescent="0.25">
      <c r="A203" t="s">
        <v>166</v>
      </c>
      <c r="B203" t="s">
        <v>1535</v>
      </c>
      <c r="C203" t="s">
        <v>267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0.90531870000000003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1.8659559999999999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-0.33532040000000002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3.6131030000000002</v>
      </c>
    </row>
    <row r="204" spans="1:7" x14ac:dyDescent="0.25">
      <c r="A204" t="s">
        <v>1536</v>
      </c>
      <c r="B204" t="s">
        <v>1537</v>
      </c>
      <c r="C204" t="s">
        <v>261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0.42686079999999998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-1.065952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-1.2030479999999999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21.565580000000001</v>
      </c>
    </row>
    <row r="205" spans="1:7" x14ac:dyDescent="0.25">
      <c r="A205" t="s">
        <v>1538</v>
      </c>
      <c r="B205" t="s">
        <v>1539</v>
      </c>
      <c r="C205" t="s">
        <v>261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3.7542399999999998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7.0930809999999997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3.0578080000000001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18.614709999999999</v>
      </c>
    </row>
    <row r="206" spans="1:7" x14ac:dyDescent="0.25">
      <c r="A206" t="s">
        <v>1540</v>
      </c>
      <c r="B206" t="s">
        <v>1541</v>
      </c>
      <c r="C206" t="s">
        <v>271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0.2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-0.1992032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-0.1992032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22.47025</v>
      </c>
    </row>
    <row r="207" spans="1:7" x14ac:dyDescent="0.25">
      <c r="A207" t="s">
        <v>1542</v>
      </c>
      <c r="B207" t="s">
        <v>1543</v>
      </c>
      <c r="C207" t="s">
        <v>267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-0.63214440000000005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-1.578919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4.3557829999999997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34.508470000000003</v>
      </c>
    </row>
    <row r="208" spans="1:7" x14ac:dyDescent="0.25">
      <c r="A208" t="s">
        <v>1544</v>
      </c>
      <c r="B208" t="s">
        <v>1545</v>
      </c>
      <c r="C208" t="s">
        <v>280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1.0434079999999999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-3.4594359999999998E-2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-4.6154970000000004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-30.15194</v>
      </c>
    </row>
    <row r="209" spans="1:7" x14ac:dyDescent="0.25">
      <c r="A209" t="s">
        <v>1546</v>
      </c>
      <c r="B209" t="s">
        <v>1547</v>
      </c>
      <c r="C209" t="s">
        <v>261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1.714755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2.067634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-2.9688880000000002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11.530150000000001</v>
      </c>
    </row>
    <row r="210" spans="1:7" x14ac:dyDescent="0.25">
      <c r="A210" t="s">
        <v>1548</v>
      </c>
      <c r="B210" t="s">
        <v>1549</v>
      </c>
      <c r="C210" t="s">
        <v>271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0.32573289999999999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-0.16207460000000001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0.2282728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17.992609999999999</v>
      </c>
    </row>
    <row r="211" spans="1:7" x14ac:dyDescent="0.25">
      <c r="A211" t="s">
        <v>1550</v>
      </c>
      <c r="B211" t="s">
        <v>1551</v>
      </c>
      <c r="C211" t="s">
        <v>271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1.3628070000000001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3.3770929999999999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7.3370389999999999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21.773109999999999</v>
      </c>
    </row>
    <row r="212" spans="1:7" x14ac:dyDescent="0.25">
      <c r="A212" t="s">
        <v>1552</v>
      </c>
      <c r="B212" t="s">
        <v>1553</v>
      </c>
      <c r="C212" t="s">
        <v>275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1.0950869999999999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1.1495169999999999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0.55090229999999996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-3.4140869999999999</v>
      </c>
    </row>
    <row r="213" spans="1:7" x14ac:dyDescent="0.25">
      <c r="A213" t="s">
        <v>1554</v>
      </c>
      <c r="B213" t="s">
        <v>1555</v>
      </c>
      <c r="C213" t="s">
        <v>271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0.72701159999999998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0.86027730000000002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0.45435959999999997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9.1705729999999992</v>
      </c>
    </row>
    <row r="214" spans="1:7" x14ac:dyDescent="0.25">
      <c r="A214" t="s">
        <v>1556</v>
      </c>
      <c r="B214" t="s">
        <v>1557</v>
      </c>
      <c r="C214" t="s">
        <v>280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1.860025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2.1175730000000001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-5.6642340000000004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-2.1994120000000001</v>
      </c>
    </row>
    <row r="215" spans="1:7" x14ac:dyDescent="0.25">
      <c r="A215" t="s">
        <v>1558</v>
      </c>
      <c r="B215" t="s">
        <v>1559</v>
      </c>
      <c r="C215" t="s">
        <v>271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1.876566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5.0683769999999999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6.7887079999999997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15.97227</v>
      </c>
    </row>
    <row r="216" spans="1:7" x14ac:dyDescent="0.25">
      <c r="A216" t="s">
        <v>68</v>
      </c>
      <c r="B216" t="s">
        <v>1560</v>
      </c>
      <c r="C216" t="s">
        <v>265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5.707197E-2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0.13583870000000001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5.2096799999999996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16.682369999999999</v>
      </c>
    </row>
    <row r="217" spans="1:7" x14ac:dyDescent="0.25">
      <c r="A217" t="s">
        <v>1561</v>
      </c>
      <c r="B217" t="s">
        <v>1562</v>
      </c>
      <c r="C217" t="s">
        <v>259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-1.356484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5.5035769999999998E-2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-2.8846150000000002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10.53213</v>
      </c>
    </row>
    <row r="218" spans="1:7" x14ac:dyDescent="0.25">
      <c r="A218" t="s">
        <v>1563</v>
      </c>
      <c r="B218" t="s">
        <v>1564</v>
      </c>
      <c r="C218" t="s">
        <v>280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2.2469800000000002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3.8493759999999999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-2.638477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-6.8400980000000002</v>
      </c>
    </row>
    <row r="219" spans="1:7" x14ac:dyDescent="0.25">
      <c r="A219" t="s">
        <v>81</v>
      </c>
      <c r="B219" t="s">
        <v>1565</v>
      </c>
      <c r="C219" t="s">
        <v>270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2.489627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5.8093690000000002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-4.811496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5.1916320000000002</v>
      </c>
    </row>
    <row r="220" spans="1:7" x14ac:dyDescent="0.25">
      <c r="A220" t="s">
        <v>1566</v>
      </c>
      <c r="B220" t="s">
        <v>1567</v>
      </c>
      <c r="C220" t="s">
        <v>271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7.1166549999999997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22.533580000000001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18.570519999999998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44.284500000000001</v>
      </c>
    </row>
    <row r="221" spans="1:7" x14ac:dyDescent="0.25">
      <c r="A221" t="s">
        <v>1568</v>
      </c>
      <c r="B221" t="s">
        <v>1569</v>
      </c>
      <c r="C221" t="s">
        <v>267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1.8292679999999999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5.651624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3.6408770000000001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3.8846449999999999</v>
      </c>
    </row>
    <row r="222" spans="1:7" x14ac:dyDescent="0.25">
      <c r="A222" t="s">
        <v>1570</v>
      </c>
      <c r="B222" t="s">
        <v>1571</v>
      </c>
      <c r="C222" t="s">
        <v>265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0.55991040000000003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2.1615470000000001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-12.04701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1.8580270000000001</v>
      </c>
    </row>
    <row r="223" spans="1:7" x14ac:dyDescent="0.25">
      <c r="A223" t="s">
        <v>1572</v>
      </c>
      <c r="B223" t="s">
        <v>1573</v>
      </c>
      <c r="C223" t="s">
        <v>267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1.459082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-1.2350760000000001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-2.380468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4.1014609999999996</v>
      </c>
    </row>
    <row r="224" spans="1:7" x14ac:dyDescent="0.25">
      <c r="A224" t="s">
        <v>1574</v>
      </c>
      <c r="B224" t="s">
        <v>1575</v>
      </c>
      <c r="C224" t="s">
        <v>261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1.150291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2.6706599999999998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4.2619449999999999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4.6348180000000001</v>
      </c>
    </row>
    <row r="225" spans="1:7" x14ac:dyDescent="0.25">
      <c r="A225" t="s">
        <v>1576</v>
      </c>
      <c r="B225" t="s">
        <v>1577</v>
      </c>
      <c r="C225" t="s">
        <v>261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0.73189519999999997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2.3082940000000001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-1.2835030000000001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13.74485</v>
      </c>
    </row>
    <row r="226" spans="1:7" x14ac:dyDescent="0.25">
      <c r="A226" t="s">
        <v>1578</v>
      </c>
      <c r="B226" t="s">
        <v>1579</v>
      </c>
      <c r="C226" t="s">
        <v>286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0.119653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1.301453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-1.991215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-16.212569999999999</v>
      </c>
    </row>
    <row r="227" spans="1:7" x14ac:dyDescent="0.25">
      <c r="A227" t="s">
        <v>163</v>
      </c>
      <c r="B227" t="s">
        <v>1580</v>
      </c>
      <c r="C227" t="s">
        <v>267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2.519231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2.009185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-3.5287730000000002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-20.424410000000002</v>
      </c>
    </row>
    <row r="228" spans="1:7" x14ac:dyDescent="0.25">
      <c r="A228" t="s">
        <v>174</v>
      </c>
      <c r="B228" t="s">
        <v>1581</v>
      </c>
      <c r="C228" t="s">
        <v>280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2.727481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1.7711170000000001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-3.44679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-5.5211519999999998</v>
      </c>
    </row>
    <row r="229" spans="1:7" x14ac:dyDescent="0.25">
      <c r="A229" t="s">
        <v>1582</v>
      </c>
      <c r="B229" t="s">
        <v>1583</v>
      </c>
      <c r="C229" t="s">
        <v>267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0.81204869999999996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1.8203800000000001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6.7800469999999997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30.854649999999999</v>
      </c>
    </row>
    <row r="230" spans="1:7" x14ac:dyDescent="0.25">
      <c r="A230" t="s">
        <v>149</v>
      </c>
      <c r="B230" t="s">
        <v>1584</v>
      </c>
      <c r="C230" t="s">
        <v>261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1.389384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2.4109389999999999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-9.1605489999999996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35.573099999999997</v>
      </c>
    </row>
    <row r="231" spans="1:7" x14ac:dyDescent="0.25">
      <c r="A231" t="s">
        <v>147</v>
      </c>
      <c r="B231" t="s">
        <v>1585</v>
      </c>
      <c r="C231" t="s">
        <v>261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2.6417700000000002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1.338249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-5.6092599999999999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23.496839999999999</v>
      </c>
    </row>
    <row r="232" spans="1:7" x14ac:dyDescent="0.25">
      <c r="A232" t="s">
        <v>1586</v>
      </c>
      <c r="B232" t="s">
        <v>1587</v>
      </c>
      <c r="C232" t="s">
        <v>259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2.2369880000000002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2.9438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-4.2720859999999998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1.2185710000000001</v>
      </c>
    </row>
    <row r="233" spans="1:7" x14ac:dyDescent="0.25">
      <c r="A233" t="s">
        <v>1588</v>
      </c>
      <c r="B233" t="s">
        <v>1589</v>
      </c>
      <c r="C233" t="s">
        <v>271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1.5369600000000001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-0.1439539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-0.35910940000000002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17.178740000000001</v>
      </c>
    </row>
    <row r="234" spans="1:7" x14ac:dyDescent="0.25">
      <c r="A234" t="s">
        <v>170</v>
      </c>
      <c r="B234" t="s">
        <v>1590</v>
      </c>
      <c r="C234" t="s">
        <v>265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1.466993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-1.3247279999999999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-8.7912090000000003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-24.62134</v>
      </c>
    </row>
    <row r="235" spans="1:7" x14ac:dyDescent="0.25">
      <c r="A235" t="s">
        <v>113</v>
      </c>
      <c r="B235" t="s">
        <v>1591</v>
      </c>
      <c r="C235" t="s">
        <v>265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1.688466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1.7489589999999999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-3.5307390000000001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3.5173860000000001</v>
      </c>
    </row>
    <row r="236" spans="1:7" x14ac:dyDescent="0.25">
      <c r="A236" t="s">
        <v>1592</v>
      </c>
      <c r="B236" t="s">
        <v>1593</v>
      </c>
      <c r="C236" t="s">
        <v>280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1.4326650000000001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0.9985735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-3.2475740000000002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2.5073780000000001</v>
      </c>
    </row>
    <row r="237" spans="1:7" x14ac:dyDescent="0.25">
      <c r="A237" t="s">
        <v>1594</v>
      </c>
      <c r="B237" t="s">
        <v>1595</v>
      </c>
      <c r="C237" t="s">
        <v>286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-7.9270709999999994E-2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1.8585860000000001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2.0647769999999999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8.0743659999999995</v>
      </c>
    </row>
    <row r="238" spans="1:7" x14ac:dyDescent="0.25">
      <c r="A238" t="s">
        <v>1596</v>
      </c>
      <c r="B238" t="s">
        <v>1597</v>
      </c>
      <c r="C238" t="s">
        <v>271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0.53191489999999997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-3.0106060000000001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-3.0437759999999998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5.2275710000000002</v>
      </c>
    </row>
    <row r="239" spans="1:7" x14ac:dyDescent="0.25">
      <c r="A239" t="s">
        <v>1598</v>
      </c>
      <c r="B239" t="s">
        <v>1599</v>
      </c>
      <c r="C239" t="s">
        <v>259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1.5449729999999999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-0.5389718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-4.001601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22.186250000000001</v>
      </c>
    </row>
    <row r="240" spans="1:7" x14ac:dyDescent="0.25">
      <c r="A240" t="s">
        <v>1600</v>
      </c>
      <c r="B240" t="s">
        <v>1601</v>
      </c>
      <c r="C240" t="s">
        <v>259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3.2284099999999998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3.1451609999999999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-5.2241569999999999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-6.0131290000000002</v>
      </c>
    </row>
    <row r="241" spans="1:7" x14ac:dyDescent="0.25">
      <c r="A241" t="s">
        <v>59</v>
      </c>
      <c r="B241" t="s">
        <v>1602</v>
      </c>
      <c r="C241" t="s">
        <v>261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0.9073234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1.942383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1.082017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29.044090000000001</v>
      </c>
    </row>
    <row r="242" spans="1:7" x14ac:dyDescent="0.25">
      <c r="A242" t="s">
        <v>1603</v>
      </c>
      <c r="B242" t="s">
        <v>1604</v>
      </c>
      <c r="C242" t="s">
        <v>267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1.068757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-3.5034010000000002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-1.9357070000000001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1.068757</v>
      </c>
    </row>
    <row r="243" spans="1:7" x14ac:dyDescent="0.25">
      <c r="A243" t="s">
        <v>66</v>
      </c>
      <c r="B243" t="s">
        <v>1605</v>
      </c>
      <c r="C243" t="s">
        <v>264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-0.88368500000000005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2.105143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-0.33322230000000003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30.265170000000001</v>
      </c>
    </row>
    <row r="244" spans="1:7" x14ac:dyDescent="0.25">
      <c r="A244" t="s">
        <v>169</v>
      </c>
      <c r="B244" t="s">
        <v>1606</v>
      </c>
      <c r="C244" t="s">
        <v>267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0.17990999999999999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-2.4525549999999998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-0.41728759999999998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17.62726</v>
      </c>
    </row>
    <row r="245" spans="1:7" x14ac:dyDescent="0.25">
      <c r="A245" t="s">
        <v>1607</v>
      </c>
      <c r="B245" t="s">
        <v>1608</v>
      </c>
      <c r="C245" t="s">
        <v>265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1.7203710000000001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0.89382450000000002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-5.3607719999999999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14.828760000000001</v>
      </c>
    </row>
    <row r="246" spans="1:7" x14ac:dyDescent="0.25">
      <c r="A246" t="s">
        <v>36</v>
      </c>
      <c r="B246" t="s">
        <v>1609</v>
      </c>
      <c r="C246" t="s">
        <v>280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1.0560149999999999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0.4564126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-1.6971860000000001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19.881129999999999</v>
      </c>
    </row>
    <row r="247" spans="1:7" x14ac:dyDescent="0.25">
      <c r="A247" t="s">
        <v>97</v>
      </c>
      <c r="B247" t="s">
        <v>1610</v>
      </c>
      <c r="C247" t="s">
        <v>263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1.18007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2.5697830000000002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6.387867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10.30082</v>
      </c>
    </row>
    <row r="248" spans="1:7" x14ac:dyDescent="0.25">
      <c r="A248" t="s">
        <v>1611</v>
      </c>
      <c r="B248" t="s">
        <v>1612</v>
      </c>
      <c r="C248" t="s">
        <v>286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1.1494249999999999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3.010033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2.4958399999999998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5.6362519999999998</v>
      </c>
    </row>
    <row r="249" spans="1:7" x14ac:dyDescent="0.25">
      <c r="A249" t="s">
        <v>161</v>
      </c>
      <c r="B249" t="s">
        <v>2250</v>
      </c>
      <c r="C249" t="s">
        <v>265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1.220483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1.301115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-2.028762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-10.85275</v>
      </c>
    </row>
    <row r="250" spans="1:7" x14ac:dyDescent="0.25">
      <c r="A250" t="s">
        <v>1613</v>
      </c>
      <c r="B250" t="s">
        <v>1614</v>
      </c>
      <c r="C250" t="s">
        <v>275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0.1603328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1.480939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-4.2765079999999998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-4.0797040000000004</v>
      </c>
    </row>
    <row r="251" spans="1:7" x14ac:dyDescent="0.25">
      <c r="A251" t="s">
        <v>1615</v>
      </c>
      <c r="B251" t="s">
        <v>1616</v>
      </c>
      <c r="C251" t="s">
        <v>267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2.7997740000000002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-2.232383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-6.7948719999999998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-1.424874</v>
      </c>
    </row>
    <row r="252" spans="1:7" x14ac:dyDescent="0.25">
      <c r="A252" t="s">
        <v>1617</v>
      </c>
      <c r="B252" t="s">
        <v>1618</v>
      </c>
      <c r="C252" t="s">
        <v>280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-3.8598050000000002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-4.8309179999999996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-8.2557150000000004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1.025641</v>
      </c>
    </row>
    <row r="253" spans="1:7" x14ac:dyDescent="0.25">
      <c r="A253" t="s">
        <v>175</v>
      </c>
      <c r="B253" t="s">
        <v>1619</v>
      </c>
      <c r="C253" t="s">
        <v>280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1.382344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1.493946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-2.2565499999999998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11.182359999999999</v>
      </c>
    </row>
    <row r="254" spans="1:7" x14ac:dyDescent="0.25">
      <c r="A254" t="s">
        <v>1620</v>
      </c>
      <c r="B254" t="s">
        <v>1621</v>
      </c>
      <c r="C254" t="s">
        <v>259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0.93368450000000003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1.1273690000000001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-10.62116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-31.367570000000001</v>
      </c>
    </row>
    <row r="255" spans="1:7" x14ac:dyDescent="0.25">
      <c r="A255" t="s">
        <v>1622</v>
      </c>
      <c r="B255" t="s">
        <v>1623</v>
      </c>
      <c r="C255" t="s">
        <v>265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1.3865780000000001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2.8121489999999998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0.66079290000000002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11.64335</v>
      </c>
    </row>
    <row r="256" spans="1:7" x14ac:dyDescent="0.25">
      <c r="A256" t="s">
        <v>184</v>
      </c>
      <c r="B256" t="s">
        <v>1624</v>
      </c>
      <c r="C256" t="s">
        <v>264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0.1915144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-5.9336099999999998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-10.5367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-9.0920190000000005</v>
      </c>
    </row>
    <row r="257" spans="1:7" x14ac:dyDescent="0.25">
      <c r="A257" t="s">
        <v>95</v>
      </c>
      <c r="B257" t="s">
        <v>1625</v>
      </c>
      <c r="C257" t="s">
        <v>261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0.83160080000000003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4.2450289999999997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5.2060740000000001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6.2150189999999998</v>
      </c>
    </row>
    <row r="258" spans="1:7" x14ac:dyDescent="0.25">
      <c r="A258" t="s">
        <v>2248</v>
      </c>
      <c r="B258" t="s">
        <v>2249</v>
      </c>
      <c r="C258" t="s">
        <v>264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-1.226942E-2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0.47269280000000002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-0.83144709999999999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61.278060000000004</v>
      </c>
    </row>
    <row r="259" spans="1:7" x14ac:dyDescent="0.25">
      <c r="A259" t="s">
        <v>1626</v>
      </c>
      <c r="B259" t="s">
        <v>1627</v>
      </c>
      <c r="C259" t="s">
        <v>261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0.55131470000000005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3.2665510000000002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4.4493390000000002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13.05222</v>
      </c>
    </row>
    <row r="260" spans="1:7" x14ac:dyDescent="0.25">
      <c r="A260" t="s">
        <v>1628</v>
      </c>
      <c r="B260" t="s">
        <v>1629</v>
      </c>
      <c r="C260" t="s">
        <v>280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3.6179450000000002E-2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-0.6824713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-9.3442620000000005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-25.51257</v>
      </c>
    </row>
    <row r="261" spans="1:7" x14ac:dyDescent="0.25">
      <c r="A261" t="s">
        <v>2270</v>
      </c>
      <c r="B261" t="s">
        <v>2271</v>
      </c>
      <c r="C261" t="s">
        <v>280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1.4492750000000001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-1.3801030000000001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5.864198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-2.8878819999999998</v>
      </c>
    </row>
    <row r="262" spans="1:7" x14ac:dyDescent="0.25">
      <c r="A262" t="s">
        <v>1630</v>
      </c>
      <c r="B262" t="s">
        <v>1631</v>
      </c>
      <c r="C262" t="s">
        <v>259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3.1607880000000002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3.7788020000000002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-10.957599999999999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-20.310659999999999</v>
      </c>
    </row>
    <row r="263" spans="1:7" x14ac:dyDescent="0.25">
      <c r="A263" t="s">
        <v>1632</v>
      </c>
      <c r="B263" t="s">
        <v>1633</v>
      </c>
      <c r="C263" t="s">
        <v>280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0.32509959999999999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-2.5902240000000001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-6.0341870000000002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-12.50515</v>
      </c>
    </row>
    <row r="264" spans="1:7" x14ac:dyDescent="0.25">
      <c r="A264" t="s">
        <v>1634</v>
      </c>
      <c r="B264" t="s">
        <v>1635</v>
      </c>
      <c r="C264" t="s">
        <v>280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-2.0838969999999999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-8.0542990000000003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-11.339930000000001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1.963924</v>
      </c>
    </row>
    <row r="265" spans="1:7" x14ac:dyDescent="0.25">
      <c r="A265" t="s">
        <v>1636</v>
      </c>
      <c r="B265" t="s">
        <v>1637</v>
      </c>
      <c r="C265" t="s">
        <v>261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1.020408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2.502157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-3.4930949999999998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34.786639999999998</v>
      </c>
    </row>
    <row r="266" spans="1:7" x14ac:dyDescent="0.25">
      <c r="A266" t="s">
        <v>1638</v>
      </c>
      <c r="B266" t="s">
        <v>1639</v>
      </c>
      <c r="C266" t="s">
        <v>261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3.9789789999999998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3.358209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-3.2145350000000001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27.30829</v>
      </c>
    </row>
    <row r="267" spans="1:7" x14ac:dyDescent="0.25">
      <c r="A267" t="s">
        <v>1640</v>
      </c>
      <c r="B267" t="s">
        <v>1641</v>
      </c>
      <c r="C267" t="s">
        <v>280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0.91293100000000005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1.575556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-6.5415859999999997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12.81941</v>
      </c>
    </row>
    <row r="268" spans="1:7" x14ac:dyDescent="0.25">
      <c r="A268" t="s">
        <v>1642</v>
      </c>
      <c r="B268" t="s">
        <v>1643</v>
      </c>
      <c r="C268" t="s">
        <v>280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-0.65501900000000002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0.4553567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-5.0046460000000002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7.5695480000000002</v>
      </c>
    </row>
    <row r="269" spans="1:7" x14ac:dyDescent="0.25">
      <c r="A269" t="s">
        <v>122</v>
      </c>
      <c r="B269" t="s">
        <v>1644</v>
      </c>
      <c r="C269" t="s">
        <v>271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-0.29701519999999998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0.47232960000000002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-1.5992010000000001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10.57147</v>
      </c>
    </row>
    <row r="270" spans="1:7" x14ac:dyDescent="0.25">
      <c r="A270" t="s">
        <v>1645</v>
      </c>
      <c r="B270" t="s">
        <v>1646</v>
      </c>
      <c r="C270" t="s">
        <v>271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-0.68332800000000005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-0.1202129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0.25917810000000002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12.071</v>
      </c>
    </row>
    <row r="271" spans="1:7" x14ac:dyDescent="0.25">
      <c r="A271" t="s">
        <v>1647</v>
      </c>
      <c r="B271" t="s">
        <v>1648</v>
      </c>
      <c r="C271" t="s">
        <v>280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1.6505460000000001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2.6520739999999998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-0.11498999999999999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17.278939999999999</v>
      </c>
    </row>
    <row r="272" spans="1:7" x14ac:dyDescent="0.25">
      <c r="A272" t="s">
        <v>1649</v>
      </c>
      <c r="B272" t="s">
        <v>1650</v>
      </c>
      <c r="C272" t="s">
        <v>280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0.27546500000000002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2.2992119999999998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3.8081260000000001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5.2707689999999996</v>
      </c>
    </row>
    <row r="273" spans="1:7" x14ac:dyDescent="0.25">
      <c r="A273" t="s">
        <v>1651</v>
      </c>
      <c r="B273" t="s">
        <v>1652</v>
      </c>
      <c r="C273" t="s">
        <v>280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0.7253752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-1.304943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-4.4447950000000001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3.6863920000000001</v>
      </c>
    </row>
    <row r="274" spans="1:7" x14ac:dyDescent="0.25">
      <c r="A274" t="s">
        <v>1653</v>
      </c>
      <c r="B274" t="s">
        <v>1654</v>
      </c>
      <c r="C274" t="s">
        <v>265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0.321023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1.077329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3.3119000000000001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20.514759999999999</v>
      </c>
    </row>
    <row r="275" spans="1:7" x14ac:dyDescent="0.25">
      <c r="A275" t="s">
        <v>1655</v>
      </c>
      <c r="B275" t="s">
        <v>1656</v>
      </c>
      <c r="C275" t="s">
        <v>280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-1.226942E-2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-3.2772929999999998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-2.632714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3.8430680000000002</v>
      </c>
    </row>
    <row r="276" spans="1:7" x14ac:dyDescent="0.25">
      <c r="A276" t="s">
        <v>1657</v>
      </c>
      <c r="B276" t="s">
        <v>1658</v>
      </c>
      <c r="C276" t="s">
        <v>267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1.43022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2.4775179999999999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1.867035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19.527010000000001</v>
      </c>
    </row>
    <row r="277" spans="1:7" x14ac:dyDescent="0.25">
      <c r="A277" t="s">
        <v>1659</v>
      </c>
      <c r="B277" t="s">
        <v>1660</v>
      </c>
      <c r="C277" t="s">
        <v>280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0.32655719999999999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1.8409009999999999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1.9196230000000001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-15.25062</v>
      </c>
    </row>
    <row r="278" spans="1:7" x14ac:dyDescent="0.25">
      <c r="A278" t="s">
        <v>1661</v>
      </c>
      <c r="B278" t="s">
        <v>1662</v>
      </c>
      <c r="C278" t="s">
        <v>263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2.3416419999999998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3.5260060000000002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-3.5046409999999999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7.3833419999999998</v>
      </c>
    </row>
    <row r="279" spans="1:7" x14ac:dyDescent="0.25">
      <c r="A279" t="s">
        <v>1663</v>
      </c>
      <c r="B279" t="s">
        <v>1664</v>
      </c>
      <c r="C279" t="s">
        <v>280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1.8191269999999999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5.0683829999999999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-0.71932220000000002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16.640450000000001</v>
      </c>
    </row>
    <row r="280" spans="1:7" x14ac:dyDescent="0.25">
      <c r="A280" t="s">
        <v>1665</v>
      </c>
      <c r="B280" t="s">
        <v>1666</v>
      </c>
      <c r="C280" t="s">
        <v>280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2.2844509999999998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1.983835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-2.5280900000000002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-0.92392779999999997</v>
      </c>
    </row>
    <row r="281" spans="1:7" x14ac:dyDescent="0.25">
      <c r="A281" t="s">
        <v>1667</v>
      </c>
      <c r="B281" t="s">
        <v>1668</v>
      </c>
      <c r="C281" t="s">
        <v>263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1.0010220000000001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3.8873709999999999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-1.9047620000000001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4.8616700000000002</v>
      </c>
    </row>
    <row r="282" spans="1:7" x14ac:dyDescent="0.25">
      <c r="A282" t="s">
        <v>1669</v>
      </c>
      <c r="B282" t="s">
        <v>1670</v>
      </c>
      <c r="C282" t="s">
        <v>280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0.66362509999999997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0.70539419999999997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-12.962949999999999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-38.47307</v>
      </c>
    </row>
    <row r="283" spans="1:7" x14ac:dyDescent="0.25">
      <c r="A283" t="s">
        <v>1671</v>
      </c>
      <c r="B283" t="s">
        <v>1672</v>
      </c>
      <c r="C283" t="s">
        <v>267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-0.88778389999999996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0.75630969999999997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2.470262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-3.6110829999999998</v>
      </c>
    </row>
    <row r="284" spans="1:7" x14ac:dyDescent="0.25">
      <c r="A284" t="s">
        <v>51</v>
      </c>
      <c r="B284" t="s">
        <v>1673</v>
      </c>
      <c r="C284" t="s">
        <v>280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1.2825880000000001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1.2684690000000001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-3.1333329999999999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-3.8938840000000002E-2</v>
      </c>
    </row>
    <row r="285" spans="1:7" x14ac:dyDescent="0.25">
      <c r="A285" t="s">
        <v>1674</v>
      </c>
      <c r="B285" t="s">
        <v>1675</v>
      </c>
      <c r="C285" t="s">
        <v>280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0.42987639999999999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1.0270269999999999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3.1172409999999999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19.445730000000001</v>
      </c>
    </row>
    <row r="286" spans="1:7" x14ac:dyDescent="0.25">
      <c r="A286" t="s">
        <v>1676</v>
      </c>
      <c r="B286" t="s">
        <v>1677</v>
      </c>
      <c r="C286" t="s">
        <v>267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0.40931590000000001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-0.52977909999999995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0.55743529999999997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10.50067</v>
      </c>
    </row>
    <row r="287" spans="1:7" x14ac:dyDescent="0.25">
      <c r="A287" t="s">
        <v>1678</v>
      </c>
      <c r="B287" t="s">
        <v>1679</v>
      </c>
      <c r="C287" t="s">
        <v>280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1.968402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2.1801189999999999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2.499349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29.820630000000001</v>
      </c>
    </row>
    <row r="288" spans="1:7" x14ac:dyDescent="0.25">
      <c r="A288" t="s">
        <v>186</v>
      </c>
      <c r="B288" t="s">
        <v>1680</v>
      </c>
      <c r="C288" t="s">
        <v>280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1.28085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6.4172000000000002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-2.481576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-15.3171</v>
      </c>
    </row>
    <row r="289" spans="1:7" x14ac:dyDescent="0.25">
      <c r="A289" t="s">
        <v>1681</v>
      </c>
      <c r="B289" t="s">
        <v>1682</v>
      </c>
      <c r="C289" t="s">
        <v>263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2.0648970000000002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4.9969650000000003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-2.5352109999999999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23.571429999999999</v>
      </c>
    </row>
    <row r="290" spans="1:7" x14ac:dyDescent="0.25">
      <c r="A290" t="s">
        <v>1683</v>
      </c>
      <c r="B290" t="s">
        <v>1684</v>
      </c>
      <c r="C290" t="s">
        <v>280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0.10275380000000001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0.10275380000000001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-3.1610339999999999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37.062919999999998</v>
      </c>
    </row>
    <row r="291" spans="1:7" x14ac:dyDescent="0.25">
      <c r="A291" t="s">
        <v>1685</v>
      </c>
      <c r="B291" t="s">
        <v>1686</v>
      </c>
      <c r="C291" t="s">
        <v>280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1.0566759999999999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0.76628350000000001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-3.965786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-4.7306600000000003</v>
      </c>
    </row>
    <row r="292" spans="1:7" x14ac:dyDescent="0.25">
      <c r="A292" t="s">
        <v>1687</v>
      </c>
      <c r="B292" t="s">
        <v>1688</v>
      </c>
      <c r="C292" t="s">
        <v>280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-1.1166579999999999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-2.2602310000000001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-8.4661150000000003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17.73366</v>
      </c>
    </row>
    <row r="293" spans="1:7" x14ac:dyDescent="0.25">
      <c r="A293" t="s">
        <v>1689</v>
      </c>
      <c r="B293" t="s">
        <v>1690</v>
      </c>
      <c r="C293" t="s">
        <v>265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-0.24752479999999999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2.7187760000000001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-2.3424879999999999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25.50328</v>
      </c>
    </row>
    <row r="294" spans="1:7" x14ac:dyDescent="0.25">
      <c r="A294" t="s">
        <v>1691</v>
      </c>
      <c r="B294" t="s">
        <v>1692</v>
      </c>
      <c r="C294" t="s">
        <v>280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0.17533609999999999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1.600474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0.4100762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17.21979</v>
      </c>
    </row>
    <row r="295" spans="1:7" x14ac:dyDescent="0.25">
      <c r="A295" t="s">
        <v>1693</v>
      </c>
      <c r="B295" t="s">
        <v>1694</v>
      </c>
      <c r="C295" t="s">
        <v>280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1.7866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5.179487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-9.1040530000000004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-23.768899999999999</v>
      </c>
    </row>
    <row r="296" spans="1:7" x14ac:dyDescent="0.25">
      <c r="A296" t="s">
        <v>1695</v>
      </c>
      <c r="B296" t="s">
        <v>1696</v>
      </c>
      <c r="C296" t="s">
        <v>280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0.69281230000000005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-0.26475199999999999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0.25740030000000003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-15.015779999999999</v>
      </c>
    </row>
    <row r="297" spans="1:7" x14ac:dyDescent="0.25">
      <c r="A297" t="s">
        <v>1697</v>
      </c>
      <c r="B297" t="s">
        <v>1698</v>
      </c>
      <c r="C297" t="s">
        <v>265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-0.93077770000000004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2.177117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1.6124700000000001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11.677060000000001</v>
      </c>
    </row>
    <row r="298" spans="1:7" x14ac:dyDescent="0.25">
      <c r="A298" t="s">
        <v>1699</v>
      </c>
      <c r="B298" t="s">
        <v>1700</v>
      </c>
      <c r="C298" t="s">
        <v>267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1.7581709999999999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-1.2987919999999999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-3.1702490000000001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2.596222</v>
      </c>
    </row>
    <row r="299" spans="1:7" x14ac:dyDescent="0.25">
      <c r="A299" t="s">
        <v>28</v>
      </c>
      <c r="B299" t="s">
        <v>1701</v>
      </c>
      <c r="C299" t="s">
        <v>265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0.49019610000000002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0.58881260000000002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1.6528929999999999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20.569489999999998</v>
      </c>
    </row>
    <row r="300" spans="1:7" x14ac:dyDescent="0.25">
      <c r="A300" t="s">
        <v>133</v>
      </c>
      <c r="B300" t="s">
        <v>1702</v>
      </c>
      <c r="C300" t="s">
        <v>280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0.89285709999999996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0.51498129999999998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-6.6347560000000003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-2.0995270000000001</v>
      </c>
    </row>
    <row r="301" spans="1:7" x14ac:dyDescent="0.25">
      <c r="A301" t="s">
        <v>1703</v>
      </c>
      <c r="B301" t="s">
        <v>1704</v>
      </c>
      <c r="C301" t="s">
        <v>267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1.6786760000000001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1.7796259999999999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-19.81277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-18.202259999999999</v>
      </c>
    </row>
    <row r="302" spans="1:7" x14ac:dyDescent="0.25">
      <c r="A302" t="s">
        <v>1705</v>
      </c>
      <c r="B302" t="s">
        <v>1706</v>
      </c>
      <c r="C302" t="s">
        <v>280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-0.68276999999999999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2.6591559999999999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6.0700589999999996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10.0479</v>
      </c>
    </row>
    <row r="303" spans="1:7" x14ac:dyDescent="0.25">
      <c r="A303" t="s">
        <v>139</v>
      </c>
      <c r="B303" t="s">
        <v>1707</v>
      </c>
      <c r="C303" t="s">
        <v>265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1.9144600000000001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2.9629629999999998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-5.7272040000000004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76.283659999999998</v>
      </c>
    </row>
    <row r="304" spans="1:7" x14ac:dyDescent="0.25">
      <c r="A304" t="s">
        <v>1708</v>
      </c>
      <c r="B304" t="s">
        <v>1709</v>
      </c>
      <c r="C304" t="s">
        <v>267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2.49573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-1.9945269999999999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-4.7130799999999997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5.6734600000000004</v>
      </c>
    </row>
    <row r="305" spans="1:7" x14ac:dyDescent="0.25">
      <c r="A305" t="s">
        <v>1710</v>
      </c>
      <c r="B305" t="s">
        <v>1711</v>
      </c>
      <c r="C305" t="s">
        <v>265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-0.59582919999999995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3.4732270000000001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-2.5856720000000002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-21.397220000000001</v>
      </c>
    </row>
    <row r="306" spans="1:7" x14ac:dyDescent="0.25">
      <c r="A306" t="s">
        <v>1712</v>
      </c>
      <c r="B306" t="s">
        <v>1713</v>
      </c>
      <c r="C306" t="s">
        <v>286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-1.124727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1.3281160000000001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5.1678300000000004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-3.0370270000000001</v>
      </c>
    </row>
    <row r="307" spans="1:7" x14ac:dyDescent="0.25">
      <c r="A307" t="s">
        <v>1714</v>
      </c>
      <c r="B307" t="s">
        <v>1715</v>
      </c>
      <c r="C307" t="s">
        <v>270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1.5031859999999999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7.9887309999999996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-6.0978579999999996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39.545990000000003</v>
      </c>
    </row>
    <row r="308" spans="1:7" x14ac:dyDescent="0.25">
      <c r="A308" t="s">
        <v>1716</v>
      </c>
      <c r="B308" t="s">
        <v>1717</v>
      </c>
      <c r="C308" t="s">
        <v>280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1.3620890000000001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-0.82185699999999995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-6.4529649999999998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-10.117139999999999</v>
      </c>
    </row>
    <row r="309" spans="1:7" x14ac:dyDescent="0.25">
      <c r="A309" t="s">
        <v>1718</v>
      </c>
      <c r="B309" t="s">
        <v>1719</v>
      </c>
      <c r="C309" t="s">
        <v>263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2.7942140000000002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5.4112109999999998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9.3442489999999996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11.88419</v>
      </c>
    </row>
    <row r="310" spans="1:7" x14ac:dyDescent="0.25">
      <c r="A310" t="s">
        <v>83</v>
      </c>
      <c r="B310" t="s">
        <v>1720</v>
      </c>
      <c r="C310" t="s">
        <v>280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0.78667279999999995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2.4941179999999998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-9.1743119999999997E-2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14.78609</v>
      </c>
    </row>
    <row r="311" spans="1:7" x14ac:dyDescent="0.25">
      <c r="A311" t="s">
        <v>15</v>
      </c>
      <c r="B311" t="s">
        <v>1721</v>
      </c>
      <c r="C311" t="s">
        <v>263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-0.45415070000000002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0.97874830000000002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0.59226219999999996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8.2096920000000004</v>
      </c>
    </row>
    <row r="312" spans="1:7" x14ac:dyDescent="0.25">
      <c r="A312" t="s">
        <v>1722</v>
      </c>
      <c r="B312" t="s">
        <v>1723</v>
      </c>
      <c r="C312" t="s">
        <v>263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-0.2327747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-4.6641790000000002E-2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2.9793370000000001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5.1774930000000001</v>
      </c>
    </row>
    <row r="313" spans="1:7" x14ac:dyDescent="0.25">
      <c r="A313" t="s">
        <v>1724</v>
      </c>
      <c r="B313" t="s">
        <v>1725</v>
      </c>
      <c r="C313" t="s">
        <v>265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0.65321680000000004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2.1220490000000001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3.6498010000000001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8.0745090000000008</v>
      </c>
    </row>
    <row r="314" spans="1:7" x14ac:dyDescent="0.25">
      <c r="A314" t="s">
        <v>1726</v>
      </c>
      <c r="B314" t="s">
        <v>1727</v>
      </c>
      <c r="C314" t="s">
        <v>263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1.010861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2.9018299999999999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5.0639669999999999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15.59984</v>
      </c>
    </row>
    <row r="315" spans="1:7" x14ac:dyDescent="0.25">
      <c r="A315" t="s">
        <v>2272</v>
      </c>
      <c r="B315" t="s">
        <v>2273</v>
      </c>
      <c r="C315" t="s">
        <v>286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0.1079914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2.7146810000000001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15.44209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23.079730000000001</v>
      </c>
    </row>
    <row r="316" spans="1:7" x14ac:dyDescent="0.25">
      <c r="A316" t="s">
        <v>1728</v>
      </c>
      <c r="B316" t="s">
        <v>1729</v>
      </c>
      <c r="C316" t="s">
        <v>263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2.0570949999999999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8.2338410000000001E-2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-5.4085599999999996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-10.89725</v>
      </c>
    </row>
    <row r="317" spans="1:7" x14ac:dyDescent="0.25">
      <c r="A317" t="s">
        <v>1730</v>
      </c>
      <c r="B317" t="s">
        <v>1731</v>
      </c>
      <c r="C317" t="s">
        <v>267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0.58177900000000005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0.37647609999999998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-8.7379259999999999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15.70026</v>
      </c>
    </row>
    <row r="318" spans="1:7" x14ac:dyDescent="0.25">
      <c r="A318" t="s">
        <v>74</v>
      </c>
      <c r="B318" t="s">
        <v>1732</v>
      </c>
      <c r="C318" t="s">
        <v>280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0.85866169999999997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2.3250139999999999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5.7804719999999996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21.74071</v>
      </c>
    </row>
    <row r="319" spans="1:7" x14ac:dyDescent="0.25">
      <c r="A319" t="s">
        <v>1733</v>
      </c>
      <c r="B319" t="s">
        <v>1734</v>
      </c>
      <c r="C319" t="s">
        <v>261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0.1827144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-0.77195860000000005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-5.0832480000000002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-7.2994790000000004E-2</v>
      </c>
    </row>
    <row r="320" spans="1:7" x14ac:dyDescent="0.25">
      <c r="A320" t="s">
        <v>1735</v>
      </c>
      <c r="B320" t="s">
        <v>1736</v>
      </c>
      <c r="C320" t="s">
        <v>280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3.3375729999999999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3.1073979999999999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-1.0210269999999999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-26.33785</v>
      </c>
    </row>
    <row r="321" spans="1:7" x14ac:dyDescent="0.25">
      <c r="A321" t="s">
        <v>1737</v>
      </c>
      <c r="B321" t="s">
        <v>1738</v>
      </c>
      <c r="C321" t="s">
        <v>267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1.009846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5.6788169999999996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7.1505089999999996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4.2785399999999996</v>
      </c>
    </row>
    <row r="322" spans="1:7" x14ac:dyDescent="0.25">
      <c r="A322" t="s">
        <v>1739</v>
      </c>
      <c r="B322" t="s">
        <v>1740</v>
      </c>
      <c r="C322" t="s">
        <v>280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-0.67619859999999998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2.0284710000000001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2.4622700000000002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9.3131240000000002</v>
      </c>
    </row>
    <row r="323" spans="1:7" x14ac:dyDescent="0.25">
      <c r="A323" t="s">
        <v>1741</v>
      </c>
      <c r="B323" t="s">
        <v>1742</v>
      </c>
      <c r="C323" t="s">
        <v>267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-2.2790530000000002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0.54405119999999996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3.7603589999999998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16.61748</v>
      </c>
    </row>
    <row r="324" spans="1:7" x14ac:dyDescent="0.25">
      <c r="A324" t="s">
        <v>1743</v>
      </c>
      <c r="B324" t="s">
        <v>1744</v>
      </c>
      <c r="C324" t="s">
        <v>263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2.353567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7.7786580000000001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7.2012340000000004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39.308410000000002</v>
      </c>
    </row>
    <row r="325" spans="1:7" x14ac:dyDescent="0.25">
      <c r="A325" t="s">
        <v>1745</v>
      </c>
      <c r="B325" t="s">
        <v>1746</v>
      </c>
      <c r="C325" t="s">
        <v>267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0.39356609999999997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0.5574152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1.7602990000000001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15.5899</v>
      </c>
    </row>
    <row r="326" spans="1:7" x14ac:dyDescent="0.25">
      <c r="A326" t="s">
        <v>64</v>
      </c>
      <c r="B326" t="s">
        <v>1747</v>
      </c>
      <c r="C326" t="s">
        <v>267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3.583244E-2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0.24774189999999999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2.1707070000000002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22.48489</v>
      </c>
    </row>
    <row r="327" spans="1:7" x14ac:dyDescent="0.25">
      <c r="A327" t="s">
        <v>1748</v>
      </c>
      <c r="B327" t="s">
        <v>1749</v>
      </c>
      <c r="C327" t="s">
        <v>265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1.841415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-0.44389010000000001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-3.1959140000000001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3.322012</v>
      </c>
    </row>
    <row r="328" spans="1:7" x14ac:dyDescent="0.25">
      <c r="A328" t="s">
        <v>1750</v>
      </c>
      <c r="B328" t="s">
        <v>1751</v>
      </c>
      <c r="C328" t="s">
        <v>271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2.053928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0.96836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-6.1029689999999999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9.8895330000000001</v>
      </c>
    </row>
    <row r="329" spans="1:7" x14ac:dyDescent="0.25">
      <c r="A329" t="s">
        <v>1752</v>
      </c>
      <c r="B329" t="s">
        <v>1753</v>
      </c>
      <c r="C329" t="s">
        <v>271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0.1589825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0.31847130000000001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2.4390239999999999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28.246790000000001</v>
      </c>
    </row>
    <row r="330" spans="1:7" x14ac:dyDescent="0.25">
      <c r="A330" t="s">
        <v>1754</v>
      </c>
      <c r="B330" t="s">
        <v>1755</v>
      </c>
      <c r="C330" t="s">
        <v>263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0.69787069999999995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3.608994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4.7815909999999997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2.1061299999999998</v>
      </c>
    </row>
    <row r="331" spans="1:7" x14ac:dyDescent="0.25">
      <c r="A331" t="s">
        <v>1756</v>
      </c>
      <c r="B331" t="s">
        <v>1757</v>
      </c>
      <c r="C331" t="s">
        <v>265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2.709619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5.6151799999999996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-0.1832685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16.86167</v>
      </c>
    </row>
    <row r="332" spans="1:7" x14ac:dyDescent="0.25">
      <c r="A332" t="s">
        <v>80</v>
      </c>
      <c r="B332" t="s">
        <v>1758</v>
      </c>
      <c r="C332" t="s">
        <v>280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0.24188460000000001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1.677036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-6.3697730000000004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16.057539999999999</v>
      </c>
    </row>
    <row r="333" spans="1:7" x14ac:dyDescent="0.25">
      <c r="A333" t="s">
        <v>1759</v>
      </c>
      <c r="B333" t="s">
        <v>1760</v>
      </c>
      <c r="C333" t="s">
        <v>265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1.314708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5.2207790000000003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1.7465850000000001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-0.29249510000000001</v>
      </c>
    </row>
    <row r="334" spans="1:7" x14ac:dyDescent="0.25">
      <c r="A334" t="s">
        <v>1761</v>
      </c>
      <c r="B334" t="s">
        <v>1762</v>
      </c>
      <c r="C334" t="s">
        <v>267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-1.893051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-0.3634425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8.2010649999999998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4.6225290000000001</v>
      </c>
    </row>
    <row r="335" spans="1:7" x14ac:dyDescent="0.25">
      <c r="A335" t="s">
        <v>1763</v>
      </c>
      <c r="B335" t="s">
        <v>1764</v>
      </c>
      <c r="C335" t="s">
        <v>259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1.197757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0.80539249999999996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-10.868740000000001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-15.79106</v>
      </c>
    </row>
    <row r="336" spans="1:7" x14ac:dyDescent="0.25">
      <c r="A336" t="s">
        <v>1765</v>
      </c>
      <c r="B336" t="s">
        <v>1766</v>
      </c>
      <c r="C336" t="s">
        <v>267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0.90227610000000003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3.62202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8.5897849999999991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3.461217</v>
      </c>
    </row>
    <row r="337" spans="1:7" x14ac:dyDescent="0.25">
      <c r="A337" t="s">
        <v>1767</v>
      </c>
      <c r="B337" t="s">
        <v>1768</v>
      </c>
      <c r="C337" t="s">
        <v>280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0.2215289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-1.380943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-5.354463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3.2258960000000001</v>
      </c>
    </row>
    <row r="338" spans="1:7" x14ac:dyDescent="0.25">
      <c r="A338" t="s">
        <v>1769</v>
      </c>
      <c r="B338" t="s">
        <v>1770</v>
      </c>
      <c r="C338" t="s">
        <v>265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-1.226942E-2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5.0153780000000001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2.7670330000000001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-5.5087630000000001</v>
      </c>
    </row>
    <row r="339" spans="1:7" x14ac:dyDescent="0.25">
      <c r="A339" t="s">
        <v>1771</v>
      </c>
      <c r="B339" t="s">
        <v>1772</v>
      </c>
      <c r="C339" t="s">
        <v>261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0.79526730000000001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-0.66042149999999999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-14.29988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-19.51981</v>
      </c>
    </row>
    <row r="340" spans="1:7" x14ac:dyDescent="0.25">
      <c r="A340" t="s">
        <v>1773</v>
      </c>
      <c r="B340" t="s">
        <v>1774</v>
      </c>
      <c r="C340" t="s">
        <v>271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-1.226942E-2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-5.7036950000000003E-2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-3.6189110000000002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-6.5099770000000001</v>
      </c>
    </row>
    <row r="341" spans="1:7" x14ac:dyDescent="0.25">
      <c r="A341" t="s">
        <v>1775</v>
      </c>
      <c r="B341" t="s">
        <v>1776</v>
      </c>
      <c r="C341" t="s">
        <v>264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1.681162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3.0890369999999998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17.511299999999999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21.212980000000002</v>
      </c>
    </row>
    <row r="342" spans="1:7" x14ac:dyDescent="0.25">
      <c r="A342" t="s">
        <v>1777</v>
      </c>
      <c r="B342" t="s">
        <v>1778</v>
      </c>
      <c r="C342" t="s">
        <v>261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1.013514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3.1034480000000002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2.5377230000000002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19.577649999999998</v>
      </c>
    </row>
    <row r="343" spans="1:7" x14ac:dyDescent="0.25">
      <c r="A343" t="s">
        <v>1779</v>
      </c>
      <c r="B343" t="s">
        <v>1780</v>
      </c>
      <c r="C343" t="s">
        <v>261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0.4085029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1.968729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0.1038111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10.796569999999999</v>
      </c>
    </row>
    <row r="344" spans="1:7" x14ac:dyDescent="0.25">
      <c r="A344" t="s">
        <v>1781</v>
      </c>
      <c r="B344" t="s">
        <v>1782</v>
      </c>
      <c r="C344" t="s">
        <v>261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1.0114460000000001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0.97168750000000004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0.2884429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20.08642</v>
      </c>
    </row>
    <row r="345" spans="1:7" x14ac:dyDescent="0.25">
      <c r="A345" t="s">
        <v>1783</v>
      </c>
      <c r="B345" t="s">
        <v>1784</v>
      </c>
      <c r="C345" t="s">
        <v>264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2.0226839999999999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7.370673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8.8992930000000001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40.485219999999998</v>
      </c>
    </row>
    <row r="346" spans="1:7" x14ac:dyDescent="0.25">
      <c r="A346" t="s">
        <v>1785</v>
      </c>
      <c r="B346" t="s">
        <v>1786</v>
      </c>
      <c r="C346" t="s">
        <v>265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1.891192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1.3495820000000001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-2.2206670000000002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11.91075</v>
      </c>
    </row>
    <row r="347" spans="1:7" x14ac:dyDescent="0.25">
      <c r="A347" t="s">
        <v>1787</v>
      </c>
      <c r="B347" t="s">
        <v>1788</v>
      </c>
      <c r="C347" t="s">
        <v>280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0.81144570000000005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1.658053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6.5688490000000002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21.83267</v>
      </c>
    </row>
    <row r="348" spans="1:7" x14ac:dyDescent="0.25">
      <c r="A348" t="s">
        <v>1789</v>
      </c>
      <c r="B348" t="s">
        <v>1790</v>
      </c>
      <c r="C348" t="s">
        <v>261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7.3926900000000004E-2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3.1327910000000001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0.24874370000000001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14.78159</v>
      </c>
    </row>
    <row r="349" spans="1:7" x14ac:dyDescent="0.25">
      <c r="A349" t="s">
        <v>1791</v>
      </c>
      <c r="B349" t="s">
        <v>1792</v>
      </c>
      <c r="C349" t="s">
        <v>263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4.3521270000000003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-4.7370910000000002E-2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-3.7408760000000001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-8.6975339999999992</v>
      </c>
    </row>
    <row r="350" spans="1:7" x14ac:dyDescent="0.25">
      <c r="A350" t="s">
        <v>1793</v>
      </c>
      <c r="B350" t="s">
        <v>1794</v>
      </c>
      <c r="C350" t="s">
        <v>265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2.2108840000000001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3.264605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-3.6858970000000002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-15.919269999999999</v>
      </c>
    </row>
    <row r="351" spans="1:7" x14ac:dyDescent="0.25">
      <c r="A351" t="s">
        <v>104</v>
      </c>
      <c r="B351" t="s">
        <v>1795</v>
      </c>
      <c r="C351" t="s">
        <v>265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1.008013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2.7284359999999999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-2.3870439999999999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14.28974</v>
      </c>
    </row>
    <row r="352" spans="1:7" x14ac:dyDescent="0.25">
      <c r="A352" t="s">
        <v>1796</v>
      </c>
      <c r="B352" t="s">
        <v>1797</v>
      </c>
      <c r="C352" t="s">
        <v>263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0.9370695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3.4518339999999998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4.2930549999999998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13.78539</v>
      </c>
    </row>
    <row r="353" spans="1:7" x14ac:dyDescent="0.25">
      <c r="A353" t="s">
        <v>1798</v>
      </c>
      <c r="B353" t="s">
        <v>1799</v>
      </c>
      <c r="C353" t="s">
        <v>286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0.48296450000000002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3.490847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4.7700570000000004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1.3901760000000001</v>
      </c>
    </row>
    <row r="354" spans="1:7" x14ac:dyDescent="0.25">
      <c r="A354" t="s">
        <v>1800</v>
      </c>
      <c r="B354" t="s">
        <v>1801</v>
      </c>
      <c r="C354" t="s">
        <v>261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-0.91230140000000004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6.4379470000000003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-2.5270990000000002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29.052129999999998</v>
      </c>
    </row>
    <row r="355" spans="1:7" x14ac:dyDescent="0.25">
      <c r="A355" t="s">
        <v>1802</v>
      </c>
      <c r="B355" t="s">
        <v>1803</v>
      </c>
      <c r="C355" t="s">
        <v>261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1.305606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1.137367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-3.3253149999999998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42.743870000000001</v>
      </c>
    </row>
    <row r="356" spans="1:7" x14ac:dyDescent="0.25">
      <c r="A356" t="s">
        <v>1804</v>
      </c>
      <c r="B356" t="s">
        <v>1805</v>
      </c>
      <c r="C356" t="s">
        <v>265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0.93579509999999999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1.9164300000000001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12.941739999999999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7.7745930000000003</v>
      </c>
    </row>
    <row r="357" spans="1:7" x14ac:dyDescent="0.25">
      <c r="A357" t="s">
        <v>1806</v>
      </c>
      <c r="B357" t="s">
        <v>1807</v>
      </c>
      <c r="C357" t="s">
        <v>261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0.27359129999999998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2.3421949999999998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3.365291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54.49841</v>
      </c>
    </row>
    <row r="358" spans="1:7" x14ac:dyDescent="0.25">
      <c r="A358" t="s">
        <v>20</v>
      </c>
      <c r="B358" t="s">
        <v>1808</v>
      </c>
      <c r="C358" t="s">
        <v>267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-4.8358810000000002E-2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0.31508760000000002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-6.2730030000000001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-16.296579999999999</v>
      </c>
    </row>
    <row r="359" spans="1:7" x14ac:dyDescent="0.25">
      <c r="A359" t="s">
        <v>1809</v>
      </c>
      <c r="B359" t="s">
        <v>1810</v>
      </c>
      <c r="C359" t="s">
        <v>275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1.6000749999999999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0.110829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1.8250850000000001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7.2433750000000003</v>
      </c>
    </row>
    <row r="360" spans="1:7" x14ac:dyDescent="0.25">
      <c r="A360" t="s">
        <v>1811</v>
      </c>
      <c r="B360" t="s">
        <v>1812</v>
      </c>
      <c r="C360" t="s">
        <v>271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1.596544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-4.1319350000000004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-9.3388200000000001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0.24519779999999999</v>
      </c>
    </row>
    <row r="361" spans="1:7" x14ac:dyDescent="0.25">
      <c r="A361" t="s">
        <v>1813</v>
      </c>
      <c r="B361" t="s">
        <v>1814</v>
      </c>
      <c r="C361" t="s">
        <v>271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-0.85058120000000004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0.3861694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-2.2450969999999999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-8.8666250000000009</v>
      </c>
    </row>
    <row r="362" spans="1:7" x14ac:dyDescent="0.25">
      <c r="A362" t="s">
        <v>1815</v>
      </c>
      <c r="B362" t="s">
        <v>1816</v>
      </c>
      <c r="C362" t="s">
        <v>280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3.0404879999999999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7.6762940000000004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8.2545210000000004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-19.372920000000001</v>
      </c>
    </row>
    <row r="363" spans="1:7" x14ac:dyDescent="0.25">
      <c r="A363" t="s">
        <v>185</v>
      </c>
      <c r="B363" t="s">
        <v>1817</v>
      </c>
      <c r="C363" t="s">
        <v>261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2.058824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0.64703259999999996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-14.657730000000001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-2.9886680000000001</v>
      </c>
    </row>
    <row r="364" spans="1:7" x14ac:dyDescent="0.25">
      <c r="A364" t="s">
        <v>1818</v>
      </c>
      <c r="B364" t="s">
        <v>1819</v>
      </c>
      <c r="C364" t="s">
        <v>261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0.519015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2.112819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-3.5506509999999998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-6.241714</v>
      </c>
    </row>
    <row r="365" spans="1:7" x14ac:dyDescent="0.25">
      <c r="A365" t="s">
        <v>142</v>
      </c>
      <c r="B365" t="s">
        <v>1820</v>
      </c>
      <c r="C365" t="s">
        <v>265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4.0203129999999998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5.5841919999999998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-3.9468540000000001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104.83329999999999</v>
      </c>
    </row>
    <row r="366" spans="1:7" x14ac:dyDescent="0.25">
      <c r="A366" t="s">
        <v>1821</v>
      </c>
      <c r="B366" t="s">
        <v>1822</v>
      </c>
      <c r="C366" t="s">
        <v>265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2.195478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3.9841280000000001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-2.7474129999999999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12.60121</v>
      </c>
    </row>
    <row r="367" spans="1:7" x14ac:dyDescent="0.25">
      <c r="A367" t="s">
        <v>1823</v>
      </c>
      <c r="B367" t="s">
        <v>1824</v>
      </c>
      <c r="C367" t="s">
        <v>261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2.033458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2.3542339999999999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-1.466302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36.975059999999999</v>
      </c>
    </row>
    <row r="368" spans="1:7" x14ac:dyDescent="0.25">
      <c r="A368" t="s">
        <v>1829</v>
      </c>
      <c r="B368" t="s">
        <v>1830</v>
      </c>
      <c r="C368" t="s">
        <v>270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1.6159699999999999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4.191033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-3.8669060000000002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3.5701290000000001</v>
      </c>
    </row>
    <row r="369" spans="1:7" x14ac:dyDescent="0.25">
      <c r="A369" t="s">
        <v>1827</v>
      </c>
      <c r="B369" t="s">
        <v>1828</v>
      </c>
      <c r="C369" t="s">
        <v>265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0.44503779999999998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3.5796239999999999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-3.8346819999999999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51.121519999999997</v>
      </c>
    </row>
    <row r="370" spans="1:7" x14ac:dyDescent="0.25">
      <c r="A370" t="s">
        <v>1825</v>
      </c>
      <c r="B370" t="s">
        <v>1826</v>
      </c>
      <c r="C370" t="s">
        <v>265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1.0420830000000001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2.2769750000000002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-0.3020523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1.066349</v>
      </c>
    </row>
    <row r="371" spans="1:7" x14ac:dyDescent="0.25">
      <c r="A371" t="s">
        <v>1831</v>
      </c>
      <c r="B371" t="s">
        <v>1832</v>
      </c>
      <c r="C371" t="s">
        <v>286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-0.58691159999999998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1.6934899999999999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0.26649600000000001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-15.756259999999999</v>
      </c>
    </row>
    <row r="372" spans="1:7" x14ac:dyDescent="0.25">
      <c r="A372" t="s">
        <v>1835</v>
      </c>
      <c r="B372" t="s">
        <v>1836</v>
      </c>
      <c r="C372" t="s">
        <v>265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-0.45053749999999998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1.6575519999999999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-6.1102869999999996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10.140269999999999</v>
      </c>
    </row>
    <row r="373" spans="1:7" x14ac:dyDescent="0.25">
      <c r="A373" t="s">
        <v>1833</v>
      </c>
      <c r="B373" t="s">
        <v>1834</v>
      </c>
      <c r="C373" t="s">
        <v>261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1.2047319999999999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1.48241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-5.2738829999999997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15.26225</v>
      </c>
    </row>
    <row r="374" spans="1:7" x14ac:dyDescent="0.25">
      <c r="A374" t="s">
        <v>1837</v>
      </c>
      <c r="B374" t="s">
        <v>1838</v>
      </c>
      <c r="C374" t="s">
        <v>271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-7.7070280000000005E-2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0.30136790000000002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-1.4290179999999999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11.70068</v>
      </c>
    </row>
    <row r="375" spans="1:7" x14ac:dyDescent="0.25">
      <c r="A375" t="s">
        <v>1839</v>
      </c>
      <c r="B375" t="s">
        <v>1840</v>
      </c>
      <c r="C375" t="s">
        <v>259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-0.63191149999999996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2.1518470000000001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-6.2243760000000004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1.233735</v>
      </c>
    </row>
    <row r="376" spans="1:7" x14ac:dyDescent="0.25">
      <c r="A376" t="s">
        <v>1841</v>
      </c>
      <c r="B376" t="s">
        <v>1842</v>
      </c>
      <c r="C376" t="s">
        <v>264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-1.3534550000000001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0.6006669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2.0392579999999998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-5.1288840000000002</v>
      </c>
    </row>
    <row r="377" spans="1:7" x14ac:dyDescent="0.25">
      <c r="A377" t="s">
        <v>1843</v>
      </c>
      <c r="B377" t="s">
        <v>1844</v>
      </c>
      <c r="C377" t="s">
        <v>261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1.044055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5.6077190000000003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-2.8120639999999999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-7.6637110000000002</v>
      </c>
    </row>
    <row r="378" spans="1:7" x14ac:dyDescent="0.25">
      <c r="A378" t="s">
        <v>1845</v>
      </c>
      <c r="B378" t="s">
        <v>1846</v>
      </c>
      <c r="C378" t="s">
        <v>265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-1.9861169999999999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-1.943533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-6.7708159999999999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-1.0145310000000001</v>
      </c>
    </row>
    <row r="379" spans="1:7" x14ac:dyDescent="0.25">
      <c r="A379" t="s">
        <v>1847</v>
      </c>
      <c r="B379" t="s">
        <v>1848</v>
      </c>
      <c r="C379" t="s">
        <v>261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2.433503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3.2810269999999999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-5.210788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66.102119999999999</v>
      </c>
    </row>
    <row r="380" spans="1:7" x14ac:dyDescent="0.25">
      <c r="A380" t="s">
        <v>1849</v>
      </c>
      <c r="B380" t="s">
        <v>1850</v>
      </c>
      <c r="C380" t="s">
        <v>261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0.2036868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1.9330350000000001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2.2972450000000002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23.920639999999999</v>
      </c>
    </row>
    <row r="381" spans="1:7" x14ac:dyDescent="0.25">
      <c r="A381" t="s">
        <v>1851</v>
      </c>
      <c r="B381" t="s">
        <v>1852</v>
      </c>
      <c r="C381" t="s">
        <v>265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0.28840890000000002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1.721908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-5.8546449999999997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-16.90042</v>
      </c>
    </row>
    <row r="382" spans="1:7" x14ac:dyDescent="0.25">
      <c r="A382" t="s">
        <v>1853</v>
      </c>
      <c r="B382" t="s">
        <v>1854</v>
      </c>
      <c r="C382" t="s">
        <v>261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2.1980409999999999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3.5045190000000002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-5.740666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18.355609999999999</v>
      </c>
    </row>
    <row r="383" spans="1:7" x14ac:dyDescent="0.25">
      <c r="A383" t="s">
        <v>1855</v>
      </c>
      <c r="B383" t="s">
        <v>1856</v>
      </c>
      <c r="C383" t="s">
        <v>261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1.707036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-2.267574E-2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-7.2277750000000003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18.988510000000002</v>
      </c>
    </row>
    <row r="384" spans="1:7" x14ac:dyDescent="0.25">
      <c r="A384" t="s">
        <v>1857</v>
      </c>
      <c r="B384" t="s">
        <v>1858</v>
      </c>
      <c r="C384" t="s">
        <v>259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0.86299890000000001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-2.7055150000000001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-5.027933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37.850769999999997</v>
      </c>
    </row>
    <row r="385" spans="1:7" x14ac:dyDescent="0.25">
      <c r="A385" t="s">
        <v>1859</v>
      </c>
      <c r="B385" t="s">
        <v>1860</v>
      </c>
      <c r="C385" t="s">
        <v>280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-3.0985149999999999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0.63874640000000005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-8.0716090000000005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7.3124120000000001</v>
      </c>
    </row>
    <row r="386" spans="1:7" x14ac:dyDescent="0.25">
      <c r="A386" t="s">
        <v>1861</v>
      </c>
      <c r="B386" t="s">
        <v>1862</v>
      </c>
      <c r="C386" t="s">
        <v>261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0.98561209999999999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1.8590690000000001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-3.1476769999999998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16.383150000000001</v>
      </c>
    </row>
    <row r="387" spans="1:7" x14ac:dyDescent="0.25">
      <c r="A387" t="s">
        <v>1863</v>
      </c>
      <c r="B387" t="s">
        <v>1864</v>
      </c>
      <c r="C387" t="s">
        <v>275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2.2021099999999998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2.406199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-2.8805679999999998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2.570128</v>
      </c>
    </row>
    <row r="388" spans="1:7" x14ac:dyDescent="0.25">
      <c r="A388" t="s">
        <v>1865</v>
      </c>
      <c r="B388" t="s">
        <v>1866</v>
      </c>
      <c r="C388" t="s">
        <v>261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1.9961610000000001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2.3103579999999999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-9.7853980000000007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10.7326</v>
      </c>
    </row>
    <row r="389" spans="1:7" x14ac:dyDescent="0.25">
      <c r="A389" t="s">
        <v>1867</v>
      </c>
      <c r="B389" t="s">
        <v>1868</v>
      </c>
      <c r="C389" t="s">
        <v>265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0.47655950000000002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2.057823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10.07667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51.177100000000003</v>
      </c>
    </row>
    <row r="390" spans="1:7" x14ac:dyDescent="0.25">
      <c r="A390" t="s">
        <v>2274</v>
      </c>
      <c r="B390" t="s">
        <v>2275</v>
      </c>
      <c r="C390" t="s">
        <v>270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-0.2985389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6.6026449999999999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-0.42229030000000001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17.96208</v>
      </c>
    </row>
    <row r="391" spans="1:7" x14ac:dyDescent="0.25">
      <c r="A391" t="s">
        <v>1869</v>
      </c>
      <c r="B391" t="s">
        <v>1870</v>
      </c>
      <c r="C391" t="s">
        <v>265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1.276322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0.46792240000000002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-6.1606310000000004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5.5717569999999998</v>
      </c>
    </row>
    <row r="392" spans="1:7" x14ac:dyDescent="0.25">
      <c r="A392" t="s">
        <v>154</v>
      </c>
      <c r="B392" t="s">
        <v>1871</v>
      </c>
      <c r="C392" t="s">
        <v>261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2.2427440000000001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4.4474390000000001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-4.3209879999999998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42.005299999999998</v>
      </c>
    </row>
    <row r="393" spans="1:7" x14ac:dyDescent="0.25">
      <c r="A393" t="s">
        <v>1872</v>
      </c>
      <c r="B393" t="s">
        <v>1873</v>
      </c>
      <c r="C393" t="s">
        <v>265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0.32700059999999997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0.2334195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-0.18745690000000001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20.360140000000001</v>
      </c>
    </row>
    <row r="394" spans="1:7" x14ac:dyDescent="0.25">
      <c r="A394" t="s">
        <v>1874</v>
      </c>
      <c r="B394" t="s">
        <v>1875</v>
      </c>
      <c r="C394" t="s">
        <v>261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1.220256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2.8518289999999999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-3.602557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-5.0612880000000002</v>
      </c>
    </row>
    <row r="395" spans="1:7" x14ac:dyDescent="0.25">
      <c r="A395" t="s">
        <v>1876</v>
      </c>
      <c r="B395" t="s">
        <v>1877</v>
      </c>
      <c r="C395" t="s">
        <v>265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-1.5659799999999999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-0.40092680000000003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-2.0131679999999998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10.22115</v>
      </c>
    </row>
    <row r="396" spans="1:7" x14ac:dyDescent="0.25">
      <c r="A396" t="s">
        <v>1878</v>
      </c>
      <c r="B396" t="s">
        <v>1879</v>
      </c>
      <c r="C396" t="s">
        <v>280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0.33955229999999997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-0.3635699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-2.0639319999999999E-2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15.89897</v>
      </c>
    </row>
    <row r="397" spans="1:7" x14ac:dyDescent="0.25">
      <c r="A397" t="s">
        <v>1880</v>
      </c>
      <c r="B397" t="s">
        <v>1881</v>
      </c>
      <c r="C397" t="s">
        <v>265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1.466402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3.8096290000000002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-1.889414E-2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13.401529999999999</v>
      </c>
    </row>
    <row r="398" spans="1:7" x14ac:dyDescent="0.25">
      <c r="A398" t="s">
        <v>1882</v>
      </c>
      <c r="B398" t="s">
        <v>1883</v>
      </c>
      <c r="C398" t="s">
        <v>270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0.65643839999999998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2.7721740000000001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-1.164288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6.7408270000000003</v>
      </c>
    </row>
    <row r="399" spans="1:7" x14ac:dyDescent="0.25">
      <c r="A399" t="s">
        <v>155</v>
      </c>
      <c r="B399" t="s">
        <v>1884</v>
      </c>
      <c r="C399" t="s">
        <v>267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2.4122810000000001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2.121146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1.9205589999999999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-39.566479999999999</v>
      </c>
    </row>
    <row r="400" spans="1:7" x14ac:dyDescent="0.25">
      <c r="A400" t="s">
        <v>1885</v>
      </c>
      <c r="B400" t="s">
        <v>1886</v>
      </c>
      <c r="C400" t="s">
        <v>263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2.4238719999999998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4.4548769999999998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14.899319999999999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20.242819999999998</v>
      </c>
    </row>
    <row r="401" spans="1:7" x14ac:dyDescent="0.25">
      <c r="A401" t="s">
        <v>1887</v>
      </c>
      <c r="B401" t="s">
        <v>1888</v>
      </c>
      <c r="C401" t="s">
        <v>275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0.6857143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0.45610030000000001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-5.0987429999999998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-4.3612599999999997</v>
      </c>
    </row>
    <row r="402" spans="1:7" x14ac:dyDescent="0.25">
      <c r="A402" t="s">
        <v>1889</v>
      </c>
      <c r="B402" t="s">
        <v>1890</v>
      </c>
      <c r="C402" t="s">
        <v>261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1.385302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3.4995210000000001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0.4941181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26.63664</v>
      </c>
    </row>
    <row r="403" spans="1:7" x14ac:dyDescent="0.25">
      <c r="A403" t="s">
        <v>1891</v>
      </c>
      <c r="B403" t="s">
        <v>1892</v>
      </c>
      <c r="C403" t="s">
        <v>280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0.30864200000000003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3.3057850000000002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-4.0165389999999999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4.1764260000000002</v>
      </c>
    </row>
    <row r="404" spans="1:7" x14ac:dyDescent="0.25">
      <c r="A404" t="s">
        <v>1893</v>
      </c>
      <c r="B404" t="s">
        <v>1894</v>
      </c>
      <c r="C404" t="s">
        <v>265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2.2873480000000002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1.1307419999999999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-1.9191229999999999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24.596979999999999</v>
      </c>
    </row>
    <row r="405" spans="1:7" x14ac:dyDescent="0.25">
      <c r="A405" t="s">
        <v>1895</v>
      </c>
      <c r="B405" t="s">
        <v>1896</v>
      </c>
      <c r="C405" t="s">
        <v>261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0.9255063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2.774578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-0.1033485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19.70063</v>
      </c>
    </row>
    <row r="406" spans="1:7" x14ac:dyDescent="0.25">
      <c r="A406" t="s">
        <v>1897</v>
      </c>
      <c r="B406" t="s">
        <v>1898</v>
      </c>
      <c r="C406" t="s">
        <v>261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-0.31513140000000001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1.0743780000000001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-6.426857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-7.6974269999999997E-2</v>
      </c>
    </row>
    <row r="407" spans="1:7" x14ac:dyDescent="0.25">
      <c r="A407" t="s">
        <v>1899</v>
      </c>
      <c r="B407" t="s">
        <v>1900</v>
      </c>
      <c r="C407" t="s">
        <v>261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7.3114920000000003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8.6964240000000004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-0.21352450000000001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-11.016400000000001</v>
      </c>
    </row>
    <row r="408" spans="1:7" x14ac:dyDescent="0.25">
      <c r="A408" t="s">
        <v>1901</v>
      </c>
      <c r="B408" t="s">
        <v>1902</v>
      </c>
      <c r="C408" t="s">
        <v>259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3.0485790000000001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4.1679579999999996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-4.9228430000000003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30.511520000000001</v>
      </c>
    </row>
    <row r="409" spans="1:7" x14ac:dyDescent="0.25">
      <c r="A409" t="s">
        <v>1903</v>
      </c>
      <c r="B409" t="s">
        <v>1904</v>
      </c>
      <c r="C409" t="s">
        <v>264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-1.5282789999999999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-9.6962039999999998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-12.75173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-21.183309999999999</v>
      </c>
    </row>
    <row r="410" spans="1:7" x14ac:dyDescent="0.25">
      <c r="A410" t="s">
        <v>1905</v>
      </c>
      <c r="B410" t="s">
        <v>1906</v>
      </c>
      <c r="C410" t="s">
        <v>286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9.7366250000000001E-2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4.8412170000000003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5.6262869999999996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1.9221440000000001</v>
      </c>
    </row>
    <row r="411" spans="1:7" x14ac:dyDescent="0.25">
      <c r="A411" t="s">
        <v>79</v>
      </c>
      <c r="B411" t="s">
        <v>1907</v>
      </c>
      <c r="C411" t="s">
        <v>280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2.534319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-1.521298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-5.9412339999999997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6.5047370000000004</v>
      </c>
    </row>
    <row r="412" spans="1:7" x14ac:dyDescent="0.25">
      <c r="A412" t="s">
        <v>1908</v>
      </c>
      <c r="B412" t="s">
        <v>1909</v>
      </c>
      <c r="C412" t="s">
        <v>265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0.47834749999999998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0.93025570000000002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-4.2740859999999996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12.39372</v>
      </c>
    </row>
    <row r="413" spans="1:7" x14ac:dyDescent="0.25">
      <c r="A413" t="s">
        <v>57</v>
      </c>
      <c r="B413" t="s">
        <v>1910</v>
      </c>
      <c r="C413" t="s">
        <v>271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0.3290593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-1.074066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-1.173578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-0.41102499999999997</v>
      </c>
    </row>
    <row r="414" spans="1:7" x14ac:dyDescent="0.25">
      <c r="A414" t="s">
        <v>69</v>
      </c>
      <c r="B414" t="s">
        <v>1911</v>
      </c>
      <c r="C414" t="s">
        <v>265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1.0805499999999999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4.6795530000000003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-9.8554530000000007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-6.6984159999999999</v>
      </c>
    </row>
    <row r="415" spans="1:7" x14ac:dyDescent="0.25">
      <c r="A415" t="s">
        <v>1912</v>
      </c>
      <c r="B415" t="s">
        <v>1913</v>
      </c>
      <c r="C415" t="s">
        <v>259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0.7090069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2.3072279999999998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2.4451320000000001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6.1927430000000001</v>
      </c>
    </row>
    <row r="416" spans="1:7" x14ac:dyDescent="0.25">
      <c r="A416" t="s">
        <v>1914</v>
      </c>
      <c r="B416" t="s">
        <v>1915</v>
      </c>
      <c r="C416" t="s">
        <v>265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1.924876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1.1356269999999999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2.0523579999999999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16.02347</v>
      </c>
    </row>
    <row r="417" spans="1:7" x14ac:dyDescent="0.25">
      <c r="A417" t="s">
        <v>1916</v>
      </c>
      <c r="B417" t="s">
        <v>1917</v>
      </c>
      <c r="C417" t="s">
        <v>265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1.203049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2.8781119999999998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-2.515828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8.7841090000000008</v>
      </c>
    </row>
    <row r="418" spans="1:7" x14ac:dyDescent="0.25">
      <c r="A418" t="s">
        <v>1918</v>
      </c>
      <c r="B418" t="s">
        <v>1919</v>
      </c>
      <c r="C418" t="s">
        <v>259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5.1131929999999999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8.4138490000000008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10.12063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2.2399390000000001</v>
      </c>
    </row>
    <row r="419" spans="1:7" x14ac:dyDescent="0.25">
      <c r="A419" t="s">
        <v>1920</v>
      </c>
      <c r="B419" t="s">
        <v>1921</v>
      </c>
      <c r="C419" t="s">
        <v>267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-1.4569589999999999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1.015201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-3.8453210000000002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12.05894</v>
      </c>
    </row>
    <row r="420" spans="1:7" x14ac:dyDescent="0.25">
      <c r="A420" t="s">
        <v>1922</v>
      </c>
      <c r="B420" t="s">
        <v>1923</v>
      </c>
      <c r="C420" t="s">
        <v>264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0.39473629999999998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3.991657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6.6866500000000002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10.518079999999999</v>
      </c>
    </row>
    <row r="421" spans="1:7" x14ac:dyDescent="0.25">
      <c r="A421" t="s">
        <v>1924</v>
      </c>
      <c r="B421" t="s">
        <v>1925</v>
      </c>
      <c r="C421" t="s">
        <v>265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2.4944470000000001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3.154798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-0.13707839999999999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4.2127090000000003</v>
      </c>
    </row>
    <row r="422" spans="1:7" x14ac:dyDescent="0.25">
      <c r="A422" t="s">
        <v>1926</v>
      </c>
      <c r="B422" t="s">
        <v>1927</v>
      </c>
      <c r="C422" t="s">
        <v>275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0.6546575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1.2915920000000001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-0.41481750000000001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8.0039189999999998</v>
      </c>
    </row>
    <row r="423" spans="1:7" x14ac:dyDescent="0.25">
      <c r="A423" t="s">
        <v>2276</v>
      </c>
      <c r="B423" t="s">
        <v>2277</v>
      </c>
      <c r="C423" t="s">
        <v>265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-1.6988019999999999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-10.64513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-8.1353670000000005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24.053070000000002</v>
      </c>
    </row>
    <row r="424" spans="1:7" x14ac:dyDescent="0.25">
      <c r="A424" t="s">
        <v>1928</v>
      </c>
      <c r="B424" t="s">
        <v>1929</v>
      </c>
      <c r="C424" t="s">
        <v>265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-0.38839879999999999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-1.761385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5.08317E-2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19.669979999999999</v>
      </c>
    </row>
    <row r="425" spans="1:7" x14ac:dyDescent="0.25">
      <c r="A425" t="s">
        <v>203</v>
      </c>
      <c r="B425" t="s">
        <v>1930</v>
      </c>
      <c r="C425" t="s">
        <v>263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1.6634359999999999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2.0869770000000001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-1.2480370000000001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35.392969999999998</v>
      </c>
    </row>
    <row r="426" spans="1:7" x14ac:dyDescent="0.25">
      <c r="A426" t="s">
        <v>3</v>
      </c>
      <c r="B426" t="s">
        <v>1931</v>
      </c>
      <c r="C426" t="s">
        <v>264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-1.5466059999999999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-2.1559729999999999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7.7228849999999998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39.665309999999998</v>
      </c>
    </row>
    <row r="427" spans="1:7" x14ac:dyDescent="0.25">
      <c r="A427" t="s">
        <v>1932</v>
      </c>
      <c r="B427" t="s">
        <v>1933</v>
      </c>
      <c r="C427" t="s">
        <v>275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0.79255540000000002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3.4734280000000002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1.984127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-2.605137</v>
      </c>
    </row>
    <row r="428" spans="1:7" x14ac:dyDescent="0.25">
      <c r="A428" t="s">
        <v>1934</v>
      </c>
      <c r="B428" t="s">
        <v>1935</v>
      </c>
      <c r="C428" t="s">
        <v>275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-0.21798120000000001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1.8485959999999999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2.595872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6.4252890000000003</v>
      </c>
    </row>
    <row r="429" spans="1:7" x14ac:dyDescent="0.25">
      <c r="A429" t="s">
        <v>1936</v>
      </c>
      <c r="B429" t="s">
        <v>1937</v>
      </c>
      <c r="C429" t="s">
        <v>263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0.35799940000000002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2.4419819999999999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8.6639359999999996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25.96161</v>
      </c>
    </row>
    <row r="430" spans="1:7" x14ac:dyDescent="0.25">
      <c r="A430" t="s">
        <v>1938</v>
      </c>
      <c r="B430" t="s">
        <v>1939</v>
      </c>
      <c r="C430" t="s">
        <v>264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0.78147610000000001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-1.5549900000000001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-9.9123239999999999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-20.818159999999999</v>
      </c>
    </row>
    <row r="431" spans="1:7" x14ac:dyDescent="0.25">
      <c r="A431" t="s">
        <v>1940</v>
      </c>
      <c r="B431" t="s">
        <v>1941</v>
      </c>
      <c r="C431" t="s">
        <v>264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0.15259410000000001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5.4633099999999999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-9.4265170000000005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1.654768</v>
      </c>
    </row>
    <row r="432" spans="1:7" x14ac:dyDescent="0.25">
      <c r="A432" t="s">
        <v>1942</v>
      </c>
      <c r="B432" t="s">
        <v>1943</v>
      </c>
      <c r="C432" t="s">
        <v>265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0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0.77021830000000002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-0.11607779999999999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53.142710000000001</v>
      </c>
    </row>
    <row r="433" spans="1:7" x14ac:dyDescent="0.25">
      <c r="A433" t="s">
        <v>1944</v>
      </c>
      <c r="B433" t="s">
        <v>1945</v>
      </c>
      <c r="C433" t="s">
        <v>265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2.1199089999999998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1.2379599999999999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0.95543359999999999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60.144390000000001</v>
      </c>
    </row>
    <row r="434" spans="1:7" x14ac:dyDescent="0.25">
      <c r="A434" t="s">
        <v>1946</v>
      </c>
      <c r="B434" t="s">
        <v>1947</v>
      </c>
      <c r="C434" t="s">
        <v>265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0.86206899999999997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-0.17064850000000001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5.9782609999999998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8.2766699999999993</v>
      </c>
    </row>
    <row r="435" spans="1:7" x14ac:dyDescent="0.25">
      <c r="A435" t="s">
        <v>1948</v>
      </c>
      <c r="B435" t="s">
        <v>1949</v>
      </c>
      <c r="C435" t="s">
        <v>261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0.50525869999999995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2.2165550000000001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-5.4945199999999996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-3.9930150000000002</v>
      </c>
    </row>
    <row r="436" spans="1:7" x14ac:dyDescent="0.25">
      <c r="A436" t="s">
        <v>1950</v>
      </c>
      <c r="B436" t="s">
        <v>1951</v>
      </c>
      <c r="C436" t="s">
        <v>271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1.098705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1.4061380000000001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1.759717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24.990410000000001</v>
      </c>
    </row>
    <row r="437" spans="1:7" x14ac:dyDescent="0.25">
      <c r="A437" t="s">
        <v>132</v>
      </c>
      <c r="B437" t="s">
        <v>1952</v>
      </c>
      <c r="C437" t="s">
        <v>267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2.5547439999999999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-6.6832710000000004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-11.14625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-32.392890000000001</v>
      </c>
    </row>
    <row r="438" spans="1:7" x14ac:dyDescent="0.25">
      <c r="A438" t="s">
        <v>1953</v>
      </c>
      <c r="B438" t="s">
        <v>1954</v>
      </c>
      <c r="C438" t="s">
        <v>265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0.34213100000000002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-0.91698840000000004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-10.03506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13.839309999999999</v>
      </c>
    </row>
    <row r="439" spans="1:7" x14ac:dyDescent="0.25">
      <c r="A439" t="s">
        <v>27</v>
      </c>
      <c r="B439" t="s">
        <v>1955</v>
      </c>
      <c r="C439" t="s">
        <v>261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2.5499160000000001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6.8688890000000002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-2.562452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-19.26398</v>
      </c>
    </row>
    <row r="440" spans="1:7" x14ac:dyDescent="0.25">
      <c r="A440" t="s">
        <v>146</v>
      </c>
      <c r="B440" t="s">
        <v>1956</v>
      </c>
      <c r="C440" t="s">
        <v>265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2.151284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3.9548019999999999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-1.5713809999999999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45.035960000000003</v>
      </c>
    </row>
    <row r="441" spans="1:7" x14ac:dyDescent="0.25">
      <c r="A441" t="s">
        <v>1957</v>
      </c>
      <c r="B441" t="s">
        <v>1958</v>
      </c>
      <c r="C441" t="s">
        <v>265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2.3881350000000001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7.8954659999999999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-1.518073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29.711670000000002</v>
      </c>
    </row>
    <row r="442" spans="1:7" x14ac:dyDescent="0.25">
      <c r="A442" t="s">
        <v>1959</v>
      </c>
      <c r="B442" t="s">
        <v>1960</v>
      </c>
      <c r="C442" t="s">
        <v>271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7.7539919999999998E-2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3.3711129999999998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4.2027359999999998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7.8675220000000001</v>
      </c>
    </row>
    <row r="443" spans="1:7" x14ac:dyDescent="0.25">
      <c r="A443" t="s">
        <v>1961</v>
      </c>
      <c r="B443" t="s">
        <v>1962</v>
      </c>
      <c r="C443" t="s">
        <v>280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0.34482760000000001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1.7482519999999999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6.2519539999999998E-2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-0.64458349999999998</v>
      </c>
    </row>
    <row r="444" spans="1:7" x14ac:dyDescent="0.25">
      <c r="A444" t="s">
        <v>1963</v>
      </c>
      <c r="B444" t="s">
        <v>1964</v>
      </c>
      <c r="C444" t="s">
        <v>265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0.48076669999999999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0.53667869999999995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-3.3049879999999998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-3.4229810000000001</v>
      </c>
    </row>
    <row r="445" spans="1:7" x14ac:dyDescent="0.25">
      <c r="A445" t="s">
        <v>1965</v>
      </c>
      <c r="B445" t="s">
        <v>2251</v>
      </c>
      <c r="C445" t="s">
        <v>265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1.3812880000000001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2.6081180000000002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-4.514875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-13.754440000000001</v>
      </c>
    </row>
    <row r="446" spans="1:7" x14ac:dyDescent="0.25">
      <c r="A446" t="s">
        <v>1966</v>
      </c>
      <c r="B446" t="s">
        <v>1967</v>
      </c>
      <c r="C446" t="s">
        <v>259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0.97902100000000003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-1.23119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-4.9165939999999999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10.26993</v>
      </c>
    </row>
    <row r="447" spans="1:7" x14ac:dyDescent="0.25">
      <c r="A447" t="s">
        <v>1968</v>
      </c>
      <c r="B447" t="s">
        <v>1969</v>
      </c>
      <c r="C447" t="s">
        <v>270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0.3101389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3.1326309999999999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-1.2106049999999999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-4.1046860000000001</v>
      </c>
    </row>
    <row r="448" spans="1:7" x14ac:dyDescent="0.25">
      <c r="A448" t="s">
        <v>1970</v>
      </c>
      <c r="B448" t="s">
        <v>1971</v>
      </c>
      <c r="C448" t="s">
        <v>265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2.7831090000000001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3.6786059999999998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-5.9234770000000001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15.541309999999999</v>
      </c>
    </row>
    <row r="449" spans="1:7" x14ac:dyDescent="0.25">
      <c r="A449" t="s">
        <v>1972</v>
      </c>
      <c r="B449" t="s">
        <v>1973</v>
      </c>
      <c r="C449" t="s">
        <v>265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0.66828670000000001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-1.398393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-7.7394210000000001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-12.29665</v>
      </c>
    </row>
    <row r="450" spans="1:7" x14ac:dyDescent="0.25">
      <c r="A450" t="s">
        <v>1974</v>
      </c>
      <c r="B450" t="s">
        <v>1975</v>
      </c>
      <c r="C450" t="s">
        <v>265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0.15982950000000001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2.5641029999999998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5.9751969999999996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19.645720000000001</v>
      </c>
    </row>
    <row r="451" spans="1:7" x14ac:dyDescent="0.25">
      <c r="A451" t="s">
        <v>1976</v>
      </c>
      <c r="B451" t="s">
        <v>1977</v>
      </c>
      <c r="C451" t="s">
        <v>265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1.0286949999999999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-2.6096029999999999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-3.8144330000000002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43.767180000000003</v>
      </c>
    </row>
    <row r="452" spans="1:7" x14ac:dyDescent="0.25">
      <c r="A452" t="s">
        <v>1978</v>
      </c>
      <c r="B452" t="s">
        <v>1979</v>
      </c>
      <c r="C452" t="s">
        <v>264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-4.7209349999999999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-2.474037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0.62305310000000003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28.715769999999999</v>
      </c>
    </row>
    <row r="453" spans="1:7" x14ac:dyDescent="0.25">
      <c r="A453" t="s">
        <v>1980</v>
      </c>
      <c r="B453" t="s">
        <v>1981</v>
      </c>
      <c r="C453" t="s">
        <v>270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1.1734690000000001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2.2692109999999999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-4.5021649999999998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11.994440000000001</v>
      </c>
    </row>
    <row r="454" spans="1:7" x14ac:dyDescent="0.25">
      <c r="A454" t="s">
        <v>1982</v>
      </c>
      <c r="B454" t="s">
        <v>1983</v>
      </c>
      <c r="C454" t="s">
        <v>265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-0.34553970000000001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3.112241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5.2787800000000002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9.0154499999999995</v>
      </c>
    </row>
    <row r="455" spans="1:7" x14ac:dyDescent="0.25">
      <c r="A455" t="s">
        <v>1984</v>
      </c>
      <c r="B455" t="s">
        <v>1985</v>
      </c>
      <c r="C455" t="s">
        <v>265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0.98429639999999996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3.2537259999999999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7.3362299999999996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7.9222760000000001</v>
      </c>
    </row>
    <row r="456" spans="1:7" x14ac:dyDescent="0.25">
      <c r="A456" t="s">
        <v>1986</v>
      </c>
      <c r="B456" t="s">
        <v>1987</v>
      </c>
      <c r="C456" t="s">
        <v>261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-0.73746040000000002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0.71624650000000001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-1.4999560000000001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18.034800000000001</v>
      </c>
    </row>
    <row r="457" spans="1:7" x14ac:dyDescent="0.25">
      <c r="A457" t="s">
        <v>42</v>
      </c>
      <c r="B457" t="s">
        <v>1988</v>
      </c>
      <c r="C457" t="s">
        <v>259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4.4397460000000004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10.022270000000001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-19.631239999999998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-38.917160000000003</v>
      </c>
    </row>
    <row r="458" spans="1:7" x14ac:dyDescent="0.25">
      <c r="A458" t="s">
        <v>1989</v>
      </c>
      <c r="B458" t="s">
        <v>1990</v>
      </c>
      <c r="C458" t="s">
        <v>265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1.423546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-0.13006480000000001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2.86138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-8.8667689999999997</v>
      </c>
    </row>
    <row r="459" spans="1:7" x14ac:dyDescent="0.25">
      <c r="A459" t="s">
        <v>1991</v>
      </c>
      <c r="B459" t="s">
        <v>1992</v>
      </c>
      <c r="C459" t="s">
        <v>271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1.6204909999999999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-1.068702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-5.1707320000000001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-12.843640000000001</v>
      </c>
    </row>
    <row r="460" spans="1:7" x14ac:dyDescent="0.25">
      <c r="A460" t="s">
        <v>1993</v>
      </c>
      <c r="B460" t="s">
        <v>1994</v>
      </c>
      <c r="C460" t="s">
        <v>263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0.90155070000000004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-1.44417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-2.948318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9.4324560000000002</v>
      </c>
    </row>
    <row r="461" spans="1:7" x14ac:dyDescent="0.25">
      <c r="A461" t="s">
        <v>1995</v>
      </c>
      <c r="B461" t="s">
        <v>1996</v>
      </c>
      <c r="C461" t="s">
        <v>259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-0.58340820000000004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0.92216430000000005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-3.1792060000000002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-20.187380000000001</v>
      </c>
    </row>
    <row r="462" spans="1:7" x14ac:dyDescent="0.25">
      <c r="A462" t="s">
        <v>1997</v>
      </c>
      <c r="B462" t="s">
        <v>1998</v>
      </c>
      <c r="C462" t="s">
        <v>265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0.18552879999999999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0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-0.64397420000000005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36.133589999999998</v>
      </c>
    </row>
    <row r="463" spans="1:7" x14ac:dyDescent="0.25">
      <c r="A463" t="s">
        <v>1999</v>
      </c>
      <c r="B463" t="s">
        <v>2000</v>
      </c>
      <c r="C463" t="s">
        <v>263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1.712993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-0.50584890000000005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-5.8714579999999996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-11.705</v>
      </c>
    </row>
    <row r="464" spans="1:7" x14ac:dyDescent="0.25">
      <c r="A464" t="s">
        <v>7</v>
      </c>
      <c r="B464" t="s">
        <v>2001</v>
      </c>
      <c r="C464" t="s">
        <v>267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-0.43995889999999999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0.33105020000000002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-5.05131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-22.16112</v>
      </c>
    </row>
    <row r="465" spans="1:7" x14ac:dyDescent="0.25">
      <c r="A465" t="s">
        <v>2002</v>
      </c>
      <c r="B465" t="s">
        <v>2003</v>
      </c>
      <c r="C465" t="s">
        <v>280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-0.18810589999999999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1.217902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-0.81955429999999996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27.81175</v>
      </c>
    </row>
    <row r="466" spans="1:7" x14ac:dyDescent="0.25">
      <c r="A466" t="s">
        <v>21</v>
      </c>
      <c r="B466" t="s">
        <v>2004</v>
      </c>
      <c r="C466" t="s">
        <v>259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-1.2713209999999999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7.7311920000000001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2.017423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17.075790000000001</v>
      </c>
    </row>
    <row r="467" spans="1:7" x14ac:dyDescent="0.25">
      <c r="A467" t="s">
        <v>2005</v>
      </c>
      <c r="B467" t="s">
        <v>2006</v>
      </c>
      <c r="C467" t="s">
        <v>264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0.92366579999999998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1.443651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11.43572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-21.888269999999999</v>
      </c>
    </row>
    <row r="468" spans="1:7" x14ac:dyDescent="0.25">
      <c r="A468" t="s">
        <v>2007</v>
      </c>
      <c r="B468" t="s">
        <v>2008</v>
      </c>
      <c r="C468" t="s">
        <v>261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2.5864210000000001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2.441052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4.7228560000000002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13.105549999999999</v>
      </c>
    </row>
    <row r="469" spans="1:7" x14ac:dyDescent="0.25">
      <c r="A469" t="s">
        <v>2009</v>
      </c>
      <c r="B469" t="s">
        <v>2010</v>
      </c>
      <c r="C469" t="s">
        <v>265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0.92195539999999998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-0.2119991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-3.5648430000000002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8.3871780000000005</v>
      </c>
    </row>
    <row r="470" spans="1:7" x14ac:dyDescent="0.25">
      <c r="A470" t="s">
        <v>2011</v>
      </c>
      <c r="B470" t="s">
        <v>2012</v>
      </c>
      <c r="C470" t="s">
        <v>275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-0.15753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-1.2878400000000001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4.0106960000000003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8.4463570000000008</v>
      </c>
    </row>
    <row r="471" spans="1:7" x14ac:dyDescent="0.25">
      <c r="A471" t="s">
        <v>2013</v>
      </c>
      <c r="B471" t="s">
        <v>2014</v>
      </c>
      <c r="C471" t="s">
        <v>275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0.69125020000000004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-0.76065950000000004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0.85664700000000005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2.1673469999999999</v>
      </c>
    </row>
    <row r="472" spans="1:7" x14ac:dyDescent="0.25">
      <c r="A472" t="s">
        <v>16</v>
      </c>
      <c r="B472" t="s">
        <v>2015</v>
      </c>
      <c r="C472" t="s">
        <v>265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2.457264E-2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4.3436579999999996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3.1451250000000002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11.76141</v>
      </c>
    </row>
    <row r="473" spans="1:7" x14ac:dyDescent="0.25">
      <c r="A473" t="s">
        <v>37</v>
      </c>
      <c r="B473" t="s">
        <v>2016</v>
      </c>
      <c r="C473" t="s">
        <v>267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5.7632030000000001E-2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0.81520559999999997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6.4552389999999997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42.511609999999997</v>
      </c>
    </row>
    <row r="474" spans="1:7" x14ac:dyDescent="0.25">
      <c r="A474" t="s">
        <v>2017</v>
      </c>
      <c r="B474" t="s">
        <v>2018</v>
      </c>
      <c r="C474" t="s">
        <v>259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3.492718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5.0194140000000003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-5.3108680000000001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1.27443</v>
      </c>
    </row>
    <row r="475" spans="1:7" x14ac:dyDescent="0.25">
      <c r="A475" t="s">
        <v>173</v>
      </c>
      <c r="B475" t="s">
        <v>2019</v>
      </c>
      <c r="C475" t="s">
        <v>271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0.34902319999999998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0.68432479999999996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1.4107080000000001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-13.674329999999999</v>
      </c>
    </row>
    <row r="476" spans="1:7" x14ac:dyDescent="0.25">
      <c r="A476" t="s">
        <v>2020</v>
      </c>
      <c r="B476" t="s">
        <v>2021</v>
      </c>
      <c r="C476" t="s">
        <v>265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-0.41374169999999999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1.9441949999999999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6.6787530000000004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61.127830000000003</v>
      </c>
    </row>
    <row r="477" spans="1:7" x14ac:dyDescent="0.25">
      <c r="A477" t="s">
        <v>2022</v>
      </c>
      <c r="B477" t="s">
        <v>2023</v>
      </c>
      <c r="C477" t="s">
        <v>275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0.62714049999999999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2.0342280000000001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-0.52843329999999999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-5.3338109999999999</v>
      </c>
    </row>
    <row r="478" spans="1:7" x14ac:dyDescent="0.25">
      <c r="A478" t="s">
        <v>2278</v>
      </c>
      <c r="B478" t="s">
        <v>2279</v>
      </c>
      <c r="C478" t="s">
        <v>265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1.52969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0.17037769999999999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-3.52929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31.352119999999999</v>
      </c>
    </row>
    <row r="479" spans="1:7" x14ac:dyDescent="0.25">
      <c r="A479" t="s">
        <v>2024</v>
      </c>
      <c r="B479" t="s">
        <v>2025</v>
      </c>
      <c r="C479" t="s">
        <v>259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2.6839569999999999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7.0979239999999999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0.68999509999999997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-7.9661340000000003</v>
      </c>
    </row>
    <row r="480" spans="1:7" x14ac:dyDescent="0.25">
      <c r="A480" t="s">
        <v>2026</v>
      </c>
      <c r="B480" t="s">
        <v>2027</v>
      </c>
      <c r="C480" t="s">
        <v>265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1.2445919999999999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1.0429660000000001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-0.99563959999999996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17.314109999999999</v>
      </c>
    </row>
    <row r="481" spans="1:7" x14ac:dyDescent="0.25">
      <c r="A481" t="s">
        <v>2028</v>
      </c>
      <c r="B481" t="s">
        <v>2029</v>
      </c>
      <c r="C481" t="s">
        <v>275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1.1538459999999999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-7.5987849999999996E-2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-5.8697210000000002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-0.34103830000000002</v>
      </c>
    </row>
    <row r="482" spans="1:7" x14ac:dyDescent="0.25">
      <c r="A482" t="s">
        <v>2030</v>
      </c>
      <c r="B482" t="s">
        <v>2031</v>
      </c>
      <c r="C482" t="s">
        <v>265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1.1269720000000001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1.969697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-3.994294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17.70879</v>
      </c>
    </row>
    <row r="483" spans="1:7" x14ac:dyDescent="0.25">
      <c r="A483" t="s">
        <v>144</v>
      </c>
      <c r="B483" t="s">
        <v>2032</v>
      </c>
      <c r="C483" t="s">
        <v>264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-2.7042250000000001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-5.7870369999999997E-2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3.3822209999999999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47.627160000000003</v>
      </c>
    </row>
    <row r="484" spans="1:7" x14ac:dyDescent="0.25">
      <c r="A484" t="s">
        <v>2033</v>
      </c>
      <c r="B484" t="s">
        <v>2034</v>
      </c>
      <c r="C484" t="s">
        <v>265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1.823491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2.2423489999999999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-2.5408279999999999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6.9219540000000004</v>
      </c>
    </row>
    <row r="485" spans="1:7" x14ac:dyDescent="0.25">
      <c r="A485" t="s">
        <v>2035</v>
      </c>
      <c r="B485" t="s">
        <v>2036</v>
      </c>
      <c r="C485" t="s">
        <v>267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1.302414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-7.2965119999999999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-17.190339999999999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-33.246020000000001</v>
      </c>
    </row>
    <row r="486" spans="1:7" x14ac:dyDescent="0.25">
      <c r="A486" t="s">
        <v>2037</v>
      </c>
      <c r="B486" t="s">
        <v>2038</v>
      </c>
      <c r="C486" t="s">
        <v>286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0.73475380000000001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1.5555559999999999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-9.1446740000000002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30.750910000000001</v>
      </c>
    </row>
    <row r="487" spans="1:7" x14ac:dyDescent="0.25">
      <c r="A487" t="s">
        <v>2039</v>
      </c>
      <c r="B487" t="s">
        <v>2040</v>
      </c>
      <c r="C487" t="s">
        <v>261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-0.59966399999999997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1.458539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6.6364850000000004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33.626519999999999</v>
      </c>
    </row>
    <row r="488" spans="1:7" x14ac:dyDescent="0.25">
      <c r="A488" t="s">
        <v>2041</v>
      </c>
      <c r="B488" t="s">
        <v>2042</v>
      </c>
      <c r="C488" t="s">
        <v>265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9.9798380000000009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9.6482410000000005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7.0657509999999997</v>
      </c>
      <c r="G488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13.61295</v>
      </c>
    </row>
    <row r="489" spans="1:7" x14ac:dyDescent="0.25">
      <c r="A489" t="s">
        <v>2043</v>
      </c>
      <c r="B489" t="s">
        <v>2044</v>
      </c>
      <c r="C489" t="s">
        <v>265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0.58086470000000001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-0.28386060000000002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-8.0435610000000004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1.33413</v>
      </c>
    </row>
    <row r="490" spans="1:7" x14ac:dyDescent="0.25">
      <c r="A490" t="s">
        <v>2045</v>
      </c>
      <c r="B490" t="s">
        <v>2046</v>
      </c>
      <c r="C490" t="s">
        <v>261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0.21078740000000001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1.6527019999999999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13.5785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21.8706</v>
      </c>
    </row>
    <row r="491" spans="1:7" x14ac:dyDescent="0.25">
      <c r="A491" t="s">
        <v>2047</v>
      </c>
      <c r="B491" t="s">
        <v>2048</v>
      </c>
      <c r="C491" t="s">
        <v>267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9.0640129999999992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14.03262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20.076989999999999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18.049489999999999</v>
      </c>
    </row>
    <row r="492" spans="1:7" x14ac:dyDescent="0.25">
      <c r="A492" t="s">
        <v>2049</v>
      </c>
      <c r="B492" t="s">
        <v>2050</v>
      </c>
      <c r="C492" t="s">
        <v>286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0.3901693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4.2532519999999998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-0.25923679999999999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1.8658079999999999</v>
      </c>
    </row>
    <row r="493" spans="1:7" x14ac:dyDescent="0.25">
      <c r="A493" t="s">
        <v>2051</v>
      </c>
      <c r="B493" t="s">
        <v>2052</v>
      </c>
      <c r="C493" t="s">
        <v>275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0.2477762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1.013744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0.17297409999999999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-11.67628</v>
      </c>
    </row>
    <row r="494" spans="1:7" x14ac:dyDescent="0.25">
      <c r="A494" t="s">
        <v>2053</v>
      </c>
      <c r="B494" t="s">
        <v>2054</v>
      </c>
      <c r="C494" t="s">
        <v>264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3.0121020000000001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5.004251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5.3431829999999998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4.1060299999999996</v>
      </c>
    </row>
    <row r="495" spans="1:7" x14ac:dyDescent="0.25">
      <c r="A495" t="s">
        <v>2055</v>
      </c>
      <c r="B495" t="s">
        <v>2056</v>
      </c>
      <c r="C495" t="s">
        <v>271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1.845208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0.40424460000000001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-8.8532109999999999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-17.191680000000002</v>
      </c>
    </row>
    <row r="496" spans="1:7" x14ac:dyDescent="0.25">
      <c r="A496" t="s">
        <v>2057</v>
      </c>
      <c r="B496" t="s">
        <v>2058</v>
      </c>
      <c r="C496" t="s">
        <v>264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0.67132119999999995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-8.9164239999999992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-19.858910000000002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-50.680439999999997</v>
      </c>
    </row>
    <row r="497" spans="1:7" x14ac:dyDescent="0.25">
      <c r="A497" t="s">
        <v>2059</v>
      </c>
      <c r="B497" t="s">
        <v>2060</v>
      </c>
      <c r="C497" t="s">
        <v>265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-0.62511209999999995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1.472027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-5.8022460000000002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8.0946610000000003</v>
      </c>
    </row>
    <row r="498" spans="1:7" x14ac:dyDescent="0.25">
      <c r="A498" t="s">
        <v>2061</v>
      </c>
      <c r="B498" t="s">
        <v>2062</v>
      </c>
      <c r="C498" t="s">
        <v>259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0.88515659999999996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1.7977780000000001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-3.6724049999999999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-4.019863</v>
      </c>
    </row>
    <row r="499" spans="1:7" x14ac:dyDescent="0.25">
      <c r="A499" t="s">
        <v>2063</v>
      </c>
      <c r="B499" t="s">
        <v>2064</v>
      </c>
      <c r="C499" t="s">
        <v>265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0.4432026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1.022581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-6.0800919999999996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0.87272859999999997</v>
      </c>
    </row>
    <row r="500" spans="1:7" x14ac:dyDescent="0.25">
      <c r="A500" t="s">
        <v>2065</v>
      </c>
      <c r="B500" t="s">
        <v>2066</v>
      </c>
      <c r="C500" t="s">
        <v>264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-2.2838500000000002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-2.6965560000000002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6.6595440000000004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11.601430000000001</v>
      </c>
    </row>
    <row r="501" spans="1:7" x14ac:dyDescent="0.25">
      <c r="A501" t="s">
        <v>2067</v>
      </c>
      <c r="B501" t="s">
        <v>2068</v>
      </c>
      <c r="C501" t="s">
        <v>261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1.6084879999999999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2.4214829999999998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-0.13345589999999999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26.579090000000001</v>
      </c>
    </row>
    <row r="502" spans="1:7" x14ac:dyDescent="0.25">
      <c r="A502" t="s">
        <v>2069</v>
      </c>
      <c r="B502" t="s">
        <v>2070</v>
      </c>
      <c r="C502" t="s">
        <v>265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1.4773959999999999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3.377955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3.2041089999999999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25.406770000000002</v>
      </c>
    </row>
    <row r="503" spans="1:7" x14ac:dyDescent="0.25">
      <c r="A503" t="s">
        <v>2071</v>
      </c>
      <c r="B503" t="s">
        <v>2072</v>
      </c>
      <c r="C503" t="s">
        <v>286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-0.10925070000000001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5.7604129999999998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3.8670800000000001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10.849500000000001</v>
      </c>
    </row>
    <row r="504" spans="1:7" x14ac:dyDescent="0.25">
      <c r="A504" t="s">
        <v>2073</v>
      </c>
      <c r="B504" t="s">
        <v>2074</v>
      </c>
      <c r="C504" t="s">
        <v>265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-0.81488130000000003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1.383011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-5.3192769999999996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7.9474679999999998</v>
      </c>
    </row>
    <row r="505" spans="1:7" x14ac:dyDescent="0.25">
      <c r="A505" t="s">
        <v>2075</v>
      </c>
      <c r="B505" t="s">
        <v>2076</v>
      </c>
      <c r="C505" t="s">
        <v>261</v>
      </c>
      <c r="D505" cm="1">
        <f t="array" aca="1" ref="D505" ca="1">_xll.BDP(A505, "CUST_TRR_RETURN_HOLDING_PER", "CUST_TRR_START_DT="&amp;TEXT(WORKDAY(TODAY(), -2),"jjjjMMtt"),"CUST_TRR_END_DT="&amp;TEXT(WORKDAY(TODAY(), -1),"jjjjMMtt"),"CUST_TRR_CRNCY=EUR")</f>
        <v>0.2470967</v>
      </c>
      <c r="E505" cm="1">
        <f t="array" aca="1" ref="E505" ca="1">_xll.BDP(A505, "CUST_TRR_RETURN_HOLDING_PER", "CUST_TRR_START_DT="&amp;TEXT(WORKDAY(TODAY(), -6),"jjjjMMtt"),"CUST_TRR_END_DT="&amp;TEXT(WORKDAY(TODAY(), -1),"jjjjMMtt"),"CUST_TRR_CRNCY=EUR")</f>
        <v>2.0404</v>
      </c>
      <c r="F505" cm="1">
        <f t="array" aca="1" ref="F505" ca="1">_xll.BDP(A505, "CUST_TRR_RETURN_HOLDING_PER", "CUST_TRR_START_DT="&amp;TEXT(WORKDAY(EDATE(TODAY(), -1) - 2, 1),"jjjjMMtt"),"CUST_TRR_END_DT="&amp;TEXT(WORKDAY(TODAY(), -1),"jjjjMMtt"),"CUST_TRR_CRNCY=EUR")</f>
        <v>4.3550509999999996</v>
      </c>
      <c r="G505" cm="1">
        <f t="array" aca="1" ref="G505" ca="1">_xll.BDP(A505,"CUST_TRR_RETURN_HOLDING_PER", "CUST_TRR_START_DT="&amp;TEXT(WORKDAY(DATE(YEAR(TODAY())-1, 12, 31), -1),"jjjjMMtt"),"CUST_TRR_END_DT="&amp;TEXT(WORKDAY(TODAY(), -1),"jjjjMMtt"),"CUST_TRR_CRNCY=EUR")</f>
        <v>23.802099999999999</v>
      </c>
    </row>
    <row r="506" spans="1:7" x14ac:dyDescent="0.25">
      <c r="A506" t="s">
        <v>2077</v>
      </c>
      <c r="B506" t="s">
        <v>2078</v>
      </c>
      <c r="C506" t="s">
        <v>261</v>
      </c>
      <c r="D506" cm="1">
        <f t="array" aca="1" ref="D506" ca="1">_xll.BDP(A506, "CUST_TRR_RETURN_HOLDING_PER", "CUST_TRR_START_DT="&amp;TEXT(WORKDAY(TODAY(), -2),"jjjjMMtt"),"CUST_TRR_END_DT="&amp;TEXT(WORKDAY(TODAY(), -1),"jjjjMMtt"),"CUST_TRR_CRNCY=EUR")</f>
        <v>0.35226770000000002</v>
      </c>
      <c r="E506" cm="1">
        <f t="array" aca="1" ref="E506" ca="1">_xll.BDP(A506, "CUST_TRR_RETURN_HOLDING_PER", "CUST_TRR_START_DT="&amp;TEXT(WORKDAY(TODAY(), -6),"jjjjMMtt"),"CUST_TRR_END_DT="&amp;TEXT(WORKDAY(TODAY(), -1),"jjjjMMtt"),"CUST_TRR_CRNCY=EUR")</f>
        <v>0.35226770000000002</v>
      </c>
      <c r="F506" cm="1">
        <f t="array" aca="1" ref="F506" ca="1">_xll.BDP(A506, "CUST_TRR_RETURN_HOLDING_PER", "CUST_TRR_START_DT="&amp;TEXT(WORKDAY(EDATE(TODAY(), -1) - 2, 1),"jjjjMMtt"),"CUST_TRR_END_DT="&amp;TEXT(WORKDAY(TODAY(), -1),"jjjjMMtt"),"CUST_TRR_CRNCY=EUR")</f>
        <v>1.243892</v>
      </c>
      <c r="G506" cm="1">
        <f t="array" aca="1" ref="G506" ca="1">_xll.BDP(A506,"CUST_TRR_RETURN_HOLDING_PER", "CUST_TRR_START_DT="&amp;TEXT(WORKDAY(DATE(YEAR(TODAY())-1, 12, 31), -1),"jjjjMMtt"),"CUST_TRR_END_DT="&amp;TEXT(WORKDAY(TODAY(), -1),"jjjjMMtt"),"CUST_TRR_CRNCY=EUR")</f>
        <v>10.458930000000001</v>
      </c>
    </row>
    <row r="507" spans="1:7" x14ac:dyDescent="0.25">
      <c r="A507" t="s">
        <v>2079</v>
      </c>
      <c r="B507" t="s">
        <v>2080</v>
      </c>
      <c r="C507" t="s">
        <v>265</v>
      </c>
      <c r="D507" cm="1">
        <f t="array" aca="1" ref="D507" ca="1">_xll.BDP(A507, "CUST_TRR_RETURN_HOLDING_PER", "CUST_TRR_START_DT="&amp;TEXT(WORKDAY(TODAY(), -2),"jjjjMMtt"),"CUST_TRR_END_DT="&amp;TEXT(WORKDAY(TODAY(), -1),"jjjjMMtt"),"CUST_TRR_CRNCY=EUR")</f>
        <v>1.3209390000000001</v>
      </c>
      <c r="E507" cm="1">
        <f t="array" aca="1" ref="E507" ca="1">_xll.BDP(A507, "CUST_TRR_RETURN_HOLDING_PER", "CUST_TRR_START_DT="&amp;TEXT(WORKDAY(TODAY(), -6),"jjjjMMtt"),"CUST_TRR_END_DT="&amp;TEXT(WORKDAY(TODAY(), -1),"jjjjMMtt"),"CUST_TRR_CRNCY=EUR")</f>
        <v>-0.2408478</v>
      </c>
      <c r="F507" cm="1">
        <f t="array" aca="1" ref="F507" ca="1">_xll.BDP(A507, "CUST_TRR_RETURN_HOLDING_PER", "CUST_TRR_START_DT="&amp;TEXT(WORKDAY(EDATE(TODAY(), -1) - 2, 1),"jjjjMMtt"),"CUST_TRR_END_DT="&amp;TEXT(WORKDAY(TODAY(), -1),"jjjjMMtt"),"CUST_TRR_CRNCY=EUR")</f>
        <v>-8.0935880000000004</v>
      </c>
      <c r="G507" cm="1">
        <f t="array" aca="1" ref="G507" ca="1">_xll.BDP(A507,"CUST_TRR_RETURN_HOLDING_PER", "CUST_TRR_START_DT="&amp;TEXT(WORKDAY(DATE(YEAR(TODAY())-1, 12, 31), -1),"jjjjMMtt"),"CUST_TRR_END_DT="&amp;TEXT(WORKDAY(TODAY(), -1),"jjjjMMtt"),"CUST_TRR_CRNCY=EUR")</f>
        <v>8.105912</v>
      </c>
    </row>
    <row r="508" spans="1:7" x14ac:dyDescent="0.25">
      <c r="A508" t="s">
        <v>2081</v>
      </c>
      <c r="B508" t="s">
        <v>2082</v>
      </c>
      <c r="C508" t="s">
        <v>261</v>
      </c>
      <c r="D508" cm="1">
        <f t="array" aca="1" ref="D508" ca="1">_xll.BDP(A508, "CUST_TRR_RETURN_HOLDING_PER", "CUST_TRR_START_DT="&amp;TEXT(WORKDAY(TODAY(), -2),"jjjjMMtt"),"CUST_TRR_END_DT="&amp;TEXT(WORKDAY(TODAY(), -1),"jjjjMMtt"),"CUST_TRR_CRNCY=EUR")</f>
        <v>2.5290499999999998</v>
      </c>
      <c r="E508" cm="1">
        <f t="array" aca="1" ref="E508" ca="1">_xll.BDP(A508, "CUST_TRR_RETURN_HOLDING_PER", "CUST_TRR_START_DT="&amp;TEXT(WORKDAY(TODAY(), -6),"jjjjMMtt"),"CUST_TRR_END_DT="&amp;TEXT(WORKDAY(TODAY(), -1),"jjjjMMtt"),"CUST_TRR_CRNCY=EUR")</f>
        <v>2.552416</v>
      </c>
      <c r="F508" cm="1">
        <f t="array" aca="1" ref="F508" ca="1">_xll.BDP(A508, "CUST_TRR_RETURN_HOLDING_PER", "CUST_TRR_START_DT="&amp;TEXT(WORKDAY(EDATE(TODAY(), -1) - 2, 1),"jjjjMMtt"),"CUST_TRR_END_DT="&amp;TEXT(WORKDAY(TODAY(), -1),"jjjjMMtt"),"CUST_TRR_CRNCY=EUR")</f>
        <v>-2.0199590000000001</v>
      </c>
      <c r="G508" cm="1">
        <f t="array" aca="1" ref="G508" ca="1">_xll.BDP(A508,"CUST_TRR_RETURN_HOLDING_PER", "CUST_TRR_START_DT="&amp;TEXT(WORKDAY(DATE(YEAR(TODAY())-1, 12, 31), -1),"jjjjMMtt"),"CUST_TRR_END_DT="&amp;TEXT(WORKDAY(TODAY(), -1),"jjjjMMtt"),"CUST_TRR_CRNCY=EUR")</f>
        <v>9.6825749999999999</v>
      </c>
    </row>
    <row r="509" spans="1:7" x14ac:dyDescent="0.25">
      <c r="A509" t="s">
        <v>2083</v>
      </c>
      <c r="B509" t="s">
        <v>2084</v>
      </c>
      <c r="C509" t="s">
        <v>280</v>
      </c>
      <c r="D509" cm="1">
        <f t="array" aca="1" ref="D509" ca="1">_xll.BDP(A509, "CUST_TRR_RETURN_HOLDING_PER", "CUST_TRR_START_DT="&amp;TEXT(WORKDAY(TODAY(), -2),"jjjjMMtt"),"CUST_TRR_END_DT="&amp;TEXT(WORKDAY(TODAY(), -1),"jjjjMMtt"),"CUST_TRR_CRNCY=EUR")</f>
        <v>0.1526718</v>
      </c>
      <c r="E509" cm="1">
        <f t="array" aca="1" ref="E509" ca="1">_xll.BDP(A509, "CUST_TRR_RETURN_HOLDING_PER", "CUST_TRR_START_DT="&amp;TEXT(WORKDAY(TODAY(), -6),"jjjjMMtt"),"CUST_TRR_END_DT="&amp;TEXT(WORKDAY(TODAY(), -1),"jjjjMMtt"),"CUST_TRR_CRNCY=EUR")</f>
        <v>3.7427519999999999</v>
      </c>
      <c r="F509" cm="1">
        <f t="array" aca="1" ref="F509" ca="1">_xll.BDP(A509, "CUST_TRR_RETURN_HOLDING_PER", "CUST_TRR_START_DT="&amp;TEXT(WORKDAY(EDATE(TODAY(), -1) - 2, 1),"jjjjMMtt"),"CUST_TRR_END_DT="&amp;TEXT(WORKDAY(TODAY(), -1),"jjjjMMtt"),"CUST_TRR_CRNCY=EUR")</f>
        <v>-1.1104069999999999</v>
      </c>
      <c r="G509" cm="1">
        <f t="array" aca="1" ref="G509" ca="1">_xll.BDP(A509,"CUST_TRR_RETURN_HOLDING_PER", "CUST_TRR_START_DT="&amp;TEXT(WORKDAY(DATE(YEAR(TODAY())-1, 12, 31), -1),"jjjjMMtt"),"CUST_TRR_END_DT="&amp;TEXT(WORKDAY(TODAY(), -1),"jjjjMMtt"),"CUST_TRR_CRNCY=EUR")</f>
        <v>13.36806</v>
      </c>
    </row>
    <row r="510" spans="1:7" x14ac:dyDescent="0.25">
      <c r="A510" t="s">
        <v>2085</v>
      </c>
      <c r="B510" t="s">
        <v>2086</v>
      </c>
      <c r="C510" t="s">
        <v>265</v>
      </c>
      <c r="D510" cm="1">
        <f t="array" aca="1" ref="D510" ca="1">_xll.BDP(A510, "CUST_TRR_RETURN_HOLDING_PER", "CUST_TRR_START_DT="&amp;TEXT(WORKDAY(TODAY(), -2),"jjjjMMtt"),"CUST_TRR_END_DT="&amp;TEXT(WORKDAY(TODAY(), -1),"jjjjMMtt"),"CUST_TRR_CRNCY=EUR")</f>
        <v>3.8148840000000002</v>
      </c>
      <c r="E510" cm="1">
        <f t="array" aca="1" ref="E510" ca="1">_xll.BDP(A510, "CUST_TRR_RETURN_HOLDING_PER", "CUST_TRR_START_DT="&amp;TEXT(WORKDAY(TODAY(), -6),"jjjjMMtt"),"CUST_TRR_END_DT="&amp;TEXT(WORKDAY(TODAY(), -1),"jjjjMMtt"),"CUST_TRR_CRNCY=EUR")</f>
        <v>4.2059009999999999</v>
      </c>
      <c r="F510" cm="1">
        <f t="array" aca="1" ref="F510" ca="1">_xll.BDP(A510, "CUST_TRR_RETURN_HOLDING_PER", "CUST_TRR_START_DT="&amp;TEXT(WORKDAY(EDATE(TODAY(), -1) - 2, 1),"jjjjMMtt"),"CUST_TRR_END_DT="&amp;TEXT(WORKDAY(TODAY(), -1),"jjjjMMtt"),"CUST_TRR_CRNCY=EUR")</f>
        <v>0.54512419999999995</v>
      </c>
      <c r="G510" cm="1">
        <f t="array" aca="1" ref="G510" ca="1">_xll.BDP(A510,"CUST_TRR_RETURN_HOLDING_PER", "CUST_TRR_START_DT="&amp;TEXT(WORKDAY(DATE(YEAR(TODAY())-1, 12, 31), -1),"jjjjMMtt"),"CUST_TRR_END_DT="&amp;TEXT(WORKDAY(TODAY(), -1),"jjjjMMtt"),"CUST_TRR_CRNCY=EUR")</f>
        <v>20.648540000000001</v>
      </c>
    </row>
    <row r="511" spans="1:7" x14ac:dyDescent="0.25">
      <c r="A511" t="s">
        <v>2087</v>
      </c>
      <c r="B511" t="s">
        <v>2088</v>
      </c>
      <c r="C511" t="s">
        <v>261</v>
      </c>
      <c r="D511" cm="1">
        <f t="array" aca="1" ref="D511" ca="1">_xll.BDP(A511, "CUST_TRR_RETURN_HOLDING_PER", "CUST_TRR_START_DT="&amp;TEXT(WORKDAY(TODAY(), -2),"jjjjMMtt"),"CUST_TRR_END_DT="&amp;TEXT(WORKDAY(TODAY(), -1),"jjjjMMtt"),"CUST_TRR_CRNCY=EUR")</f>
        <v>2.2283659999999998</v>
      </c>
      <c r="E511" cm="1">
        <f t="array" aca="1" ref="E511" ca="1">_xll.BDP(A511, "CUST_TRR_RETURN_HOLDING_PER", "CUST_TRR_START_DT="&amp;TEXT(WORKDAY(TODAY(), -6),"jjjjMMtt"),"CUST_TRR_END_DT="&amp;TEXT(WORKDAY(TODAY(), -1),"jjjjMMtt"),"CUST_TRR_CRNCY=EUR")</f>
        <v>6.3446619999999996</v>
      </c>
      <c r="F511" cm="1">
        <f t="array" aca="1" ref="F511" ca="1">_xll.BDP(A511, "CUST_TRR_RETURN_HOLDING_PER", "CUST_TRR_START_DT="&amp;TEXT(WORKDAY(EDATE(TODAY(), -1) - 2, 1),"jjjjMMtt"),"CUST_TRR_END_DT="&amp;TEXT(WORKDAY(TODAY(), -1),"jjjjMMtt"),"CUST_TRR_CRNCY=EUR")</f>
        <v>4.9811899999999998</v>
      </c>
      <c r="G511" cm="1">
        <f t="array" aca="1" ref="G511" ca="1">_xll.BDP(A511,"CUST_TRR_RETURN_HOLDING_PER", "CUST_TRR_START_DT="&amp;TEXT(WORKDAY(DATE(YEAR(TODAY())-1, 12, 31), -1),"jjjjMMtt"),"CUST_TRR_END_DT="&amp;TEXT(WORKDAY(TODAY(), -1),"jjjjMMtt"),"CUST_TRR_CRNCY=EUR")</f>
        <v>26.88871</v>
      </c>
    </row>
    <row r="512" spans="1:7" x14ac:dyDescent="0.25">
      <c r="A512" t="s">
        <v>2089</v>
      </c>
      <c r="B512" t="s">
        <v>2090</v>
      </c>
      <c r="C512" t="s">
        <v>265</v>
      </c>
      <c r="D512" cm="1">
        <f t="array" aca="1" ref="D512" ca="1">_xll.BDP(A512, "CUST_TRR_RETURN_HOLDING_PER", "CUST_TRR_START_DT="&amp;TEXT(WORKDAY(TODAY(), -2),"jjjjMMtt"),"CUST_TRR_END_DT="&amp;TEXT(WORKDAY(TODAY(), -1),"jjjjMMtt"),"CUST_TRR_CRNCY=EUR")</f>
        <v>1.1443099999999999</v>
      </c>
      <c r="E512" cm="1">
        <f t="array" aca="1" ref="E512" ca="1">_xll.BDP(A512, "CUST_TRR_RETURN_HOLDING_PER", "CUST_TRR_START_DT="&amp;TEXT(WORKDAY(TODAY(), -6),"jjjjMMtt"),"CUST_TRR_END_DT="&amp;TEXT(WORKDAY(TODAY(), -1),"jjjjMMtt"),"CUST_TRR_CRNCY=EUR")</f>
        <v>2.2493569999999998</v>
      </c>
      <c r="F512" cm="1">
        <f t="array" aca="1" ref="F512" ca="1">_xll.BDP(A512, "CUST_TRR_RETURN_HOLDING_PER", "CUST_TRR_START_DT="&amp;TEXT(WORKDAY(EDATE(TODAY(), -1) - 2, 1),"jjjjMMtt"),"CUST_TRR_END_DT="&amp;TEXT(WORKDAY(TODAY(), -1),"jjjjMMtt"),"CUST_TRR_CRNCY=EUR")</f>
        <v>-11.042770000000001</v>
      </c>
      <c r="G512" cm="1">
        <f t="array" aca="1" ref="G512" ca="1">_xll.BDP(A512,"CUST_TRR_RETURN_HOLDING_PER", "CUST_TRR_START_DT="&amp;TEXT(WORKDAY(DATE(YEAR(TODAY())-1, 12, 31), -1),"jjjjMMtt"),"CUST_TRR_END_DT="&amp;TEXT(WORKDAY(TODAY(), -1),"jjjjMMtt"),"CUST_TRR_CRNCY=EUR")</f>
        <v>-1.6212299999999999</v>
      </c>
    </row>
    <row r="513" spans="1:7" x14ac:dyDescent="0.25">
      <c r="A513" t="s">
        <v>2091</v>
      </c>
      <c r="B513" t="s">
        <v>2092</v>
      </c>
      <c r="C513" t="s">
        <v>261</v>
      </c>
      <c r="D513" cm="1">
        <f t="array" aca="1" ref="D513" ca="1">_xll.BDP(A513, "CUST_TRR_RETURN_HOLDING_PER", "CUST_TRR_START_DT="&amp;TEXT(WORKDAY(TODAY(), -2),"jjjjMMtt"),"CUST_TRR_END_DT="&amp;TEXT(WORKDAY(TODAY(), -1),"jjjjMMtt"),"CUST_TRR_CRNCY=EUR")</f>
        <v>1.001609</v>
      </c>
      <c r="E513" cm="1">
        <f t="array" aca="1" ref="E513" ca="1">_xll.BDP(A513, "CUST_TRR_RETURN_HOLDING_PER", "CUST_TRR_START_DT="&amp;TEXT(WORKDAY(TODAY(), -6),"jjjjMMtt"),"CUST_TRR_END_DT="&amp;TEXT(WORKDAY(TODAY(), -1),"jjjjMMtt"),"CUST_TRR_CRNCY=EUR")</f>
        <v>3.9710920000000001</v>
      </c>
      <c r="F513" cm="1">
        <f t="array" aca="1" ref="F513" ca="1">_xll.BDP(A513, "CUST_TRR_RETURN_HOLDING_PER", "CUST_TRR_START_DT="&amp;TEXT(WORKDAY(EDATE(TODAY(), -1) - 2, 1),"jjjjMMtt"),"CUST_TRR_END_DT="&amp;TEXT(WORKDAY(TODAY(), -1),"jjjjMMtt"),"CUST_TRR_CRNCY=EUR")</f>
        <v>4.424175</v>
      </c>
      <c r="G513" cm="1">
        <f t="array" aca="1" ref="G513" ca="1">_xll.BDP(A513,"CUST_TRR_RETURN_HOLDING_PER", "CUST_TRR_START_DT="&amp;TEXT(WORKDAY(DATE(YEAR(TODAY())-1, 12, 31), -1),"jjjjMMtt"),"CUST_TRR_END_DT="&amp;TEXT(WORKDAY(TODAY(), -1),"jjjjMMtt"),"CUST_TRR_CRNCY=EUR")</f>
        <v>2.149845</v>
      </c>
    </row>
    <row r="514" spans="1:7" x14ac:dyDescent="0.25">
      <c r="A514" t="s">
        <v>2093</v>
      </c>
      <c r="B514" t="s">
        <v>2094</v>
      </c>
      <c r="C514" t="s">
        <v>259</v>
      </c>
      <c r="D514" cm="1">
        <f t="array" aca="1" ref="D514" ca="1">_xll.BDP(A514, "CUST_TRR_RETURN_HOLDING_PER", "CUST_TRR_START_DT="&amp;TEXT(WORKDAY(TODAY(), -2),"jjjjMMtt"),"CUST_TRR_END_DT="&amp;TEXT(WORKDAY(TODAY(), -1),"jjjjMMtt"),"CUST_TRR_CRNCY=EUR")</f>
        <v>0.41637750000000001</v>
      </c>
      <c r="E514" cm="1">
        <f t="array" aca="1" ref="E514" ca="1">_xll.BDP(A514, "CUST_TRR_RETURN_HOLDING_PER", "CUST_TRR_START_DT="&amp;TEXT(WORKDAY(TODAY(), -6),"jjjjMMtt"),"CUST_TRR_END_DT="&amp;TEXT(WORKDAY(TODAY(), -1),"jjjjMMtt"),"CUST_TRR_CRNCY=EUR")</f>
        <v>-1.497617</v>
      </c>
      <c r="F514" cm="1">
        <f t="array" aca="1" ref="F514" ca="1">_xll.BDP(A514, "CUST_TRR_RETURN_HOLDING_PER", "CUST_TRR_START_DT="&amp;TEXT(WORKDAY(EDATE(TODAY(), -1) - 2, 1),"jjjjMMtt"),"CUST_TRR_END_DT="&amp;TEXT(WORKDAY(TODAY(), -1),"jjjjMMtt"),"CUST_TRR_CRNCY=EUR")</f>
        <v>-10.23573</v>
      </c>
      <c r="G514" cm="1">
        <f t="array" aca="1" ref="G514" ca="1">_xll.BDP(A514,"CUST_TRR_RETURN_HOLDING_PER", "CUST_TRR_START_DT="&amp;TEXT(WORKDAY(DATE(YEAR(TODAY())-1, 12, 31), -1),"jjjjMMtt"),"CUST_TRR_END_DT="&amp;TEXT(WORKDAY(TODAY(), -1),"jjjjMMtt"),"CUST_TRR_CRNCY=EUR")</f>
        <v>-20.720130000000001</v>
      </c>
    </row>
    <row r="515" spans="1:7" x14ac:dyDescent="0.25">
      <c r="A515" t="s">
        <v>2095</v>
      </c>
      <c r="B515" t="s">
        <v>2096</v>
      </c>
      <c r="C515" t="s">
        <v>265</v>
      </c>
      <c r="D515" cm="1">
        <f t="array" aca="1" ref="D515" ca="1">_xll.BDP(A515, "CUST_TRR_RETURN_HOLDING_PER", "CUST_TRR_START_DT="&amp;TEXT(WORKDAY(TODAY(), -2),"jjjjMMtt"),"CUST_TRR_END_DT="&amp;TEXT(WORKDAY(TODAY(), -1),"jjjjMMtt"),"CUST_TRR_CRNCY=EUR")</f>
        <v>-0.94786729999999997</v>
      </c>
      <c r="E515" cm="1">
        <f t="array" aca="1" ref="E515" ca="1">_xll.BDP(A515, "CUST_TRR_RETURN_HOLDING_PER", "CUST_TRR_START_DT="&amp;TEXT(WORKDAY(TODAY(), -6),"jjjjMMtt"),"CUST_TRR_END_DT="&amp;TEXT(WORKDAY(TODAY(), -1),"jjjjMMtt"),"CUST_TRR_CRNCY=EUR")</f>
        <v>-2.0924420000000001</v>
      </c>
      <c r="F515" cm="1">
        <f t="array" aca="1" ref="F515" ca="1">_xll.BDP(A515, "CUST_TRR_RETURN_HOLDING_PER", "CUST_TRR_START_DT="&amp;TEXT(WORKDAY(EDATE(TODAY(), -1) - 2, 1),"jjjjMMtt"),"CUST_TRR_END_DT="&amp;TEXT(WORKDAY(TODAY(), -1),"jjjjMMtt"),"CUST_TRR_CRNCY=EUR")</f>
        <v>-11.09736</v>
      </c>
      <c r="G515" cm="1">
        <f t="array" aca="1" ref="G515" ca="1">_xll.BDP(A515,"CUST_TRR_RETURN_HOLDING_PER", "CUST_TRR_START_DT="&amp;TEXT(WORKDAY(DATE(YEAR(TODAY())-1, 12, 31), -1),"jjjjMMtt"),"CUST_TRR_END_DT="&amp;TEXT(WORKDAY(TODAY(), -1),"jjjjMMtt"),"CUST_TRR_CRNCY=EUR")</f>
        <v>36.456069999999997</v>
      </c>
    </row>
    <row r="516" spans="1:7" x14ac:dyDescent="0.25">
      <c r="A516" t="s">
        <v>2097</v>
      </c>
      <c r="B516" t="s">
        <v>2098</v>
      </c>
      <c r="C516" t="s">
        <v>261</v>
      </c>
      <c r="D516" cm="1">
        <f t="array" aca="1" ref="D516" ca="1">_xll.BDP(A516, "CUST_TRR_RETURN_HOLDING_PER", "CUST_TRR_START_DT="&amp;TEXT(WORKDAY(TODAY(), -2),"jjjjMMtt"),"CUST_TRR_END_DT="&amp;TEXT(WORKDAY(TODAY(), -1),"jjjjMMtt"),"CUST_TRR_CRNCY=EUR")</f>
        <v>0.29375430000000002</v>
      </c>
      <c r="E516" cm="1">
        <f t="array" aca="1" ref="E516" ca="1">_xll.BDP(A516, "CUST_TRR_RETURN_HOLDING_PER", "CUST_TRR_START_DT="&amp;TEXT(WORKDAY(TODAY(), -6),"jjjjMMtt"),"CUST_TRR_END_DT="&amp;TEXT(WORKDAY(TODAY(), -1),"jjjjMMtt"),"CUST_TRR_CRNCY=EUR")</f>
        <v>1.240002</v>
      </c>
      <c r="F516" cm="1">
        <f t="array" aca="1" ref="F516" ca="1">_xll.BDP(A516, "CUST_TRR_RETURN_HOLDING_PER", "CUST_TRR_START_DT="&amp;TEXT(WORKDAY(EDATE(TODAY(), -1) - 2, 1),"jjjjMMtt"),"CUST_TRR_END_DT="&amp;TEXT(WORKDAY(TODAY(), -1),"jjjjMMtt"),"CUST_TRR_CRNCY=EUR")</f>
        <v>7.2734889999999996</v>
      </c>
      <c r="G516" cm="1">
        <f t="array" aca="1" ref="G516" ca="1">_xll.BDP(A516,"CUST_TRR_RETURN_HOLDING_PER", "CUST_TRR_START_DT="&amp;TEXT(WORKDAY(DATE(YEAR(TODAY())-1, 12, 31), -1),"jjjjMMtt"),"CUST_TRR_END_DT="&amp;TEXT(WORKDAY(TODAY(), -1),"jjjjMMtt"),"CUST_TRR_CRNCY=EUR")</f>
        <v>18.05864</v>
      </c>
    </row>
    <row r="517" spans="1:7" x14ac:dyDescent="0.25">
      <c r="A517" t="s">
        <v>2099</v>
      </c>
      <c r="B517" t="s">
        <v>2100</v>
      </c>
      <c r="C517" t="s">
        <v>265</v>
      </c>
      <c r="D517" cm="1">
        <f t="array" aca="1" ref="D517" ca="1">_xll.BDP(A517, "CUST_TRR_RETURN_HOLDING_PER", "CUST_TRR_START_DT="&amp;TEXT(WORKDAY(TODAY(), -2),"jjjjMMtt"),"CUST_TRR_END_DT="&amp;TEXT(WORKDAY(TODAY(), -1),"jjjjMMtt"),"CUST_TRR_CRNCY=EUR")</f>
        <v>1.0250980000000001</v>
      </c>
      <c r="E517" cm="1">
        <f t="array" aca="1" ref="E517" ca="1">_xll.BDP(A517, "CUST_TRR_RETURN_HOLDING_PER", "CUST_TRR_START_DT="&amp;TEXT(WORKDAY(TODAY(), -6),"jjjjMMtt"),"CUST_TRR_END_DT="&amp;TEXT(WORKDAY(TODAY(), -1),"jjjjMMtt"),"CUST_TRR_CRNCY=EUR")</f>
        <v>0.79074199999999994</v>
      </c>
      <c r="F517" cm="1">
        <f t="array" aca="1" ref="F517" ca="1">_xll.BDP(A517, "CUST_TRR_RETURN_HOLDING_PER", "CUST_TRR_START_DT="&amp;TEXT(WORKDAY(EDATE(TODAY(), -1) - 2, 1),"jjjjMMtt"),"CUST_TRR_END_DT="&amp;TEXT(WORKDAY(TODAY(), -1),"jjjjMMtt"),"CUST_TRR_CRNCY=EUR")</f>
        <v>-0.80976429999999999</v>
      </c>
      <c r="G517" cm="1">
        <f t="array" aca="1" ref="G517" ca="1">_xll.BDP(A517,"CUST_TRR_RETURN_HOLDING_PER", "CUST_TRR_START_DT="&amp;TEXT(WORKDAY(DATE(YEAR(TODAY())-1, 12, 31), -1),"jjjjMMtt"),"CUST_TRR_END_DT="&amp;TEXT(WORKDAY(TODAY(), -1),"jjjjMMtt"),"CUST_TRR_CRNCY=EUR")</f>
        <v>1.8554820000000001</v>
      </c>
    </row>
    <row r="518" spans="1:7" x14ac:dyDescent="0.25">
      <c r="A518" t="s">
        <v>2101</v>
      </c>
      <c r="B518" t="s">
        <v>2102</v>
      </c>
      <c r="C518" t="s">
        <v>261</v>
      </c>
      <c r="D518" cm="1">
        <f t="array" aca="1" ref="D518" ca="1">_xll.BDP(A518, "CUST_TRR_RETURN_HOLDING_PER", "CUST_TRR_START_DT="&amp;TEXT(WORKDAY(TODAY(), -2),"jjjjMMtt"),"CUST_TRR_END_DT="&amp;TEXT(WORKDAY(TODAY(), -1),"jjjjMMtt"),"CUST_TRR_CRNCY=EUR")</f>
        <v>0.78589399999999998</v>
      </c>
      <c r="E518" cm="1">
        <f t="array" aca="1" ref="E518" ca="1">_xll.BDP(A518, "CUST_TRR_RETURN_HOLDING_PER", "CUST_TRR_START_DT="&amp;TEXT(WORKDAY(TODAY(), -6),"jjjjMMtt"),"CUST_TRR_END_DT="&amp;TEXT(WORKDAY(TODAY(), -1),"jjjjMMtt"),"CUST_TRR_CRNCY=EUR")</f>
        <v>0.87732049999999995</v>
      </c>
      <c r="F518" cm="1">
        <f t="array" aca="1" ref="F518" ca="1">_xll.BDP(A518, "CUST_TRR_RETURN_HOLDING_PER", "CUST_TRR_START_DT="&amp;TEXT(WORKDAY(EDATE(TODAY(), -1) - 2, 1),"jjjjMMtt"),"CUST_TRR_END_DT="&amp;TEXT(WORKDAY(TODAY(), -1),"jjjjMMtt"),"CUST_TRR_CRNCY=EUR")</f>
        <v>6.017252</v>
      </c>
      <c r="G518" cm="1">
        <f t="array" aca="1" ref="G518" ca="1">_xll.BDP(A518,"CUST_TRR_RETURN_HOLDING_PER", "CUST_TRR_START_DT="&amp;TEXT(WORKDAY(DATE(YEAR(TODAY())-1, 12, 31), -1),"jjjjMMtt"),"CUST_TRR_END_DT="&amp;TEXT(WORKDAY(TODAY(), -1),"jjjjMMtt"),"CUST_TRR_CRNCY=EUR")</f>
        <v>1.5592159999999999</v>
      </c>
    </row>
    <row r="519" spans="1:7" x14ac:dyDescent="0.25">
      <c r="A519" t="s">
        <v>2103</v>
      </c>
      <c r="B519" t="s">
        <v>2104</v>
      </c>
      <c r="C519" t="s">
        <v>259</v>
      </c>
      <c r="D519" cm="1">
        <f t="array" aca="1" ref="D519" ca="1">_xll.BDP(A519, "CUST_TRR_RETURN_HOLDING_PER", "CUST_TRR_START_DT="&amp;TEXT(WORKDAY(TODAY(), -2),"jjjjMMtt"),"CUST_TRR_END_DT="&amp;TEXT(WORKDAY(TODAY(), -1),"jjjjMMtt"),"CUST_TRR_CRNCY=EUR")</f>
        <v>2.3573330000000001</v>
      </c>
      <c r="E519" cm="1">
        <f t="array" aca="1" ref="E519" ca="1">_xll.BDP(A519, "CUST_TRR_RETURN_HOLDING_PER", "CUST_TRR_START_DT="&amp;TEXT(WORKDAY(TODAY(), -6),"jjjjMMtt"),"CUST_TRR_END_DT="&amp;TEXT(WORKDAY(TODAY(), -1),"jjjjMMtt"),"CUST_TRR_CRNCY=EUR")</f>
        <v>6.1704879999999998</v>
      </c>
      <c r="F519" cm="1">
        <f t="array" aca="1" ref="F519" ca="1">_xll.BDP(A519, "CUST_TRR_RETURN_HOLDING_PER", "CUST_TRR_START_DT="&amp;TEXT(WORKDAY(EDATE(TODAY(), -1) - 2, 1),"jjjjMMtt"),"CUST_TRR_END_DT="&amp;TEXT(WORKDAY(TODAY(), -1),"jjjjMMtt"),"CUST_TRR_CRNCY=EUR")</f>
        <v>-2.1605430000000001</v>
      </c>
      <c r="G519" cm="1">
        <f t="array" aca="1" ref="G519" ca="1">_xll.BDP(A519,"CUST_TRR_RETURN_HOLDING_PER", "CUST_TRR_START_DT="&amp;TEXT(WORKDAY(DATE(YEAR(TODAY())-1, 12, 31), -1),"jjjjMMtt"),"CUST_TRR_END_DT="&amp;TEXT(WORKDAY(TODAY(), -1),"jjjjMMtt"),"CUST_TRR_CRNCY=EUR")</f>
        <v>-0.32491930000000002</v>
      </c>
    </row>
    <row r="520" spans="1:7" x14ac:dyDescent="0.25">
      <c r="A520" t="s">
        <v>2105</v>
      </c>
      <c r="B520" t="s">
        <v>2106</v>
      </c>
      <c r="C520" t="s">
        <v>263</v>
      </c>
      <c r="D520" cm="1">
        <f t="array" aca="1" ref="D520" ca="1">_xll.BDP(A520, "CUST_TRR_RETURN_HOLDING_PER", "CUST_TRR_START_DT="&amp;TEXT(WORKDAY(TODAY(), -2),"jjjjMMtt"),"CUST_TRR_END_DT="&amp;TEXT(WORKDAY(TODAY(), -1),"jjjjMMtt"),"CUST_TRR_CRNCY=EUR")</f>
        <v>3.5015700000000001</v>
      </c>
      <c r="E520" cm="1">
        <f t="array" aca="1" ref="E520" ca="1">_xll.BDP(A520, "CUST_TRR_RETURN_HOLDING_PER", "CUST_TRR_START_DT="&amp;TEXT(WORKDAY(TODAY(), -6),"jjjjMMtt"),"CUST_TRR_END_DT="&amp;TEXT(WORKDAY(TODAY(), -1),"jjjjMMtt"),"CUST_TRR_CRNCY=EUR")</f>
        <v>11.58455</v>
      </c>
      <c r="F520" cm="1">
        <f t="array" aca="1" ref="F520" ca="1">_xll.BDP(A520, "CUST_TRR_RETURN_HOLDING_PER", "CUST_TRR_START_DT="&amp;TEXT(WORKDAY(EDATE(TODAY(), -1) - 2, 1),"jjjjMMtt"),"CUST_TRR_END_DT="&amp;TEXT(WORKDAY(TODAY(), -1),"jjjjMMtt"),"CUST_TRR_CRNCY=EUR")</f>
        <v>15.409700000000001</v>
      </c>
      <c r="G520" cm="1">
        <f t="array" aca="1" ref="G520" ca="1">_xll.BDP(A520,"CUST_TRR_RETURN_HOLDING_PER", "CUST_TRR_START_DT="&amp;TEXT(WORKDAY(DATE(YEAR(TODAY())-1, 12, 31), -1),"jjjjMMtt"),"CUST_TRR_END_DT="&amp;TEXT(WORKDAY(TODAY(), -1),"jjjjMMtt"),"CUST_TRR_CRNCY=EUR")</f>
        <v>33.584000000000003</v>
      </c>
    </row>
    <row r="521" spans="1:7" x14ac:dyDescent="0.25">
      <c r="A521" t="s">
        <v>2107</v>
      </c>
      <c r="B521" t="s">
        <v>2108</v>
      </c>
      <c r="C521" t="s">
        <v>265</v>
      </c>
      <c r="D521" cm="1">
        <f t="array" aca="1" ref="D521" ca="1">_xll.BDP(A521, "CUST_TRR_RETURN_HOLDING_PER", "CUST_TRR_START_DT="&amp;TEXT(WORKDAY(TODAY(), -2),"jjjjMMtt"),"CUST_TRR_END_DT="&amp;TEXT(WORKDAY(TODAY(), -1),"jjjjMMtt"),"CUST_TRR_CRNCY=EUR")</f>
        <v>0.99582199999999998</v>
      </c>
      <c r="E521" cm="1">
        <f t="array" aca="1" ref="E521" ca="1">_xll.BDP(A521, "CUST_TRR_RETURN_HOLDING_PER", "CUST_TRR_START_DT="&amp;TEXT(WORKDAY(TODAY(), -6),"jjjjMMtt"),"CUST_TRR_END_DT="&amp;TEXT(WORKDAY(TODAY(), -1),"jjjjMMtt"),"CUST_TRR_CRNCY=EUR")</f>
        <v>1.003571</v>
      </c>
      <c r="F521" cm="1">
        <f t="array" aca="1" ref="F521" ca="1">_xll.BDP(A521, "CUST_TRR_RETURN_HOLDING_PER", "CUST_TRR_START_DT="&amp;TEXT(WORKDAY(EDATE(TODAY(), -1) - 2, 1),"jjjjMMtt"),"CUST_TRR_END_DT="&amp;TEXT(WORKDAY(TODAY(), -1),"jjjjMMtt"),"CUST_TRR_CRNCY=EUR")</f>
        <v>-1.7529969999999999</v>
      </c>
      <c r="G521" cm="1">
        <f t="array" aca="1" ref="G521" ca="1">_xll.BDP(A521,"CUST_TRR_RETURN_HOLDING_PER", "CUST_TRR_START_DT="&amp;TEXT(WORKDAY(DATE(YEAR(TODAY())-1, 12, 31), -1),"jjjjMMtt"),"CUST_TRR_END_DT="&amp;TEXT(WORKDAY(TODAY(), -1),"jjjjMMtt"),"CUST_TRR_CRNCY=EUR")</f>
        <v>26.58344</v>
      </c>
    </row>
    <row r="522" spans="1:7" x14ac:dyDescent="0.25">
      <c r="A522" t="s">
        <v>2109</v>
      </c>
      <c r="B522" t="s">
        <v>2110</v>
      </c>
      <c r="C522" t="s">
        <v>271</v>
      </c>
      <c r="D522" cm="1">
        <f t="array" aca="1" ref="D522" ca="1">_xll.BDP(A522, "CUST_TRR_RETURN_HOLDING_PER", "CUST_TRR_START_DT="&amp;TEXT(WORKDAY(TODAY(), -2),"jjjjMMtt"),"CUST_TRR_END_DT="&amp;TEXT(WORKDAY(TODAY(), -1),"jjjjMMtt"),"CUST_TRR_CRNCY=EUR")</f>
        <v>-0.4734237</v>
      </c>
      <c r="E522" cm="1">
        <f t="array" aca="1" ref="E522" ca="1">_xll.BDP(A522, "CUST_TRR_RETURN_HOLDING_PER", "CUST_TRR_START_DT="&amp;TEXT(WORKDAY(TODAY(), -6),"jjjjMMtt"),"CUST_TRR_END_DT="&amp;TEXT(WORKDAY(TODAY(), -1),"jjjjMMtt"),"CUST_TRR_CRNCY=EUR")</f>
        <v>-1.469962</v>
      </c>
      <c r="F522" cm="1">
        <f t="array" aca="1" ref="F522" ca="1">_xll.BDP(A522, "CUST_TRR_RETURN_HOLDING_PER", "CUST_TRR_START_DT="&amp;TEXT(WORKDAY(EDATE(TODAY(), -1) - 2, 1),"jjjjMMtt"),"CUST_TRR_END_DT="&amp;TEXT(WORKDAY(TODAY(), -1),"jjjjMMtt"),"CUST_TRR_CRNCY=EUR")</f>
        <v>-2.2198730000000002</v>
      </c>
      <c r="G522" cm="1">
        <f t="array" aca="1" ref="G522" ca="1">_xll.BDP(A522,"CUST_TRR_RETURN_HOLDING_PER", "CUST_TRR_START_DT="&amp;TEXT(WORKDAY(DATE(YEAR(TODAY())-1, 12, 31), -1),"jjjjMMtt"),"CUST_TRR_END_DT="&amp;TEXT(WORKDAY(TODAY(), -1),"jjjjMMtt"),"CUST_TRR_CRNCY=EUR")</f>
        <v>1.755887</v>
      </c>
    </row>
    <row r="523" spans="1:7" x14ac:dyDescent="0.25">
      <c r="A523" t="s">
        <v>2111</v>
      </c>
      <c r="B523" t="s">
        <v>2112</v>
      </c>
      <c r="C523" t="s">
        <v>261</v>
      </c>
      <c r="D523" cm="1">
        <f t="array" aca="1" ref="D523" ca="1">_xll.BDP(A523, "CUST_TRR_RETURN_HOLDING_PER", "CUST_TRR_START_DT="&amp;TEXT(WORKDAY(TODAY(), -2),"jjjjMMtt"),"CUST_TRR_END_DT="&amp;TEXT(WORKDAY(TODAY(), -1),"jjjjMMtt"),"CUST_TRR_CRNCY=EUR")</f>
        <v>2.2477969999999998</v>
      </c>
      <c r="E523" cm="1">
        <f t="array" aca="1" ref="E523" ca="1">_xll.BDP(A523, "CUST_TRR_RETURN_HOLDING_PER", "CUST_TRR_START_DT="&amp;TEXT(WORKDAY(TODAY(), -6),"jjjjMMtt"),"CUST_TRR_END_DT="&amp;TEXT(WORKDAY(TODAY(), -1),"jjjjMMtt"),"CUST_TRR_CRNCY=EUR")</f>
        <v>2.0018319999999998</v>
      </c>
      <c r="F523" cm="1">
        <f t="array" aca="1" ref="F523" ca="1">_xll.BDP(A523, "CUST_TRR_RETURN_HOLDING_PER", "CUST_TRR_START_DT="&amp;TEXT(WORKDAY(EDATE(TODAY(), -1) - 2, 1),"jjjjMMtt"),"CUST_TRR_END_DT="&amp;TEXT(WORKDAY(TODAY(), -1),"jjjjMMtt"),"CUST_TRR_CRNCY=EUR")</f>
        <v>4.4655009999999997</v>
      </c>
      <c r="G523" cm="1">
        <f t="array" aca="1" ref="G523" ca="1">_xll.BDP(A523,"CUST_TRR_RETURN_HOLDING_PER", "CUST_TRR_START_DT="&amp;TEXT(WORKDAY(DATE(YEAR(TODAY())-1, 12, 31), -1),"jjjjMMtt"),"CUST_TRR_END_DT="&amp;TEXT(WORKDAY(TODAY(), -1),"jjjjMMtt"),"CUST_TRR_CRNCY=EUR")</f>
        <v>20.55932</v>
      </c>
    </row>
    <row r="524" spans="1:7" x14ac:dyDescent="0.25">
      <c r="A524" t="s">
        <v>2113</v>
      </c>
      <c r="B524" t="s">
        <v>2114</v>
      </c>
      <c r="C524" t="s">
        <v>259</v>
      </c>
      <c r="D524" cm="1">
        <f t="array" aca="1" ref="D524" ca="1">_xll.BDP(A524, "CUST_TRR_RETURN_HOLDING_PER", "CUST_TRR_START_DT="&amp;TEXT(WORKDAY(TODAY(), -2),"jjjjMMtt"),"CUST_TRR_END_DT="&amp;TEXT(WORKDAY(TODAY(), -1),"jjjjMMtt"),"CUST_TRR_CRNCY=EUR")</f>
        <v>-9.7202029999999995E-2</v>
      </c>
      <c r="E524" cm="1">
        <f t="array" aca="1" ref="E524" ca="1">_xll.BDP(A524, "CUST_TRR_RETURN_HOLDING_PER", "CUST_TRR_START_DT="&amp;TEXT(WORKDAY(TODAY(), -6),"jjjjMMtt"),"CUST_TRR_END_DT="&amp;TEXT(WORKDAY(TODAY(), -1),"jjjjMMtt"),"CUST_TRR_CRNCY=EUR")</f>
        <v>1.0909580000000001</v>
      </c>
      <c r="F524" cm="1">
        <f t="array" aca="1" ref="F524" ca="1">_xll.BDP(A524, "CUST_TRR_RETURN_HOLDING_PER", "CUST_TRR_START_DT="&amp;TEXT(WORKDAY(EDATE(TODAY(), -1) - 2, 1),"jjjjMMtt"),"CUST_TRR_END_DT="&amp;TEXT(WORKDAY(TODAY(), -1),"jjjjMMtt"),"CUST_TRR_CRNCY=EUR")</f>
        <v>0.90918299999999996</v>
      </c>
      <c r="G524" cm="1">
        <f t="array" aca="1" ref="G524" ca="1">_xll.BDP(A524,"CUST_TRR_RETURN_HOLDING_PER", "CUST_TRR_START_DT="&amp;TEXT(WORKDAY(DATE(YEAR(TODAY())-1, 12, 31), -1),"jjjjMMtt"),"CUST_TRR_END_DT="&amp;TEXT(WORKDAY(TODAY(), -1),"jjjjMMtt"),"CUST_TRR_CRNCY=EUR")</f>
        <v>3.9925600000000001</v>
      </c>
    </row>
    <row r="525" spans="1:7" x14ac:dyDescent="0.25">
      <c r="A525" t="s">
        <v>2115</v>
      </c>
      <c r="B525" t="s">
        <v>2116</v>
      </c>
      <c r="C525" t="s">
        <v>264</v>
      </c>
      <c r="D525" cm="1">
        <f t="array" aca="1" ref="D525" ca="1">_xll.BDP(A525, "CUST_TRR_RETURN_HOLDING_PER", "CUST_TRR_START_DT="&amp;TEXT(WORKDAY(TODAY(), -2),"jjjjMMtt"),"CUST_TRR_END_DT="&amp;TEXT(WORKDAY(TODAY(), -1),"jjjjMMtt"),"CUST_TRR_CRNCY=EUR")</f>
        <v>2.5618629999999998</v>
      </c>
      <c r="E525" cm="1">
        <f t="array" aca="1" ref="E525" ca="1">_xll.BDP(A525, "CUST_TRR_RETURN_HOLDING_PER", "CUST_TRR_START_DT="&amp;TEXT(WORKDAY(TODAY(), -6),"jjjjMMtt"),"CUST_TRR_END_DT="&amp;TEXT(WORKDAY(TODAY(), -1),"jjjjMMtt"),"CUST_TRR_CRNCY=EUR")</f>
        <v>3.0870519999999999</v>
      </c>
      <c r="F525" cm="1">
        <f t="array" aca="1" ref="F525" ca="1">_xll.BDP(A525, "CUST_TRR_RETURN_HOLDING_PER", "CUST_TRR_START_DT="&amp;TEXT(WORKDAY(EDATE(TODAY(), -1) - 2, 1),"jjjjMMtt"),"CUST_TRR_END_DT="&amp;TEXT(WORKDAY(TODAY(), -1),"jjjjMMtt"),"CUST_TRR_CRNCY=EUR")</f>
        <v>-0.92800899999999997</v>
      </c>
      <c r="G525" cm="1">
        <f t="array" aca="1" ref="G525" ca="1">_xll.BDP(A525,"CUST_TRR_RETURN_HOLDING_PER", "CUST_TRR_START_DT="&amp;TEXT(WORKDAY(DATE(YEAR(TODAY())-1, 12, 31), -1),"jjjjMMtt"),"CUST_TRR_END_DT="&amp;TEXT(WORKDAY(TODAY(), -1),"jjjjMMtt"),"CUST_TRR_CRNCY=EUR")</f>
        <v>17.746089999999999</v>
      </c>
    </row>
    <row r="526" spans="1:7" x14ac:dyDescent="0.25">
      <c r="A526" t="s">
        <v>2117</v>
      </c>
      <c r="B526" t="s">
        <v>2118</v>
      </c>
      <c r="C526" t="s">
        <v>264</v>
      </c>
      <c r="D526" cm="1">
        <f t="array" aca="1" ref="D526" ca="1">_xll.BDP(A526, "CUST_TRR_RETURN_HOLDING_PER", "CUST_TRR_START_DT="&amp;TEXT(WORKDAY(TODAY(), -2),"jjjjMMtt"),"CUST_TRR_END_DT="&amp;TEXT(WORKDAY(TODAY(), -1),"jjjjMMtt"),"CUST_TRR_CRNCY=EUR")</f>
        <v>0.7354311</v>
      </c>
      <c r="E526" cm="1">
        <f t="array" aca="1" ref="E526" ca="1">_xll.BDP(A526, "CUST_TRR_RETURN_HOLDING_PER", "CUST_TRR_START_DT="&amp;TEXT(WORKDAY(TODAY(), -6),"jjjjMMtt"),"CUST_TRR_END_DT="&amp;TEXT(WORKDAY(TODAY(), -1),"jjjjMMtt"),"CUST_TRR_CRNCY=EUR")</f>
        <v>-0.72699670000000005</v>
      </c>
      <c r="F526" cm="1">
        <f t="array" aca="1" ref="F526" ca="1">_xll.BDP(A526, "CUST_TRR_RETURN_HOLDING_PER", "CUST_TRR_START_DT="&amp;TEXT(WORKDAY(EDATE(TODAY(), -1) - 2, 1),"jjjjMMtt"),"CUST_TRR_END_DT="&amp;TEXT(WORKDAY(TODAY(), -1),"jjjjMMtt"),"CUST_TRR_CRNCY=EUR")</f>
        <v>2.3045740000000001</v>
      </c>
      <c r="G526" cm="1">
        <f t="array" aca="1" ref="G526" ca="1">_xll.BDP(A526,"CUST_TRR_RETURN_HOLDING_PER", "CUST_TRR_START_DT="&amp;TEXT(WORKDAY(DATE(YEAR(TODAY())-1, 12, 31), -1),"jjjjMMtt"),"CUST_TRR_END_DT="&amp;TEXT(WORKDAY(TODAY(), -1),"jjjjMMtt"),"CUST_TRR_CRNCY=EUR")</f>
        <v>6.0591749999999998</v>
      </c>
    </row>
    <row r="527" spans="1:7" x14ac:dyDescent="0.25">
      <c r="A527" t="s">
        <v>2280</v>
      </c>
      <c r="B527" t="s">
        <v>2281</v>
      </c>
      <c r="C527" t="s">
        <v>265</v>
      </c>
      <c r="D527" cm="1">
        <f t="array" aca="1" ref="D527" ca="1">_xll.BDP(A527, "CUST_TRR_RETURN_HOLDING_PER", "CUST_TRR_START_DT="&amp;TEXT(WORKDAY(TODAY(), -2),"jjjjMMtt"),"CUST_TRR_END_DT="&amp;TEXT(WORKDAY(TODAY(), -1),"jjjjMMtt"),"CUST_TRR_CRNCY=EUR")</f>
        <v>2.6905830000000002</v>
      </c>
      <c r="E527" cm="1">
        <f t="array" aca="1" ref="E527" ca="1">_xll.BDP(A527, "CUST_TRR_RETURN_HOLDING_PER", "CUST_TRR_START_DT="&amp;TEXT(WORKDAY(TODAY(), -6),"jjjjMMtt"),"CUST_TRR_END_DT="&amp;TEXT(WORKDAY(TODAY(), -1),"jjjjMMtt"),"CUST_TRR_CRNCY=EUR")</f>
        <v>3.1531530000000001</v>
      </c>
      <c r="F527" cm="1">
        <f t="array" aca="1" ref="F527" ca="1">_xll.BDP(A527, "CUST_TRR_RETURN_HOLDING_PER", "CUST_TRR_START_DT="&amp;TEXT(WORKDAY(EDATE(TODAY(), -1) - 2, 1),"jjjjMMtt"),"CUST_TRR_END_DT="&amp;TEXT(WORKDAY(TODAY(), -1),"jjjjMMtt"),"CUST_TRR_CRNCY=EUR")</f>
        <v>-3.9429530000000002</v>
      </c>
      <c r="G527" cm="1">
        <f t="array" aca="1" ref="G527" ca="1">_xll.BDP(A527,"CUST_TRR_RETURN_HOLDING_PER", "CUST_TRR_START_DT="&amp;TEXT(WORKDAY(DATE(YEAR(TODAY())-1, 12, 31), -1),"jjjjMMtt"),"CUST_TRR_END_DT="&amp;TEXT(WORKDAY(TODAY(), -1),"jjjjMMtt"),"CUST_TRR_CRNCY=EUR")</f>
        <v>34.302970000000002</v>
      </c>
    </row>
    <row r="528" spans="1:7" x14ac:dyDescent="0.25">
      <c r="A528" t="s">
        <v>2119</v>
      </c>
      <c r="B528" t="s">
        <v>2120</v>
      </c>
      <c r="C528" t="s">
        <v>265</v>
      </c>
      <c r="D528" cm="1">
        <f t="array" aca="1" ref="D528" ca="1">_xll.BDP(A528, "CUST_TRR_RETURN_HOLDING_PER", "CUST_TRR_START_DT="&amp;TEXT(WORKDAY(TODAY(), -2),"jjjjMMtt"),"CUST_TRR_END_DT="&amp;TEXT(WORKDAY(TODAY(), -1),"jjjjMMtt"),"CUST_TRR_CRNCY=EUR")</f>
        <v>1.1830639999999999</v>
      </c>
      <c r="E528" cm="1">
        <f t="array" aca="1" ref="E528" ca="1">_xll.BDP(A528, "CUST_TRR_RETURN_HOLDING_PER", "CUST_TRR_START_DT="&amp;TEXT(WORKDAY(TODAY(), -6),"jjjjMMtt"),"CUST_TRR_END_DT="&amp;TEXT(WORKDAY(TODAY(), -1),"jjjjMMtt"),"CUST_TRR_CRNCY=EUR")</f>
        <v>3.667395</v>
      </c>
      <c r="F528" cm="1">
        <f t="array" aca="1" ref="F528" ca="1">_xll.BDP(A528, "CUST_TRR_RETURN_HOLDING_PER", "CUST_TRR_START_DT="&amp;TEXT(WORKDAY(EDATE(TODAY(), -1) - 2, 1),"jjjjMMtt"),"CUST_TRR_END_DT="&amp;TEXT(WORKDAY(TODAY(), -1),"jjjjMMtt"),"CUST_TRR_CRNCY=EUR")</f>
        <v>6.4862440000000001</v>
      </c>
      <c r="G528" cm="1">
        <f t="array" aca="1" ref="G528" ca="1">_xll.BDP(A528,"CUST_TRR_RETURN_HOLDING_PER", "CUST_TRR_START_DT="&amp;TEXT(WORKDAY(DATE(YEAR(TODAY())-1, 12, 31), -1),"jjjjMMtt"),"CUST_TRR_END_DT="&amp;TEXT(WORKDAY(TODAY(), -1),"jjjjMMtt"),"CUST_TRR_CRNCY=EUR")</f>
        <v>17.574480000000001</v>
      </c>
    </row>
    <row r="529" spans="1:7" x14ac:dyDescent="0.25">
      <c r="A529" t="s">
        <v>2121</v>
      </c>
      <c r="B529" t="s">
        <v>2122</v>
      </c>
      <c r="C529" t="s">
        <v>265</v>
      </c>
      <c r="D529" cm="1">
        <f t="array" aca="1" ref="D529" ca="1">_xll.BDP(A529, "CUST_TRR_RETURN_HOLDING_PER", "CUST_TRR_START_DT="&amp;TEXT(WORKDAY(TODAY(), -2),"jjjjMMtt"),"CUST_TRR_END_DT="&amp;TEXT(WORKDAY(TODAY(), -1),"jjjjMMtt"),"CUST_TRR_CRNCY=EUR")</f>
        <v>-9.8867700000000003E-2</v>
      </c>
      <c r="E529" cm="1">
        <f t="array" aca="1" ref="E529" ca="1">_xll.BDP(A529, "CUST_TRR_RETURN_HOLDING_PER", "CUST_TRR_START_DT="&amp;TEXT(WORKDAY(TODAY(), -6),"jjjjMMtt"),"CUST_TRR_END_DT="&amp;TEXT(WORKDAY(TODAY(), -1),"jjjjMMtt"),"CUST_TRR_CRNCY=EUR")</f>
        <v>-1.3412569999999999</v>
      </c>
      <c r="F529" cm="1">
        <f t="array" aca="1" ref="F529" ca="1">_xll.BDP(A529, "CUST_TRR_RETURN_HOLDING_PER", "CUST_TRR_START_DT="&amp;TEXT(WORKDAY(EDATE(TODAY(), -1) - 2, 1),"jjjjMMtt"),"CUST_TRR_END_DT="&amp;TEXT(WORKDAY(TODAY(), -1),"jjjjMMtt"),"CUST_TRR_CRNCY=EUR")</f>
        <v>-2.378441</v>
      </c>
      <c r="G529" cm="1">
        <f t="array" aca="1" ref="G529" ca="1">_xll.BDP(A529,"CUST_TRR_RETURN_HOLDING_PER", "CUST_TRR_START_DT="&amp;TEXT(WORKDAY(DATE(YEAR(TODAY())-1, 12, 31), -1),"jjjjMMtt"),"CUST_TRR_END_DT="&amp;TEXT(WORKDAY(TODAY(), -1),"jjjjMMtt"),"CUST_TRR_CRNCY=EUR")</f>
        <v>2.0794839999999999</v>
      </c>
    </row>
    <row r="530" spans="1:7" x14ac:dyDescent="0.25">
      <c r="A530" t="s">
        <v>63</v>
      </c>
      <c r="B530" t="s">
        <v>2123</v>
      </c>
      <c r="C530" t="s">
        <v>259</v>
      </c>
      <c r="D530" cm="1">
        <f t="array" aca="1" ref="D530" ca="1">_xll.BDP(A530, "CUST_TRR_RETURN_HOLDING_PER", "CUST_TRR_START_DT="&amp;TEXT(WORKDAY(TODAY(), -2),"jjjjMMtt"),"CUST_TRR_END_DT="&amp;TEXT(WORKDAY(TODAY(), -1),"jjjjMMtt"),"CUST_TRR_CRNCY=EUR")</f>
        <v>0.40051979999999998</v>
      </c>
      <c r="E530" cm="1">
        <f t="array" aca="1" ref="E530" ca="1">_xll.BDP(A530, "CUST_TRR_RETURN_HOLDING_PER", "CUST_TRR_START_DT="&amp;TEXT(WORKDAY(TODAY(), -6),"jjjjMMtt"),"CUST_TRR_END_DT="&amp;TEXT(WORKDAY(TODAY(), -1),"jjjjMMtt"),"CUST_TRR_CRNCY=EUR")</f>
        <v>0.85211559999999997</v>
      </c>
      <c r="F530" cm="1">
        <f t="array" aca="1" ref="F530" ca="1">_xll.BDP(A530, "CUST_TRR_RETURN_HOLDING_PER", "CUST_TRR_START_DT="&amp;TEXT(WORKDAY(EDATE(TODAY(), -1) - 2, 1),"jjjjMMtt"),"CUST_TRR_END_DT="&amp;TEXT(WORKDAY(TODAY(), -1),"jjjjMMtt"),"CUST_TRR_CRNCY=EUR")</f>
        <v>-6.2537950000000002</v>
      </c>
      <c r="G530" cm="1">
        <f t="array" aca="1" ref="G530" ca="1">_xll.BDP(A530,"CUST_TRR_RETURN_HOLDING_PER", "CUST_TRR_START_DT="&amp;TEXT(WORKDAY(DATE(YEAR(TODAY())-1, 12, 31), -1),"jjjjMMtt"),"CUST_TRR_END_DT="&amp;TEXT(WORKDAY(TODAY(), -1),"jjjjMMtt"),"CUST_TRR_CRNCY=EUR")</f>
        <v>-7.9082229999999996</v>
      </c>
    </row>
    <row r="531" spans="1:7" x14ac:dyDescent="0.25">
      <c r="A531" t="s">
        <v>2124</v>
      </c>
      <c r="B531" t="s">
        <v>2125</v>
      </c>
      <c r="C531" t="s">
        <v>261</v>
      </c>
      <c r="D531" cm="1">
        <f t="array" aca="1" ref="D531" ca="1">_xll.BDP(A531, "CUST_TRR_RETURN_HOLDING_PER", "CUST_TRR_START_DT="&amp;TEXT(WORKDAY(TODAY(), -2),"jjjjMMtt"),"CUST_TRR_END_DT="&amp;TEXT(WORKDAY(TODAY(), -1),"jjjjMMtt"),"CUST_TRR_CRNCY=EUR")</f>
        <v>-9.5607020000000001E-2</v>
      </c>
      <c r="E531" cm="1">
        <f t="array" aca="1" ref="E531" ca="1">_xll.BDP(A531, "CUST_TRR_RETURN_HOLDING_PER", "CUST_TRR_START_DT="&amp;TEXT(WORKDAY(TODAY(), -6),"jjjjMMtt"),"CUST_TRR_END_DT="&amp;TEXT(WORKDAY(TODAY(), -1),"jjjjMMtt"),"CUST_TRR_CRNCY=EUR")</f>
        <v>0.51967609999999997</v>
      </c>
      <c r="F531" cm="1">
        <f t="array" aca="1" ref="F531" ca="1">_xll.BDP(A531, "CUST_TRR_RETURN_HOLDING_PER", "CUST_TRR_START_DT="&amp;TEXT(WORKDAY(EDATE(TODAY(), -1) - 2, 1),"jjjjMMtt"),"CUST_TRR_END_DT="&amp;TEXT(WORKDAY(TODAY(), -1),"jjjjMMtt"),"CUST_TRR_CRNCY=EUR")</f>
        <v>7.6904839999999997</v>
      </c>
      <c r="G531" cm="1">
        <f t="array" aca="1" ref="G531" ca="1">_xll.BDP(A531,"CUST_TRR_RETURN_HOLDING_PER", "CUST_TRR_START_DT="&amp;TEXT(WORKDAY(DATE(YEAR(TODAY())-1, 12, 31), -1),"jjjjMMtt"),"CUST_TRR_END_DT="&amp;TEXT(WORKDAY(TODAY(), -1),"jjjjMMtt"),"CUST_TRR_CRNCY=EUR")</f>
        <v>-9.8152869999999997</v>
      </c>
    </row>
    <row r="532" spans="1:7" x14ac:dyDescent="0.25">
      <c r="A532" t="s">
        <v>2126</v>
      </c>
      <c r="B532" t="s">
        <v>2127</v>
      </c>
      <c r="C532" t="s">
        <v>280</v>
      </c>
      <c r="D532" cm="1">
        <f t="array" aca="1" ref="D532" ca="1">_xll.BDP(A532, "CUST_TRR_RETURN_HOLDING_PER", "CUST_TRR_START_DT="&amp;TEXT(WORKDAY(TODAY(), -2),"jjjjMMtt"),"CUST_TRR_END_DT="&amp;TEXT(WORKDAY(TODAY(), -1),"jjjjMMtt"),"CUST_TRR_CRNCY=EUR")</f>
        <v>0.41117569999999998</v>
      </c>
      <c r="E532" cm="1">
        <f t="array" aca="1" ref="E532" ca="1">_xll.BDP(A532, "CUST_TRR_RETURN_HOLDING_PER", "CUST_TRR_START_DT="&amp;TEXT(WORKDAY(TODAY(), -6),"jjjjMMtt"),"CUST_TRR_END_DT="&amp;TEXT(WORKDAY(TODAY(), -1),"jjjjMMtt"),"CUST_TRR_CRNCY=EUR")</f>
        <v>-0.95877230000000002</v>
      </c>
      <c r="F532" cm="1">
        <f t="array" aca="1" ref="F532" ca="1">_xll.BDP(A532, "CUST_TRR_RETURN_HOLDING_PER", "CUST_TRR_START_DT="&amp;TEXT(WORKDAY(EDATE(TODAY(), -1) - 2, 1),"jjjjMMtt"),"CUST_TRR_END_DT="&amp;TEXT(WORKDAY(TODAY(), -1),"jjjjMMtt"),"CUST_TRR_CRNCY=EUR")</f>
        <v>7.51783</v>
      </c>
      <c r="G532" cm="1">
        <f t="array" aca="1" ref="G532" ca="1">_xll.BDP(A532,"CUST_TRR_RETURN_HOLDING_PER", "CUST_TRR_START_DT="&amp;TEXT(WORKDAY(DATE(YEAR(TODAY())-1, 12, 31), -1),"jjjjMMtt"),"CUST_TRR_END_DT="&amp;TEXT(WORKDAY(TODAY(), -1),"jjjjMMtt"),"CUST_TRR_CRNCY=EUR")</f>
        <v>9.1109810000000007</v>
      </c>
    </row>
    <row r="533" spans="1:7" x14ac:dyDescent="0.25">
      <c r="A533" t="s">
        <v>40</v>
      </c>
      <c r="B533" t="s">
        <v>2128</v>
      </c>
      <c r="C533" t="s">
        <v>265</v>
      </c>
      <c r="D533" cm="1">
        <f t="array" aca="1" ref="D533" ca="1">_xll.BDP(A533, "CUST_TRR_RETURN_HOLDING_PER", "CUST_TRR_START_DT="&amp;TEXT(WORKDAY(TODAY(), -2),"jjjjMMtt"),"CUST_TRR_END_DT="&amp;TEXT(WORKDAY(TODAY(), -1),"jjjjMMtt"),"CUST_TRR_CRNCY=EUR")</f>
        <v>0.35865350000000001</v>
      </c>
      <c r="E533" cm="1">
        <f t="array" aca="1" ref="E533" ca="1">_xll.BDP(A533, "CUST_TRR_RETURN_HOLDING_PER", "CUST_TRR_START_DT="&amp;TEXT(WORKDAY(TODAY(), -6),"jjjjMMtt"),"CUST_TRR_END_DT="&amp;TEXT(WORKDAY(TODAY(), -1),"jjjjMMtt"),"CUST_TRR_CRNCY=EUR")</f>
        <v>-0.75945430000000003</v>
      </c>
      <c r="F533" cm="1">
        <f t="array" aca="1" ref="F533" ca="1">_xll.BDP(A533, "CUST_TRR_RETURN_HOLDING_PER", "CUST_TRR_START_DT="&amp;TEXT(WORKDAY(EDATE(TODAY(), -1) - 2, 1),"jjjjMMtt"),"CUST_TRR_END_DT="&amp;TEXT(WORKDAY(TODAY(), -1),"jjjjMMtt"),"CUST_TRR_CRNCY=EUR")</f>
        <v>5.0824189999999998</v>
      </c>
      <c r="G533" cm="1">
        <f t="array" aca="1" ref="G533" ca="1">_xll.BDP(A533,"CUST_TRR_RETURN_HOLDING_PER", "CUST_TRR_START_DT="&amp;TEXT(WORKDAY(DATE(YEAR(TODAY())-1, 12, 31), -1),"jjjjMMtt"),"CUST_TRR_END_DT="&amp;TEXT(WORKDAY(TODAY(), -1),"jjjjMMtt"),"CUST_TRR_CRNCY=EUR")</f>
        <v>32.790869999999998</v>
      </c>
    </row>
    <row r="534" spans="1:7" x14ac:dyDescent="0.25">
      <c r="A534" t="s">
        <v>2129</v>
      </c>
      <c r="B534" t="s">
        <v>2130</v>
      </c>
      <c r="C534" t="s">
        <v>259</v>
      </c>
      <c r="D534" cm="1">
        <f t="array" aca="1" ref="D534" ca="1">_xll.BDP(A534, "CUST_TRR_RETURN_HOLDING_PER", "CUST_TRR_START_DT="&amp;TEXT(WORKDAY(TODAY(), -2),"jjjjMMtt"),"CUST_TRR_END_DT="&amp;TEXT(WORKDAY(TODAY(), -1),"jjjjMMtt"),"CUST_TRR_CRNCY=EUR")</f>
        <v>0.4214444</v>
      </c>
      <c r="E534" cm="1">
        <f t="array" aca="1" ref="E534" ca="1">_xll.BDP(A534, "CUST_TRR_RETURN_HOLDING_PER", "CUST_TRR_START_DT="&amp;TEXT(WORKDAY(TODAY(), -6),"jjjjMMtt"),"CUST_TRR_END_DT="&amp;TEXT(WORKDAY(TODAY(), -1),"jjjjMMtt"),"CUST_TRR_CRNCY=EUR")</f>
        <v>2.9234909999999998</v>
      </c>
      <c r="F534" cm="1">
        <f t="array" aca="1" ref="F534" ca="1">_xll.BDP(A534, "CUST_TRR_RETURN_HOLDING_PER", "CUST_TRR_START_DT="&amp;TEXT(WORKDAY(EDATE(TODAY(), -1) - 2, 1),"jjjjMMtt"),"CUST_TRR_END_DT="&amp;TEXT(WORKDAY(TODAY(), -1),"jjjjMMtt"),"CUST_TRR_CRNCY=EUR")</f>
        <v>-4.6418379999999999</v>
      </c>
      <c r="G534" cm="1">
        <f t="array" aca="1" ref="G534" ca="1">_xll.BDP(A534,"CUST_TRR_RETURN_HOLDING_PER", "CUST_TRR_START_DT="&amp;TEXT(WORKDAY(DATE(YEAR(TODAY())-1, 12, 31), -1),"jjjjMMtt"),"CUST_TRR_END_DT="&amp;TEXT(WORKDAY(TODAY(), -1),"jjjjMMtt"),"CUST_TRR_CRNCY=EUR")</f>
        <v>2.433691</v>
      </c>
    </row>
    <row r="535" spans="1:7" x14ac:dyDescent="0.25">
      <c r="A535" t="s">
        <v>2131</v>
      </c>
      <c r="B535" t="s">
        <v>2132</v>
      </c>
      <c r="C535" t="s">
        <v>265</v>
      </c>
      <c r="D535" cm="1">
        <f t="array" aca="1" ref="D535" ca="1">_xll.BDP(A535, "CUST_TRR_RETURN_HOLDING_PER", "CUST_TRR_START_DT="&amp;TEXT(WORKDAY(TODAY(), -2),"jjjjMMtt"),"CUST_TRR_END_DT="&amp;TEXT(WORKDAY(TODAY(), -1),"jjjjMMtt"),"CUST_TRR_CRNCY=EUR")</f>
        <v>0.66331329999999999</v>
      </c>
      <c r="E535" cm="1">
        <f t="array" aca="1" ref="E535" ca="1">_xll.BDP(A535, "CUST_TRR_RETURN_HOLDING_PER", "CUST_TRR_START_DT="&amp;TEXT(WORKDAY(TODAY(), -6),"jjjjMMtt"),"CUST_TRR_END_DT="&amp;TEXT(WORKDAY(TODAY(), -1),"jjjjMMtt"),"CUST_TRR_CRNCY=EUR")</f>
        <v>-0.55419529999999995</v>
      </c>
      <c r="F535" cm="1">
        <f t="array" aca="1" ref="F535" ca="1">_xll.BDP(A535, "CUST_TRR_RETURN_HOLDING_PER", "CUST_TRR_START_DT="&amp;TEXT(WORKDAY(EDATE(TODAY(), -1) - 2, 1),"jjjjMMtt"),"CUST_TRR_END_DT="&amp;TEXT(WORKDAY(TODAY(), -1),"jjjjMMtt"),"CUST_TRR_CRNCY=EUR")</f>
        <v>-9.3974130000000002</v>
      </c>
      <c r="G535" cm="1">
        <f t="array" aca="1" ref="G535" ca="1">_xll.BDP(A535,"CUST_TRR_RETURN_HOLDING_PER", "CUST_TRR_START_DT="&amp;TEXT(WORKDAY(DATE(YEAR(TODAY())-1, 12, 31), -1),"jjjjMMtt"),"CUST_TRR_END_DT="&amp;TEXT(WORKDAY(TODAY(), -1),"jjjjMMtt"),"CUST_TRR_CRNCY=EUR")</f>
        <v>-20.609449999999999</v>
      </c>
    </row>
    <row r="536" spans="1:7" x14ac:dyDescent="0.25">
      <c r="A536" t="s">
        <v>54</v>
      </c>
      <c r="B536" t="s">
        <v>2133</v>
      </c>
      <c r="C536" t="s">
        <v>265</v>
      </c>
      <c r="D536" cm="1">
        <f t="array" aca="1" ref="D536" ca="1">_xll.BDP(A536, "CUST_TRR_RETURN_HOLDING_PER", "CUST_TRR_START_DT="&amp;TEXT(WORKDAY(TODAY(), -2),"jjjjMMtt"),"CUST_TRR_END_DT="&amp;TEXT(WORKDAY(TODAY(), -1),"jjjjMMtt"),"CUST_TRR_CRNCY=EUR")</f>
        <v>0.2869757</v>
      </c>
      <c r="E536" cm="1">
        <f t="array" aca="1" ref="E536" ca="1">_xll.BDP(A536, "CUST_TRR_RETURN_HOLDING_PER", "CUST_TRR_START_DT="&amp;TEXT(WORKDAY(TODAY(), -6),"jjjjMMtt"),"CUST_TRR_END_DT="&amp;TEXT(WORKDAY(TODAY(), -1),"jjjjMMtt"),"CUST_TRR_CRNCY=EUR")</f>
        <v>1.815329</v>
      </c>
      <c r="F536" cm="1">
        <f t="array" aca="1" ref="F536" ca="1">_xll.BDP(A536, "CUST_TRR_RETURN_HOLDING_PER", "CUST_TRR_START_DT="&amp;TEXT(WORKDAY(EDATE(TODAY(), -1) - 2, 1),"jjjjMMtt"),"CUST_TRR_END_DT="&amp;TEXT(WORKDAY(TODAY(), -1),"jjjjMMtt"),"CUST_TRR_CRNCY=EUR")</f>
        <v>-3.20465</v>
      </c>
      <c r="G536" cm="1">
        <f t="array" aca="1" ref="G536" ca="1">_xll.BDP(A536,"CUST_TRR_RETURN_HOLDING_PER", "CUST_TRR_START_DT="&amp;TEXT(WORKDAY(DATE(YEAR(TODAY())-1, 12, 31), -1),"jjjjMMtt"),"CUST_TRR_END_DT="&amp;TEXT(WORKDAY(TODAY(), -1),"jjjjMMtt"),"CUST_TRR_CRNCY=EUR")</f>
        <v>26.83822</v>
      </c>
    </row>
    <row r="537" spans="1:7" x14ac:dyDescent="0.25">
      <c r="A537" t="s">
        <v>2134</v>
      </c>
      <c r="B537" t="s">
        <v>2135</v>
      </c>
      <c r="C537" t="s">
        <v>261</v>
      </c>
      <c r="D537" cm="1">
        <f t="array" aca="1" ref="D537" ca="1">_xll.BDP(A537, "CUST_TRR_RETURN_HOLDING_PER", "CUST_TRR_START_DT="&amp;TEXT(WORKDAY(TODAY(), -2),"jjjjMMtt"),"CUST_TRR_END_DT="&amp;TEXT(WORKDAY(TODAY(), -1),"jjjjMMtt"),"CUST_TRR_CRNCY=EUR")</f>
        <v>1.033989</v>
      </c>
      <c r="E537" cm="1">
        <f t="array" aca="1" ref="E537" ca="1">_xll.BDP(A537, "CUST_TRR_RETURN_HOLDING_PER", "CUST_TRR_START_DT="&amp;TEXT(WORKDAY(TODAY(), -6),"jjjjMMtt"),"CUST_TRR_END_DT="&amp;TEXT(WORKDAY(TODAY(), -1),"jjjjMMtt"),"CUST_TRR_CRNCY=EUR")</f>
        <v>-0.5182177</v>
      </c>
      <c r="F537" cm="1">
        <f t="array" aca="1" ref="F537" ca="1">_xll.BDP(A537, "CUST_TRR_RETURN_HOLDING_PER", "CUST_TRR_START_DT="&amp;TEXT(WORKDAY(EDATE(TODAY(), -1) - 2, 1),"jjjjMMtt"),"CUST_TRR_END_DT="&amp;TEXT(WORKDAY(TODAY(), -1),"jjjjMMtt"),"CUST_TRR_CRNCY=EUR")</f>
        <v>-4.8139709999999996</v>
      </c>
      <c r="G537" cm="1">
        <f t="array" aca="1" ref="G537" ca="1">_xll.BDP(A537,"CUST_TRR_RETURN_HOLDING_PER", "CUST_TRR_START_DT="&amp;TEXT(WORKDAY(DATE(YEAR(TODAY())-1, 12, 31), -1),"jjjjMMtt"),"CUST_TRR_END_DT="&amp;TEXT(WORKDAY(TODAY(), -1),"jjjjMMtt"),"CUST_TRR_CRNCY=EUR")</f>
        <v>11.19219</v>
      </c>
    </row>
    <row r="538" spans="1:7" x14ac:dyDescent="0.25">
      <c r="A538" t="s">
        <v>2136</v>
      </c>
      <c r="B538" t="s">
        <v>2137</v>
      </c>
      <c r="C538" t="s">
        <v>259</v>
      </c>
      <c r="D538" cm="1">
        <f t="array" aca="1" ref="D538" ca="1">_xll.BDP(A538, "CUST_TRR_RETURN_HOLDING_PER", "CUST_TRR_START_DT="&amp;TEXT(WORKDAY(TODAY(), -2),"jjjjMMtt"),"CUST_TRR_END_DT="&amp;TEXT(WORKDAY(TODAY(), -1),"jjjjMMtt"),"CUST_TRR_CRNCY=EUR")</f>
        <v>1.4316009999999999</v>
      </c>
      <c r="E538" cm="1">
        <f t="array" aca="1" ref="E538" ca="1">_xll.BDP(A538, "CUST_TRR_RETURN_HOLDING_PER", "CUST_TRR_START_DT="&amp;TEXT(WORKDAY(TODAY(), -6),"jjjjMMtt"),"CUST_TRR_END_DT="&amp;TEXT(WORKDAY(TODAY(), -1),"jjjjMMtt"),"CUST_TRR_CRNCY=EUR")</f>
        <v>7.4719100000000003</v>
      </c>
      <c r="F538" cm="1">
        <f t="array" aca="1" ref="F538" ca="1">_xll.BDP(A538, "CUST_TRR_RETURN_HOLDING_PER", "CUST_TRR_START_DT="&amp;TEXT(WORKDAY(EDATE(TODAY(), -1) - 2, 1),"jjjjMMtt"),"CUST_TRR_END_DT="&amp;TEXT(WORKDAY(TODAY(), -1),"jjjjMMtt"),"CUST_TRR_CRNCY=EUR")</f>
        <v>1.2705139999999999</v>
      </c>
      <c r="G538" cm="1">
        <f t="array" aca="1" ref="G538" ca="1">_xll.BDP(A538,"CUST_TRR_RETURN_HOLDING_PER", "CUST_TRR_START_DT="&amp;TEXT(WORKDAY(DATE(YEAR(TODAY())-1, 12, 31), -1),"jjjjMMtt"),"CUST_TRR_END_DT="&amp;TEXT(WORKDAY(TODAY(), -1),"jjjjMMtt"),"CUST_TRR_CRNCY=EUR")</f>
        <v>5.696529</v>
      </c>
    </row>
    <row r="539" spans="1:7" x14ac:dyDescent="0.25">
      <c r="A539" t="s">
        <v>2138</v>
      </c>
      <c r="B539" t="s">
        <v>2139</v>
      </c>
      <c r="C539" t="s">
        <v>271</v>
      </c>
      <c r="D539" cm="1">
        <f t="array" aca="1" ref="D539" ca="1">_xll.BDP(A539, "CUST_TRR_RETURN_HOLDING_PER", "CUST_TRR_START_DT="&amp;TEXT(WORKDAY(TODAY(), -2),"jjjjMMtt"),"CUST_TRR_END_DT="&amp;TEXT(WORKDAY(TODAY(), -1),"jjjjMMtt"),"CUST_TRR_CRNCY=EUR")</f>
        <v>-0.33084170000000002</v>
      </c>
      <c r="E539" cm="1">
        <f t="array" aca="1" ref="E539" ca="1">_xll.BDP(A539, "CUST_TRR_RETURN_HOLDING_PER", "CUST_TRR_START_DT="&amp;TEXT(WORKDAY(TODAY(), -6),"jjjjMMtt"),"CUST_TRR_END_DT="&amp;TEXT(WORKDAY(TODAY(), -1),"jjjjMMtt"),"CUST_TRR_CRNCY=EUR")</f>
        <v>0.1718267</v>
      </c>
      <c r="F539" cm="1">
        <f t="array" aca="1" ref="F539" ca="1">_xll.BDP(A539, "CUST_TRR_RETURN_HOLDING_PER", "CUST_TRR_START_DT="&amp;TEXT(WORKDAY(EDATE(TODAY(), -1) - 2, 1),"jjjjMMtt"),"CUST_TRR_END_DT="&amp;TEXT(WORKDAY(TODAY(), -1),"jjjjMMtt"),"CUST_TRR_CRNCY=EUR")</f>
        <v>8.3799740000000007</v>
      </c>
      <c r="G539" cm="1">
        <f t="array" aca="1" ref="G539" ca="1">_xll.BDP(A539,"CUST_TRR_RETURN_HOLDING_PER", "CUST_TRR_START_DT="&amp;TEXT(WORKDAY(DATE(YEAR(TODAY())-1, 12, 31), -1),"jjjjMMtt"),"CUST_TRR_END_DT="&amp;TEXT(WORKDAY(TODAY(), -1),"jjjjMMtt"),"CUST_TRR_CRNCY=EUR")</f>
        <v>19.873000000000001</v>
      </c>
    </row>
    <row r="540" spans="1:7" x14ac:dyDescent="0.25">
      <c r="A540" t="s">
        <v>2140</v>
      </c>
      <c r="B540" t="s">
        <v>2141</v>
      </c>
      <c r="C540" t="s">
        <v>261</v>
      </c>
      <c r="D540" cm="1">
        <f t="array" aca="1" ref="D540" ca="1">_xll.BDP(A540, "CUST_TRR_RETURN_HOLDING_PER", "CUST_TRR_START_DT="&amp;TEXT(WORKDAY(TODAY(), -2),"jjjjMMtt"),"CUST_TRR_END_DT="&amp;TEXT(WORKDAY(TODAY(), -1),"jjjjMMtt"),"CUST_TRR_CRNCY=EUR")</f>
        <v>-1.0507979999999999</v>
      </c>
      <c r="E540" cm="1">
        <f t="array" aca="1" ref="E540" ca="1">_xll.BDP(A540, "CUST_TRR_RETURN_HOLDING_PER", "CUST_TRR_START_DT="&amp;TEXT(WORKDAY(TODAY(), -6),"jjjjMMtt"),"CUST_TRR_END_DT="&amp;TEXT(WORKDAY(TODAY(), -1),"jjjjMMtt"),"CUST_TRR_CRNCY=EUR")</f>
        <v>1.102738</v>
      </c>
      <c r="F540" cm="1">
        <f t="array" aca="1" ref="F540" ca="1">_xll.BDP(A540, "CUST_TRR_RETURN_HOLDING_PER", "CUST_TRR_START_DT="&amp;TEXT(WORKDAY(EDATE(TODAY(), -1) - 2, 1),"jjjjMMtt"),"CUST_TRR_END_DT="&amp;TEXT(WORKDAY(TODAY(), -1),"jjjjMMtt"),"CUST_TRR_CRNCY=EUR")</f>
        <v>7.33019</v>
      </c>
      <c r="G540" cm="1">
        <f t="array" aca="1" ref="G540" ca="1">_xll.BDP(A540,"CUST_TRR_RETURN_HOLDING_PER", "CUST_TRR_START_DT="&amp;TEXT(WORKDAY(DATE(YEAR(TODAY())-1, 12, 31), -1),"jjjjMMtt"),"CUST_TRR_END_DT="&amp;TEXT(WORKDAY(TODAY(), -1),"jjjjMMtt"),"CUST_TRR_CRNCY=EUR")</f>
        <v>22.958130000000001</v>
      </c>
    </row>
    <row r="541" spans="1:7" x14ac:dyDescent="0.25">
      <c r="A541" t="s">
        <v>2142</v>
      </c>
      <c r="B541" t="s">
        <v>2143</v>
      </c>
      <c r="C541" t="s">
        <v>265</v>
      </c>
      <c r="D541" cm="1">
        <f t="array" aca="1" ref="D541" ca="1">_xll.BDP(A541, "CUST_TRR_RETURN_HOLDING_PER", "CUST_TRR_START_DT="&amp;TEXT(WORKDAY(TODAY(), -2),"jjjjMMtt"),"CUST_TRR_END_DT="&amp;TEXT(WORKDAY(TODAY(), -1),"jjjjMMtt"),"CUST_TRR_CRNCY=EUR")</f>
        <v>0.29710170000000002</v>
      </c>
      <c r="E541" cm="1">
        <f t="array" aca="1" ref="E541" ca="1">_xll.BDP(A541, "CUST_TRR_RETURN_HOLDING_PER", "CUST_TRR_START_DT="&amp;TEXT(WORKDAY(TODAY(), -6),"jjjjMMtt"),"CUST_TRR_END_DT="&amp;TEXT(WORKDAY(TODAY(), -1),"jjjjMMtt"),"CUST_TRR_CRNCY=EUR")</f>
        <v>9.4183730000000007E-3</v>
      </c>
      <c r="F541" cm="1">
        <f t="array" aca="1" ref="F541" ca="1">_xll.BDP(A541, "CUST_TRR_RETURN_HOLDING_PER", "CUST_TRR_START_DT="&amp;TEXT(WORKDAY(EDATE(TODAY(), -1) - 2, 1),"jjjjMMtt"),"CUST_TRR_END_DT="&amp;TEXT(WORKDAY(TODAY(), -1),"jjjjMMtt"),"CUST_TRR_CRNCY=EUR")</f>
        <v>-1.9490799999999999</v>
      </c>
      <c r="G541" cm="1">
        <f t="array" aca="1" ref="G541" ca="1">_xll.BDP(A541,"CUST_TRR_RETURN_HOLDING_PER", "CUST_TRR_START_DT="&amp;TEXT(WORKDAY(DATE(YEAR(TODAY())-1, 12, 31), -1),"jjjjMMtt"),"CUST_TRR_END_DT="&amp;TEXT(WORKDAY(TODAY(), -1),"jjjjMMtt"),"CUST_TRR_CRNCY=EUR")</f>
        <v>42.561010000000003</v>
      </c>
    </row>
    <row r="542" spans="1:7" x14ac:dyDescent="0.25">
      <c r="A542" t="s">
        <v>159</v>
      </c>
      <c r="B542" t="s">
        <v>2144</v>
      </c>
      <c r="C542" t="s">
        <v>280</v>
      </c>
      <c r="D542" cm="1">
        <f t="array" aca="1" ref="D542" ca="1">_xll.BDP(A542, "CUST_TRR_RETURN_HOLDING_PER", "CUST_TRR_START_DT="&amp;TEXT(WORKDAY(TODAY(), -2),"jjjjMMtt"),"CUST_TRR_END_DT="&amp;TEXT(WORKDAY(TODAY(), -1),"jjjjMMtt"),"CUST_TRR_CRNCY=EUR")</f>
        <v>0.81001120000000004</v>
      </c>
      <c r="E542" cm="1">
        <f t="array" aca="1" ref="E542" ca="1">_xll.BDP(A542, "CUST_TRR_RETURN_HOLDING_PER", "CUST_TRR_START_DT="&amp;TEXT(WORKDAY(TODAY(), -6),"jjjjMMtt"),"CUST_TRR_END_DT="&amp;TEXT(WORKDAY(TODAY(), -1),"jjjjMMtt"),"CUST_TRR_CRNCY=EUR")</f>
        <v>-1.4853179999999999</v>
      </c>
      <c r="F542" cm="1">
        <f t="array" aca="1" ref="F542" ca="1">_xll.BDP(A542, "CUST_TRR_RETURN_HOLDING_PER", "CUST_TRR_START_DT="&amp;TEXT(WORKDAY(EDATE(TODAY(), -1) - 2, 1),"jjjjMMtt"),"CUST_TRR_END_DT="&amp;TEXT(WORKDAY(TODAY(), -1),"jjjjMMtt"),"CUST_TRR_CRNCY=EUR")</f>
        <v>1.3492869999999999</v>
      </c>
      <c r="G542" cm="1">
        <f t="array" aca="1" ref="G542" ca="1">_xll.BDP(A542,"CUST_TRR_RETURN_HOLDING_PER", "CUST_TRR_START_DT="&amp;TEXT(WORKDAY(DATE(YEAR(TODAY())-1, 12, 31), -1),"jjjjMMtt"),"CUST_TRR_END_DT="&amp;TEXT(WORKDAY(TODAY(), -1),"jjjjMMtt"),"CUST_TRR_CRNCY=EUR")</f>
        <v>17.5105</v>
      </c>
    </row>
    <row r="543" spans="1:7" x14ac:dyDescent="0.25">
      <c r="A543" t="s">
        <v>2145</v>
      </c>
      <c r="B543" t="s">
        <v>2146</v>
      </c>
      <c r="C543" t="s">
        <v>270</v>
      </c>
      <c r="D543" cm="1">
        <f t="array" aca="1" ref="D543" ca="1">_xll.BDP(A543, "CUST_TRR_RETURN_HOLDING_PER", "CUST_TRR_START_DT="&amp;TEXT(WORKDAY(TODAY(), -2),"jjjjMMtt"),"CUST_TRR_END_DT="&amp;TEXT(WORKDAY(TODAY(), -1),"jjjjMMtt"),"CUST_TRR_CRNCY=EUR")</f>
        <v>-1.525374</v>
      </c>
      <c r="E543" cm="1">
        <f t="array" aca="1" ref="E543" ca="1">_xll.BDP(A543, "CUST_TRR_RETURN_HOLDING_PER", "CUST_TRR_START_DT="&amp;TEXT(WORKDAY(TODAY(), -6),"jjjjMMtt"),"CUST_TRR_END_DT="&amp;TEXT(WORKDAY(TODAY(), -1),"jjjjMMtt"),"CUST_TRR_CRNCY=EUR")</f>
        <v>-3.7557339999999999</v>
      </c>
      <c r="F543" cm="1">
        <f t="array" aca="1" ref="F543" ca="1">_xll.BDP(A543, "CUST_TRR_RETURN_HOLDING_PER", "CUST_TRR_START_DT="&amp;TEXT(WORKDAY(EDATE(TODAY(), -1) - 2, 1),"jjjjMMtt"),"CUST_TRR_END_DT="&amp;TEXT(WORKDAY(TODAY(), -1),"jjjjMMtt"),"CUST_TRR_CRNCY=EUR")</f>
        <v>-15.31282</v>
      </c>
      <c r="G543" cm="1">
        <f t="array" aca="1" ref="G543" ca="1">_xll.BDP(A543,"CUST_TRR_RETURN_HOLDING_PER", "CUST_TRR_START_DT="&amp;TEXT(WORKDAY(DATE(YEAR(TODAY())-1, 12, 31), -1),"jjjjMMtt"),"CUST_TRR_END_DT="&amp;TEXT(WORKDAY(TODAY(), -1),"jjjjMMtt"),"CUST_TRR_CRNCY=EUR")</f>
        <v>-46.643169999999998</v>
      </c>
    </row>
    <row r="544" spans="1:7" x14ac:dyDescent="0.25">
      <c r="A544" t="s">
        <v>2147</v>
      </c>
      <c r="B544" t="s">
        <v>2148</v>
      </c>
      <c r="C544" t="s">
        <v>270</v>
      </c>
      <c r="D544" cm="1">
        <f t="array" aca="1" ref="D544" ca="1">_xll.BDP(A544, "CUST_TRR_RETURN_HOLDING_PER", "CUST_TRR_START_DT="&amp;TEXT(WORKDAY(TODAY(), -2),"jjjjMMtt"),"CUST_TRR_END_DT="&amp;TEXT(WORKDAY(TODAY(), -1),"jjjjMMtt"),"CUST_TRR_CRNCY=EUR")</f>
        <v>0.30825279999999999</v>
      </c>
      <c r="E544" cm="1">
        <f t="array" aca="1" ref="E544" ca="1">_xll.BDP(A544, "CUST_TRR_RETURN_HOLDING_PER", "CUST_TRR_START_DT="&amp;TEXT(WORKDAY(TODAY(), -6),"jjjjMMtt"),"CUST_TRR_END_DT="&amp;TEXT(WORKDAY(TODAY(), -1),"jjjjMMtt"),"CUST_TRR_CRNCY=EUR")</f>
        <v>5.652285</v>
      </c>
      <c r="F544" cm="1">
        <f t="array" aca="1" ref="F544" ca="1">_xll.BDP(A544, "CUST_TRR_RETURN_HOLDING_PER", "CUST_TRR_START_DT="&amp;TEXT(WORKDAY(EDATE(TODAY(), -1) - 2, 1),"jjjjMMtt"),"CUST_TRR_END_DT="&amp;TEXT(WORKDAY(TODAY(), -1),"jjjjMMtt"),"CUST_TRR_CRNCY=EUR")</f>
        <v>8.0782500000000006</v>
      </c>
      <c r="G544" cm="1">
        <f t="array" aca="1" ref="G544" ca="1">_xll.BDP(A544,"CUST_TRR_RETURN_HOLDING_PER", "CUST_TRR_START_DT="&amp;TEXT(WORKDAY(DATE(YEAR(TODAY())-1, 12, 31), -1),"jjjjMMtt"),"CUST_TRR_END_DT="&amp;TEXT(WORKDAY(TODAY(), -1),"jjjjMMtt"),"CUST_TRR_CRNCY=EUR")</f>
        <v>33.723529999999997</v>
      </c>
    </row>
    <row r="545" spans="1:7" x14ac:dyDescent="0.25">
      <c r="A545" t="s">
        <v>2149</v>
      </c>
      <c r="B545" t="s">
        <v>2150</v>
      </c>
      <c r="C545" t="s">
        <v>259</v>
      </c>
      <c r="D545" cm="1">
        <f t="array" aca="1" ref="D545" ca="1">_xll.BDP(A545, "CUST_TRR_RETURN_HOLDING_PER", "CUST_TRR_START_DT="&amp;TEXT(WORKDAY(TODAY(), -2),"jjjjMMtt"),"CUST_TRR_END_DT="&amp;TEXT(WORKDAY(TODAY(), -1),"jjjjMMtt"),"CUST_TRR_CRNCY=EUR")</f>
        <v>1.4367890000000001</v>
      </c>
      <c r="E545" cm="1">
        <f t="array" aca="1" ref="E545" ca="1">_xll.BDP(A545, "CUST_TRR_RETURN_HOLDING_PER", "CUST_TRR_START_DT="&amp;TEXT(WORKDAY(TODAY(), -6),"jjjjMMtt"),"CUST_TRR_END_DT="&amp;TEXT(WORKDAY(TODAY(), -1),"jjjjMMtt"),"CUST_TRR_CRNCY=EUR")</f>
        <v>2.6425169999999998</v>
      </c>
      <c r="F545" cm="1">
        <f t="array" aca="1" ref="F545" ca="1">_xll.BDP(A545, "CUST_TRR_RETURN_HOLDING_PER", "CUST_TRR_START_DT="&amp;TEXT(WORKDAY(EDATE(TODAY(), -1) - 2, 1),"jjjjMMtt"),"CUST_TRR_END_DT="&amp;TEXT(WORKDAY(TODAY(), -1),"jjjjMMtt"),"CUST_TRR_CRNCY=EUR")</f>
        <v>-0.70426929999999999</v>
      </c>
      <c r="G545" cm="1">
        <f t="array" aca="1" ref="G545" ca="1">_xll.BDP(A545,"CUST_TRR_RETURN_HOLDING_PER", "CUST_TRR_START_DT="&amp;TEXT(WORKDAY(DATE(YEAR(TODAY())-1, 12, 31), -1),"jjjjMMtt"),"CUST_TRR_END_DT="&amp;TEXT(WORKDAY(TODAY(), -1),"jjjjMMtt"),"CUST_TRR_CRNCY=EUR")</f>
        <v>12.348929999999999</v>
      </c>
    </row>
    <row r="546" spans="1:7" x14ac:dyDescent="0.25">
      <c r="A546" t="s">
        <v>2151</v>
      </c>
      <c r="B546" t="s">
        <v>2152</v>
      </c>
      <c r="C546" t="s">
        <v>259</v>
      </c>
      <c r="D546" cm="1">
        <f t="array" aca="1" ref="D546" ca="1">_xll.BDP(A546, "CUST_TRR_RETURN_HOLDING_PER", "CUST_TRR_START_DT="&amp;TEXT(WORKDAY(TODAY(), -2),"jjjjMMtt"),"CUST_TRR_END_DT="&amp;TEXT(WORKDAY(TODAY(), -1),"jjjjMMtt"),"CUST_TRR_CRNCY=EUR")</f>
        <v>7.7498839999999998</v>
      </c>
      <c r="E546" cm="1">
        <f t="array" aca="1" ref="E546" ca="1">_xll.BDP(A546, "CUST_TRR_RETURN_HOLDING_PER", "CUST_TRR_START_DT="&amp;TEXT(WORKDAY(TODAY(), -6),"jjjjMMtt"),"CUST_TRR_END_DT="&amp;TEXT(WORKDAY(TODAY(), -1),"jjjjMMtt"),"CUST_TRR_CRNCY=EUR")</f>
        <v>9.1201349999999994</v>
      </c>
      <c r="F546" cm="1">
        <f t="array" aca="1" ref="F546" ca="1">_xll.BDP(A546, "CUST_TRR_RETURN_HOLDING_PER", "CUST_TRR_START_DT="&amp;TEXT(WORKDAY(EDATE(TODAY(), -1) - 2, 1),"jjjjMMtt"),"CUST_TRR_END_DT="&amp;TEXT(WORKDAY(TODAY(), -1),"jjjjMMtt"),"CUST_TRR_CRNCY=EUR")</f>
        <v>-4.7507510000000002</v>
      </c>
      <c r="G546" cm="1">
        <f t="array" aca="1" ref="G546" ca="1">_xll.BDP(A546,"CUST_TRR_RETURN_HOLDING_PER", "CUST_TRR_START_DT="&amp;TEXT(WORKDAY(DATE(YEAR(TODAY())-1, 12, 31), -1),"jjjjMMtt"),"CUST_TRR_END_DT="&amp;TEXT(WORKDAY(TODAY(), -1),"jjjjMMtt"),"CUST_TRR_CRNCY=EUR")</f>
        <v>25.32067</v>
      </c>
    </row>
    <row r="547" spans="1:7" x14ac:dyDescent="0.25">
      <c r="A547" t="s">
        <v>2153</v>
      </c>
      <c r="B547" t="s">
        <v>2154</v>
      </c>
      <c r="C547" t="s">
        <v>265</v>
      </c>
      <c r="D547" cm="1">
        <f t="array" aca="1" ref="D547" ca="1">_xll.BDP(A547, "CUST_TRR_RETURN_HOLDING_PER", "CUST_TRR_START_DT="&amp;TEXT(WORKDAY(TODAY(), -2),"jjjjMMtt"),"CUST_TRR_END_DT="&amp;TEXT(WORKDAY(TODAY(), -1),"jjjjMMtt"),"CUST_TRR_CRNCY=EUR")</f>
        <v>-0.37267080000000002</v>
      </c>
      <c r="E547" cm="1">
        <f t="array" aca="1" ref="E547" ca="1">_xll.BDP(A547, "CUST_TRR_RETURN_HOLDING_PER", "CUST_TRR_START_DT="&amp;TEXT(WORKDAY(TODAY(), -6),"jjjjMMtt"),"CUST_TRR_END_DT="&amp;TEXT(WORKDAY(TODAY(), -1),"jjjjMMtt"),"CUST_TRR_CRNCY=EUR")</f>
        <v>-1.048735</v>
      </c>
      <c r="F547" cm="1">
        <f t="array" aca="1" ref="F547" ca="1">_xll.BDP(A547, "CUST_TRR_RETURN_HOLDING_PER", "CUST_TRR_START_DT="&amp;TEXT(WORKDAY(EDATE(TODAY(), -1) - 2, 1),"jjjjMMtt"),"CUST_TRR_END_DT="&amp;TEXT(WORKDAY(TODAY(), -1),"jjjjMMtt"),"CUST_TRR_CRNCY=EUR")</f>
        <v>-11.81968</v>
      </c>
      <c r="G547" cm="1">
        <f t="array" aca="1" ref="G547" ca="1">_xll.BDP(A547,"CUST_TRR_RETURN_HOLDING_PER", "CUST_TRR_START_DT="&amp;TEXT(WORKDAY(DATE(YEAR(TODAY())-1, 12, 31), -1),"jjjjMMtt"),"CUST_TRR_END_DT="&amp;TEXT(WORKDAY(TODAY(), -1),"jjjjMMtt"),"CUST_TRR_CRNCY=EUR")</f>
        <v>2.62297</v>
      </c>
    </row>
    <row r="548" spans="1:7" x14ac:dyDescent="0.25">
      <c r="A548" t="s">
        <v>2155</v>
      </c>
      <c r="B548" t="s">
        <v>2156</v>
      </c>
      <c r="C548" t="s">
        <v>264</v>
      </c>
      <c r="D548" cm="1">
        <f t="array" aca="1" ref="D548" ca="1">_xll.BDP(A548, "CUST_TRR_RETURN_HOLDING_PER", "CUST_TRR_START_DT="&amp;TEXT(WORKDAY(TODAY(), -2),"jjjjMMtt"),"CUST_TRR_END_DT="&amp;TEXT(WORKDAY(TODAY(), -1),"jjjjMMtt"),"CUST_TRR_CRNCY=EUR")</f>
        <v>-0.27626450000000002</v>
      </c>
      <c r="E548" cm="1">
        <f t="array" aca="1" ref="E548" ca="1">_xll.BDP(A548, "CUST_TRR_RETURN_HOLDING_PER", "CUST_TRR_START_DT="&amp;TEXT(WORKDAY(TODAY(), -6),"jjjjMMtt"),"CUST_TRR_END_DT="&amp;TEXT(WORKDAY(TODAY(), -1),"jjjjMMtt"),"CUST_TRR_CRNCY=EUR")</f>
        <v>1.867021</v>
      </c>
      <c r="F548" cm="1">
        <f t="array" aca="1" ref="F548" ca="1">_xll.BDP(A548, "CUST_TRR_RETURN_HOLDING_PER", "CUST_TRR_START_DT="&amp;TEXT(WORKDAY(EDATE(TODAY(), -1) - 2, 1),"jjjjMMtt"),"CUST_TRR_END_DT="&amp;TEXT(WORKDAY(TODAY(), -1),"jjjjMMtt"),"CUST_TRR_CRNCY=EUR")</f>
        <v>3.3472970000000002</v>
      </c>
      <c r="G548" cm="1">
        <f t="array" aca="1" ref="G548" ca="1">_xll.BDP(A548,"CUST_TRR_RETURN_HOLDING_PER", "CUST_TRR_START_DT="&amp;TEXT(WORKDAY(DATE(YEAR(TODAY())-1, 12, 31), -1),"jjjjMMtt"),"CUST_TRR_END_DT="&amp;TEXT(WORKDAY(TODAY(), -1),"jjjjMMtt"),"CUST_TRR_CRNCY=EUR")</f>
        <v>-2.2205270000000001</v>
      </c>
    </row>
    <row r="549" spans="1:7" x14ac:dyDescent="0.25">
      <c r="A549" t="s">
        <v>72</v>
      </c>
      <c r="B549" t="s">
        <v>2157</v>
      </c>
      <c r="C549" t="s">
        <v>265</v>
      </c>
      <c r="D549" cm="1">
        <f t="array" aca="1" ref="D549" ca="1">_xll.BDP(A549, "CUST_TRR_RETURN_HOLDING_PER", "CUST_TRR_START_DT="&amp;TEXT(WORKDAY(TODAY(), -2),"jjjjMMtt"),"CUST_TRR_END_DT="&amp;TEXT(WORKDAY(TODAY(), -1),"jjjjMMtt"),"CUST_TRR_CRNCY=EUR")</f>
        <v>1.5152810000000001</v>
      </c>
      <c r="E549" cm="1">
        <f t="array" aca="1" ref="E549" ca="1">_xll.BDP(A549, "CUST_TRR_RETURN_HOLDING_PER", "CUST_TRR_START_DT="&amp;TEXT(WORKDAY(TODAY(), -6),"jjjjMMtt"),"CUST_TRR_END_DT="&amp;TEXT(WORKDAY(TODAY(), -1),"jjjjMMtt"),"CUST_TRR_CRNCY=EUR")</f>
        <v>0.77799620000000003</v>
      </c>
      <c r="F549" cm="1">
        <f t="array" aca="1" ref="F549" ca="1">_xll.BDP(A549, "CUST_TRR_RETURN_HOLDING_PER", "CUST_TRR_START_DT="&amp;TEXT(WORKDAY(EDATE(TODAY(), -1) - 2, 1),"jjjjMMtt"),"CUST_TRR_END_DT="&amp;TEXT(WORKDAY(TODAY(), -1),"jjjjMMtt"),"CUST_TRR_CRNCY=EUR")</f>
        <v>-0.48529169999999999</v>
      </c>
      <c r="G549" cm="1">
        <f t="array" aca="1" ref="G549" ca="1">_xll.BDP(A549,"CUST_TRR_RETURN_HOLDING_PER", "CUST_TRR_START_DT="&amp;TEXT(WORKDAY(DATE(YEAR(TODAY())-1, 12, 31), -1),"jjjjMMtt"),"CUST_TRR_END_DT="&amp;TEXT(WORKDAY(TODAY(), -1),"jjjjMMtt"),"CUST_TRR_CRNCY=EUR")</f>
        <v>0.89077899999999999</v>
      </c>
    </row>
    <row r="550" spans="1:7" x14ac:dyDescent="0.25">
      <c r="A550" t="s">
        <v>2158</v>
      </c>
      <c r="B550" t="s">
        <v>2159</v>
      </c>
      <c r="C550" t="s">
        <v>259</v>
      </c>
      <c r="D550" cm="1">
        <f t="array" aca="1" ref="D550" ca="1">_xll.BDP(A550, "CUST_TRR_RETURN_HOLDING_PER", "CUST_TRR_START_DT="&amp;TEXT(WORKDAY(TODAY(), -2),"jjjjMMtt"),"CUST_TRR_END_DT="&amp;TEXT(WORKDAY(TODAY(), -1),"jjjjMMtt"),"CUST_TRR_CRNCY=EUR")</f>
        <v>0.50673310000000005</v>
      </c>
      <c r="E550" cm="1">
        <f t="array" aca="1" ref="E550" ca="1">_xll.BDP(A550, "CUST_TRR_RETURN_HOLDING_PER", "CUST_TRR_START_DT="&amp;TEXT(WORKDAY(TODAY(), -6),"jjjjMMtt"),"CUST_TRR_END_DT="&amp;TEXT(WORKDAY(TODAY(), -1),"jjjjMMtt"),"CUST_TRR_CRNCY=EUR")</f>
        <v>0.53814119999999999</v>
      </c>
      <c r="F550" cm="1">
        <f t="array" aca="1" ref="F550" ca="1">_xll.BDP(A550, "CUST_TRR_RETURN_HOLDING_PER", "CUST_TRR_START_DT="&amp;TEXT(WORKDAY(EDATE(TODAY(), -1) - 2, 1),"jjjjMMtt"),"CUST_TRR_END_DT="&amp;TEXT(WORKDAY(TODAY(), -1),"jjjjMMtt"),"CUST_TRR_CRNCY=EUR")</f>
        <v>6.4399749999999996</v>
      </c>
      <c r="G550" cm="1">
        <f t="array" aca="1" ref="G550" ca="1">_xll.BDP(A550,"CUST_TRR_RETURN_HOLDING_PER", "CUST_TRR_START_DT="&amp;TEXT(WORKDAY(DATE(YEAR(TODAY())-1, 12, 31), -1),"jjjjMMtt"),"CUST_TRR_END_DT="&amp;TEXT(WORKDAY(TODAY(), -1),"jjjjMMtt"),"CUST_TRR_CRNCY=EUR")</f>
        <v>22.86722</v>
      </c>
    </row>
    <row r="551" spans="1:7" x14ac:dyDescent="0.25">
      <c r="A551" t="s">
        <v>2160</v>
      </c>
      <c r="B551" t="s">
        <v>2161</v>
      </c>
      <c r="C551" t="s">
        <v>261</v>
      </c>
      <c r="D551" cm="1">
        <f t="array" aca="1" ref="D551" ca="1">_xll.BDP(A551, "CUST_TRR_RETURN_HOLDING_PER", "CUST_TRR_START_DT="&amp;TEXT(WORKDAY(TODAY(), -2),"jjjjMMtt"),"CUST_TRR_END_DT="&amp;TEXT(WORKDAY(TODAY(), -1),"jjjjMMtt"),"CUST_TRR_CRNCY=EUR")</f>
        <v>1.166558</v>
      </c>
      <c r="E551" cm="1">
        <f t="array" aca="1" ref="E551" ca="1">_xll.BDP(A551, "CUST_TRR_RETURN_HOLDING_PER", "CUST_TRR_START_DT="&amp;TEXT(WORKDAY(TODAY(), -6),"jjjjMMtt"),"CUST_TRR_END_DT="&amp;TEXT(WORKDAY(TODAY(), -1),"jjjjMMtt"),"CUST_TRR_CRNCY=EUR")</f>
        <v>1.8990469999999999</v>
      </c>
      <c r="F551" cm="1">
        <f t="array" aca="1" ref="F551" ca="1">_xll.BDP(A551, "CUST_TRR_RETURN_HOLDING_PER", "CUST_TRR_START_DT="&amp;TEXT(WORKDAY(EDATE(TODAY(), -1) - 2, 1),"jjjjMMtt"),"CUST_TRR_END_DT="&amp;TEXT(WORKDAY(TODAY(), -1),"jjjjMMtt"),"CUST_TRR_CRNCY=EUR")</f>
        <v>-1.83429</v>
      </c>
      <c r="G551" cm="1">
        <f t="array" aca="1" ref="G551" ca="1">_xll.BDP(A551,"CUST_TRR_RETURN_HOLDING_PER", "CUST_TRR_START_DT="&amp;TEXT(WORKDAY(DATE(YEAR(TODAY())-1, 12, 31), -1),"jjjjMMtt"),"CUST_TRR_END_DT="&amp;TEXT(WORKDAY(TODAY(), -1),"jjjjMMtt"),"CUST_TRR_CRNCY=EUR")</f>
        <v>-3.5870259999999998</v>
      </c>
    </row>
    <row r="552" spans="1:7" x14ac:dyDescent="0.25">
      <c r="A552" t="s">
        <v>2162</v>
      </c>
      <c r="B552" t="s">
        <v>2163</v>
      </c>
      <c r="C552" t="s">
        <v>265</v>
      </c>
      <c r="D552" cm="1">
        <f t="array" aca="1" ref="D552" ca="1">_xll.BDP(A552, "CUST_TRR_RETURN_HOLDING_PER", "CUST_TRR_START_DT="&amp;TEXT(WORKDAY(TODAY(), -2),"jjjjMMtt"),"CUST_TRR_END_DT="&amp;TEXT(WORKDAY(TODAY(), -1),"jjjjMMtt"),"CUST_TRR_CRNCY=EUR")</f>
        <v>0.13460759999999999</v>
      </c>
      <c r="E552" cm="1">
        <f t="array" aca="1" ref="E552" ca="1">_xll.BDP(A552, "CUST_TRR_RETURN_HOLDING_PER", "CUST_TRR_START_DT="&amp;TEXT(WORKDAY(TODAY(), -6),"jjjjMMtt"),"CUST_TRR_END_DT="&amp;TEXT(WORKDAY(TODAY(), -1),"jjjjMMtt"),"CUST_TRR_CRNCY=EUR")</f>
        <v>2.0438960000000002</v>
      </c>
      <c r="F552" cm="1">
        <f t="array" aca="1" ref="F552" ca="1">_xll.BDP(A552, "CUST_TRR_RETURN_HOLDING_PER", "CUST_TRR_START_DT="&amp;TEXT(WORKDAY(EDATE(TODAY(), -1) - 2, 1),"jjjjMMtt"),"CUST_TRR_END_DT="&amp;TEXT(WORKDAY(TODAY(), -1),"jjjjMMtt"),"CUST_TRR_CRNCY=EUR")</f>
        <v>-6.49824</v>
      </c>
      <c r="G552" cm="1">
        <f t="array" aca="1" ref="G552" ca="1">_xll.BDP(A552,"CUST_TRR_RETURN_HOLDING_PER", "CUST_TRR_START_DT="&amp;TEXT(WORKDAY(DATE(YEAR(TODAY())-1, 12, 31), -1),"jjjjMMtt"),"CUST_TRR_END_DT="&amp;TEXT(WORKDAY(TODAY(), -1),"jjjjMMtt"),"CUST_TRR_CRNCY=EUR")</f>
        <v>8.3130819999999996</v>
      </c>
    </row>
    <row r="553" spans="1:7" x14ac:dyDescent="0.25">
      <c r="A553" t="s">
        <v>2164</v>
      </c>
      <c r="B553" t="s">
        <v>2165</v>
      </c>
      <c r="C553" t="s">
        <v>265</v>
      </c>
      <c r="D553" cm="1">
        <f t="array" aca="1" ref="D553" ca="1">_xll.BDP(A553, "CUST_TRR_RETURN_HOLDING_PER", "CUST_TRR_START_DT="&amp;TEXT(WORKDAY(TODAY(), -2),"jjjjMMtt"),"CUST_TRR_END_DT="&amp;TEXT(WORKDAY(TODAY(), -1),"jjjjMMtt"),"CUST_TRR_CRNCY=EUR")</f>
        <v>1.243026</v>
      </c>
      <c r="E553" cm="1">
        <f t="array" aca="1" ref="E553" ca="1">_xll.BDP(A553, "CUST_TRR_RETURN_HOLDING_PER", "CUST_TRR_START_DT="&amp;TEXT(WORKDAY(TODAY(), -6),"jjjjMMtt"),"CUST_TRR_END_DT="&amp;TEXT(WORKDAY(TODAY(), -1),"jjjjMMtt"),"CUST_TRR_CRNCY=EUR")</f>
        <v>4.3218719999999999</v>
      </c>
      <c r="F553" cm="1">
        <f t="array" aca="1" ref="F553" ca="1">_xll.BDP(A553, "CUST_TRR_RETURN_HOLDING_PER", "CUST_TRR_START_DT="&amp;TEXT(WORKDAY(EDATE(TODAY(), -1) - 2, 1),"jjjjMMtt"),"CUST_TRR_END_DT="&amp;TEXT(WORKDAY(TODAY(), -1),"jjjjMMtt"),"CUST_TRR_CRNCY=EUR")</f>
        <v>4.5370970000000002</v>
      </c>
      <c r="G553" cm="1">
        <f t="array" aca="1" ref="G553" ca="1">_xll.BDP(A553,"CUST_TRR_RETURN_HOLDING_PER", "CUST_TRR_START_DT="&amp;TEXT(WORKDAY(DATE(YEAR(TODAY())-1, 12, 31), -1),"jjjjMMtt"),"CUST_TRR_END_DT="&amp;TEXT(WORKDAY(TODAY(), -1),"jjjjMMtt"),"CUST_TRR_CRNCY=EUR")</f>
        <v>25.195499999999999</v>
      </c>
    </row>
    <row r="554" spans="1:7" x14ac:dyDescent="0.25">
      <c r="A554" t="s">
        <v>2166</v>
      </c>
      <c r="B554" t="s">
        <v>2167</v>
      </c>
      <c r="C554" t="s">
        <v>265</v>
      </c>
      <c r="D554" cm="1">
        <f t="array" aca="1" ref="D554" ca="1">_xll.BDP(A554, "CUST_TRR_RETURN_HOLDING_PER", "CUST_TRR_START_DT="&amp;TEXT(WORKDAY(TODAY(), -2),"jjjjMMtt"),"CUST_TRR_END_DT="&amp;TEXT(WORKDAY(TODAY(), -1),"jjjjMMtt"),"CUST_TRR_CRNCY=EUR")</f>
        <v>0.90562299999999996</v>
      </c>
      <c r="E554" cm="1">
        <f t="array" aca="1" ref="E554" ca="1">_xll.BDP(A554, "CUST_TRR_RETURN_HOLDING_PER", "CUST_TRR_START_DT="&amp;TEXT(WORKDAY(TODAY(), -6),"jjjjMMtt"),"CUST_TRR_END_DT="&amp;TEXT(WORKDAY(TODAY(), -1),"jjjjMMtt"),"CUST_TRR_CRNCY=EUR")</f>
        <v>0.80417340000000004</v>
      </c>
      <c r="F554" cm="1">
        <f t="array" aca="1" ref="F554" ca="1">_xll.BDP(A554, "CUST_TRR_RETURN_HOLDING_PER", "CUST_TRR_START_DT="&amp;TEXT(WORKDAY(EDATE(TODAY(), -1) - 2, 1),"jjjjMMtt"),"CUST_TRR_END_DT="&amp;TEXT(WORKDAY(TODAY(), -1),"jjjjMMtt"),"CUST_TRR_CRNCY=EUR")</f>
        <v>8.9582090000000001</v>
      </c>
      <c r="G554" cm="1">
        <f t="array" aca="1" ref="G554" ca="1">_xll.BDP(A554,"CUST_TRR_RETURN_HOLDING_PER", "CUST_TRR_START_DT="&amp;TEXT(WORKDAY(DATE(YEAR(TODAY())-1, 12, 31), -1),"jjjjMMtt"),"CUST_TRR_END_DT="&amp;TEXT(WORKDAY(TODAY(), -1),"jjjjMMtt"),"CUST_TRR_CRNCY=EUR")</f>
        <v>-10.00267</v>
      </c>
    </row>
    <row r="555" spans="1:7" x14ac:dyDescent="0.25">
      <c r="A555" t="s">
        <v>2168</v>
      </c>
      <c r="B555" t="s">
        <v>2169</v>
      </c>
      <c r="C555" t="s">
        <v>265</v>
      </c>
      <c r="D555" cm="1">
        <f t="array" aca="1" ref="D555" ca="1">_xll.BDP(A555, "CUST_TRR_RETURN_HOLDING_PER", "CUST_TRR_START_DT="&amp;TEXT(WORKDAY(TODAY(), -2),"jjjjMMtt"),"CUST_TRR_END_DT="&amp;TEXT(WORKDAY(TODAY(), -1),"jjjjMMtt"),"CUST_TRR_CRNCY=EUR")</f>
        <v>-0.2507837</v>
      </c>
      <c r="E555" cm="1">
        <f t="array" aca="1" ref="E555" ca="1">_xll.BDP(A555, "CUST_TRR_RETURN_HOLDING_PER", "CUST_TRR_START_DT="&amp;TEXT(WORKDAY(TODAY(), -6),"jjjjMMtt"),"CUST_TRR_END_DT="&amp;TEXT(WORKDAY(TODAY(), -1),"jjjjMMtt"),"CUST_TRR_CRNCY=EUR")</f>
        <v>3.3452419999999998</v>
      </c>
      <c r="F555" cm="1">
        <f t="array" aca="1" ref="F555" ca="1">_xll.BDP(A555, "CUST_TRR_RETURN_HOLDING_PER", "CUST_TRR_START_DT="&amp;TEXT(WORKDAY(EDATE(TODAY(), -1) - 2, 1),"jjjjMMtt"),"CUST_TRR_END_DT="&amp;TEXT(WORKDAY(TODAY(), -1),"jjjjMMtt"),"CUST_TRR_CRNCY=EUR")</f>
        <v>1.995552</v>
      </c>
      <c r="G555" cm="1">
        <f t="array" aca="1" ref="G555" ca="1">_xll.BDP(A555,"CUST_TRR_RETURN_HOLDING_PER", "CUST_TRR_START_DT="&amp;TEXT(WORKDAY(DATE(YEAR(TODAY())-1, 12, 31), -1),"jjjjMMtt"),"CUST_TRR_END_DT="&amp;TEXT(WORKDAY(TODAY(), -1),"jjjjMMtt"),"CUST_TRR_CRNCY=EUR")</f>
        <v>-0.62129780000000001</v>
      </c>
    </row>
    <row r="556" spans="1:7" x14ac:dyDescent="0.25">
      <c r="A556" t="s">
        <v>2170</v>
      </c>
      <c r="B556" t="s">
        <v>2171</v>
      </c>
      <c r="C556" t="s">
        <v>259</v>
      </c>
      <c r="D556" cm="1">
        <f t="array" aca="1" ref="D556" ca="1">_xll.BDP(A556, "CUST_TRR_RETURN_HOLDING_PER", "CUST_TRR_START_DT="&amp;TEXT(WORKDAY(TODAY(), -2),"jjjjMMtt"),"CUST_TRR_END_DT="&amp;TEXT(WORKDAY(TODAY(), -1),"jjjjMMtt"),"CUST_TRR_CRNCY=EUR")</f>
        <v>-0.20078299999999999</v>
      </c>
      <c r="E556" cm="1">
        <f t="array" aca="1" ref="E556" ca="1">_xll.BDP(A556, "CUST_TRR_RETURN_HOLDING_PER", "CUST_TRR_START_DT="&amp;TEXT(WORKDAY(TODAY(), -6),"jjjjMMtt"),"CUST_TRR_END_DT="&amp;TEXT(WORKDAY(TODAY(), -1),"jjjjMMtt"),"CUST_TRR_CRNCY=EUR")</f>
        <v>-2.395324</v>
      </c>
      <c r="F556" cm="1">
        <f t="array" aca="1" ref="F556" ca="1">_xll.BDP(A556, "CUST_TRR_RETURN_HOLDING_PER", "CUST_TRR_START_DT="&amp;TEXT(WORKDAY(EDATE(TODAY(), -1) - 2, 1),"jjjjMMtt"),"CUST_TRR_END_DT="&amp;TEXT(WORKDAY(TODAY(), -1),"jjjjMMtt"),"CUST_TRR_CRNCY=EUR")</f>
        <v>1.5236270000000001</v>
      </c>
      <c r="G556" cm="1">
        <f t="array" aca="1" ref="G556" ca="1">_xll.BDP(A556,"CUST_TRR_RETURN_HOLDING_PER", "CUST_TRR_START_DT="&amp;TEXT(WORKDAY(DATE(YEAR(TODAY())-1, 12, 31), -1),"jjjjMMtt"),"CUST_TRR_END_DT="&amp;TEXT(WORKDAY(TODAY(), -1),"jjjjMMtt"),"CUST_TRR_CRNCY=EUR")</f>
        <v>19.65474</v>
      </c>
    </row>
    <row r="557" spans="1:7" x14ac:dyDescent="0.25">
      <c r="A557" t="s">
        <v>2172</v>
      </c>
      <c r="B557" t="s">
        <v>2173</v>
      </c>
      <c r="C557" t="s">
        <v>259</v>
      </c>
      <c r="D557" cm="1">
        <f t="array" aca="1" ref="D557" ca="1">_xll.BDP(A557, "CUST_TRR_RETURN_HOLDING_PER", "CUST_TRR_START_DT="&amp;TEXT(WORKDAY(TODAY(), -2),"jjjjMMtt"),"CUST_TRR_END_DT="&amp;TEXT(WORKDAY(TODAY(), -1),"jjjjMMtt"),"CUST_TRR_CRNCY=EUR")</f>
        <v>1.149735</v>
      </c>
      <c r="E557" cm="1">
        <f t="array" aca="1" ref="E557" ca="1">_xll.BDP(A557, "CUST_TRR_RETURN_HOLDING_PER", "CUST_TRR_START_DT="&amp;TEXT(WORKDAY(TODAY(), -6),"jjjjMMtt"),"CUST_TRR_END_DT="&amp;TEXT(WORKDAY(TODAY(), -1),"jjjjMMtt"),"CUST_TRR_CRNCY=EUR")</f>
        <v>5.1374240000000002</v>
      </c>
      <c r="F557" cm="1">
        <f t="array" aca="1" ref="F557" ca="1">_xll.BDP(A557, "CUST_TRR_RETURN_HOLDING_PER", "CUST_TRR_START_DT="&amp;TEXT(WORKDAY(EDATE(TODAY(), -1) - 2, 1),"jjjjMMtt"),"CUST_TRR_END_DT="&amp;TEXT(WORKDAY(TODAY(), -1),"jjjjMMtt"),"CUST_TRR_CRNCY=EUR")</f>
        <v>-0.40913729999999998</v>
      </c>
      <c r="G557" cm="1">
        <f t="array" aca="1" ref="G557" ca="1">_xll.BDP(A557,"CUST_TRR_RETURN_HOLDING_PER", "CUST_TRR_START_DT="&amp;TEXT(WORKDAY(DATE(YEAR(TODAY())-1, 12, 31), -1),"jjjjMMtt"),"CUST_TRR_END_DT="&amp;TEXT(WORKDAY(TODAY(), -1),"jjjjMMtt"),"CUST_TRR_CRNCY=EUR")</f>
        <v>21.899940000000001</v>
      </c>
    </row>
    <row r="558" spans="1:7" x14ac:dyDescent="0.25">
      <c r="A558" t="s">
        <v>2174</v>
      </c>
      <c r="B558" t="s">
        <v>2175</v>
      </c>
      <c r="C558" t="s">
        <v>261</v>
      </c>
      <c r="D558" cm="1">
        <f t="array" aca="1" ref="D558" ca="1">_xll.BDP(A558, "CUST_TRR_RETURN_HOLDING_PER", "CUST_TRR_START_DT="&amp;TEXT(WORKDAY(TODAY(), -2),"jjjjMMtt"),"CUST_TRR_END_DT="&amp;TEXT(WORKDAY(TODAY(), -1),"jjjjMMtt"),"CUST_TRR_CRNCY=EUR")</f>
        <v>1.850279</v>
      </c>
      <c r="E558" cm="1">
        <f t="array" aca="1" ref="E558" ca="1">_xll.BDP(A558, "CUST_TRR_RETURN_HOLDING_PER", "CUST_TRR_START_DT="&amp;TEXT(WORKDAY(TODAY(), -6),"jjjjMMtt"),"CUST_TRR_END_DT="&amp;TEXT(WORKDAY(TODAY(), -1),"jjjjMMtt"),"CUST_TRR_CRNCY=EUR")</f>
        <v>3.0212080000000001</v>
      </c>
      <c r="F558" cm="1">
        <f t="array" aca="1" ref="F558" ca="1">_xll.BDP(A558, "CUST_TRR_RETURN_HOLDING_PER", "CUST_TRR_START_DT="&amp;TEXT(WORKDAY(EDATE(TODAY(), -1) - 2, 1),"jjjjMMtt"),"CUST_TRR_END_DT="&amp;TEXT(WORKDAY(TODAY(), -1),"jjjjMMtt"),"CUST_TRR_CRNCY=EUR")</f>
        <v>4.297383</v>
      </c>
      <c r="G558" cm="1">
        <f t="array" aca="1" ref="G558" ca="1">_xll.BDP(A558,"CUST_TRR_RETURN_HOLDING_PER", "CUST_TRR_START_DT="&amp;TEXT(WORKDAY(DATE(YEAR(TODAY())-1, 12, 31), -1),"jjjjMMtt"),"CUST_TRR_END_DT="&amp;TEXT(WORKDAY(TODAY(), -1),"jjjjMMtt"),"CUST_TRR_CRNCY=EUR")</f>
        <v>13.580719999999999</v>
      </c>
    </row>
    <row r="559" spans="1:7" x14ac:dyDescent="0.25">
      <c r="A559" t="s">
        <v>2176</v>
      </c>
      <c r="B559" t="s">
        <v>2177</v>
      </c>
      <c r="C559" t="s">
        <v>275</v>
      </c>
      <c r="D559" cm="1">
        <f t="array" aca="1" ref="D559" ca="1">_xll.BDP(A559, "CUST_TRR_RETURN_HOLDING_PER", "CUST_TRR_START_DT="&amp;TEXT(WORKDAY(TODAY(), -2),"jjjjMMtt"),"CUST_TRR_END_DT="&amp;TEXT(WORKDAY(TODAY(), -1),"jjjjMMtt"),"CUST_TRR_CRNCY=EUR")</f>
        <v>2.5049600000000001</v>
      </c>
      <c r="E559" cm="1">
        <f t="array" aca="1" ref="E559" ca="1">_xll.BDP(A559, "CUST_TRR_RETURN_HOLDING_PER", "CUST_TRR_START_DT="&amp;TEXT(WORKDAY(TODAY(), -6),"jjjjMMtt"),"CUST_TRR_END_DT="&amp;TEXT(WORKDAY(TODAY(), -1),"jjjjMMtt"),"CUST_TRR_CRNCY=EUR")</f>
        <v>3.096482</v>
      </c>
      <c r="F559" cm="1">
        <f t="array" aca="1" ref="F559" ca="1">_xll.BDP(A559, "CUST_TRR_RETURN_HOLDING_PER", "CUST_TRR_START_DT="&amp;TEXT(WORKDAY(EDATE(TODAY(), -1) - 2, 1),"jjjjMMtt"),"CUST_TRR_END_DT="&amp;TEXT(WORKDAY(TODAY(), -1),"jjjjMMtt"),"CUST_TRR_CRNCY=EUR")</f>
        <v>2.0036890000000001</v>
      </c>
      <c r="G559" cm="1">
        <f t="array" aca="1" ref="G559" ca="1">_xll.BDP(A559,"CUST_TRR_RETURN_HOLDING_PER", "CUST_TRR_START_DT="&amp;TEXT(WORKDAY(DATE(YEAR(TODAY())-1, 12, 31), -1),"jjjjMMtt"),"CUST_TRR_END_DT="&amp;TEXT(WORKDAY(TODAY(), -1),"jjjjMMtt"),"CUST_TRR_CRNCY=EUR")</f>
        <v>-8.0233489999999996</v>
      </c>
    </row>
    <row r="560" spans="1:7" x14ac:dyDescent="0.25">
      <c r="A560" t="s">
        <v>187</v>
      </c>
      <c r="B560" t="s">
        <v>2178</v>
      </c>
      <c r="C560" t="s">
        <v>267</v>
      </c>
      <c r="D560" cm="1">
        <f t="array" aca="1" ref="D560" ca="1">_xll.BDP(A560, "CUST_TRR_RETURN_HOLDING_PER", "CUST_TRR_START_DT="&amp;TEXT(WORKDAY(TODAY(), -2),"jjjjMMtt"),"CUST_TRR_END_DT="&amp;TEXT(WORKDAY(TODAY(), -1),"jjjjMMtt"),"CUST_TRR_CRNCY=EUR")</f>
        <v>1.7662059999999999</v>
      </c>
      <c r="E560" cm="1">
        <f t="array" aca="1" ref="E560" ca="1">_xll.BDP(A560, "CUST_TRR_RETURN_HOLDING_PER", "CUST_TRR_START_DT="&amp;TEXT(WORKDAY(TODAY(), -6),"jjjjMMtt"),"CUST_TRR_END_DT="&amp;TEXT(WORKDAY(TODAY(), -1),"jjjjMMtt"),"CUST_TRR_CRNCY=EUR")</f>
        <v>2.6501000000000001</v>
      </c>
      <c r="F560" cm="1">
        <f t="array" aca="1" ref="F560" ca="1">_xll.BDP(A560, "CUST_TRR_RETURN_HOLDING_PER", "CUST_TRR_START_DT="&amp;TEXT(WORKDAY(EDATE(TODAY(), -1) - 2, 1),"jjjjMMtt"),"CUST_TRR_END_DT="&amp;TEXT(WORKDAY(TODAY(), -1),"jjjjMMtt"),"CUST_TRR_CRNCY=EUR")</f>
        <v>-2.234788</v>
      </c>
      <c r="G560" cm="1">
        <f t="array" aca="1" ref="G560" ca="1">_xll.BDP(A560,"CUST_TRR_RETURN_HOLDING_PER", "CUST_TRR_START_DT="&amp;TEXT(WORKDAY(DATE(YEAR(TODAY())-1, 12, 31), -1),"jjjjMMtt"),"CUST_TRR_END_DT="&amp;TEXT(WORKDAY(TODAY(), -1),"jjjjMMtt"),"CUST_TRR_CRNCY=EUR")</f>
        <v>34.355600000000003</v>
      </c>
    </row>
    <row r="561" spans="1:7" x14ac:dyDescent="0.25">
      <c r="A561" t="s">
        <v>2179</v>
      </c>
      <c r="B561" t="s">
        <v>2180</v>
      </c>
      <c r="C561" t="s">
        <v>264</v>
      </c>
      <c r="D561" cm="1">
        <f t="array" aca="1" ref="D561" ca="1">_xll.BDP(A561, "CUST_TRR_RETURN_HOLDING_PER", "CUST_TRR_START_DT="&amp;TEXT(WORKDAY(TODAY(), -2),"jjjjMMtt"),"CUST_TRR_END_DT="&amp;TEXT(WORKDAY(TODAY(), -1),"jjjjMMtt"),"CUST_TRR_CRNCY=EUR")</f>
        <v>0.77177510000000005</v>
      </c>
      <c r="E561" cm="1">
        <f t="array" aca="1" ref="E561" ca="1">_xll.BDP(A561, "CUST_TRR_RETURN_HOLDING_PER", "CUST_TRR_START_DT="&amp;TEXT(WORKDAY(TODAY(), -6),"jjjjMMtt"),"CUST_TRR_END_DT="&amp;TEXT(WORKDAY(TODAY(), -1),"jjjjMMtt"),"CUST_TRR_CRNCY=EUR")</f>
        <v>2.6966290000000002</v>
      </c>
      <c r="F561" cm="1">
        <f t="array" aca="1" ref="F561" ca="1">_xll.BDP(A561, "CUST_TRR_RETURN_HOLDING_PER", "CUST_TRR_START_DT="&amp;TEXT(WORKDAY(EDATE(TODAY(), -1) - 2, 1),"jjjjMMtt"),"CUST_TRR_END_DT="&amp;TEXT(WORKDAY(TODAY(), -1),"jjjjMMtt"),"CUST_TRR_CRNCY=EUR")</f>
        <v>-4.7420530000000003</v>
      </c>
      <c r="G561" cm="1">
        <f t="array" aca="1" ref="G561" ca="1">_xll.BDP(A561,"CUST_TRR_RETURN_HOLDING_PER", "CUST_TRR_START_DT="&amp;TEXT(WORKDAY(DATE(YEAR(TODAY())-1, 12, 31), -1),"jjjjMMtt"),"CUST_TRR_END_DT="&amp;TEXT(WORKDAY(TODAY(), -1),"jjjjMMtt"),"CUST_TRR_CRNCY=EUR")</f>
        <v>-12.12711</v>
      </c>
    </row>
    <row r="562" spans="1:7" x14ac:dyDescent="0.25">
      <c r="A562" t="s">
        <v>2282</v>
      </c>
      <c r="B562" t="s">
        <v>2283</v>
      </c>
      <c r="C562" t="s">
        <v>259</v>
      </c>
      <c r="D562" cm="1">
        <f t="array" aca="1" ref="D562" ca="1">_xll.BDP(A562, "CUST_TRR_RETURN_HOLDING_PER", "CUST_TRR_START_DT="&amp;TEXT(WORKDAY(TODAY(), -2),"jjjjMMtt"),"CUST_TRR_END_DT="&amp;TEXT(WORKDAY(TODAY(), -1),"jjjjMMtt"),"CUST_TRR_CRNCY=EUR")</f>
        <v>2.8871389999999999</v>
      </c>
      <c r="E562" cm="1">
        <f t="array" aca="1" ref="E562" ca="1">_xll.BDP(A562, "CUST_TRR_RETURN_HOLDING_PER", "CUST_TRR_START_DT="&amp;TEXT(WORKDAY(TODAY(), -6),"jjjjMMtt"),"CUST_TRR_END_DT="&amp;TEXT(WORKDAY(TODAY(), -1),"jjjjMMtt"),"CUST_TRR_CRNCY=EUR")</f>
        <v>1.5544039999999999</v>
      </c>
      <c r="F562" cm="1">
        <f t="array" aca="1" ref="F562" ca="1">_xll.BDP(A562, "CUST_TRR_RETURN_HOLDING_PER", "CUST_TRR_START_DT="&amp;TEXT(WORKDAY(EDATE(TODAY(), -1) - 2, 1),"jjjjMMtt"),"CUST_TRR_END_DT="&amp;TEXT(WORKDAY(TODAY(), -1),"jjjjMMtt"),"CUST_TRR_CRNCY=EUR")</f>
        <v>8.9898050000000005</v>
      </c>
      <c r="G562" cm="1">
        <f t="array" aca="1" ref="G562" ca="1">_xll.BDP(A562,"CUST_TRR_RETURN_HOLDING_PER", "CUST_TRR_START_DT="&amp;TEXT(WORKDAY(DATE(YEAR(TODAY())-1, 12, 31), -1),"jjjjMMtt"),"CUST_TRR_END_DT="&amp;TEXT(WORKDAY(TODAY(), -1),"jjjjMMtt"),"CUST_TRR_CRNCY=EUR")</f>
        <v>42.860550000000003</v>
      </c>
    </row>
    <row r="563" spans="1:7" x14ac:dyDescent="0.25">
      <c r="A563" t="s">
        <v>61</v>
      </c>
      <c r="B563" t="s">
        <v>2181</v>
      </c>
      <c r="C563" t="s">
        <v>271</v>
      </c>
      <c r="D563" cm="1">
        <f t="array" aca="1" ref="D563" ca="1">_xll.BDP(A563, "CUST_TRR_RETURN_HOLDING_PER", "CUST_TRR_START_DT="&amp;TEXT(WORKDAY(TODAY(), -2),"jjjjMMtt"),"CUST_TRR_END_DT="&amp;TEXT(WORKDAY(TODAY(), -1),"jjjjMMtt"),"CUST_TRR_CRNCY=EUR")</f>
        <v>0.74060349999999997</v>
      </c>
      <c r="E563" cm="1">
        <f t="array" aca="1" ref="E563" ca="1">_xll.BDP(A563, "CUST_TRR_RETURN_HOLDING_PER", "CUST_TRR_START_DT="&amp;TEXT(WORKDAY(TODAY(), -6),"jjjjMMtt"),"CUST_TRR_END_DT="&amp;TEXT(WORKDAY(TODAY(), -1),"jjjjMMtt"),"CUST_TRR_CRNCY=EUR")</f>
        <v>-0.80347780000000002</v>
      </c>
      <c r="F563" cm="1">
        <f t="array" aca="1" ref="F563" ca="1">_xll.BDP(A563, "CUST_TRR_RETURN_HOLDING_PER", "CUST_TRR_START_DT="&amp;TEXT(WORKDAY(EDATE(TODAY(), -1) - 2, 1),"jjjjMMtt"),"CUST_TRR_END_DT="&amp;TEXT(WORKDAY(TODAY(), -1),"jjjjMMtt"),"CUST_TRR_CRNCY=EUR")</f>
        <v>5.9337520000000001</v>
      </c>
      <c r="G563" cm="1">
        <f t="array" aca="1" ref="G563" ca="1">_xll.BDP(A563,"CUST_TRR_RETURN_HOLDING_PER", "CUST_TRR_START_DT="&amp;TEXT(WORKDAY(DATE(YEAR(TODAY())-1, 12, 31), -1),"jjjjMMtt"),"CUST_TRR_END_DT="&amp;TEXT(WORKDAY(TODAY(), -1),"jjjjMMtt"),"CUST_TRR_CRNCY=EUR")</f>
        <v>-2.9940319999999998</v>
      </c>
    </row>
    <row r="564" spans="1:7" x14ac:dyDescent="0.25">
      <c r="A564" t="s">
        <v>2182</v>
      </c>
      <c r="B564" t="s">
        <v>2183</v>
      </c>
      <c r="C564" t="s">
        <v>259</v>
      </c>
      <c r="D564" cm="1">
        <f t="array" aca="1" ref="D564" ca="1">_xll.BDP(A564, "CUST_TRR_RETURN_HOLDING_PER", "CUST_TRR_START_DT="&amp;TEXT(WORKDAY(TODAY(), -2),"jjjjMMtt"),"CUST_TRR_END_DT="&amp;TEXT(WORKDAY(TODAY(), -1),"jjjjMMtt"),"CUST_TRR_CRNCY=EUR")</f>
        <v>-2.650957</v>
      </c>
      <c r="E564" cm="1">
        <f t="array" aca="1" ref="E564" ca="1">_xll.BDP(A564, "CUST_TRR_RETURN_HOLDING_PER", "CUST_TRR_START_DT="&amp;TEXT(WORKDAY(TODAY(), -6),"jjjjMMtt"),"CUST_TRR_END_DT="&amp;TEXT(WORKDAY(TODAY(), -1),"jjjjMMtt"),"CUST_TRR_CRNCY=EUR")</f>
        <v>0.88522590000000001</v>
      </c>
      <c r="F564" cm="1">
        <f t="array" aca="1" ref="F564" ca="1">_xll.BDP(A564, "CUST_TRR_RETURN_HOLDING_PER", "CUST_TRR_START_DT="&amp;TEXT(WORKDAY(EDATE(TODAY(), -1) - 2, 1),"jjjjMMtt"),"CUST_TRR_END_DT="&amp;TEXT(WORKDAY(TODAY(), -1),"jjjjMMtt"),"CUST_TRR_CRNCY=EUR")</f>
        <v>-5.8404559999999996</v>
      </c>
      <c r="G564" cm="1">
        <f t="array" aca="1" ref="G564" ca="1">_xll.BDP(A564,"CUST_TRR_RETURN_HOLDING_PER", "CUST_TRR_START_DT="&amp;TEXT(WORKDAY(DATE(YEAR(TODAY())-1, 12, 31), -1),"jjjjMMtt"),"CUST_TRR_END_DT="&amp;TEXT(WORKDAY(TODAY(), -1),"jjjjMMtt"),"CUST_TRR_CRNCY=EUR")</f>
        <v>-0.68683360000000004</v>
      </c>
    </row>
    <row r="565" spans="1:7" x14ac:dyDescent="0.25">
      <c r="A565" t="s">
        <v>2284</v>
      </c>
      <c r="B565" t="s">
        <v>2285</v>
      </c>
      <c r="C565" t="s">
        <v>267</v>
      </c>
      <c r="D565" cm="1">
        <f t="array" aca="1" ref="D565" ca="1">_xll.BDP(A565, "CUST_TRR_RETURN_HOLDING_PER", "CUST_TRR_START_DT="&amp;TEXT(WORKDAY(TODAY(), -2),"jjjjMMtt"),"CUST_TRR_END_DT="&amp;TEXT(WORKDAY(TODAY(), -1),"jjjjMMtt"),"CUST_TRR_CRNCY=EUR")</f>
        <v>0.55021850000000005</v>
      </c>
      <c r="E565" cm="1">
        <f t="array" aca="1" ref="E565" ca="1">_xll.BDP(A565, "CUST_TRR_RETURN_HOLDING_PER", "CUST_TRR_START_DT="&amp;TEXT(WORKDAY(TODAY(), -6),"jjjjMMtt"),"CUST_TRR_END_DT="&amp;TEXT(WORKDAY(TODAY(), -1),"jjjjMMtt"),"CUST_TRR_CRNCY=EUR")</f>
        <v>2.697066</v>
      </c>
      <c r="F565" cm="1">
        <f t="array" aca="1" ref="F565" ca="1">_xll.BDP(A565, "CUST_TRR_RETURN_HOLDING_PER", "CUST_TRR_START_DT="&amp;TEXT(WORKDAY(EDATE(TODAY(), -1) - 2, 1),"jjjjMMtt"),"CUST_TRR_END_DT="&amp;TEXT(WORKDAY(TODAY(), -1),"jjjjMMtt"),"CUST_TRR_CRNCY=EUR")</f>
        <v>6.2622429999999998</v>
      </c>
      <c r="G565" t="str" cm="1">
        <f t="array" aca="1" ref="G565" ca="1">_xll.BDP(A565,"CUST_TRR_RETURN_HOLDING_PER", "CUST_TRR_START_DT="&amp;TEXT(WORKDAY(DATE(YEAR(TODAY())-1, 12, 31), -1),"jjjjMMtt"),"CUST_TRR_END_DT="&amp;TEXT(WORKDAY(TODAY(), -1),"jjjjMMtt"),"CUST_TRR_CRNCY=EUR")</f>
        <v>#N/A N/A</v>
      </c>
    </row>
    <row r="566" spans="1:7" x14ac:dyDescent="0.25">
      <c r="A566" t="s">
        <v>76</v>
      </c>
      <c r="B566" t="s">
        <v>2184</v>
      </c>
      <c r="C566" t="s">
        <v>267</v>
      </c>
      <c r="D566" cm="1">
        <f t="array" aca="1" ref="D566" ca="1">_xll.BDP(A566, "CUST_TRR_RETURN_HOLDING_PER", "CUST_TRR_START_DT="&amp;TEXT(WORKDAY(TODAY(), -2),"jjjjMMtt"),"CUST_TRR_END_DT="&amp;TEXT(WORKDAY(TODAY(), -1),"jjjjMMtt"),"CUST_TRR_CRNCY=EUR")</f>
        <v>1.840544</v>
      </c>
      <c r="E566" cm="1">
        <f t="array" aca="1" ref="E566" ca="1">_xll.BDP(A566, "CUST_TRR_RETURN_HOLDING_PER", "CUST_TRR_START_DT="&amp;TEXT(WORKDAY(TODAY(), -6),"jjjjMMtt"),"CUST_TRR_END_DT="&amp;TEXT(WORKDAY(TODAY(), -1),"jjjjMMtt"),"CUST_TRR_CRNCY=EUR")</f>
        <v>2.2675420000000002</v>
      </c>
      <c r="F566" cm="1">
        <f t="array" aca="1" ref="F566" ca="1">_xll.BDP(A566, "CUST_TRR_RETURN_HOLDING_PER", "CUST_TRR_START_DT="&amp;TEXT(WORKDAY(EDATE(TODAY(), -1) - 2, 1),"jjjjMMtt"),"CUST_TRR_END_DT="&amp;TEXT(WORKDAY(TODAY(), -1),"jjjjMMtt"),"CUST_TRR_CRNCY=EUR")</f>
        <v>8.2180750000000007</v>
      </c>
      <c r="G566" cm="1">
        <f t="array" aca="1" ref="G566" ca="1">_xll.BDP(A566,"CUST_TRR_RETURN_HOLDING_PER", "CUST_TRR_START_DT="&amp;TEXT(WORKDAY(DATE(YEAR(TODAY())-1, 12, 31), -1),"jjjjMMtt"),"CUST_TRR_END_DT="&amp;TEXT(WORKDAY(TODAY(), -1),"jjjjMMtt"),"CUST_TRR_CRNCY=EUR")</f>
        <v>13.63444</v>
      </c>
    </row>
    <row r="567" spans="1:7" x14ac:dyDescent="0.25">
      <c r="A567" t="s">
        <v>2185</v>
      </c>
      <c r="B567" t="s">
        <v>2186</v>
      </c>
      <c r="C567" t="s">
        <v>280</v>
      </c>
      <c r="D567" cm="1">
        <f t="array" aca="1" ref="D567" ca="1">_xll.BDP(A567, "CUST_TRR_RETURN_HOLDING_PER", "CUST_TRR_START_DT="&amp;TEXT(WORKDAY(TODAY(), -2),"jjjjMMtt"),"CUST_TRR_END_DT="&amp;TEXT(WORKDAY(TODAY(), -1),"jjjjMMtt"),"CUST_TRR_CRNCY=EUR")</f>
        <v>0.57837539999999998</v>
      </c>
      <c r="E567" cm="1">
        <f t="array" aca="1" ref="E567" ca="1">_xll.BDP(A567, "CUST_TRR_RETURN_HOLDING_PER", "CUST_TRR_START_DT="&amp;TEXT(WORKDAY(TODAY(), -6),"jjjjMMtt"),"CUST_TRR_END_DT="&amp;TEXT(WORKDAY(TODAY(), -1),"jjjjMMtt"),"CUST_TRR_CRNCY=EUR")</f>
        <v>-2.1246019999999999</v>
      </c>
      <c r="F567" cm="1">
        <f t="array" aca="1" ref="F567" ca="1">_xll.BDP(A567, "CUST_TRR_RETURN_HOLDING_PER", "CUST_TRR_START_DT="&amp;TEXT(WORKDAY(EDATE(TODAY(), -1) - 2, 1),"jjjjMMtt"),"CUST_TRR_END_DT="&amp;TEXT(WORKDAY(TODAY(), -1),"jjjjMMtt"),"CUST_TRR_CRNCY=EUR")</f>
        <v>-8.3884509999999999</v>
      </c>
      <c r="G567" cm="1">
        <f t="array" aca="1" ref="G567" ca="1">_xll.BDP(A567,"CUST_TRR_RETURN_HOLDING_PER", "CUST_TRR_START_DT="&amp;TEXT(WORKDAY(DATE(YEAR(TODAY())-1, 12, 31), -1),"jjjjMMtt"),"CUST_TRR_END_DT="&amp;TEXT(WORKDAY(TODAY(), -1),"jjjjMMtt"),"CUST_TRR_CRNCY=EUR")</f>
        <v>33.115940000000002</v>
      </c>
    </row>
    <row r="568" spans="1:7" x14ac:dyDescent="0.25">
      <c r="A568" t="s">
        <v>30</v>
      </c>
      <c r="B568" t="s">
        <v>2187</v>
      </c>
      <c r="C568" t="s">
        <v>267</v>
      </c>
      <c r="D568" cm="1">
        <f t="array" aca="1" ref="D568" ca="1">_xll.BDP(A568, "CUST_TRR_RETURN_HOLDING_PER", "CUST_TRR_START_DT="&amp;TEXT(WORKDAY(TODAY(), -2),"jjjjMMtt"),"CUST_TRR_END_DT="&amp;TEXT(WORKDAY(TODAY(), -1),"jjjjMMtt"),"CUST_TRR_CRNCY=EUR")</f>
        <v>0.72324600000000006</v>
      </c>
      <c r="E568" cm="1">
        <f t="array" aca="1" ref="E568" ca="1">_xll.BDP(A568, "CUST_TRR_RETURN_HOLDING_PER", "CUST_TRR_START_DT="&amp;TEXT(WORKDAY(TODAY(), -6),"jjjjMMtt"),"CUST_TRR_END_DT="&amp;TEXT(WORKDAY(TODAY(), -1),"jjjjMMtt"),"CUST_TRR_CRNCY=EUR")</f>
        <v>3.6544880000000002</v>
      </c>
      <c r="F568" cm="1">
        <f t="array" aca="1" ref="F568" ca="1">_xll.BDP(A568, "CUST_TRR_RETURN_HOLDING_PER", "CUST_TRR_START_DT="&amp;TEXT(WORKDAY(EDATE(TODAY(), -1) - 2, 1),"jjjjMMtt"),"CUST_TRR_END_DT="&amp;TEXT(WORKDAY(TODAY(), -1),"jjjjMMtt"),"CUST_TRR_CRNCY=EUR")</f>
        <v>14.625299999999999</v>
      </c>
      <c r="G568" cm="1">
        <f t="array" aca="1" ref="G568" ca="1">_xll.BDP(A568,"CUST_TRR_RETURN_HOLDING_PER", "CUST_TRR_START_DT="&amp;TEXT(WORKDAY(DATE(YEAR(TODAY())-1, 12, 31), -1),"jjjjMMtt"),"CUST_TRR_END_DT="&amp;TEXT(WORKDAY(TODAY(), -1),"jjjjMMtt"),"CUST_TRR_CRNCY=EUR")</f>
        <v>5.3034749999999997</v>
      </c>
    </row>
    <row r="569" spans="1:7" x14ac:dyDescent="0.25">
      <c r="A569" t="s">
        <v>2188</v>
      </c>
      <c r="B569" t="s">
        <v>2189</v>
      </c>
      <c r="C569" t="s">
        <v>265</v>
      </c>
      <c r="D569" cm="1">
        <f t="array" aca="1" ref="D569" ca="1">_xll.BDP(A569, "CUST_TRR_RETURN_HOLDING_PER", "CUST_TRR_START_DT="&amp;TEXT(WORKDAY(TODAY(), -2),"jjjjMMtt"),"CUST_TRR_END_DT="&amp;TEXT(WORKDAY(TODAY(), -1),"jjjjMMtt"),"CUST_TRR_CRNCY=EUR")</f>
        <v>0.55698369999999997</v>
      </c>
      <c r="E569" cm="1">
        <f t="array" aca="1" ref="E569" ca="1">_xll.BDP(A569, "CUST_TRR_RETURN_HOLDING_PER", "CUST_TRR_START_DT="&amp;TEXT(WORKDAY(TODAY(), -6),"jjjjMMtt"),"CUST_TRR_END_DT="&amp;TEXT(WORKDAY(TODAY(), -1),"jjjjMMtt"),"CUST_TRR_CRNCY=EUR")</f>
        <v>1.1637930000000001</v>
      </c>
      <c r="F569" cm="1">
        <f t="array" aca="1" ref="F569" ca="1">_xll.BDP(A569, "CUST_TRR_RETURN_HOLDING_PER", "CUST_TRR_START_DT="&amp;TEXT(WORKDAY(EDATE(TODAY(), -1) - 2, 1),"jjjjMMtt"),"CUST_TRR_END_DT="&amp;TEXT(WORKDAY(TODAY(), -1),"jjjjMMtt"),"CUST_TRR_CRNCY=EUR")</f>
        <v>-8.180161</v>
      </c>
      <c r="G569" cm="1">
        <f t="array" aca="1" ref="G569" ca="1">_xll.BDP(A569,"CUST_TRR_RETURN_HOLDING_PER", "CUST_TRR_START_DT="&amp;TEXT(WORKDAY(DATE(YEAR(TODAY())-1, 12, 31), -1),"jjjjMMtt"),"CUST_TRR_END_DT="&amp;TEXT(WORKDAY(TODAY(), -1),"jjjjMMtt"),"CUST_TRR_CRNCY=EUR")</f>
        <v>1.8702559999999999</v>
      </c>
    </row>
    <row r="570" spans="1:7" x14ac:dyDescent="0.25">
      <c r="A570" t="s">
        <v>2190</v>
      </c>
      <c r="B570" t="s">
        <v>2191</v>
      </c>
      <c r="C570" t="s">
        <v>263</v>
      </c>
      <c r="D570" cm="1">
        <f t="array" aca="1" ref="D570" ca="1">_xll.BDP(A570, "CUST_TRR_RETURN_HOLDING_PER", "CUST_TRR_START_DT="&amp;TEXT(WORKDAY(TODAY(), -2),"jjjjMMtt"),"CUST_TRR_END_DT="&amp;TEXT(WORKDAY(TODAY(), -1),"jjjjMMtt"),"CUST_TRR_CRNCY=EUR")</f>
        <v>0.99394459999999996</v>
      </c>
      <c r="E570" cm="1">
        <f t="array" aca="1" ref="E570" ca="1">_xll.BDP(A570, "CUST_TRR_RETURN_HOLDING_PER", "CUST_TRR_START_DT="&amp;TEXT(WORKDAY(TODAY(), -6),"jjjjMMtt"),"CUST_TRR_END_DT="&amp;TEXT(WORKDAY(TODAY(), -1),"jjjjMMtt"),"CUST_TRR_CRNCY=EUR")</f>
        <v>1.7457990000000001</v>
      </c>
      <c r="F570" cm="1">
        <f t="array" aca="1" ref="F570" ca="1">_xll.BDP(A570, "CUST_TRR_RETURN_HOLDING_PER", "CUST_TRR_START_DT="&amp;TEXT(WORKDAY(EDATE(TODAY(), -1) - 2, 1),"jjjjMMtt"),"CUST_TRR_END_DT="&amp;TEXT(WORKDAY(TODAY(), -1),"jjjjMMtt"),"CUST_TRR_CRNCY=EUR")</f>
        <v>6.4526349999999999</v>
      </c>
      <c r="G570" cm="1">
        <f t="array" aca="1" ref="G570" ca="1">_xll.BDP(A570,"CUST_TRR_RETURN_HOLDING_PER", "CUST_TRR_START_DT="&amp;TEXT(WORKDAY(DATE(YEAR(TODAY())-1, 12, 31), -1),"jjjjMMtt"),"CUST_TRR_END_DT="&amp;TEXT(WORKDAY(TODAY(), -1),"jjjjMMtt"),"CUST_TRR_CRNCY=EUR")</f>
        <v>0.99011749999999998</v>
      </c>
    </row>
    <row r="571" spans="1:7" x14ac:dyDescent="0.25">
      <c r="A571" t="s">
        <v>2192</v>
      </c>
      <c r="B571" t="s">
        <v>2193</v>
      </c>
      <c r="C571" t="s">
        <v>265</v>
      </c>
      <c r="D571" cm="1">
        <f t="array" aca="1" ref="D571" ca="1">_xll.BDP(A571, "CUST_TRR_RETURN_HOLDING_PER", "CUST_TRR_START_DT="&amp;TEXT(WORKDAY(TODAY(), -2),"jjjjMMtt"),"CUST_TRR_END_DT="&amp;TEXT(WORKDAY(TODAY(), -1),"jjjjMMtt"),"CUST_TRR_CRNCY=EUR")</f>
        <v>-1.4071530000000001</v>
      </c>
      <c r="E571" cm="1">
        <f t="array" aca="1" ref="E571" ca="1">_xll.BDP(A571, "CUST_TRR_RETURN_HOLDING_PER", "CUST_TRR_START_DT="&amp;TEXT(WORKDAY(TODAY(), -6),"jjjjMMtt"),"CUST_TRR_END_DT="&amp;TEXT(WORKDAY(TODAY(), -1),"jjjjMMtt"),"CUST_TRR_CRNCY=EUR")</f>
        <v>-1.974815</v>
      </c>
      <c r="F571" cm="1">
        <f t="array" aca="1" ref="F571" ca="1">_xll.BDP(A571, "CUST_TRR_RETURN_HOLDING_PER", "CUST_TRR_START_DT="&amp;TEXT(WORKDAY(EDATE(TODAY(), -1) - 2, 1),"jjjjMMtt"),"CUST_TRR_END_DT="&amp;TEXT(WORKDAY(TODAY(), -1),"jjjjMMtt"),"CUST_TRR_CRNCY=EUR")</f>
        <v>-2.1975069999999999</v>
      </c>
      <c r="G571" cm="1">
        <f t="array" aca="1" ref="G571" ca="1">_xll.BDP(A571,"CUST_TRR_RETURN_HOLDING_PER", "CUST_TRR_START_DT="&amp;TEXT(WORKDAY(DATE(YEAR(TODAY())-1, 12, 31), -1),"jjjjMMtt"),"CUST_TRR_END_DT="&amp;TEXT(WORKDAY(TODAY(), -1),"jjjjMMtt"),"CUST_TRR_CRNCY=EUR")</f>
        <v>11.26967</v>
      </c>
    </row>
    <row r="572" spans="1:7" x14ac:dyDescent="0.25">
      <c r="A572" t="s">
        <v>2194</v>
      </c>
      <c r="B572" t="s">
        <v>2195</v>
      </c>
      <c r="C572" t="s">
        <v>261</v>
      </c>
      <c r="D572" cm="1">
        <f t="array" aca="1" ref="D572" ca="1">_xll.BDP(A572, "CUST_TRR_RETURN_HOLDING_PER", "CUST_TRR_START_DT="&amp;TEXT(WORKDAY(TODAY(), -2),"jjjjMMtt"),"CUST_TRR_END_DT="&amp;TEXT(WORKDAY(TODAY(), -1),"jjjjMMtt"),"CUST_TRR_CRNCY=EUR")</f>
        <v>1.5766100000000001</v>
      </c>
      <c r="E572" cm="1">
        <f t="array" aca="1" ref="E572" ca="1">_xll.BDP(A572, "CUST_TRR_RETURN_HOLDING_PER", "CUST_TRR_START_DT="&amp;TEXT(WORKDAY(TODAY(), -6),"jjjjMMtt"),"CUST_TRR_END_DT="&amp;TEXT(WORKDAY(TODAY(), -1),"jjjjMMtt"),"CUST_TRR_CRNCY=EUR")</f>
        <v>-1.512302</v>
      </c>
      <c r="F572" cm="1">
        <f t="array" aca="1" ref="F572" ca="1">_xll.BDP(A572, "CUST_TRR_RETURN_HOLDING_PER", "CUST_TRR_START_DT="&amp;TEXT(WORKDAY(EDATE(TODAY(), -1) - 2, 1),"jjjjMMtt"),"CUST_TRR_END_DT="&amp;TEXT(WORKDAY(TODAY(), -1),"jjjjMMtt"),"CUST_TRR_CRNCY=EUR")</f>
        <v>-6.9881700000000002</v>
      </c>
      <c r="G572" cm="1">
        <f t="array" aca="1" ref="G572" ca="1">_xll.BDP(A572,"CUST_TRR_RETURN_HOLDING_PER", "CUST_TRR_START_DT="&amp;TEXT(WORKDAY(DATE(YEAR(TODAY())-1, 12, 31), -1),"jjjjMMtt"),"CUST_TRR_END_DT="&amp;TEXT(WORKDAY(TODAY(), -1),"jjjjMMtt"),"CUST_TRR_CRNCY=EUR")</f>
        <v>3.220478</v>
      </c>
    </row>
    <row r="573" spans="1:7" x14ac:dyDescent="0.25">
      <c r="A573" t="s">
        <v>2196</v>
      </c>
      <c r="B573" t="s">
        <v>2197</v>
      </c>
      <c r="C573" t="s">
        <v>261</v>
      </c>
      <c r="D573" cm="1">
        <f t="array" aca="1" ref="D573" ca="1">_xll.BDP(A573, "CUST_TRR_RETURN_HOLDING_PER", "CUST_TRR_START_DT="&amp;TEXT(WORKDAY(TODAY(), -2),"jjjjMMtt"),"CUST_TRR_END_DT="&amp;TEXT(WORKDAY(TODAY(), -1),"jjjjMMtt"),"CUST_TRR_CRNCY=EUR")</f>
        <v>3.334997E-2</v>
      </c>
      <c r="E573" cm="1">
        <f t="array" aca="1" ref="E573" ca="1">_xll.BDP(A573, "CUST_TRR_RETURN_HOLDING_PER", "CUST_TRR_START_DT="&amp;TEXT(WORKDAY(TODAY(), -6),"jjjjMMtt"),"CUST_TRR_END_DT="&amp;TEXT(WORKDAY(TODAY(), -1),"jjjjMMtt"),"CUST_TRR_CRNCY=EUR")</f>
        <v>2.5118909999999999</v>
      </c>
      <c r="F573" cm="1">
        <f t="array" aca="1" ref="F573" ca="1">_xll.BDP(A573, "CUST_TRR_RETURN_HOLDING_PER", "CUST_TRR_START_DT="&amp;TEXT(WORKDAY(EDATE(TODAY(), -1) - 2, 1),"jjjjMMtt"),"CUST_TRR_END_DT="&amp;TEXT(WORKDAY(TODAY(), -1),"jjjjMMtt"),"CUST_TRR_CRNCY=EUR")</f>
        <v>7.5360860000000001</v>
      </c>
      <c r="G573" cm="1">
        <f t="array" aca="1" ref="G573" ca="1">_xll.BDP(A573,"CUST_TRR_RETURN_HOLDING_PER", "CUST_TRR_START_DT="&amp;TEXT(WORKDAY(DATE(YEAR(TODAY())-1, 12, 31), -1),"jjjjMMtt"),"CUST_TRR_END_DT="&amp;TEXT(WORKDAY(TODAY(), -1),"jjjjMMtt"),"CUST_TRR_CRNCY=EUR")</f>
        <v>14.47247</v>
      </c>
    </row>
    <row r="574" spans="1:7" x14ac:dyDescent="0.25">
      <c r="A574" t="s">
        <v>2198</v>
      </c>
      <c r="B574" t="s">
        <v>2199</v>
      </c>
      <c r="C574" t="s">
        <v>275</v>
      </c>
      <c r="D574" cm="1">
        <f t="array" aca="1" ref="D574" ca="1">_xll.BDP(A574, "CUST_TRR_RETURN_HOLDING_PER", "CUST_TRR_START_DT="&amp;TEXT(WORKDAY(TODAY(), -2),"jjjjMMtt"),"CUST_TRR_END_DT="&amp;TEXT(WORKDAY(TODAY(), -1),"jjjjMMtt"),"CUST_TRR_CRNCY=EUR")</f>
        <v>0.42485400000000001</v>
      </c>
      <c r="E574" cm="1">
        <f t="array" aca="1" ref="E574" ca="1">_xll.BDP(A574, "CUST_TRR_RETURN_HOLDING_PER", "CUST_TRR_START_DT="&amp;TEXT(WORKDAY(TODAY(), -6),"jjjjMMtt"),"CUST_TRR_END_DT="&amp;TEXT(WORKDAY(TODAY(), -1),"jjjjMMtt"),"CUST_TRR_CRNCY=EUR")</f>
        <v>1.0689470000000001</v>
      </c>
      <c r="F574" cm="1">
        <f t="array" aca="1" ref="F574" ca="1">_xll.BDP(A574, "CUST_TRR_RETURN_HOLDING_PER", "CUST_TRR_START_DT="&amp;TEXT(WORKDAY(EDATE(TODAY(), -1) - 2, 1),"jjjjMMtt"),"CUST_TRR_END_DT="&amp;TEXT(WORKDAY(TODAY(), -1),"jjjjMMtt"),"CUST_TRR_CRNCY=EUR")</f>
        <v>-5.236783</v>
      </c>
      <c r="G574" cm="1">
        <f t="array" aca="1" ref="G574" ca="1">_xll.BDP(A574,"CUST_TRR_RETURN_HOLDING_PER", "CUST_TRR_START_DT="&amp;TEXT(WORKDAY(DATE(YEAR(TODAY())-1, 12, 31), -1),"jjjjMMtt"),"CUST_TRR_END_DT="&amp;TEXT(WORKDAY(TODAY(), -1),"jjjjMMtt"),"CUST_TRR_CRNCY=EUR")</f>
        <v>-1.712432</v>
      </c>
    </row>
    <row r="575" spans="1:7" x14ac:dyDescent="0.25">
      <c r="A575" t="s">
        <v>119</v>
      </c>
      <c r="B575" t="s">
        <v>2200</v>
      </c>
      <c r="C575" t="s">
        <v>267</v>
      </c>
      <c r="D575" cm="1">
        <f t="array" aca="1" ref="D575" ca="1">_xll.BDP(A575, "CUST_TRR_RETURN_HOLDING_PER", "CUST_TRR_START_DT="&amp;TEXT(WORKDAY(TODAY(), -2),"jjjjMMtt"),"CUST_TRR_END_DT="&amp;TEXT(WORKDAY(TODAY(), -1),"jjjjMMtt"),"CUST_TRR_CRNCY=EUR")</f>
        <v>0.43310729999999997</v>
      </c>
      <c r="E575" cm="1">
        <f t="array" aca="1" ref="E575" ca="1">_xll.BDP(A575, "CUST_TRR_RETURN_HOLDING_PER", "CUST_TRR_START_DT="&amp;TEXT(WORKDAY(TODAY(), -6),"jjjjMMtt"),"CUST_TRR_END_DT="&amp;TEXT(WORKDAY(TODAY(), -1),"jjjjMMtt"),"CUST_TRR_CRNCY=EUR")</f>
        <v>0.1866305</v>
      </c>
      <c r="F575" cm="1">
        <f t="array" aca="1" ref="F575" ca="1">_xll.BDP(A575, "CUST_TRR_RETURN_HOLDING_PER", "CUST_TRR_START_DT="&amp;TEXT(WORKDAY(EDATE(TODAY(), -1) - 2, 1),"jjjjMMtt"),"CUST_TRR_END_DT="&amp;TEXT(WORKDAY(TODAY(), -1),"jjjjMMtt"),"CUST_TRR_CRNCY=EUR")</f>
        <v>-2.517077</v>
      </c>
      <c r="G575" cm="1">
        <f t="array" aca="1" ref="G575" ca="1">_xll.BDP(A575,"CUST_TRR_RETURN_HOLDING_PER", "CUST_TRR_START_DT="&amp;TEXT(WORKDAY(DATE(YEAR(TODAY())-1, 12, 31), -1),"jjjjMMtt"),"CUST_TRR_END_DT="&amp;TEXT(WORKDAY(TODAY(), -1),"jjjjMMtt"),"CUST_TRR_CRNCY=EUR")</f>
        <v>-2.1487479999999999</v>
      </c>
    </row>
    <row r="576" spans="1:7" x14ac:dyDescent="0.25">
      <c r="A576" t="s">
        <v>157</v>
      </c>
      <c r="B576" t="s">
        <v>2201</v>
      </c>
      <c r="C576" t="s">
        <v>267</v>
      </c>
      <c r="D576" cm="1">
        <f t="array" aca="1" ref="D576" ca="1">_xll.BDP(A576, "CUST_TRR_RETURN_HOLDING_PER", "CUST_TRR_START_DT="&amp;TEXT(WORKDAY(TODAY(), -2),"jjjjMMtt"),"CUST_TRR_END_DT="&amp;TEXT(WORKDAY(TODAY(), -1),"jjjjMMtt"),"CUST_TRR_CRNCY=EUR")</f>
        <v>-0.17972679999999999</v>
      </c>
      <c r="E576" cm="1">
        <f t="array" aca="1" ref="E576" ca="1">_xll.BDP(A576, "CUST_TRR_RETURN_HOLDING_PER", "CUST_TRR_START_DT="&amp;TEXT(WORKDAY(TODAY(), -6),"jjjjMMtt"),"CUST_TRR_END_DT="&amp;TEXT(WORKDAY(TODAY(), -1),"jjjjMMtt"),"CUST_TRR_CRNCY=EUR")</f>
        <v>1.2026239999999999</v>
      </c>
      <c r="F576" cm="1">
        <f t="array" aca="1" ref="F576" ca="1">_xll.BDP(A576, "CUST_TRR_RETURN_HOLDING_PER", "CUST_TRR_START_DT="&amp;TEXT(WORKDAY(EDATE(TODAY(), -1) - 2, 1),"jjjjMMtt"),"CUST_TRR_END_DT="&amp;TEXT(WORKDAY(TODAY(), -1),"jjjjMMtt"),"CUST_TRR_CRNCY=EUR")</f>
        <v>8.0544750000000001</v>
      </c>
      <c r="G576" cm="1">
        <f t="array" aca="1" ref="G576" ca="1">_xll.BDP(A576,"CUST_TRR_RETURN_HOLDING_PER", "CUST_TRR_START_DT="&amp;TEXT(WORKDAY(DATE(YEAR(TODAY())-1, 12, 31), -1),"jjjjMMtt"),"CUST_TRR_END_DT="&amp;TEXT(WORKDAY(TODAY(), -1),"jjjjMMtt"),"CUST_TRR_CRNCY=EUR")</f>
        <v>77.903859999999995</v>
      </c>
    </row>
    <row r="577" spans="1:7" x14ac:dyDescent="0.25">
      <c r="A577" t="s">
        <v>2202</v>
      </c>
      <c r="B577" t="s">
        <v>2203</v>
      </c>
      <c r="C577" t="s">
        <v>265</v>
      </c>
      <c r="D577" cm="1">
        <f t="array" aca="1" ref="D577" ca="1">_xll.BDP(A577, "CUST_TRR_RETURN_HOLDING_PER", "CUST_TRR_START_DT="&amp;TEXT(WORKDAY(TODAY(), -2),"jjjjMMtt"),"CUST_TRR_END_DT="&amp;TEXT(WORKDAY(TODAY(), -1),"jjjjMMtt"),"CUST_TRR_CRNCY=EUR")</f>
        <v>2.3714550000000001</v>
      </c>
      <c r="E577" cm="1">
        <f t="array" aca="1" ref="E577" ca="1">_xll.BDP(A577, "CUST_TRR_RETURN_HOLDING_PER", "CUST_TRR_START_DT="&amp;TEXT(WORKDAY(TODAY(), -6),"jjjjMMtt"),"CUST_TRR_END_DT="&amp;TEXT(WORKDAY(TODAY(), -1),"jjjjMMtt"),"CUST_TRR_CRNCY=EUR")</f>
        <v>9.4183730000000007E-3</v>
      </c>
      <c r="F577" cm="1">
        <f t="array" aca="1" ref="F577" ca="1">_xll.BDP(A577, "CUST_TRR_RETURN_HOLDING_PER", "CUST_TRR_START_DT="&amp;TEXT(WORKDAY(EDATE(TODAY(), -1) - 2, 1),"jjjjMMtt"),"CUST_TRR_END_DT="&amp;TEXT(WORKDAY(TODAY(), -1),"jjjjMMtt"),"CUST_TRR_CRNCY=EUR")</f>
        <v>-3.3536069999999998</v>
      </c>
      <c r="G577" cm="1">
        <f t="array" aca="1" ref="G577" ca="1">_xll.BDP(A577,"CUST_TRR_RETURN_HOLDING_PER", "CUST_TRR_START_DT="&amp;TEXT(WORKDAY(DATE(YEAR(TODAY())-1, 12, 31), -1),"jjjjMMtt"),"CUST_TRR_END_DT="&amp;TEXT(WORKDAY(TODAY(), -1),"jjjjMMtt"),"CUST_TRR_CRNCY=EUR")</f>
        <v>5.6727119999999998</v>
      </c>
    </row>
    <row r="578" spans="1:7" x14ac:dyDescent="0.25">
      <c r="A578" t="s">
        <v>14</v>
      </c>
      <c r="B578" t="s">
        <v>2204</v>
      </c>
      <c r="C578" t="s">
        <v>261</v>
      </c>
      <c r="D578" cm="1">
        <f t="array" aca="1" ref="D578" ca="1">_xll.BDP(A578, "CUST_TRR_RETURN_HOLDING_PER", "CUST_TRR_START_DT="&amp;TEXT(WORKDAY(TODAY(), -2),"jjjjMMtt"),"CUST_TRR_END_DT="&amp;TEXT(WORKDAY(TODAY(), -1),"jjjjMMtt"),"CUST_TRR_CRNCY=EUR")</f>
        <v>0.27416049999999997</v>
      </c>
      <c r="E578" cm="1">
        <f t="array" aca="1" ref="E578" ca="1">_xll.BDP(A578, "CUST_TRR_RETURN_HOLDING_PER", "CUST_TRR_START_DT="&amp;TEXT(WORKDAY(TODAY(), -6),"jjjjMMtt"),"CUST_TRR_END_DT="&amp;TEXT(WORKDAY(TODAY(), -1),"jjjjMMtt"),"CUST_TRR_CRNCY=EUR")</f>
        <v>2.3049900000000001</v>
      </c>
      <c r="F578" cm="1">
        <f t="array" aca="1" ref="F578" ca="1">_xll.BDP(A578, "CUST_TRR_RETURN_HOLDING_PER", "CUST_TRR_START_DT="&amp;TEXT(WORKDAY(EDATE(TODAY(), -1) - 2, 1),"jjjjMMtt"),"CUST_TRR_END_DT="&amp;TEXT(WORKDAY(TODAY(), -1),"jjjjMMtt"),"CUST_TRR_CRNCY=EUR")</f>
        <v>4.3741159999999999</v>
      </c>
      <c r="G578" cm="1">
        <f t="array" aca="1" ref="G578" ca="1">_xll.BDP(A578,"CUST_TRR_RETURN_HOLDING_PER", "CUST_TRR_START_DT="&amp;TEXT(WORKDAY(DATE(YEAR(TODAY())-1, 12, 31), -1),"jjjjMMtt"),"CUST_TRR_END_DT="&amp;TEXT(WORKDAY(TODAY(), -1),"jjjjMMtt"),"CUST_TRR_CRNCY=EUR")</f>
        <v>23.135110000000001</v>
      </c>
    </row>
    <row r="579" spans="1:7" x14ac:dyDescent="0.25">
      <c r="A579" t="s">
        <v>194</v>
      </c>
      <c r="B579" t="s">
        <v>2205</v>
      </c>
      <c r="C579" t="s">
        <v>261</v>
      </c>
      <c r="D579" cm="1">
        <f t="array" aca="1" ref="D579" ca="1">_xll.BDP(A579, "CUST_TRR_RETURN_HOLDING_PER", "CUST_TRR_START_DT="&amp;TEXT(WORKDAY(TODAY(), -2),"jjjjMMtt"),"CUST_TRR_END_DT="&amp;TEXT(WORKDAY(TODAY(), -1),"jjjjMMtt"),"CUST_TRR_CRNCY=EUR")</f>
        <v>0.98881770000000002</v>
      </c>
      <c r="E579" cm="1">
        <f t="array" aca="1" ref="E579" ca="1">_xll.BDP(A579, "CUST_TRR_RETURN_HOLDING_PER", "CUST_TRR_START_DT="&amp;TEXT(WORKDAY(TODAY(), -6),"jjjjMMtt"),"CUST_TRR_END_DT="&amp;TEXT(WORKDAY(TODAY(), -1),"jjjjMMtt"),"CUST_TRR_CRNCY=EUR")</f>
        <v>-0.79822020000000005</v>
      </c>
      <c r="F579" cm="1">
        <f t="array" aca="1" ref="F579" ca="1">_xll.BDP(A579, "CUST_TRR_RETURN_HOLDING_PER", "CUST_TRR_START_DT="&amp;TEXT(WORKDAY(EDATE(TODAY(), -1) - 2, 1),"jjjjMMtt"),"CUST_TRR_END_DT="&amp;TEXT(WORKDAY(TODAY(), -1),"jjjjMMtt"),"CUST_TRR_CRNCY=EUR")</f>
        <v>0.54092169999999995</v>
      </c>
      <c r="G579" cm="1">
        <f t="array" aca="1" ref="G579" ca="1">_xll.BDP(A579,"CUST_TRR_RETURN_HOLDING_PER", "CUST_TRR_START_DT="&amp;TEXT(WORKDAY(DATE(YEAR(TODAY())-1, 12, 31), -1),"jjjjMMtt"),"CUST_TRR_END_DT="&amp;TEXT(WORKDAY(TODAY(), -1),"jjjjMMtt"),"CUST_TRR_CRNCY=EUR")</f>
        <v>4.2460719999999998</v>
      </c>
    </row>
    <row r="580" spans="1:7" x14ac:dyDescent="0.25">
      <c r="A580" t="s">
        <v>2206</v>
      </c>
      <c r="B580" t="s">
        <v>2207</v>
      </c>
      <c r="C580" t="s">
        <v>261</v>
      </c>
      <c r="D580" cm="1">
        <f t="array" aca="1" ref="D580" ca="1">_xll.BDP(A580, "CUST_TRR_RETURN_HOLDING_PER", "CUST_TRR_START_DT="&amp;TEXT(WORKDAY(TODAY(), -2),"jjjjMMtt"),"CUST_TRR_END_DT="&amp;TEXT(WORKDAY(TODAY(), -1),"jjjjMMtt"),"CUST_TRR_CRNCY=EUR")</f>
        <v>0.70192869999999996</v>
      </c>
      <c r="E580" cm="1">
        <f t="array" aca="1" ref="E580" ca="1">_xll.BDP(A580, "CUST_TRR_RETURN_HOLDING_PER", "CUST_TRR_START_DT="&amp;TEXT(WORKDAY(TODAY(), -6),"jjjjMMtt"),"CUST_TRR_END_DT="&amp;TEXT(WORKDAY(TODAY(), -1),"jjjjMMtt"),"CUST_TRR_CRNCY=EUR")</f>
        <v>0.8293085</v>
      </c>
      <c r="F580" cm="1">
        <f t="array" aca="1" ref="F580" ca="1">_xll.BDP(A580, "CUST_TRR_RETURN_HOLDING_PER", "CUST_TRR_START_DT="&amp;TEXT(WORKDAY(EDATE(TODAY(), -1) - 2, 1),"jjjjMMtt"),"CUST_TRR_END_DT="&amp;TEXT(WORKDAY(TODAY(), -1),"jjjjMMtt"),"CUST_TRR_CRNCY=EUR")</f>
        <v>0.23436489999999999</v>
      </c>
      <c r="G580" cm="1">
        <f t="array" aca="1" ref="G580" ca="1">_xll.BDP(A580,"CUST_TRR_RETURN_HOLDING_PER", "CUST_TRR_START_DT="&amp;TEXT(WORKDAY(DATE(YEAR(TODAY())-1, 12, 31), -1),"jjjjMMtt"),"CUST_TRR_END_DT="&amp;TEXT(WORKDAY(TODAY(), -1),"jjjjMMtt"),"CUST_TRR_CRNCY=EUR")</f>
        <v>40.825310000000002</v>
      </c>
    </row>
    <row r="581" spans="1:7" x14ac:dyDescent="0.25">
      <c r="A581" t="s">
        <v>2208</v>
      </c>
      <c r="B581" t="s">
        <v>2209</v>
      </c>
      <c r="C581" t="s">
        <v>280</v>
      </c>
      <c r="D581" cm="1">
        <f t="array" aca="1" ref="D581" ca="1">_xll.BDP(A581, "CUST_TRR_RETURN_HOLDING_PER", "CUST_TRR_START_DT="&amp;TEXT(WORKDAY(TODAY(), -2),"jjjjMMtt"),"CUST_TRR_END_DT="&amp;TEXT(WORKDAY(TODAY(), -1),"jjjjMMtt"),"CUST_TRR_CRNCY=EUR")</f>
        <v>2.2474180000000001</v>
      </c>
      <c r="E581" cm="1">
        <f t="array" aca="1" ref="E581" ca="1">_xll.BDP(A581, "CUST_TRR_RETURN_HOLDING_PER", "CUST_TRR_START_DT="&amp;TEXT(WORKDAY(TODAY(), -6),"jjjjMMtt"),"CUST_TRR_END_DT="&amp;TEXT(WORKDAY(TODAY(), -1),"jjjjMMtt"),"CUST_TRR_CRNCY=EUR")</f>
        <v>3.844274</v>
      </c>
      <c r="F581" cm="1">
        <f t="array" aca="1" ref="F581" ca="1">_xll.BDP(A581, "CUST_TRR_RETURN_HOLDING_PER", "CUST_TRR_START_DT="&amp;TEXT(WORKDAY(EDATE(TODAY(), -1) - 2, 1),"jjjjMMtt"),"CUST_TRR_END_DT="&amp;TEXT(WORKDAY(TODAY(), -1),"jjjjMMtt"),"CUST_TRR_CRNCY=EUR")</f>
        <v>3.9179680000000001</v>
      </c>
      <c r="G581" cm="1">
        <f t="array" aca="1" ref="G581" ca="1">_xll.BDP(A581,"CUST_TRR_RETURN_HOLDING_PER", "CUST_TRR_START_DT="&amp;TEXT(WORKDAY(DATE(YEAR(TODAY())-1, 12, 31), -1),"jjjjMMtt"),"CUST_TRR_END_DT="&amp;TEXT(WORKDAY(TODAY(), -1),"jjjjMMtt"),"CUST_TRR_CRNCY=EUR")</f>
        <v>-15.72414</v>
      </c>
    </row>
    <row r="582" spans="1:7" x14ac:dyDescent="0.25">
      <c r="A582" t="s">
        <v>130</v>
      </c>
      <c r="B582" t="s">
        <v>2210</v>
      </c>
      <c r="C582" t="s">
        <v>261</v>
      </c>
      <c r="D582" cm="1">
        <f t="array" aca="1" ref="D582" ca="1">_xll.BDP(A582, "CUST_TRR_RETURN_HOLDING_PER", "CUST_TRR_START_DT="&amp;TEXT(WORKDAY(TODAY(), -2),"jjjjMMtt"),"CUST_TRR_END_DT="&amp;TEXT(WORKDAY(TODAY(), -1),"jjjjMMtt"),"CUST_TRR_CRNCY=EUR")</f>
        <v>0.60646929999999999</v>
      </c>
      <c r="E582" cm="1">
        <f t="array" aca="1" ref="E582" ca="1">_xll.BDP(A582, "CUST_TRR_RETURN_HOLDING_PER", "CUST_TRR_START_DT="&amp;TEXT(WORKDAY(TODAY(), -6),"jjjjMMtt"),"CUST_TRR_END_DT="&amp;TEXT(WORKDAY(TODAY(), -1),"jjjjMMtt"),"CUST_TRR_CRNCY=EUR")</f>
        <v>2.0667170000000001</v>
      </c>
      <c r="F582" cm="1">
        <f t="array" aca="1" ref="F582" ca="1">_xll.BDP(A582, "CUST_TRR_RETURN_HOLDING_PER", "CUST_TRR_START_DT="&amp;TEXT(WORKDAY(EDATE(TODAY(), -1) - 2, 1),"jjjjMMtt"),"CUST_TRR_END_DT="&amp;TEXT(WORKDAY(TODAY(), -1),"jjjjMMtt"),"CUST_TRR_CRNCY=EUR")</f>
        <v>7.1893140000000004</v>
      </c>
      <c r="G582" cm="1">
        <f t="array" aca="1" ref="G582" ca="1">_xll.BDP(A582,"CUST_TRR_RETURN_HOLDING_PER", "CUST_TRR_START_DT="&amp;TEXT(WORKDAY(DATE(YEAR(TODAY())-1, 12, 31), -1),"jjjjMMtt"),"CUST_TRR_END_DT="&amp;TEXT(WORKDAY(TODAY(), -1),"jjjjMMtt"),"CUST_TRR_CRNCY=EUR")</f>
        <v>13.47167</v>
      </c>
    </row>
    <row r="583" spans="1:7" x14ac:dyDescent="0.25">
      <c r="A583" t="s">
        <v>2211</v>
      </c>
      <c r="B583" t="s">
        <v>2212</v>
      </c>
      <c r="C583" t="s">
        <v>265</v>
      </c>
      <c r="D583" cm="1">
        <f t="array" aca="1" ref="D583" ca="1">_xll.BDP(A583, "CUST_TRR_RETURN_HOLDING_PER", "CUST_TRR_START_DT="&amp;TEXT(WORKDAY(TODAY(), -2),"jjjjMMtt"),"CUST_TRR_END_DT="&amp;TEXT(WORKDAY(TODAY(), -1),"jjjjMMtt"),"CUST_TRR_CRNCY=EUR")</f>
        <v>0.29794540000000003</v>
      </c>
      <c r="E583" cm="1">
        <f t="array" aca="1" ref="E583" ca="1">_xll.BDP(A583, "CUST_TRR_RETURN_HOLDING_PER", "CUST_TRR_START_DT="&amp;TEXT(WORKDAY(TODAY(), -6),"jjjjMMtt"),"CUST_TRR_END_DT="&amp;TEXT(WORKDAY(TODAY(), -1),"jjjjMMtt"),"CUST_TRR_CRNCY=EUR")</f>
        <v>-1.624665</v>
      </c>
      <c r="F583" cm="1">
        <f t="array" aca="1" ref="F583" ca="1">_xll.BDP(A583, "CUST_TRR_RETURN_HOLDING_PER", "CUST_TRR_START_DT="&amp;TEXT(WORKDAY(EDATE(TODAY(), -1) - 2, 1),"jjjjMMtt"),"CUST_TRR_END_DT="&amp;TEXT(WORKDAY(TODAY(), -1),"jjjjMMtt"),"CUST_TRR_CRNCY=EUR")</f>
        <v>0.31840600000000002</v>
      </c>
      <c r="G583" cm="1">
        <f t="array" aca="1" ref="G583" ca="1">_xll.BDP(A583,"CUST_TRR_RETURN_HOLDING_PER", "CUST_TRR_START_DT="&amp;TEXT(WORKDAY(DATE(YEAR(TODAY())-1, 12, 31), -1),"jjjjMMtt"),"CUST_TRR_END_DT="&amp;TEXT(WORKDAY(TODAY(), -1),"jjjjMMtt"),"CUST_TRR_CRNCY=EUR")</f>
        <v>10.01728</v>
      </c>
    </row>
    <row r="584" spans="1:7" x14ac:dyDescent="0.25">
      <c r="A584" t="s">
        <v>2213</v>
      </c>
      <c r="B584" t="s">
        <v>2214</v>
      </c>
      <c r="C584" t="s">
        <v>280</v>
      </c>
      <c r="D584" cm="1">
        <f t="array" aca="1" ref="D584" ca="1">_xll.BDP(A584, "CUST_TRR_RETURN_HOLDING_PER", "CUST_TRR_START_DT="&amp;TEXT(WORKDAY(TODAY(), -2),"jjjjMMtt"),"CUST_TRR_END_DT="&amp;TEXT(WORKDAY(TODAY(), -1),"jjjjMMtt"),"CUST_TRR_CRNCY=EUR")</f>
        <v>7.0018130000000003</v>
      </c>
      <c r="E584" cm="1">
        <f t="array" aca="1" ref="E584" ca="1">_xll.BDP(A584, "CUST_TRR_RETURN_HOLDING_PER", "CUST_TRR_START_DT="&amp;TEXT(WORKDAY(TODAY(), -6),"jjjjMMtt"),"CUST_TRR_END_DT="&amp;TEXT(WORKDAY(TODAY(), -1),"jjjjMMtt"),"CUST_TRR_CRNCY=EUR")</f>
        <v>0.44206879999999998</v>
      </c>
      <c r="F584" cm="1">
        <f t="array" aca="1" ref="F584" ca="1">_xll.BDP(A584, "CUST_TRR_RETURN_HOLDING_PER", "CUST_TRR_START_DT="&amp;TEXT(WORKDAY(EDATE(TODAY(), -1) - 2, 1),"jjjjMMtt"),"CUST_TRR_END_DT="&amp;TEXT(WORKDAY(TODAY(), -1),"jjjjMMtt"),"CUST_TRR_CRNCY=EUR")</f>
        <v>5.2319300000000002</v>
      </c>
      <c r="G584" cm="1">
        <f t="array" aca="1" ref="G584" ca="1">_xll.BDP(A584,"CUST_TRR_RETURN_HOLDING_PER", "CUST_TRR_START_DT="&amp;TEXT(WORKDAY(DATE(YEAR(TODAY())-1, 12, 31), -1),"jjjjMMtt"),"CUST_TRR_END_DT="&amp;TEXT(WORKDAY(TODAY(), -1),"jjjjMMtt"),"CUST_TRR_CRNCY=EUR")</f>
        <v>10.28022</v>
      </c>
    </row>
    <row r="585" spans="1:7" x14ac:dyDescent="0.25">
      <c r="A585" t="s">
        <v>2215</v>
      </c>
      <c r="B585" t="s">
        <v>2216</v>
      </c>
      <c r="C585" t="s">
        <v>259</v>
      </c>
      <c r="D585" cm="1">
        <f t="array" aca="1" ref="D585" ca="1">_xll.BDP(A585, "CUST_TRR_RETURN_HOLDING_PER", "CUST_TRR_START_DT="&amp;TEXT(WORKDAY(TODAY(), -2),"jjjjMMtt"),"CUST_TRR_END_DT="&amp;TEXT(WORKDAY(TODAY(), -1),"jjjjMMtt"),"CUST_TRR_CRNCY=EUR")</f>
        <v>1.6686529999999999</v>
      </c>
      <c r="E585" cm="1">
        <f t="array" aca="1" ref="E585" ca="1">_xll.BDP(A585, "CUST_TRR_RETURN_HOLDING_PER", "CUST_TRR_START_DT="&amp;TEXT(WORKDAY(TODAY(), -6),"jjjjMMtt"),"CUST_TRR_END_DT="&amp;TEXT(WORKDAY(TODAY(), -1),"jjjjMMtt"),"CUST_TRR_CRNCY=EUR")</f>
        <v>1.6686529999999999</v>
      </c>
      <c r="F585" cm="1">
        <f t="array" aca="1" ref="F585" ca="1">_xll.BDP(A585, "CUST_TRR_RETURN_HOLDING_PER", "CUST_TRR_START_DT="&amp;TEXT(WORKDAY(EDATE(TODAY(), -1) - 2, 1),"jjjjMMtt"),"CUST_TRR_END_DT="&amp;TEXT(WORKDAY(TODAY(), -1),"jjjjMMtt"),"CUST_TRR_CRNCY=EUR")</f>
        <v>-9.3998939999999997</v>
      </c>
      <c r="G585" cm="1">
        <f t="array" aca="1" ref="G585" ca="1">_xll.BDP(A585,"CUST_TRR_RETURN_HOLDING_PER", "CUST_TRR_START_DT="&amp;TEXT(WORKDAY(DATE(YEAR(TODAY())-1, 12, 31), -1),"jjjjMMtt"),"CUST_TRR_END_DT="&amp;TEXT(WORKDAY(TODAY(), -1),"jjjjMMtt"),"CUST_TRR_CRNCY=EUR")</f>
        <v>-14.168290000000001</v>
      </c>
    </row>
    <row r="586" spans="1:7" x14ac:dyDescent="0.25">
      <c r="A586" t="s">
        <v>2217</v>
      </c>
      <c r="B586" t="s">
        <v>2218</v>
      </c>
      <c r="C586" t="s">
        <v>286</v>
      </c>
      <c r="D586" cm="1">
        <f t="array" aca="1" ref="D586" ca="1">_xll.BDP(A586, "CUST_TRR_RETURN_HOLDING_PER", "CUST_TRR_START_DT="&amp;TEXT(WORKDAY(TODAY(), -2),"jjjjMMtt"),"CUST_TRR_END_DT="&amp;TEXT(WORKDAY(TODAY(), -1),"jjjjMMtt"),"CUST_TRR_CRNCY=EUR")</f>
        <v>0.39352490000000001</v>
      </c>
      <c r="E586" cm="1">
        <f t="array" aca="1" ref="E586" ca="1">_xll.BDP(A586, "CUST_TRR_RETURN_HOLDING_PER", "CUST_TRR_START_DT="&amp;TEXT(WORKDAY(TODAY(), -6),"jjjjMMtt"),"CUST_TRR_END_DT="&amp;TEXT(WORKDAY(TODAY(), -1),"jjjjMMtt"),"CUST_TRR_CRNCY=EUR")</f>
        <v>3.571955</v>
      </c>
      <c r="F586" cm="1">
        <f t="array" aca="1" ref="F586" ca="1">_xll.BDP(A586, "CUST_TRR_RETURN_HOLDING_PER", "CUST_TRR_START_DT="&amp;TEXT(WORKDAY(EDATE(TODAY(), -1) - 2, 1),"jjjjMMtt"),"CUST_TRR_END_DT="&amp;TEXT(WORKDAY(TODAY(), -1),"jjjjMMtt"),"CUST_TRR_CRNCY=EUR")</f>
        <v>4.7603369999999998</v>
      </c>
      <c r="G586" cm="1">
        <f t="array" aca="1" ref="G586" ca="1">_xll.BDP(A586,"CUST_TRR_RETURN_HOLDING_PER", "CUST_TRR_START_DT="&amp;TEXT(WORKDAY(DATE(YEAR(TODAY())-1, 12, 31), -1),"jjjjMMtt"),"CUST_TRR_END_DT="&amp;TEXT(WORKDAY(TODAY(), -1),"jjjjMMtt"),"CUST_TRR_CRNCY=EUR")</f>
        <v>1.2392540000000001</v>
      </c>
    </row>
    <row r="587" spans="1:7" x14ac:dyDescent="0.25">
      <c r="A587" t="s">
        <v>2219</v>
      </c>
      <c r="B587" t="s">
        <v>2220</v>
      </c>
      <c r="C587" t="s">
        <v>261</v>
      </c>
      <c r="D587" cm="1">
        <f t="array" aca="1" ref="D587" ca="1">_xll.BDP(A587, "CUST_TRR_RETURN_HOLDING_PER", "CUST_TRR_START_DT="&amp;TEXT(WORKDAY(TODAY(), -2),"jjjjMMtt"),"CUST_TRR_END_DT="&amp;TEXT(WORKDAY(TODAY(), -1),"jjjjMMtt"),"CUST_TRR_CRNCY=EUR")</f>
        <v>-0.71059640000000002</v>
      </c>
      <c r="E587" cm="1">
        <f t="array" aca="1" ref="E587" ca="1">_xll.BDP(A587, "CUST_TRR_RETURN_HOLDING_PER", "CUST_TRR_START_DT="&amp;TEXT(WORKDAY(TODAY(), -6),"jjjjMMtt"),"CUST_TRR_END_DT="&amp;TEXT(WORKDAY(TODAY(), -1),"jjjjMMtt"),"CUST_TRR_CRNCY=EUR")</f>
        <v>3.4844819999999999</v>
      </c>
      <c r="F587" cm="1">
        <f t="array" aca="1" ref="F587" ca="1">_xll.BDP(A587, "CUST_TRR_RETURN_HOLDING_PER", "CUST_TRR_START_DT="&amp;TEXT(WORKDAY(EDATE(TODAY(), -1) - 2, 1),"jjjjMMtt"),"CUST_TRR_END_DT="&amp;TEXT(WORKDAY(TODAY(), -1),"jjjjMMtt"),"CUST_TRR_CRNCY=EUR")</f>
        <v>7.9219609999999996</v>
      </c>
      <c r="G587" cm="1">
        <f t="array" aca="1" ref="G587" ca="1">_xll.BDP(A587,"CUST_TRR_RETURN_HOLDING_PER", "CUST_TRR_START_DT="&amp;TEXT(WORKDAY(DATE(YEAR(TODAY())-1, 12, 31), -1),"jjjjMMtt"),"CUST_TRR_END_DT="&amp;TEXT(WORKDAY(TODAY(), -1),"jjjjMMtt"),"CUST_TRR_CRNCY=EUR")</f>
        <v>33.829439999999998</v>
      </c>
    </row>
    <row r="588" spans="1:7" x14ac:dyDescent="0.25">
      <c r="A588" t="s">
        <v>2221</v>
      </c>
      <c r="B588" t="s">
        <v>2222</v>
      </c>
      <c r="C588" t="s">
        <v>271</v>
      </c>
      <c r="D588" cm="1">
        <f t="array" aca="1" ref="D588" ca="1">_xll.BDP(A588, "CUST_TRR_RETURN_HOLDING_PER", "CUST_TRR_START_DT="&amp;TEXT(WORKDAY(TODAY(), -2),"jjjjMMtt"),"CUST_TRR_END_DT="&amp;TEXT(WORKDAY(TODAY(), -1),"jjjjMMtt"),"CUST_TRR_CRNCY=EUR")</f>
        <v>2.2137020000000001</v>
      </c>
      <c r="E588" cm="1">
        <f t="array" aca="1" ref="E588" ca="1">_xll.BDP(A588, "CUST_TRR_RETURN_HOLDING_PER", "CUST_TRR_START_DT="&amp;TEXT(WORKDAY(TODAY(), -6),"jjjjMMtt"),"CUST_TRR_END_DT="&amp;TEXT(WORKDAY(TODAY(), -1),"jjjjMMtt"),"CUST_TRR_CRNCY=EUR")</f>
        <v>0.61764249999999998</v>
      </c>
      <c r="F588" cm="1">
        <f t="array" aca="1" ref="F588" ca="1">_xll.BDP(A588, "CUST_TRR_RETURN_HOLDING_PER", "CUST_TRR_START_DT="&amp;TEXT(WORKDAY(EDATE(TODAY(), -1) - 2, 1),"jjjjMMtt"),"CUST_TRR_END_DT="&amp;TEXT(WORKDAY(TODAY(), -1),"jjjjMMtt"),"CUST_TRR_CRNCY=EUR")</f>
        <v>1.171824</v>
      </c>
      <c r="G588" cm="1">
        <f t="array" aca="1" ref="G588" ca="1">_xll.BDP(A588,"CUST_TRR_RETURN_HOLDING_PER", "CUST_TRR_START_DT="&amp;TEXT(WORKDAY(DATE(YEAR(TODAY())-1, 12, 31), -1),"jjjjMMtt"),"CUST_TRR_END_DT="&amp;TEXT(WORKDAY(TODAY(), -1),"jjjjMMtt"),"CUST_TRR_CRNCY=EUR")</f>
        <v>28.26821</v>
      </c>
    </row>
    <row r="589" spans="1:7" x14ac:dyDescent="0.25">
      <c r="A589" t="s">
        <v>2223</v>
      </c>
      <c r="B589" t="s">
        <v>2224</v>
      </c>
      <c r="C589" t="s">
        <v>271</v>
      </c>
      <c r="D589" cm="1">
        <f t="array" aca="1" ref="D589" ca="1">_xll.BDP(A589, "CUST_TRR_RETURN_HOLDING_PER", "CUST_TRR_START_DT="&amp;TEXT(WORKDAY(TODAY(), -2),"jjjjMMtt"),"CUST_TRR_END_DT="&amp;TEXT(WORKDAY(TODAY(), -1),"jjjjMMtt"),"CUST_TRR_CRNCY=EUR")</f>
        <v>1.8738049999999999</v>
      </c>
      <c r="E589" cm="1">
        <f t="array" aca="1" ref="E589" ca="1">_xll.BDP(A589, "CUST_TRR_RETURN_HOLDING_PER", "CUST_TRR_START_DT="&amp;TEXT(WORKDAY(TODAY(), -6),"jjjjMMtt"),"CUST_TRR_END_DT="&amp;TEXT(WORKDAY(TODAY(), -1),"jjjjMMtt"),"CUST_TRR_CRNCY=EUR")</f>
        <v>1.447068</v>
      </c>
      <c r="F589" cm="1">
        <f t="array" aca="1" ref="F589" ca="1">_xll.BDP(A589, "CUST_TRR_RETURN_HOLDING_PER", "CUST_TRR_START_DT="&amp;TEXT(WORKDAY(EDATE(TODAY(), -1) - 2, 1),"jjjjMMtt"),"CUST_TRR_END_DT="&amp;TEXT(WORKDAY(TODAY(), -1),"jjjjMMtt"),"CUST_TRR_CRNCY=EUR")</f>
        <v>-5.5319149999999997</v>
      </c>
      <c r="G589" cm="1">
        <f t="array" aca="1" ref="G589" ca="1">_xll.BDP(A589,"CUST_TRR_RETURN_HOLDING_PER", "CUST_TRR_START_DT="&amp;TEXT(WORKDAY(DATE(YEAR(TODAY())-1, 12, 31), -1),"jjjjMMtt"),"CUST_TRR_END_DT="&amp;TEXT(WORKDAY(TODAY(), -1),"jjjjMMtt"),"CUST_TRR_CRNCY=EUR")</f>
        <v>-16.619720000000001</v>
      </c>
    </row>
    <row r="590" spans="1:7" x14ac:dyDescent="0.25">
      <c r="A590" t="s">
        <v>2225</v>
      </c>
      <c r="B590" t="s">
        <v>2226</v>
      </c>
      <c r="C590" t="s">
        <v>267</v>
      </c>
      <c r="D590" cm="1">
        <f t="array" aca="1" ref="D590" ca="1">_xll.BDP(A590, "CUST_TRR_RETURN_HOLDING_PER", "CUST_TRR_START_DT="&amp;TEXT(WORKDAY(TODAY(), -2),"jjjjMMtt"),"CUST_TRR_END_DT="&amp;TEXT(WORKDAY(TODAY(), -1),"jjjjMMtt"),"CUST_TRR_CRNCY=EUR")</f>
        <v>0.45795770000000002</v>
      </c>
      <c r="E590" cm="1">
        <f t="array" aca="1" ref="E590" ca="1">_xll.BDP(A590, "CUST_TRR_RETURN_HOLDING_PER", "CUST_TRR_START_DT="&amp;TEXT(WORKDAY(TODAY(), -6),"jjjjMMtt"),"CUST_TRR_END_DT="&amp;TEXT(WORKDAY(TODAY(), -1),"jjjjMMtt"),"CUST_TRR_CRNCY=EUR")</f>
        <v>1.102738</v>
      </c>
      <c r="F590" cm="1">
        <f t="array" aca="1" ref="F590" ca="1">_xll.BDP(A590, "CUST_TRR_RETURN_HOLDING_PER", "CUST_TRR_START_DT="&amp;TEXT(WORKDAY(EDATE(TODAY(), -1) - 2, 1),"jjjjMMtt"),"CUST_TRR_END_DT="&amp;TEXT(WORKDAY(TODAY(), -1),"jjjjMMtt"),"CUST_TRR_CRNCY=EUR")</f>
        <v>-5.1471780000000003</v>
      </c>
      <c r="G590" cm="1">
        <f t="array" aca="1" ref="G590" ca="1">_xll.BDP(A590,"CUST_TRR_RETURN_HOLDING_PER", "CUST_TRR_START_DT="&amp;TEXT(WORKDAY(DATE(YEAR(TODAY())-1, 12, 31), -1),"jjjjMMtt"),"CUST_TRR_END_DT="&amp;TEXT(WORKDAY(TODAY(), -1),"jjjjMMtt"),"CUST_TRR_CRNCY=EUR")</f>
        <v>19.27366</v>
      </c>
    </row>
    <row r="591" spans="1:7" x14ac:dyDescent="0.25">
      <c r="A591" t="s">
        <v>2227</v>
      </c>
      <c r="B591" t="s">
        <v>2228</v>
      </c>
      <c r="C591" t="s">
        <v>275</v>
      </c>
      <c r="D591" cm="1">
        <f t="array" aca="1" ref="D591" ca="1">_xll.BDP(A591, "CUST_TRR_RETURN_HOLDING_PER", "CUST_TRR_START_DT="&amp;TEXT(WORKDAY(TODAY(), -2),"jjjjMMtt"),"CUST_TRR_END_DT="&amp;TEXT(WORKDAY(TODAY(), -1),"jjjjMMtt"),"CUST_TRR_CRNCY=EUR")</f>
        <v>1.3111889999999999</v>
      </c>
      <c r="E591" cm="1">
        <f t="array" aca="1" ref="E591" ca="1">_xll.BDP(A591, "CUST_TRR_RETURN_HOLDING_PER", "CUST_TRR_START_DT="&amp;TEXT(WORKDAY(TODAY(), -6),"jjjjMMtt"),"CUST_TRR_END_DT="&amp;TEXT(WORKDAY(TODAY(), -1),"jjjjMMtt"),"CUST_TRR_CRNCY=EUR")</f>
        <v>1.222707</v>
      </c>
      <c r="F591" cm="1">
        <f t="array" aca="1" ref="F591" ca="1">_xll.BDP(A591, "CUST_TRR_RETURN_HOLDING_PER", "CUST_TRR_START_DT="&amp;TEXT(WORKDAY(EDATE(TODAY(), -1) - 2, 1),"jjjjMMtt"),"CUST_TRR_END_DT="&amp;TEXT(WORKDAY(TODAY(), -1),"jjjjMMtt"),"CUST_TRR_CRNCY=EUR")</f>
        <v>-3.2554259999999999</v>
      </c>
      <c r="G591" cm="1">
        <f t="array" aca="1" ref="G591" ca="1">_xll.BDP(A591,"CUST_TRR_RETURN_HOLDING_PER", "CUST_TRR_START_DT="&amp;TEXT(WORKDAY(DATE(YEAR(TODAY())-1, 12, 31), -1),"jjjjMMtt"),"CUST_TRR_END_DT="&amp;TEXT(WORKDAY(TODAY(), -1),"jjjjMMtt"),"CUST_TRR_CRNCY=EUR")</f>
        <v>-10.47861</v>
      </c>
    </row>
    <row r="592" spans="1:7" x14ac:dyDescent="0.25">
      <c r="A592" t="s">
        <v>2229</v>
      </c>
      <c r="B592" t="s">
        <v>2230</v>
      </c>
      <c r="C592" t="s">
        <v>263</v>
      </c>
      <c r="D592" cm="1">
        <f t="array" aca="1" ref="D592" ca="1">_xll.BDP(A592, "CUST_TRR_RETURN_HOLDING_PER", "CUST_TRR_START_DT="&amp;TEXT(WORKDAY(TODAY(), -2),"jjjjMMtt"),"CUST_TRR_END_DT="&amp;TEXT(WORKDAY(TODAY(), -1),"jjjjMMtt"),"CUST_TRR_CRNCY=EUR")</f>
        <v>3.0316540000000001</v>
      </c>
      <c r="E592" cm="1">
        <f t="array" aca="1" ref="E592" ca="1">_xll.BDP(A592, "CUST_TRR_RETURN_HOLDING_PER", "CUST_TRR_START_DT="&amp;TEXT(WORKDAY(TODAY(), -6),"jjjjMMtt"),"CUST_TRR_END_DT="&amp;TEXT(WORKDAY(TODAY(), -1),"jjjjMMtt"),"CUST_TRR_CRNCY=EUR")</f>
        <v>2.0759720000000002</v>
      </c>
      <c r="F592" cm="1">
        <f t="array" aca="1" ref="F592" ca="1">_xll.BDP(A592, "CUST_TRR_RETURN_HOLDING_PER", "CUST_TRR_START_DT="&amp;TEXT(WORKDAY(EDATE(TODAY(), -1) - 2, 1),"jjjjMMtt"),"CUST_TRR_END_DT="&amp;TEXT(WORKDAY(TODAY(), -1),"jjjjMMtt"),"CUST_TRR_CRNCY=EUR")</f>
        <v>-6.1713360000000002</v>
      </c>
      <c r="G592" cm="1">
        <f t="array" aca="1" ref="G592" ca="1">_xll.BDP(A592,"CUST_TRR_RETURN_HOLDING_PER", "CUST_TRR_START_DT="&amp;TEXT(WORKDAY(DATE(YEAR(TODAY())-1, 12, 31), -1),"jjjjMMtt"),"CUST_TRR_END_DT="&amp;TEXT(WORKDAY(TODAY(), -1),"jjjjMMtt"),"CUST_TRR_CRNCY=EUR")</f>
        <v>-21.447990000000001</v>
      </c>
    </row>
    <row r="593" spans="1:7" x14ac:dyDescent="0.25">
      <c r="A593" t="s">
        <v>2231</v>
      </c>
      <c r="B593" t="s">
        <v>2232</v>
      </c>
      <c r="C593" t="s">
        <v>259</v>
      </c>
      <c r="D593" cm="1">
        <f t="array" aca="1" ref="D593" ca="1">_xll.BDP(A593, "CUST_TRR_RETURN_HOLDING_PER", "CUST_TRR_START_DT="&amp;TEXT(WORKDAY(TODAY(), -2),"jjjjMMtt"),"CUST_TRR_END_DT="&amp;TEXT(WORKDAY(TODAY(), -1),"jjjjMMtt"),"CUST_TRR_CRNCY=EUR")</f>
        <v>2.6139410000000001</v>
      </c>
      <c r="E593" cm="1">
        <f t="array" aca="1" ref="E593" ca="1">_xll.BDP(A593, "CUST_TRR_RETURN_HOLDING_PER", "CUST_TRR_START_DT="&amp;TEXT(WORKDAY(TODAY(), -6),"jjjjMMtt"),"CUST_TRR_END_DT="&amp;TEXT(WORKDAY(TODAY(), -1),"jjjjMMtt"),"CUST_TRR_CRNCY=EUR")</f>
        <v>6.319445</v>
      </c>
      <c r="F593" cm="1">
        <f t="array" aca="1" ref="F593" ca="1">_xll.BDP(A593, "CUST_TRR_RETURN_HOLDING_PER", "CUST_TRR_START_DT="&amp;TEXT(WORKDAY(EDATE(TODAY(), -1) - 2, 1),"jjjjMMtt"),"CUST_TRR_END_DT="&amp;TEXT(WORKDAY(TODAY(), -1),"jjjjMMtt"),"CUST_TRR_CRNCY=EUR")</f>
        <v>2.2712089999999998</v>
      </c>
      <c r="G593" cm="1">
        <f t="array" aca="1" ref="G593" ca="1">_xll.BDP(A593,"CUST_TRR_RETURN_HOLDING_PER", "CUST_TRR_START_DT="&amp;TEXT(WORKDAY(DATE(YEAR(TODAY())-1, 12, 31), -1),"jjjjMMtt"),"CUST_TRR_END_DT="&amp;TEXT(WORKDAY(TODAY(), -1),"jjjjMMtt"),"CUST_TRR_CRNCY=EUR")</f>
        <v>5.4794650000000003</v>
      </c>
    </row>
    <row r="594" spans="1:7" x14ac:dyDescent="0.25">
      <c r="A594" t="s">
        <v>2233</v>
      </c>
      <c r="B594" t="s">
        <v>2234</v>
      </c>
      <c r="C594" t="s">
        <v>267</v>
      </c>
      <c r="D594" cm="1">
        <f t="array" aca="1" ref="D594" ca="1">_xll.BDP(A594, "CUST_TRR_RETURN_HOLDING_PER", "CUST_TRR_START_DT="&amp;TEXT(WORKDAY(TODAY(), -2),"jjjjMMtt"),"CUST_TRR_END_DT="&amp;TEXT(WORKDAY(TODAY(), -1),"jjjjMMtt"),"CUST_TRR_CRNCY=EUR")</f>
        <v>2.7802959999999999</v>
      </c>
      <c r="E594" cm="1">
        <f t="array" aca="1" ref="E594" ca="1">_xll.BDP(A594, "CUST_TRR_RETURN_HOLDING_PER", "CUST_TRR_START_DT="&amp;TEXT(WORKDAY(TODAY(), -6),"jjjjMMtt"),"CUST_TRR_END_DT="&amp;TEXT(WORKDAY(TODAY(), -1),"jjjjMMtt"),"CUST_TRR_CRNCY=EUR")</f>
        <v>-0.98981079999999999</v>
      </c>
      <c r="F594" cm="1">
        <f t="array" aca="1" ref="F594" ca="1">_xll.BDP(A594, "CUST_TRR_RETURN_HOLDING_PER", "CUST_TRR_START_DT="&amp;TEXT(WORKDAY(EDATE(TODAY(), -1) - 2, 1),"jjjjMMtt"),"CUST_TRR_END_DT="&amp;TEXT(WORKDAY(TODAY(), -1),"jjjjMMtt"),"CUST_TRR_CRNCY=EUR")</f>
        <v>0.41334510000000002</v>
      </c>
      <c r="G594" cm="1">
        <f t="array" aca="1" ref="G594" ca="1">_xll.BDP(A594,"CUST_TRR_RETURN_HOLDING_PER", "CUST_TRR_START_DT="&amp;TEXT(WORKDAY(DATE(YEAR(TODAY())-1, 12, 31), -1),"jjjjMMtt"),"CUST_TRR_END_DT="&amp;TEXT(WORKDAY(TODAY(), -1),"jjjjMMtt"),"CUST_TRR_CRNCY=EUR")</f>
        <v>9.4306000000000001</v>
      </c>
    </row>
    <row r="595" spans="1:7" x14ac:dyDescent="0.25">
      <c r="A595" t="s">
        <v>2235</v>
      </c>
      <c r="B595" t="s">
        <v>2236</v>
      </c>
      <c r="C595" t="s">
        <v>259</v>
      </c>
      <c r="D595" cm="1">
        <f t="array" aca="1" ref="D595" ca="1">_xll.BDP(A595, "CUST_TRR_RETURN_HOLDING_PER", "CUST_TRR_START_DT="&amp;TEXT(WORKDAY(TODAY(), -2),"jjjjMMtt"),"CUST_TRR_END_DT="&amp;TEXT(WORKDAY(TODAY(), -1),"jjjjMMtt"),"CUST_TRR_CRNCY=EUR")</f>
        <v>-0.81452999999999998</v>
      </c>
      <c r="E595" cm="1">
        <f t="array" aca="1" ref="E595" ca="1">_xll.BDP(A595, "CUST_TRR_RETURN_HOLDING_PER", "CUST_TRR_START_DT="&amp;TEXT(WORKDAY(TODAY(), -6),"jjjjMMtt"),"CUST_TRR_END_DT="&amp;TEXT(WORKDAY(TODAY(), -1),"jjjjMMtt"),"CUST_TRR_CRNCY=EUR")</f>
        <v>-3.089488E-3</v>
      </c>
      <c r="F595" cm="1">
        <f t="array" aca="1" ref="F595" ca="1">_xll.BDP(A595, "CUST_TRR_RETURN_HOLDING_PER", "CUST_TRR_START_DT="&amp;TEXT(WORKDAY(EDATE(TODAY(), -1) - 2, 1),"jjjjMMtt"),"CUST_TRR_END_DT="&amp;TEXT(WORKDAY(TODAY(), -1),"jjjjMMtt"),"CUST_TRR_CRNCY=EUR")</f>
        <v>-1.9067259999999999</v>
      </c>
      <c r="G595" cm="1">
        <f t="array" aca="1" ref="G595" ca="1">_xll.BDP(A595,"CUST_TRR_RETURN_HOLDING_PER", "CUST_TRR_START_DT="&amp;TEXT(WORKDAY(DATE(YEAR(TODAY())-1, 12, 31), -1),"jjjjMMtt"),"CUST_TRR_END_DT="&amp;TEXT(WORKDAY(TODAY(), -1),"jjjjMMtt"),"CUST_TRR_CRNCY=EUR")</f>
        <v>1.0543020000000001</v>
      </c>
    </row>
    <row r="596" spans="1:7" x14ac:dyDescent="0.25">
      <c r="A596" t="s">
        <v>2237</v>
      </c>
      <c r="B596" t="s">
        <v>2238</v>
      </c>
      <c r="C596" t="s">
        <v>265</v>
      </c>
      <c r="D596" cm="1">
        <f t="array" aca="1" ref="D596" ca="1">_xll.BDP(A596, "CUST_TRR_RETURN_HOLDING_PER", "CUST_TRR_START_DT="&amp;TEXT(WORKDAY(TODAY(), -2),"jjjjMMtt"),"CUST_TRR_END_DT="&amp;TEXT(WORKDAY(TODAY(), -1),"jjjjMMtt"),"CUST_TRR_CRNCY=EUR")</f>
        <v>1.058076</v>
      </c>
      <c r="E596" cm="1">
        <f t="array" aca="1" ref="E596" ca="1">_xll.BDP(A596, "CUST_TRR_RETURN_HOLDING_PER", "CUST_TRR_START_DT="&amp;TEXT(WORKDAY(TODAY(), -6),"jjjjMMtt"),"CUST_TRR_END_DT="&amp;TEXT(WORKDAY(TODAY(), -1),"jjjjMMtt"),"CUST_TRR_CRNCY=EUR")</f>
        <v>4.1536920000000004</v>
      </c>
      <c r="F596" cm="1">
        <f t="array" aca="1" ref="F596" ca="1">_xll.BDP(A596, "CUST_TRR_RETURN_HOLDING_PER", "CUST_TRR_START_DT="&amp;TEXT(WORKDAY(EDATE(TODAY(), -1) - 2, 1),"jjjjMMtt"),"CUST_TRR_END_DT="&amp;TEXT(WORKDAY(TODAY(), -1),"jjjjMMtt"),"CUST_TRR_CRNCY=EUR")</f>
        <v>9.6936450000000001</v>
      </c>
      <c r="G596" cm="1">
        <f t="array" aca="1" ref="G596" ca="1">_xll.BDP(A596,"CUST_TRR_RETURN_HOLDING_PER", "CUST_TRR_START_DT="&amp;TEXT(WORKDAY(DATE(YEAR(TODAY())-1, 12, 31), -1),"jjjjMMtt"),"CUST_TRR_END_DT="&amp;TEXT(WORKDAY(TODAY(), -1),"jjjjMMtt"),"CUST_TRR_CRNCY=EUR")</f>
        <v>13.710889999999999</v>
      </c>
    </row>
    <row r="597" spans="1:7" x14ac:dyDescent="0.25">
      <c r="A597" t="s">
        <v>2239</v>
      </c>
      <c r="B597" t="s">
        <v>2240</v>
      </c>
      <c r="C597" t="s">
        <v>261</v>
      </c>
      <c r="D597" cm="1">
        <f t="array" aca="1" ref="D597" ca="1">_xll.BDP(A597, "CUST_TRR_RETURN_HOLDING_PER", "CUST_TRR_START_DT="&amp;TEXT(WORKDAY(TODAY(), -2),"jjjjMMtt"),"CUST_TRR_END_DT="&amp;TEXT(WORKDAY(TODAY(), -1),"jjjjMMtt"),"CUST_TRR_CRNCY=EUR")</f>
        <v>-0.62661219999999995</v>
      </c>
      <c r="E597" cm="1">
        <f t="array" aca="1" ref="E597" ca="1">_xll.BDP(A597, "CUST_TRR_RETURN_HOLDING_PER", "CUST_TRR_START_DT="&amp;TEXT(WORKDAY(TODAY(), -6),"jjjjMMtt"),"CUST_TRR_END_DT="&amp;TEXT(WORKDAY(TODAY(), -1),"jjjjMMtt"),"CUST_TRR_CRNCY=EUR")</f>
        <v>1.374404</v>
      </c>
      <c r="F597" cm="1">
        <f t="array" aca="1" ref="F597" ca="1">_xll.BDP(A597, "CUST_TRR_RETURN_HOLDING_PER", "CUST_TRR_START_DT="&amp;TEXT(WORKDAY(EDATE(TODAY(), -1) - 2, 1),"jjjjMMtt"),"CUST_TRR_END_DT="&amp;TEXT(WORKDAY(TODAY(), -1),"jjjjMMtt"),"CUST_TRR_CRNCY=EUR")</f>
        <v>3.4507560000000002</v>
      </c>
      <c r="G597" cm="1">
        <f t="array" aca="1" ref="G597" ca="1">_xll.BDP(A597,"CUST_TRR_RETURN_HOLDING_PER", "CUST_TRR_START_DT="&amp;TEXT(WORKDAY(DATE(YEAR(TODAY())-1, 12, 31), -1),"jjjjMMtt"),"CUST_TRR_END_DT="&amp;TEXT(WORKDAY(TODAY(), -1),"jjjjMMtt"),"CUST_TRR_CRNCY=EUR")</f>
        <v>7.6329830000000003</v>
      </c>
    </row>
    <row r="598" spans="1:7" x14ac:dyDescent="0.25">
      <c r="A598" t="s">
        <v>2241</v>
      </c>
      <c r="B598" t="s">
        <v>2242</v>
      </c>
      <c r="C598" t="s">
        <v>265</v>
      </c>
      <c r="D598" cm="1">
        <f t="array" aca="1" ref="D598" ca="1">_xll.BDP(A598, "CUST_TRR_RETURN_HOLDING_PER", "CUST_TRR_START_DT="&amp;TEXT(WORKDAY(TODAY(), -2),"jjjjMMtt"),"CUST_TRR_END_DT="&amp;TEXT(WORKDAY(TODAY(), -1),"jjjjMMtt"),"CUST_TRR_CRNCY=EUR")</f>
        <v>0.36923840000000002</v>
      </c>
      <c r="E598" cm="1">
        <f t="array" aca="1" ref="E598" ca="1">_xll.BDP(A598, "CUST_TRR_RETURN_HOLDING_PER", "CUST_TRR_START_DT="&amp;TEXT(WORKDAY(TODAY(), -6),"jjjjMMtt"),"CUST_TRR_END_DT="&amp;TEXT(WORKDAY(TODAY(), -1),"jjjjMMtt"),"CUST_TRR_CRNCY=EUR")</f>
        <v>1.1590180000000001</v>
      </c>
      <c r="F598" cm="1">
        <f t="array" aca="1" ref="F598" ca="1">_xll.BDP(A598, "CUST_TRR_RETURN_HOLDING_PER", "CUST_TRR_START_DT="&amp;TEXT(WORKDAY(EDATE(TODAY(), -1) - 2, 1),"jjjjMMtt"),"CUST_TRR_END_DT="&amp;TEXT(WORKDAY(TODAY(), -1),"jjjjMMtt"),"CUST_TRR_CRNCY=EUR")</f>
        <v>-3.681829</v>
      </c>
      <c r="G598" cm="1">
        <f t="array" aca="1" ref="G598" ca="1">_xll.BDP(A598,"CUST_TRR_RETURN_HOLDING_PER", "CUST_TRR_START_DT="&amp;TEXT(WORKDAY(DATE(YEAR(TODAY())-1, 12, 31), -1),"jjjjMMtt"),"CUST_TRR_END_DT="&amp;TEXT(WORKDAY(TODAY(), -1),"jjjjMMtt"),"CUST_TRR_CRNCY=EUR")</f>
        <v>13.63913</v>
      </c>
    </row>
    <row r="599" spans="1:7" x14ac:dyDescent="0.25">
      <c r="A599" t="s">
        <v>2243</v>
      </c>
      <c r="B599" t="s">
        <v>2244</v>
      </c>
      <c r="C599" t="s">
        <v>261</v>
      </c>
      <c r="D599" cm="1">
        <f t="array" aca="1" ref="D599" ca="1">_xll.BDP(A599, "CUST_TRR_RETURN_HOLDING_PER", "CUST_TRR_START_DT="&amp;TEXT(WORKDAY(TODAY(), -2),"jjjjMMtt"),"CUST_TRR_END_DT="&amp;TEXT(WORKDAY(TODAY(), -1),"jjjjMMtt"),"CUST_TRR_CRNCY=EUR")</f>
        <v>2.0386519999999999</v>
      </c>
      <c r="E599" cm="1">
        <f t="array" aca="1" ref="E599" ca="1">_xll.BDP(A599, "CUST_TRR_RETURN_HOLDING_PER", "CUST_TRR_START_DT="&amp;TEXT(WORKDAY(TODAY(), -6),"jjjjMMtt"),"CUST_TRR_END_DT="&amp;TEXT(WORKDAY(TODAY(), -1),"jjjjMMtt"),"CUST_TRR_CRNCY=EUR")</f>
        <v>5.3366480000000003</v>
      </c>
      <c r="F599" cm="1">
        <f t="array" aca="1" ref="F599" ca="1">_xll.BDP(A599, "CUST_TRR_RETURN_HOLDING_PER", "CUST_TRR_START_DT="&amp;TEXT(WORKDAY(EDATE(TODAY(), -1) - 2, 1),"jjjjMMtt"),"CUST_TRR_END_DT="&amp;TEXT(WORKDAY(TODAY(), -1),"jjjjMMtt"),"CUST_TRR_CRNCY=EUR")</f>
        <v>2.5700720000000001</v>
      </c>
      <c r="G599" cm="1">
        <f t="array" aca="1" ref="G599" ca="1">_xll.BDP(A599,"CUST_TRR_RETURN_HOLDING_PER", "CUST_TRR_START_DT="&amp;TEXT(WORKDAY(DATE(YEAR(TODAY())-1, 12, 31), -1),"jjjjMMtt"),"CUST_TRR_END_DT="&amp;TEXT(WORKDAY(TODAY(), -1),"jjjjMMtt"),"CUST_TRR_CRNCY=EUR")</f>
        <v>21.33691</v>
      </c>
    </row>
    <row r="600" spans="1:7" x14ac:dyDescent="0.25">
      <c r="A600" t="s">
        <v>200</v>
      </c>
      <c r="B600" t="s">
        <v>2245</v>
      </c>
      <c r="C600" t="s">
        <v>259</v>
      </c>
      <c r="D600" cm="1">
        <f t="array" aca="1" ref="D600" ca="1">_xll.BDP(A600, "CUST_TRR_RETURN_HOLDING_PER", "CUST_TRR_START_DT="&amp;TEXT(WORKDAY(TODAY(), -2),"jjjjMMtt"),"CUST_TRR_END_DT="&amp;TEXT(WORKDAY(TODAY(), -1),"jjjjMMtt"),"CUST_TRR_CRNCY=EUR")</f>
        <v>1.043242</v>
      </c>
      <c r="E600" cm="1">
        <f t="array" aca="1" ref="E600" ca="1">_xll.BDP(A600, "CUST_TRR_RETURN_HOLDING_PER", "CUST_TRR_START_DT="&amp;TEXT(WORKDAY(TODAY(), -6),"jjjjMMtt"),"CUST_TRR_END_DT="&amp;TEXT(WORKDAY(TODAY(), -1),"jjjjMMtt"),"CUST_TRR_CRNCY=EUR")</f>
        <v>2.3291119999999998</v>
      </c>
      <c r="F600" cm="1">
        <f t="array" aca="1" ref="F600" ca="1">_xll.BDP(A600, "CUST_TRR_RETURN_HOLDING_PER", "CUST_TRR_START_DT="&amp;TEXT(WORKDAY(EDATE(TODAY(), -1) - 2, 1),"jjjjMMtt"),"CUST_TRR_END_DT="&amp;TEXT(WORKDAY(TODAY(), -1),"jjjjMMtt"),"CUST_TRR_CRNCY=EUR")</f>
        <v>-4.4060750000000004</v>
      </c>
      <c r="G600" cm="1">
        <f t="array" aca="1" ref="G600" ca="1">_xll.BDP(A600,"CUST_TRR_RETURN_HOLDING_PER", "CUST_TRR_START_DT="&amp;TEXT(WORKDAY(DATE(YEAR(TODAY())-1, 12, 31), -1),"jjjjMMtt"),"CUST_TRR_END_DT="&amp;TEXT(WORKDAY(TODAY(), -1),"jjjjMMtt"),"CUST_TRR_CRNCY=EUR")</f>
        <v>0.85578480000000001</v>
      </c>
    </row>
    <row r="601" spans="1:7" x14ac:dyDescent="0.25">
      <c r="A601" t="s">
        <v>2246</v>
      </c>
      <c r="B601" t="s">
        <v>2247</v>
      </c>
      <c r="C601" t="s">
        <v>271</v>
      </c>
      <c r="D601" cm="1">
        <f t="array" aca="1" ref="D601" ca="1">_xll.BDP(A601, "CUST_TRR_RETURN_HOLDING_PER", "CUST_TRR_START_DT="&amp;TEXT(WORKDAY(TODAY(), -2),"jjjjMMtt"),"CUST_TRR_END_DT="&amp;TEXT(WORKDAY(TODAY(), -1),"jjjjMMtt"),"CUST_TRR_CRNCY=EUR")</f>
        <v>-0.21091280000000001</v>
      </c>
      <c r="E601" cm="1">
        <f t="array" aca="1" ref="E601" ca="1">_xll.BDP(A601, "CUST_TRR_RETURN_HOLDING_PER", "CUST_TRR_START_DT="&amp;TEXT(WORKDAY(TODAY(), -6),"jjjjMMtt"),"CUST_TRR_END_DT="&amp;TEXT(WORKDAY(TODAY(), -1),"jjjjMMtt"),"CUST_TRR_CRNCY=EUR")</f>
        <v>2.1578200000000001</v>
      </c>
      <c r="F601" cm="1">
        <f t="array" aca="1" ref="F601" ca="1">_xll.BDP(A601, "CUST_TRR_RETURN_HOLDING_PER", "CUST_TRR_START_DT="&amp;TEXT(WORKDAY(EDATE(TODAY(), -1) - 2, 1),"jjjjMMtt"),"CUST_TRR_END_DT="&amp;TEXT(WORKDAY(TODAY(), -1),"jjjjMMtt"),"CUST_TRR_CRNCY=EUR")</f>
        <v>6.320684</v>
      </c>
      <c r="G601" cm="1">
        <f t="array" aca="1" ref="G601" ca="1">_xll.BDP(A601,"CUST_TRR_RETURN_HOLDING_PER", "CUST_TRR_START_DT="&amp;TEXT(WORKDAY(DATE(YEAR(TODAY())-1, 12, 31), -1),"jjjjMMtt"),"CUST_TRR_END_DT="&amp;TEXT(WORKDAY(TODAY(), -1),"jjjjMMtt"),"CUST_TRR_CRNCY=EUR")</f>
        <v>6.3884290000000004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889929-9FA8-4255-8A57-1BD7BAB447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Funds</vt:lpstr>
      <vt:lpstr>Stocks</vt:lpstr>
      <vt:lpstr>US Sector</vt:lpstr>
      <vt:lpstr>EU Sector</vt:lpstr>
      <vt:lpstr>S&amp;P 500</vt:lpstr>
      <vt:lpstr>STOXX Europe 600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Simon SYMHOVEN</cp:lastModifiedBy>
  <dcterms:created xsi:type="dcterms:W3CDTF">2015-06-05T18:19:34Z</dcterms:created>
  <dcterms:modified xsi:type="dcterms:W3CDTF">2024-06-25T14:36:12Z</dcterms:modified>
</cp:coreProperties>
</file>