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0" hidden="1">Arkusz1!$H$1:$H$184</definedName>
    <definedName name="pogoda" localSheetId="0">Arkusz1!$B$1:$C$184</definedName>
  </definedNames>
  <calcPr calcId="125725"/>
  <pivotCaches>
    <pivotCache cacheId="3" r:id="rId5"/>
  </pivotCaches>
</workbook>
</file>

<file path=xl/calcChain.xml><?xml version="1.0" encoding="utf-8"?>
<calcChain xmlns="http://schemas.openxmlformats.org/spreadsheetml/2006/main">
  <c r="F5" i="4"/>
  <c r="F6"/>
  <c r="F7"/>
  <c r="F8"/>
  <c r="F9"/>
  <c r="F4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2"/>
  <c r="O2"/>
  <c r="N2"/>
  <c r="M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E3"/>
  <c r="E4"/>
  <c r="E5"/>
  <c r="E8"/>
  <c r="E9"/>
  <c r="E10"/>
  <c r="E11"/>
  <c r="E12"/>
  <c r="E13"/>
  <c r="E14"/>
  <c r="E21"/>
  <c r="E22"/>
  <c r="E23"/>
  <c r="E24"/>
  <c r="E25"/>
  <c r="E26"/>
  <c r="E28"/>
  <c r="E29"/>
  <c r="E32"/>
  <c r="E33"/>
  <c r="E34"/>
  <c r="E35"/>
  <c r="E36"/>
  <c r="E40"/>
  <c r="E41"/>
  <c r="E43"/>
  <c r="E47"/>
  <c r="E48"/>
  <c r="E49"/>
  <c r="E50"/>
  <c r="E51"/>
  <c r="E52"/>
  <c r="E53"/>
  <c r="E54"/>
  <c r="E55"/>
  <c r="E59"/>
  <c r="E63"/>
  <c r="E64"/>
  <c r="E69"/>
  <c r="E70"/>
  <c r="E71"/>
  <c r="E74"/>
  <c r="E75"/>
  <c r="E80"/>
  <c r="E81"/>
  <c r="E82"/>
  <c r="E84"/>
  <c r="E85"/>
  <c r="E88"/>
  <c r="E89"/>
  <c r="E99"/>
  <c r="E100"/>
  <c r="E101"/>
  <c r="E102"/>
  <c r="E104"/>
  <c r="E105"/>
  <c r="E111"/>
  <c r="E113"/>
  <c r="E117"/>
  <c r="E119"/>
  <c r="E120"/>
  <c r="E135"/>
  <c r="E136"/>
  <c r="E138"/>
  <c r="E140"/>
  <c r="E147"/>
  <c r="E148"/>
  <c r="E149"/>
  <c r="E151"/>
  <c r="E152"/>
  <c r="E155"/>
  <c r="E158"/>
  <c r="E160"/>
  <c r="E162"/>
  <c r="E165"/>
  <c r="E168"/>
  <c r="E169"/>
  <c r="E171"/>
  <c r="E174"/>
  <c r="G2"/>
  <c r="E2"/>
  <c r="F2" s="1"/>
  <c r="P7" l="1"/>
  <c r="I2"/>
  <c r="J2" s="1"/>
  <c r="D3" s="1"/>
  <c r="F3" s="1"/>
  <c r="H2"/>
  <c r="H3" l="1"/>
  <c r="I3" s="1"/>
  <c r="J3" s="1"/>
  <c r="D4" s="1"/>
  <c r="F4" s="1"/>
  <c r="H4" l="1"/>
  <c r="I4" s="1"/>
  <c r="J4" s="1"/>
  <c r="D5" s="1"/>
  <c r="F5" s="1"/>
  <c r="H5" s="1"/>
  <c r="I5" s="1"/>
  <c r="J5" s="1"/>
  <c r="D6" s="1"/>
  <c r="E6" s="1"/>
  <c r="F6" s="1"/>
  <c r="H6" l="1"/>
  <c r="I6" s="1"/>
  <c r="J6" s="1"/>
  <c r="D7" s="1"/>
  <c r="E7" l="1"/>
  <c r="F7" s="1"/>
  <c r="H7" l="1"/>
  <c r="I7" s="1"/>
  <c r="J7" s="1"/>
  <c r="D8" s="1"/>
  <c r="F8" s="1"/>
  <c r="H8" l="1"/>
  <c r="I8" s="1"/>
  <c r="J8" s="1"/>
  <c r="D9" s="1"/>
  <c r="F9" s="1"/>
  <c r="H9" l="1"/>
  <c r="I9" s="1"/>
  <c r="J9" s="1"/>
  <c r="D10" s="1"/>
  <c r="F10" s="1"/>
  <c r="I10" l="1"/>
  <c r="J10" s="1"/>
  <c r="D11" s="1"/>
  <c r="F11" s="1"/>
  <c r="H10"/>
  <c r="I11" l="1"/>
  <c r="J11" s="1"/>
  <c r="D12" s="1"/>
  <c r="F12" s="1"/>
  <c r="H11"/>
  <c r="I12" l="1"/>
  <c r="J12" s="1"/>
  <c r="D13" s="1"/>
  <c r="F13" s="1"/>
  <c r="H12"/>
  <c r="H13" l="1"/>
  <c r="I13" s="1"/>
  <c r="J13" s="1"/>
  <c r="D14" s="1"/>
  <c r="F14" s="1"/>
  <c r="H14" l="1"/>
  <c r="I14" s="1"/>
  <c r="J14" s="1"/>
  <c r="D15" s="1"/>
  <c r="E15" l="1"/>
  <c r="F15" s="1"/>
  <c r="H15" l="1"/>
  <c r="I15" s="1"/>
  <c r="J15" s="1"/>
  <c r="D16" s="1"/>
  <c r="E16" l="1"/>
  <c r="F16" s="1"/>
  <c r="I16" l="1"/>
  <c r="J16" s="1"/>
  <c r="D17" s="1"/>
  <c r="H16"/>
  <c r="E17" l="1"/>
  <c r="F17" s="1"/>
  <c r="I17" l="1"/>
  <c r="J17" s="1"/>
  <c r="D18" s="1"/>
  <c r="H17"/>
  <c r="E18" l="1"/>
  <c r="F18" s="1"/>
  <c r="I18" l="1"/>
  <c r="J18" s="1"/>
  <c r="D19" s="1"/>
  <c r="H18"/>
  <c r="E19" l="1"/>
  <c r="F19" s="1"/>
  <c r="H19" l="1"/>
  <c r="I19" s="1"/>
  <c r="J19" s="1"/>
  <c r="D20" s="1"/>
  <c r="E20" l="1"/>
  <c r="F20" s="1"/>
  <c r="H20" l="1"/>
  <c r="I20" s="1"/>
  <c r="J20" s="1"/>
  <c r="D21" s="1"/>
  <c r="F21" s="1"/>
  <c r="H21" l="1"/>
  <c r="I21" s="1"/>
  <c r="J21" s="1"/>
  <c r="D22" s="1"/>
  <c r="F22" s="1"/>
  <c r="I22" l="1"/>
  <c r="J22" s="1"/>
  <c r="D23" s="1"/>
  <c r="F23" s="1"/>
  <c r="H22"/>
  <c r="I23" l="1"/>
  <c r="J23" s="1"/>
  <c r="D24" s="1"/>
  <c r="F24" s="1"/>
  <c r="H23"/>
  <c r="I24" l="1"/>
  <c r="J24" s="1"/>
  <c r="D25" s="1"/>
  <c r="F25" s="1"/>
  <c r="H24"/>
  <c r="H25" l="1"/>
  <c r="I25" s="1"/>
  <c r="J25" s="1"/>
  <c r="D26" s="1"/>
  <c r="F26" s="1"/>
  <c r="H26" l="1"/>
  <c r="I26" s="1"/>
  <c r="J26" s="1"/>
  <c r="D27" s="1"/>
  <c r="E27" l="1"/>
  <c r="F27" s="1"/>
  <c r="H27" l="1"/>
  <c r="I27" l="1"/>
  <c r="J27" s="1"/>
  <c r="D28" s="1"/>
  <c r="F28" s="1"/>
  <c r="H28" s="1"/>
  <c r="I28" s="1"/>
  <c r="J28" s="1"/>
  <c r="D29" s="1"/>
  <c r="F29" s="1"/>
  <c r="I29" l="1"/>
  <c r="J29" s="1"/>
  <c r="D30" s="1"/>
  <c r="H29"/>
  <c r="E30" l="1"/>
  <c r="F30" s="1"/>
  <c r="I30" l="1"/>
  <c r="J30" s="1"/>
  <c r="D31" s="1"/>
  <c r="H30"/>
  <c r="E31" l="1"/>
  <c r="F31" s="1"/>
  <c r="H31" l="1"/>
  <c r="I31" s="1"/>
  <c r="J31" s="1"/>
  <c r="D32" s="1"/>
  <c r="F32" s="1"/>
  <c r="H32" l="1"/>
  <c r="I32" s="1"/>
  <c r="J32" s="1"/>
  <c r="D33" s="1"/>
  <c r="F33" s="1"/>
  <c r="H33" l="1"/>
  <c r="I33" s="1"/>
  <c r="J33" s="1"/>
  <c r="D34" s="1"/>
  <c r="F34" s="1"/>
  <c r="I34" l="1"/>
  <c r="J34" s="1"/>
  <c r="D35" s="1"/>
  <c r="F35" s="1"/>
  <c r="H34"/>
  <c r="I35" l="1"/>
  <c r="J35" s="1"/>
  <c r="D36" s="1"/>
  <c r="F36" s="1"/>
  <c r="H35"/>
  <c r="I36" l="1"/>
  <c r="J36" s="1"/>
  <c r="D37" s="1"/>
  <c r="H36"/>
  <c r="E37" l="1"/>
  <c r="F37" s="1"/>
  <c r="H37" l="1"/>
  <c r="I37" l="1"/>
  <c r="J37" s="1"/>
  <c r="D38" s="1"/>
  <c r="E38" s="1"/>
  <c r="F38" s="1"/>
  <c r="H38" l="1"/>
  <c r="I38" s="1"/>
  <c r="J38" s="1"/>
  <c r="D39" s="1"/>
  <c r="E39" l="1"/>
  <c r="F39" s="1"/>
  <c r="H39" l="1"/>
  <c r="I39" s="1"/>
  <c r="J39" s="1"/>
  <c r="D40" s="1"/>
  <c r="F40" s="1"/>
  <c r="H40" l="1"/>
  <c r="I40" s="1"/>
  <c r="J40" s="1"/>
  <c r="D41" s="1"/>
  <c r="F41" s="1"/>
  <c r="I41" l="1"/>
  <c r="J41" s="1"/>
  <c r="D42" s="1"/>
  <c r="H41"/>
  <c r="E42" l="1"/>
  <c r="F42" s="1"/>
  <c r="I42" l="1"/>
  <c r="J42" s="1"/>
  <c r="D43" s="1"/>
  <c r="F43" s="1"/>
  <c r="H42"/>
  <c r="H43" l="1"/>
  <c r="I43" s="1"/>
  <c r="J43" s="1"/>
  <c r="D44" s="1"/>
  <c r="E44" l="1"/>
  <c r="F44" s="1"/>
  <c r="H44" l="1"/>
  <c r="I44" s="1"/>
  <c r="J44" s="1"/>
  <c r="D45" s="1"/>
  <c r="E45" l="1"/>
  <c r="F45" s="1"/>
  <c r="H45" l="1"/>
  <c r="I45" s="1"/>
  <c r="J45" s="1"/>
  <c r="D46" s="1"/>
  <c r="E46" l="1"/>
  <c r="F46" s="1"/>
  <c r="I46" l="1"/>
  <c r="J46" s="1"/>
  <c r="D47" s="1"/>
  <c r="F47" s="1"/>
  <c r="H46"/>
  <c r="I47" l="1"/>
  <c r="J47" s="1"/>
  <c r="D48" s="1"/>
  <c r="F48" s="1"/>
  <c r="H47"/>
  <c r="I48" l="1"/>
  <c r="J48" s="1"/>
  <c r="D49" s="1"/>
  <c r="F49" s="1"/>
  <c r="H48"/>
  <c r="H49" l="1"/>
  <c r="I49" s="1"/>
  <c r="J49" s="1"/>
  <c r="D50" s="1"/>
  <c r="F50" s="1"/>
  <c r="H50" l="1"/>
  <c r="I50" s="1"/>
  <c r="J50" s="1"/>
  <c r="D51" s="1"/>
  <c r="F51" s="1"/>
  <c r="H51" l="1"/>
  <c r="I51" s="1"/>
  <c r="J51" s="1"/>
  <c r="D52" s="1"/>
  <c r="F52" s="1"/>
  <c r="I52" l="1"/>
  <c r="J52" s="1"/>
  <c r="D53" s="1"/>
  <c r="F53" s="1"/>
  <c r="H52"/>
  <c r="I53" l="1"/>
  <c r="J53" s="1"/>
  <c r="D54" s="1"/>
  <c r="F54" s="1"/>
  <c r="H53"/>
  <c r="I54" l="1"/>
  <c r="J54" s="1"/>
  <c r="D55" s="1"/>
  <c r="F55" s="1"/>
  <c r="H54"/>
  <c r="H55" l="1"/>
  <c r="I55" s="1"/>
  <c r="J55" s="1"/>
  <c r="D56" s="1"/>
  <c r="E56" l="1"/>
  <c r="F56" s="1"/>
  <c r="H56" l="1"/>
  <c r="I56" s="1"/>
  <c r="J56" s="1"/>
  <c r="D57" s="1"/>
  <c r="E57" l="1"/>
  <c r="F57" s="1"/>
  <c r="H57" l="1"/>
  <c r="I57" s="1"/>
  <c r="J57" s="1"/>
  <c r="D58" s="1"/>
  <c r="E58" l="1"/>
  <c r="F58" s="1"/>
  <c r="H58" l="1"/>
  <c r="I58" s="1"/>
  <c r="J58" s="1"/>
  <c r="D59" s="1"/>
  <c r="F59" s="1"/>
  <c r="I59" l="1"/>
  <c r="J59" s="1"/>
  <c r="D60" s="1"/>
  <c r="H59"/>
  <c r="E60" l="1"/>
  <c r="F60" s="1"/>
  <c r="I60" l="1"/>
  <c r="J60" s="1"/>
  <c r="D61" s="1"/>
  <c r="H60"/>
  <c r="E61" l="1"/>
  <c r="F61" s="1"/>
  <c r="H61" l="1"/>
  <c r="I61" s="1"/>
  <c r="J61" s="1"/>
  <c r="D62" s="1"/>
  <c r="E62" l="1"/>
  <c r="F62" s="1"/>
  <c r="H62" l="1"/>
  <c r="I62" s="1"/>
  <c r="J62" s="1"/>
  <c r="D63" s="1"/>
  <c r="F63" s="1"/>
  <c r="H63" l="1"/>
  <c r="I63" s="1"/>
  <c r="J63" s="1"/>
  <c r="D64" s="1"/>
  <c r="F64" s="1"/>
  <c r="I64" l="1"/>
  <c r="J64" s="1"/>
  <c r="D65" s="1"/>
  <c r="H64"/>
  <c r="E65" l="1"/>
  <c r="F65" s="1"/>
  <c r="I65" l="1"/>
  <c r="J65" s="1"/>
  <c r="D66" s="1"/>
  <c r="H65"/>
  <c r="E66" l="1"/>
  <c r="F66" s="1"/>
  <c r="H66" l="1"/>
  <c r="I66" s="1"/>
  <c r="J66" s="1"/>
  <c r="D67" s="1"/>
  <c r="E67" l="1"/>
  <c r="F67" s="1"/>
  <c r="H67" l="1"/>
  <c r="I67" s="1"/>
  <c r="J67" s="1"/>
  <c r="D68" s="1"/>
  <c r="E68" l="1"/>
  <c r="F68" s="1"/>
  <c r="H68" l="1"/>
  <c r="I68" s="1"/>
  <c r="J68" s="1"/>
  <c r="D69" s="1"/>
  <c r="F69" s="1"/>
  <c r="H69" l="1"/>
  <c r="I69" s="1"/>
  <c r="J69" s="1"/>
  <c r="D70" s="1"/>
  <c r="F70" s="1"/>
  <c r="H70" l="1"/>
  <c r="I70" s="1"/>
  <c r="J70" s="1"/>
  <c r="D71" s="1"/>
  <c r="F71" s="1"/>
  <c r="I71" l="1"/>
  <c r="J71" s="1"/>
  <c r="D72" s="1"/>
  <c r="H71"/>
  <c r="E72" l="1"/>
  <c r="F72" s="1"/>
  <c r="I72" l="1"/>
  <c r="J72" s="1"/>
  <c r="D73" s="1"/>
  <c r="H72"/>
  <c r="E73" l="1"/>
  <c r="F73" s="1"/>
  <c r="H73" l="1"/>
  <c r="I73" s="1"/>
  <c r="J73" s="1"/>
  <c r="D74" s="1"/>
  <c r="F74" s="1"/>
  <c r="H74" l="1"/>
  <c r="I74" s="1"/>
  <c r="J74" s="1"/>
  <c r="D75" s="1"/>
  <c r="F75" s="1"/>
  <c r="H75" l="1"/>
  <c r="I75" s="1"/>
  <c r="J75" s="1"/>
  <c r="D76" s="1"/>
  <c r="E76" l="1"/>
  <c r="F76" s="1"/>
  <c r="I76" l="1"/>
  <c r="J76" s="1"/>
  <c r="D77" s="1"/>
  <c r="H76"/>
  <c r="E77" l="1"/>
  <c r="F77" s="1"/>
  <c r="I77" l="1"/>
  <c r="J77" s="1"/>
  <c r="D78" s="1"/>
  <c r="H77"/>
  <c r="E78" l="1"/>
  <c r="F78" s="1"/>
  <c r="I78" l="1"/>
  <c r="J78" s="1"/>
  <c r="D79" s="1"/>
  <c r="H78"/>
  <c r="E79" l="1"/>
  <c r="F79" s="1"/>
  <c r="H79" l="1"/>
  <c r="I79" s="1"/>
  <c r="J79" s="1"/>
  <c r="D80" s="1"/>
  <c r="F80" s="1"/>
  <c r="H80" l="1"/>
  <c r="I80" s="1"/>
  <c r="J80" s="1"/>
  <c r="D81" s="1"/>
  <c r="F81" s="1"/>
  <c r="H81" l="1"/>
  <c r="I81" s="1"/>
  <c r="J81" s="1"/>
  <c r="D82" s="1"/>
  <c r="F82" s="1"/>
  <c r="I82" l="1"/>
  <c r="J82" s="1"/>
  <c r="D83" s="1"/>
  <c r="H82"/>
  <c r="E83" l="1"/>
  <c r="F83" s="1"/>
  <c r="I83" l="1"/>
  <c r="J83" s="1"/>
  <c r="D84" s="1"/>
  <c r="F84" s="1"/>
  <c r="H83"/>
  <c r="H84" l="1"/>
  <c r="I84" s="1"/>
  <c r="J84" s="1"/>
  <c r="D85" s="1"/>
  <c r="F85" s="1"/>
  <c r="H85" l="1"/>
  <c r="I85" s="1"/>
  <c r="J85" s="1"/>
  <c r="D86" s="1"/>
  <c r="E86" l="1"/>
  <c r="F86" s="1"/>
  <c r="H86" l="1"/>
  <c r="I86" s="1"/>
  <c r="J86" s="1"/>
  <c r="D87" s="1"/>
  <c r="E87" l="1"/>
  <c r="F87" s="1"/>
  <c r="H87" l="1"/>
  <c r="I87" s="1"/>
  <c r="J87" s="1"/>
  <c r="D88" s="1"/>
  <c r="F88" s="1"/>
  <c r="H88" l="1"/>
  <c r="I88" s="1"/>
  <c r="J88" s="1"/>
  <c r="D89" s="1"/>
  <c r="F89" s="1"/>
  <c r="I89" l="1"/>
  <c r="J89" s="1"/>
  <c r="D90" s="1"/>
  <c r="H89"/>
  <c r="E90" l="1"/>
  <c r="F90" s="1"/>
  <c r="I90" l="1"/>
  <c r="J90" s="1"/>
  <c r="D91" s="1"/>
  <c r="H90"/>
  <c r="E91" l="1"/>
  <c r="F91" s="1"/>
  <c r="H91" l="1"/>
  <c r="I91" s="1"/>
  <c r="J91" s="1"/>
  <c r="D92" s="1"/>
  <c r="E92" l="1"/>
  <c r="F92" s="1"/>
  <c r="H92" l="1"/>
  <c r="I92" s="1"/>
  <c r="J92" s="1"/>
  <c r="D93" s="1"/>
  <c r="E93" l="1"/>
  <c r="F93" s="1"/>
  <c r="H93" l="1"/>
  <c r="I93" s="1"/>
  <c r="J93" s="1"/>
  <c r="D94" s="1"/>
  <c r="E94" l="1"/>
  <c r="F94" s="1"/>
  <c r="I94" l="1"/>
  <c r="J94" s="1"/>
  <c r="D95" s="1"/>
  <c r="H94"/>
  <c r="E95" l="1"/>
  <c r="F95" s="1"/>
  <c r="I95" l="1"/>
  <c r="J95" s="1"/>
  <c r="D96" s="1"/>
  <c r="H95"/>
  <c r="E96" l="1"/>
  <c r="F96" s="1"/>
  <c r="H96" l="1"/>
  <c r="I96" s="1"/>
  <c r="J96" s="1"/>
  <c r="D97" s="1"/>
  <c r="E97" l="1"/>
  <c r="F97" s="1"/>
  <c r="H97" l="1"/>
  <c r="I97" s="1"/>
  <c r="J97" s="1"/>
  <c r="D98" s="1"/>
  <c r="E98" l="1"/>
  <c r="F98" s="1"/>
  <c r="H98" l="1"/>
  <c r="I98" s="1"/>
  <c r="J98" s="1"/>
  <c r="D99" s="1"/>
  <c r="F99" s="1"/>
  <c r="H99" l="1"/>
  <c r="I99" s="1"/>
  <c r="J99" s="1"/>
  <c r="D100" s="1"/>
  <c r="F100" s="1"/>
  <c r="I100" l="1"/>
  <c r="J100" s="1"/>
  <c r="D101" s="1"/>
  <c r="F101" s="1"/>
  <c r="H100"/>
  <c r="I101" l="1"/>
  <c r="J101" s="1"/>
  <c r="D102" s="1"/>
  <c r="F102" s="1"/>
  <c r="H101"/>
  <c r="I102" l="1"/>
  <c r="J102" s="1"/>
  <c r="D103" s="1"/>
  <c r="H102"/>
  <c r="E103" l="1"/>
  <c r="F103" s="1"/>
  <c r="H103" l="1"/>
  <c r="I103" s="1"/>
  <c r="J103" s="1"/>
  <c r="D104" s="1"/>
  <c r="F104" s="1"/>
  <c r="H104" l="1"/>
  <c r="I104" s="1"/>
  <c r="J104" s="1"/>
  <c r="D105" s="1"/>
  <c r="F105" s="1"/>
  <c r="H105" l="1"/>
  <c r="I105" s="1"/>
  <c r="J105" s="1"/>
  <c r="D106" s="1"/>
  <c r="E106" l="1"/>
  <c r="F106" s="1"/>
  <c r="H106" l="1"/>
  <c r="I106" s="1"/>
  <c r="J106" s="1"/>
  <c r="D107" s="1"/>
  <c r="E107" l="1"/>
  <c r="F107" s="1"/>
  <c r="H107" l="1"/>
  <c r="I107" s="1"/>
  <c r="J107" s="1"/>
  <c r="D108" s="1"/>
  <c r="E108" l="1"/>
  <c r="F108" s="1"/>
  <c r="H108" l="1"/>
  <c r="I108" s="1"/>
  <c r="J108" s="1"/>
  <c r="D109" s="1"/>
  <c r="E109" l="1"/>
  <c r="F109" s="1"/>
  <c r="H109" l="1"/>
  <c r="I109" s="1"/>
  <c r="J109" s="1"/>
  <c r="D110" s="1"/>
  <c r="E110" l="1"/>
  <c r="F110" s="1"/>
  <c r="H110" l="1"/>
  <c r="I110" s="1"/>
  <c r="J110" s="1"/>
  <c r="D111" s="1"/>
  <c r="F111" s="1"/>
  <c r="H111" l="1"/>
  <c r="I111" s="1"/>
  <c r="J111" s="1"/>
  <c r="D112" s="1"/>
  <c r="E112" l="1"/>
  <c r="F112" s="1"/>
  <c r="I112" l="1"/>
  <c r="J112" s="1"/>
  <c r="D113" s="1"/>
  <c r="F113" s="1"/>
  <c r="H112"/>
  <c r="I113" l="1"/>
  <c r="J113" s="1"/>
  <c r="D114" s="1"/>
  <c r="H113"/>
  <c r="E114" l="1"/>
  <c r="F114" s="1"/>
  <c r="H114" l="1"/>
  <c r="I114" s="1"/>
  <c r="J114" s="1"/>
  <c r="D115" s="1"/>
  <c r="E115" l="1"/>
  <c r="F115" s="1"/>
  <c r="H115" l="1"/>
  <c r="I115" s="1"/>
  <c r="J115" s="1"/>
  <c r="D116" s="1"/>
  <c r="E116" l="1"/>
  <c r="F116" s="1"/>
  <c r="H116" l="1"/>
  <c r="I116" s="1"/>
  <c r="J116" s="1"/>
  <c r="D117" s="1"/>
  <c r="F117" s="1"/>
  <c r="H117" l="1"/>
  <c r="I117" s="1"/>
  <c r="J117" s="1"/>
  <c r="D118" s="1"/>
  <c r="E118" l="1"/>
  <c r="F118" s="1"/>
  <c r="H118" l="1"/>
  <c r="I118" s="1"/>
  <c r="J118" s="1"/>
  <c r="D119" s="1"/>
  <c r="F119" s="1"/>
  <c r="I119" l="1"/>
  <c r="J119" s="1"/>
  <c r="D120" s="1"/>
  <c r="F120" s="1"/>
  <c r="H119"/>
  <c r="I120" l="1"/>
  <c r="J120" s="1"/>
  <c r="D121" s="1"/>
  <c r="H120"/>
  <c r="E121" l="1"/>
  <c r="F121" s="1"/>
  <c r="H121" l="1"/>
  <c r="I121" s="1"/>
  <c r="J121" s="1"/>
  <c r="D122" s="1"/>
  <c r="E122" l="1"/>
  <c r="F122" s="1"/>
  <c r="H122" l="1"/>
  <c r="I122" s="1"/>
  <c r="J122" s="1"/>
  <c r="D123" s="1"/>
  <c r="E123" l="1"/>
  <c r="F123" s="1"/>
  <c r="H123" l="1"/>
  <c r="I123" s="1"/>
  <c r="J123" s="1"/>
  <c r="D124" s="1"/>
  <c r="E124" l="1"/>
  <c r="F124" s="1"/>
  <c r="I124" l="1"/>
  <c r="J124" s="1"/>
  <c r="D125" s="1"/>
  <c r="H124"/>
  <c r="E125" l="1"/>
  <c r="F125" s="1"/>
  <c r="I125" l="1"/>
  <c r="J125" s="1"/>
  <c r="D126" s="1"/>
  <c r="H125"/>
  <c r="E126" l="1"/>
  <c r="F126" s="1"/>
  <c r="H126" l="1"/>
  <c r="I126" s="1"/>
  <c r="J126" s="1"/>
  <c r="D127" s="1"/>
  <c r="E127" l="1"/>
  <c r="F127" s="1"/>
  <c r="H127" l="1"/>
  <c r="I127" s="1"/>
  <c r="J127" s="1"/>
  <c r="D128" s="1"/>
  <c r="E128" l="1"/>
  <c r="F128" s="1"/>
  <c r="H128" l="1"/>
  <c r="I128" s="1"/>
  <c r="J128" s="1"/>
  <c r="D129" s="1"/>
  <c r="E129" l="1"/>
  <c r="F129" s="1"/>
  <c r="H129" l="1"/>
  <c r="I129" s="1"/>
  <c r="J129" s="1"/>
  <c r="D130" s="1"/>
  <c r="E130" l="1"/>
  <c r="F130" s="1"/>
  <c r="I130" l="1"/>
  <c r="J130" s="1"/>
  <c r="D131" s="1"/>
  <c r="H130"/>
  <c r="E131" l="1"/>
  <c r="F131" s="1"/>
  <c r="I131" l="1"/>
  <c r="J131" s="1"/>
  <c r="D132" s="1"/>
  <c r="H131"/>
  <c r="E132" l="1"/>
  <c r="F132" s="1"/>
  <c r="I132" l="1"/>
  <c r="J132" s="1"/>
  <c r="D133" s="1"/>
  <c r="H132"/>
  <c r="E133" l="1"/>
  <c r="F133" s="1"/>
  <c r="H133" l="1"/>
  <c r="I133" s="1"/>
  <c r="J133" s="1"/>
  <c r="D134" s="1"/>
  <c r="E134" l="1"/>
  <c r="F134" s="1"/>
  <c r="H134" l="1"/>
  <c r="I134" s="1"/>
  <c r="J134" s="1"/>
  <c r="D135" s="1"/>
  <c r="F135" s="1"/>
  <c r="H135" l="1"/>
  <c r="I135" s="1"/>
  <c r="J135" s="1"/>
  <c r="D136" s="1"/>
  <c r="F136" s="1"/>
  <c r="H136" l="1"/>
  <c r="I136" s="1"/>
  <c r="J136" s="1"/>
  <c r="D137" s="1"/>
  <c r="E137" l="1"/>
  <c r="F137" s="1"/>
  <c r="I137" l="1"/>
  <c r="J137" s="1"/>
  <c r="D138" s="1"/>
  <c r="F138" s="1"/>
  <c r="H137"/>
  <c r="H138" l="1"/>
  <c r="I138" s="1"/>
  <c r="J138" s="1"/>
  <c r="D139" s="1"/>
  <c r="E139" l="1"/>
  <c r="F139" s="1"/>
  <c r="H139" l="1"/>
  <c r="I139" s="1"/>
  <c r="J139" s="1"/>
  <c r="D140" s="1"/>
  <c r="F140" s="1"/>
  <c r="H140" l="1"/>
  <c r="I140" s="1"/>
  <c r="J140" s="1"/>
  <c r="D141" s="1"/>
  <c r="E141" l="1"/>
  <c r="F141" s="1"/>
  <c r="H141" l="1"/>
  <c r="I141" s="1"/>
  <c r="J141" s="1"/>
  <c r="D142" s="1"/>
  <c r="E142" l="1"/>
  <c r="F142" s="1"/>
  <c r="I142" l="1"/>
  <c r="J142" s="1"/>
  <c r="D143" s="1"/>
  <c r="H142"/>
  <c r="E143" l="1"/>
  <c r="F143" s="1"/>
  <c r="I143" l="1"/>
  <c r="J143" s="1"/>
  <c r="D144" s="1"/>
  <c r="H143"/>
  <c r="E144" l="1"/>
  <c r="F144" s="1"/>
  <c r="H144" l="1"/>
  <c r="I144" s="1"/>
  <c r="J144" s="1"/>
  <c r="D145" s="1"/>
  <c r="E145" l="1"/>
  <c r="F145" s="1"/>
  <c r="H145" l="1"/>
  <c r="I145" s="1"/>
  <c r="J145" s="1"/>
  <c r="D146" s="1"/>
  <c r="E146" l="1"/>
  <c r="F146" s="1"/>
  <c r="H146" l="1"/>
  <c r="I146" s="1"/>
  <c r="J146" s="1"/>
  <c r="D147" s="1"/>
  <c r="F147" s="1"/>
  <c r="H147" l="1"/>
  <c r="I147" s="1"/>
  <c r="J147" s="1"/>
  <c r="D148" s="1"/>
  <c r="F148" s="1"/>
  <c r="H148" l="1"/>
  <c r="I148" s="1"/>
  <c r="J148" s="1"/>
  <c r="D149" s="1"/>
  <c r="F149" s="1"/>
  <c r="I149" l="1"/>
  <c r="J149" s="1"/>
  <c r="D150" s="1"/>
  <c r="H149"/>
  <c r="E150" l="1"/>
  <c r="F150" s="1"/>
  <c r="I150" l="1"/>
  <c r="J150" s="1"/>
  <c r="D151" s="1"/>
  <c r="F151" s="1"/>
  <c r="H150"/>
  <c r="H151" l="1"/>
  <c r="I151" s="1"/>
  <c r="J151" s="1"/>
  <c r="D152" s="1"/>
  <c r="F152" s="1"/>
  <c r="H152" l="1"/>
  <c r="I152" s="1"/>
  <c r="J152" s="1"/>
  <c r="D153" s="1"/>
  <c r="E153" l="1"/>
  <c r="F153" s="1"/>
  <c r="H153" l="1"/>
  <c r="I153" s="1"/>
  <c r="J153" s="1"/>
  <c r="D154" s="1"/>
  <c r="E154" l="1"/>
  <c r="F154" s="1"/>
  <c r="I154" l="1"/>
  <c r="J154" s="1"/>
  <c r="D155" s="1"/>
  <c r="F155" s="1"/>
  <c r="H154"/>
  <c r="I155" l="1"/>
  <c r="J155" s="1"/>
  <c r="D156" s="1"/>
  <c r="H155"/>
  <c r="E156" l="1"/>
  <c r="F156" s="1"/>
  <c r="H156" l="1"/>
  <c r="I156" s="1"/>
  <c r="J156" s="1"/>
  <c r="D157" s="1"/>
  <c r="E157" l="1"/>
  <c r="F157" s="1"/>
  <c r="H157" l="1"/>
  <c r="I157" s="1"/>
  <c r="J157" s="1"/>
  <c r="D158" s="1"/>
  <c r="F158" s="1"/>
  <c r="H158" l="1"/>
  <c r="I158" s="1"/>
  <c r="J158" s="1"/>
  <c r="D159" s="1"/>
  <c r="E159" l="1"/>
  <c r="F159" s="1"/>
  <c r="I159" l="1"/>
  <c r="J159" s="1"/>
  <c r="D160" s="1"/>
  <c r="F160" s="1"/>
  <c r="H159"/>
  <c r="I160" l="1"/>
  <c r="J160" s="1"/>
  <c r="D161" s="1"/>
  <c r="H160"/>
  <c r="E161" l="1"/>
  <c r="F161" s="1"/>
  <c r="I161" l="1"/>
  <c r="J161" s="1"/>
  <c r="D162" s="1"/>
  <c r="F162" s="1"/>
  <c r="H161"/>
  <c r="H162" l="1"/>
  <c r="I162" s="1"/>
  <c r="J162" s="1"/>
  <c r="D163" s="1"/>
  <c r="E163" l="1"/>
  <c r="F163" s="1"/>
  <c r="H163" l="1"/>
  <c r="I163" s="1"/>
  <c r="J163" s="1"/>
  <c r="D164" s="1"/>
  <c r="E164" l="1"/>
  <c r="F164" s="1"/>
  <c r="H164" l="1"/>
  <c r="I164" s="1"/>
  <c r="J164" s="1"/>
  <c r="D165" s="1"/>
  <c r="F165" s="1"/>
  <c r="H165" l="1"/>
  <c r="I165" s="1"/>
  <c r="J165" s="1"/>
  <c r="D166" s="1"/>
  <c r="E166" l="1"/>
  <c r="F166" s="1"/>
  <c r="H166" l="1"/>
  <c r="I166" s="1"/>
  <c r="J166" s="1"/>
  <c r="D167" s="1"/>
  <c r="E167" l="1"/>
  <c r="F167" s="1"/>
  <c r="I167" l="1"/>
  <c r="J167" s="1"/>
  <c r="D168" s="1"/>
  <c r="F168" s="1"/>
  <c r="H167"/>
  <c r="H168" l="1"/>
  <c r="I168" s="1"/>
  <c r="J168" s="1"/>
  <c r="D169" s="1"/>
  <c r="F169" s="1"/>
  <c r="H169" l="1"/>
  <c r="I169" s="1"/>
  <c r="J169" s="1"/>
  <c r="D170" s="1"/>
  <c r="E170" l="1"/>
  <c r="F170" s="1"/>
  <c r="H170" l="1"/>
  <c r="I170" s="1"/>
  <c r="J170" s="1"/>
  <c r="D171" s="1"/>
  <c r="F171" s="1"/>
  <c r="H171" l="1"/>
  <c r="I171" s="1"/>
  <c r="J171" s="1"/>
  <c r="D172" s="1"/>
  <c r="E172" l="1"/>
  <c r="F172" s="1"/>
  <c r="I172" l="1"/>
  <c r="J172" s="1"/>
  <c r="D173" s="1"/>
  <c r="H172"/>
  <c r="E173" l="1"/>
  <c r="F173" s="1"/>
  <c r="I173" l="1"/>
  <c r="J173" s="1"/>
  <c r="D174" s="1"/>
  <c r="F174" s="1"/>
  <c r="H173"/>
  <c r="I174" l="1"/>
  <c r="J174" s="1"/>
  <c r="D175" s="1"/>
  <c r="H174"/>
  <c r="E175" l="1"/>
  <c r="F175" s="1"/>
  <c r="H175" l="1"/>
  <c r="I175" s="1"/>
  <c r="J175" s="1"/>
  <c r="D176" s="1"/>
  <c r="E176" l="1"/>
  <c r="F176" s="1"/>
  <c r="H176" l="1"/>
  <c r="I176" s="1"/>
  <c r="J176" s="1"/>
  <c r="D177" s="1"/>
  <c r="E177" l="1"/>
  <c r="F177" s="1"/>
  <c r="H177" l="1"/>
  <c r="I177" s="1"/>
  <c r="J177" s="1"/>
  <c r="D178" s="1"/>
  <c r="E178" l="1"/>
  <c r="F178" s="1"/>
  <c r="H178" l="1"/>
  <c r="I178" s="1"/>
  <c r="J178" s="1"/>
  <c r="D179" s="1"/>
  <c r="E179" l="1"/>
  <c r="F179" s="1"/>
  <c r="I179" l="1"/>
  <c r="J179" s="1"/>
  <c r="D180" s="1"/>
  <c r="H179"/>
  <c r="E180" l="1"/>
  <c r="F180" s="1"/>
  <c r="H180" l="1"/>
  <c r="I180" s="1"/>
  <c r="J180" s="1"/>
  <c r="D181" s="1"/>
  <c r="E181" l="1"/>
  <c r="F181" s="1"/>
  <c r="H181" l="1"/>
  <c r="I181" s="1"/>
  <c r="J181" s="1"/>
  <c r="D182" s="1"/>
  <c r="E182" l="1"/>
  <c r="F182" s="1"/>
  <c r="H182" l="1"/>
  <c r="I182" s="1"/>
  <c r="J182" s="1"/>
  <c r="D183" s="1"/>
  <c r="E183" l="1"/>
  <c r="F183" s="1"/>
  <c r="H183" l="1"/>
  <c r="I183" s="1"/>
  <c r="J183" s="1"/>
  <c r="D184" s="1"/>
  <c r="E184" l="1"/>
  <c r="F184" s="1"/>
  <c r="I184" l="1"/>
  <c r="J184" s="1"/>
  <c r="H184"/>
  <c r="R7" l="1"/>
  <c r="Q7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D:\Szymon\MATURA_INFA\matura_p_2020_roz_infa\Dane_PR2(6)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<sst xmlns="http://schemas.openxmlformats.org/spreadsheetml/2006/main" count="46" uniqueCount="31">
  <si>
    <t>Dzień</t>
  </si>
  <si>
    <t>temperatura_srednia</t>
  </si>
  <si>
    <t>opady</t>
  </si>
  <si>
    <t>Po opadach</t>
  </si>
  <si>
    <t>Parowanie</t>
  </si>
  <si>
    <t>Przed podlaniem</t>
  </si>
  <si>
    <t>Podlewanie</t>
  </si>
  <si>
    <t>Dolewka</t>
  </si>
  <si>
    <t>Po dolewce</t>
  </si>
  <si>
    <t>Po podlaniu</t>
  </si>
  <si>
    <t>5.1a</t>
  </si>
  <si>
    <t>5.1b</t>
  </si>
  <si>
    <t>5.1c</t>
  </si>
  <si>
    <t>zad 5.1</t>
  </si>
  <si>
    <t>zad 5.2</t>
  </si>
  <si>
    <t>Miesiąc</t>
  </si>
  <si>
    <t>Etykiety wierszy</t>
  </si>
  <si>
    <t>(puste)</t>
  </si>
  <si>
    <t>Suma końcowa</t>
  </si>
  <si>
    <t>Suma z Dolewka</t>
  </si>
  <si>
    <t>koszty</t>
  </si>
  <si>
    <t>zad 5.4</t>
  </si>
  <si>
    <t>Kwiecień</t>
  </si>
  <si>
    <t>Maj</t>
  </si>
  <si>
    <t>Czerwiec</t>
  </si>
  <si>
    <t>Lipiec</t>
  </si>
  <si>
    <t>Sierpień</t>
  </si>
  <si>
    <t>Wrzesień</t>
  </si>
  <si>
    <t>Koszty</t>
  </si>
  <si>
    <t>zad 5.3 - wykres</t>
  </si>
  <si>
    <t>#zadanie wykonane za pomocą tabeli przestawnej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</si>
</sst>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0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4" fillId="3" borderId="0" xfId="3" applyFont="1" applyAlignment="1">
      <alignment horizontal="center" vertical="center"/>
    </xf>
    <xf numFmtId="0" fontId="2" fillId="2" borderId="0" xfId="2" applyAlignment="1">
      <alignment horizontal="center" vertical="center"/>
    </xf>
    <xf numFmtId="0" fontId="2" fillId="2" borderId="0" xfId="2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2" fillId="2" borderId="0" xfId="2" applyAlignment="1">
      <alignment horizontal="center"/>
    </xf>
    <xf numFmtId="14" fontId="2" fillId="2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2" fillId="2" borderId="0" xfId="2" applyNumberFormat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0" fontId="0" fillId="0" borderId="0" xfId="0" applyAlignment="1">
      <alignment wrapText="1"/>
    </xf>
  </cellXfs>
  <cellStyles count="4">
    <cellStyle name="Akcent 5" xfId="3" builtinId="45"/>
    <cellStyle name="Dobre" xfId="2" builtinId="2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 wody w zbiorniku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Arkusz1!$A$2:$A$184</c:f>
              <c:numCache>
                <c:formatCode>dd/mm/yyyy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Arkusz1!$J$2:$J$184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</c:ser>
        <c:marker val="1"/>
        <c:axId val="118216192"/>
        <c:axId val="118217728"/>
      </c:lineChart>
      <c:dateAx>
        <c:axId val="11821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  <c:layout/>
        </c:title>
        <c:numFmt formatCode="dd/mm/yyyy" sourceLinked="1"/>
        <c:tickLblPos val="nextTo"/>
        <c:crossAx val="118217728"/>
        <c:crosses val="autoZero"/>
        <c:auto val="1"/>
        <c:lblOffset val="100"/>
      </c:dateAx>
      <c:valAx>
        <c:axId val="11821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Litry</a:t>
                </a:r>
              </a:p>
            </c:rich>
          </c:tx>
          <c:layout/>
        </c:title>
        <c:numFmt formatCode="General" sourceLinked="1"/>
        <c:tickLblPos val="nextTo"/>
        <c:crossAx val="1182161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9525</xdr:rowOff>
    </xdr:from>
    <xdr:to>
      <xdr:col>32</xdr:col>
      <xdr:colOff>76200</xdr:colOff>
      <xdr:row>35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60.846976967594" createdVersion="3" refreshedVersion="3" minRefreshableVersion="3" recordCount="184">
  <cacheSource type="worksheet">
    <worksheetSource ref="E1:K1048576" sheet="Arkusz1"/>
  </cacheSource>
  <cacheFields count="7">
    <cacheField name="Parowanie" numFmtId="0">
      <sharedItems containsString="0" containsBlank="1" containsNumber="1" containsInteger="1" minValue="0" maxValue="828"/>
    </cacheField>
    <cacheField name="Przed podlaniem" numFmtId="0">
      <sharedItems containsString="0" containsBlank="1" containsNumber="1" containsInteger="1" minValue="407" maxValue="25000"/>
    </cacheField>
    <cacheField name="Podlewanie" numFmtId="0">
      <sharedItems containsString="0" containsBlank="1" containsNumber="1" containsInteger="1" minValue="0" maxValue="24000"/>
    </cacheField>
    <cacheField name="Dolewka" numFmtId="0">
      <sharedItems containsString="0" containsBlank="1" containsNumber="1" containsInteger="1" minValue="0" maxValue="24593" count="36">
        <n v="0"/>
        <n v="13172"/>
        <n v="13264"/>
        <n v="23469"/>
        <n v="20423"/>
        <n v="16777"/>
        <n v="15511"/>
        <n v="24339"/>
        <n v="24370"/>
        <n v="24509"/>
        <n v="13253"/>
        <n v="14959"/>
        <n v="24272"/>
        <n v="20198"/>
        <n v="24367"/>
        <n v="23951"/>
        <n v="23720"/>
        <n v="24335"/>
        <n v="24422"/>
        <n v="24507"/>
        <n v="24484"/>
        <n v="24593"/>
        <n v="24481"/>
        <n v="11580"/>
        <n v="23930"/>
        <n v="24057"/>
        <n v="15891"/>
        <n v="23896"/>
        <n v="24315"/>
        <n v="15269"/>
        <n v="23162"/>
        <n v="24204"/>
        <n v="19332"/>
        <n v="22128"/>
        <n v="23948"/>
        <m/>
      </sharedItems>
    </cacheField>
    <cacheField name="Po dolewce" numFmtId="0">
      <sharedItems containsString="0" containsBlank="1" containsNumber="1" containsInteger="1" minValue="679" maxValue="25000"/>
    </cacheField>
    <cacheField name="Po podlaniu" numFmtId="0">
      <sharedItems containsString="0" containsBlank="1" containsNumber="1" containsInteger="1" minValue="242" maxValue="25000"/>
    </cacheField>
    <cacheField name="Miesiąc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39"/>
    <n v="24961"/>
    <n v="0"/>
    <x v="0"/>
    <n v="24961"/>
    <n v="24961"/>
    <x v="0"/>
  </r>
  <r>
    <n v="60"/>
    <n v="24901"/>
    <n v="0"/>
    <x v="0"/>
    <n v="24901"/>
    <n v="24901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111"/>
    <n v="24889"/>
    <n v="0"/>
    <x v="0"/>
    <n v="24889"/>
    <n v="24889"/>
    <x v="0"/>
  </r>
  <r>
    <n v="392"/>
    <n v="24497"/>
    <n v="0"/>
    <x v="0"/>
    <n v="24497"/>
    <n v="24497"/>
    <x v="0"/>
  </r>
  <r>
    <n v="233"/>
    <n v="24264"/>
    <n v="0"/>
    <x v="0"/>
    <n v="24264"/>
    <n v="24264"/>
    <x v="0"/>
  </r>
  <r>
    <n v="107"/>
    <n v="24157"/>
    <n v="0"/>
    <x v="0"/>
    <n v="24157"/>
    <n v="24157"/>
    <x v="0"/>
  </r>
  <r>
    <n v="58"/>
    <n v="24099"/>
    <n v="0"/>
    <x v="0"/>
    <n v="24099"/>
    <n v="24099"/>
    <x v="0"/>
  </r>
  <r>
    <n v="134"/>
    <n v="23965"/>
    <n v="0"/>
    <x v="0"/>
    <n v="23965"/>
    <n v="23965"/>
    <x v="0"/>
  </r>
  <r>
    <n v="0"/>
    <n v="24665"/>
    <n v="0"/>
    <x v="0"/>
    <n v="24665"/>
    <n v="24665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0"/>
    <n v="25000"/>
    <n v="0"/>
    <x v="0"/>
    <n v="25000"/>
    <n v="25000"/>
    <x v="0"/>
  </r>
  <r>
    <n v="480"/>
    <n v="24520"/>
    <n v="12000"/>
    <x v="0"/>
    <n v="24520"/>
    <n v="12520"/>
    <x v="0"/>
  </r>
  <r>
    <n v="0"/>
    <n v="13220"/>
    <n v="0"/>
    <x v="0"/>
    <n v="13220"/>
    <n v="13220"/>
    <x v="0"/>
  </r>
  <r>
    <n v="0"/>
    <n v="14620"/>
    <n v="0"/>
    <x v="0"/>
    <n v="14620"/>
    <n v="14620"/>
    <x v="0"/>
  </r>
  <r>
    <n v="82"/>
    <n v="14538"/>
    <n v="0"/>
    <x v="0"/>
    <n v="14538"/>
    <n v="14538"/>
    <x v="0"/>
  </r>
  <r>
    <n v="138"/>
    <n v="14400"/>
    <n v="0"/>
    <x v="0"/>
    <n v="14400"/>
    <n v="14400"/>
    <x v="0"/>
  </r>
  <r>
    <n v="0"/>
    <n v="17200"/>
    <n v="0"/>
    <x v="0"/>
    <n v="17200"/>
    <n v="17200"/>
    <x v="1"/>
  </r>
  <r>
    <n v="0"/>
    <n v="20700"/>
    <n v="0"/>
    <x v="0"/>
    <n v="20700"/>
    <n v="20700"/>
    <x v="1"/>
  </r>
  <r>
    <n v="0"/>
    <n v="23500"/>
    <n v="0"/>
    <x v="0"/>
    <n v="23500"/>
    <n v="23500"/>
    <x v="1"/>
  </r>
  <r>
    <n v="0"/>
    <n v="23780"/>
    <n v="0"/>
    <x v="0"/>
    <n v="23780"/>
    <n v="23780"/>
    <x v="1"/>
  </r>
  <r>
    <n v="0"/>
    <n v="24060"/>
    <n v="12000"/>
    <x v="0"/>
    <n v="24060"/>
    <n v="12060"/>
    <x v="1"/>
  </r>
  <r>
    <n v="232"/>
    <n v="11828"/>
    <n v="12000"/>
    <x v="1"/>
    <n v="25000"/>
    <n v="13000"/>
    <x v="1"/>
  </r>
  <r>
    <n v="205"/>
    <n v="12795"/>
    <n v="0"/>
    <x v="0"/>
    <n v="12795"/>
    <n v="12795"/>
    <x v="1"/>
  </r>
  <r>
    <n v="122"/>
    <n v="12673"/>
    <n v="0"/>
    <x v="0"/>
    <n v="12673"/>
    <n v="12673"/>
    <x v="1"/>
  </r>
  <r>
    <n v="0"/>
    <n v="12883"/>
    <n v="0"/>
    <x v="0"/>
    <n v="12883"/>
    <n v="12883"/>
    <x v="1"/>
  </r>
  <r>
    <n v="0"/>
    <n v="12953"/>
    <n v="0"/>
    <x v="0"/>
    <n v="12953"/>
    <n v="12953"/>
    <x v="1"/>
  </r>
  <r>
    <n v="142"/>
    <n v="12811"/>
    <n v="0"/>
    <x v="0"/>
    <n v="12811"/>
    <n v="12811"/>
    <x v="1"/>
  </r>
  <r>
    <n v="0"/>
    <n v="14911"/>
    <n v="0"/>
    <x v="0"/>
    <n v="14911"/>
    <n v="14911"/>
    <x v="1"/>
  </r>
  <r>
    <n v="186"/>
    <n v="14725"/>
    <n v="0"/>
    <x v="0"/>
    <n v="14725"/>
    <n v="14725"/>
    <x v="1"/>
  </r>
  <r>
    <n v="140"/>
    <n v="14585"/>
    <n v="0"/>
    <x v="0"/>
    <n v="14585"/>
    <n v="14585"/>
    <x v="1"/>
  </r>
  <r>
    <n v="182"/>
    <n v="14403"/>
    <n v="0"/>
    <x v="0"/>
    <n v="14403"/>
    <n v="14403"/>
    <x v="1"/>
  </r>
  <r>
    <n v="0"/>
    <n v="15663"/>
    <n v="0"/>
    <x v="0"/>
    <n v="15663"/>
    <n v="15663"/>
    <x v="1"/>
  </r>
  <r>
    <n v="0"/>
    <n v="17623"/>
    <n v="0"/>
    <x v="0"/>
    <n v="17623"/>
    <n v="17623"/>
    <x v="1"/>
  </r>
  <r>
    <n v="0"/>
    <n v="18953"/>
    <n v="0"/>
    <x v="0"/>
    <n v="18953"/>
    <n v="18953"/>
    <x v="1"/>
  </r>
  <r>
    <n v="0"/>
    <n v="20493"/>
    <n v="0"/>
    <x v="0"/>
    <n v="20493"/>
    <n v="20493"/>
    <x v="1"/>
  </r>
  <r>
    <n v="0"/>
    <n v="22103"/>
    <n v="0"/>
    <x v="0"/>
    <n v="22103"/>
    <n v="22103"/>
    <x v="1"/>
  </r>
  <r>
    <n v="0"/>
    <n v="25000"/>
    <n v="0"/>
    <x v="0"/>
    <n v="25000"/>
    <n v="25000"/>
    <x v="1"/>
  </r>
  <r>
    <n v="0"/>
    <n v="25000"/>
    <n v="0"/>
    <x v="0"/>
    <n v="25000"/>
    <n v="25000"/>
    <x v="1"/>
  </r>
  <r>
    <n v="0"/>
    <n v="25000"/>
    <n v="0"/>
    <x v="0"/>
    <n v="25000"/>
    <n v="25000"/>
    <x v="1"/>
  </r>
  <r>
    <n v="0"/>
    <n v="25000"/>
    <n v="0"/>
    <x v="0"/>
    <n v="25000"/>
    <n v="25000"/>
    <x v="1"/>
  </r>
  <r>
    <n v="436"/>
    <n v="24564"/>
    <n v="0"/>
    <x v="0"/>
    <n v="24564"/>
    <n v="24564"/>
    <x v="1"/>
  </r>
  <r>
    <n v="387"/>
    <n v="24177"/>
    <n v="0"/>
    <x v="0"/>
    <n v="24177"/>
    <n v="24177"/>
    <x v="1"/>
  </r>
  <r>
    <n v="230"/>
    <n v="23947"/>
    <n v="0"/>
    <x v="0"/>
    <n v="23947"/>
    <n v="23947"/>
    <x v="1"/>
  </r>
  <r>
    <n v="0"/>
    <n v="24017"/>
    <n v="0"/>
    <x v="0"/>
    <n v="24017"/>
    <n v="24017"/>
    <x v="1"/>
  </r>
  <r>
    <n v="378"/>
    <n v="23639"/>
    <n v="0"/>
    <x v="0"/>
    <n v="23639"/>
    <n v="23639"/>
    <x v="1"/>
  </r>
  <r>
    <n v="333"/>
    <n v="23306"/>
    <n v="0"/>
    <x v="0"/>
    <n v="23306"/>
    <n v="23306"/>
    <x v="1"/>
  </r>
  <r>
    <n v="291"/>
    <n v="23015"/>
    <n v="0"/>
    <x v="0"/>
    <n v="23015"/>
    <n v="23015"/>
    <x v="1"/>
  </r>
  <r>
    <n v="0"/>
    <n v="25000"/>
    <n v="0"/>
    <x v="0"/>
    <n v="25000"/>
    <n v="25000"/>
    <x v="2"/>
  </r>
  <r>
    <n v="0"/>
    <n v="25000"/>
    <n v="0"/>
    <x v="0"/>
    <n v="25000"/>
    <n v="25000"/>
    <x v="2"/>
  </r>
  <r>
    <n v="774"/>
    <n v="24226"/>
    <n v="12000"/>
    <x v="0"/>
    <n v="24226"/>
    <n v="12226"/>
    <x v="2"/>
  </r>
  <r>
    <n v="214"/>
    <n v="12012"/>
    <n v="0"/>
    <x v="0"/>
    <n v="12012"/>
    <n v="12012"/>
    <x v="2"/>
  </r>
  <r>
    <n v="276"/>
    <n v="11736"/>
    <n v="12000"/>
    <x v="2"/>
    <n v="25000"/>
    <n v="13000"/>
    <x v="2"/>
  </r>
  <r>
    <n v="403"/>
    <n v="12597"/>
    <n v="12000"/>
    <x v="0"/>
    <n v="12597"/>
    <n v="597"/>
    <x v="2"/>
  </r>
  <r>
    <n v="0"/>
    <n v="6197"/>
    <n v="0"/>
    <x v="0"/>
    <n v="6197"/>
    <n v="6197"/>
    <x v="2"/>
  </r>
  <r>
    <n v="0"/>
    <n v="10327"/>
    <n v="0"/>
    <x v="0"/>
    <n v="10327"/>
    <n v="10327"/>
    <x v="2"/>
  </r>
  <r>
    <n v="0"/>
    <n v="13827"/>
    <n v="0"/>
    <x v="0"/>
    <n v="13827"/>
    <n v="13827"/>
    <x v="2"/>
  </r>
  <r>
    <n v="266"/>
    <n v="13561"/>
    <n v="12000"/>
    <x v="0"/>
    <n v="13561"/>
    <n v="1561"/>
    <x v="2"/>
  </r>
  <r>
    <n v="30"/>
    <n v="1531"/>
    <n v="12000"/>
    <x v="3"/>
    <n v="25000"/>
    <n v="13000"/>
    <x v="2"/>
  </r>
  <r>
    <n v="0"/>
    <n v="16500"/>
    <n v="0"/>
    <x v="0"/>
    <n v="16500"/>
    <n v="16500"/>
    <x v="2"/>
  </r>
  <r>
    <n v="0"/>
    <n v="17200"/>
    <n v="0"/>
    <x v="0"/>
    <n v="17200"/>
    <n v="17200"/>
    <x v="2"/>
  </r>
  <r>
    <n v="533"/>
    <n v="16667"/>
    <n v="12000"/>
    <x v="0"/>
    <n v="16667"/>
    <n v="4667"/>
    <x v="2"/>
  </r>
  <r>
    <n v="90"/>
    <n v="4577"/>
    <n v="12000"/>
    <x v="4"/>
    <n v="25000"/>
    <n v="13000"/>
    <x v="2"/>
  </r>
  <r>
    <n v="163"/>
    <n v="12837"/>
    <n v="0"/>
    <x v="0"/>
    <n v="12837"/>
    <n v="12837"/>
    <x v="2"/>
  </r>
  <r>
    <n v="202"/>
    <n v="12635"/>
    <n v="0"/>
    <x v="0"/>
    <n v="12635"/>
    <n v="12635"/>
    <x v="2"/>
  </r>
  <r>
    <n v="0"/>
    <n v="12845"/>
    <n v="12000"/>
    <x v="0"/>
    <n v="12845"/>
    <n v="845"/>
    <x v="2"/>
  </r>
  <r>
    <n v="0"/>
    <n v="2945"/>
    <n v="0"/>
    <x v="0"/>
    <n v="2945"/>
    <n v="2945"/>
    <x v="2"/>
  </r>
  <r>
    <n v="0"/>
    <n v="4345"/>
    <n v="0"/>
    <x v="0"/>
    <n v="4345"/>
    <n v="4345"/>
    <x v="2"/>
  </r>
  <r>
    <n v="55"/>
    <n v="4290"/>
    <n v="0"/>
    <x v="0"/>
    <n v="4290"/>
    <n v="4290"/>
    <x v="2"/>
  </r>
  <r>
    <n v="0"/>
    <n v="6390"/>
    <n v="0"/>
    <x v="0"/>
    <n v="6390"/>
    <n v="6390"/>
    <x v="2"/>
  </r>
  <r>
    <n v="0"/>
    <n v="8490"/>
    <n v="0"/>
    <x v="0"/>
    <n v="8490"/>
    <n v="8490"/>
    <x v="2"/>
  </r>
  <r>
    <n v="106"/>
    <n v="8384"/>
    <n v="0"/>
    <x v="0"/>
    <n v="8384"/>
    <n v="8384"/>
    <x v="2"/>
  </r>
  <r>
    <n v="161"/>
    <n v="8223"/>
    <n v="12000"/>
    <x v="5"/>
    <n v="25000"/>
    <n v="13000"/>
    <x v="2"/>
  </r>
  <r>
    <n v="0"/>
    <n v="17900"/>
    <n v="0"/>
    <x v="0"/>
    <n v="17900"/>
    <n v="17900"/>
    <x v="2"/>
  </r>
  <r>
    <n v="0"/>
    <n v="22100"/>
    <n v="0"/>
    <x v="0"/>
    <n v="22100"/>
    <n v="22100"/>
    <x v="2"/>
  </r>
  <r>
    <n v="425"/>
    <n v="21675"/>
    <n v="12000"/>
    <x v="0"/>
    <n v="21675"/>
    <n v="9675"/>
    <x v="2"/>
  </r>
  <r>
    <n v="186"/>
    <n v="9489"/>
    <n v="12000"/>
    <x v="6"/>
    <n v="25000"/>
    <n v="13000"/>
    <x v="2"/>
  </r>
  <r>
    <n v="323"/>
    <n v="12677"/>
    <n v="12000"/>
    <x v="0"/>
    <n v="12677"/>
    <n v="677"/>
    <x v="2"/>
  </r>
  <r>
    <n v="16"/>
    <n v="661"/>
    <n v="12000"/>
    <x v="7"/>
    <n v="25000"/>
    <n v="13000"/>
    <x v="3"/>
  </r>
  <r>
    <n v="349"/>
    <n v="12651"/>
    <n v="12000"/>
    <x v="0"/>
    <n v="12651"/>
    <n v="651"/>
    <x v="3"/>
  </r>
  <r>
    <n v="21"/>
    <n v="630"/>
    <n v="12000"/>
    <x v="8"/>
    <n v="25000"/>
    <n v="13000"/>
    <x v="3"/>
  </r>
  <r>
    <n v="488"/>
    <n v="12512"/>
    <n v="12000"/>
    <x v="0"/>
    <n v="12512"/>
    <n v="512"/>
    <x v="3"/>
  </r>
  <r>
    <n v="21"/>
    <n v="491"/>
    <n v="12000"/>
    <x v="9"/>
    <n v="25000"/>
    <n v="13000"/>
    <x v="3"/>
  </r>
  <r>
    <n v="403"/>
    <n v="12597"/>
    <n v="12000"/>
    <x v="0"/>
    <n v="12597"/>
    <n v="597"/>
    <x v="3"/>
  </r>
  <r>
    <n v="0"/>
    <n v="13197"/>
    <n v="0"/>
    <x v="0"/>
    <n v="13197"/>
    <n v="13197"/>
    <x v="3"/>
  </r>
  <r>
    <n v="0"/>
    <n v="15297"/>
    <n v="0"/>
    <x v="0"/>
    <n v="15297"/>
    <n v="15297"/>
    <x v="3"/>
  </r>
  <r>
    <n v="0"/>
    <n v="15437"/>
    <n v="12000"/>
    <x v="0"/>
    <n v="15437"/>
    <n v="3437"/>
    <x v="3"/>
  </r>
  <r>
    <n v="0"/>
    <n v="11977"/>
    <n v="0"/>
    <x v="0"/>
    <n v="11977"/>
    <n v="11977"/>
    <x v="3"/>
  </r>
  <r>
    <n v="230"/>
    <n v="11747"/>
    <n v="12000"/>
    <x v="10"/>
    <n v="25000"/>
    <n v="13000"/>
    <x v="3"/>
  </r>
  <r>
    <n v="0"/>
    <n v="14400"/>
    <n v="0"/>
    <x v="0"/>
    <n v="14400"/>
    <n v="14400"/>
    <x v="3"/>
  </r>
  <r>
    <n v="0"/>
    <n v="22800"/>
    <n v="0"/>
    <x v="0"/>
    <n v="22800"/>
    <n v="22800"/>
    <x v="3"/>
  </r>
  <r>
    <n v="523"/>
    <n v="22277"/>
    <n v="12000"/>
    <x v="0"/>
    <n v="22277"/>
    <n v="10277"/>
    <x v="3"/>
  </r>
  <r>
    <n v="236"/>
    <n v="10041"/>
    <n v="12000"/>
    <x v="11"/>
    <n v="25000"/>
    <n v="13000"/>
    <x v="3"/>
  </r>
  <r>
    <n v="250"/>
    <n v="12750"/>
    <n v="12000"/>
    <x v="0"/>
    <n v="12750"/>
    <n v="750"/>
    <x v="3"/>
  </r>
  <r>
    <n v="22"/>
    <n v="728"/>
    <n v="12000"/>
    <x v="12"/>
    <n v="25000"/>
    <n v="13000"/>
    <x v="3"/>
  </r>
  <r>
    <n v="518"/>
    <n v="12482"/>
    <n v="12000"/>
    <x v="0"/>
    <n v="12482"/>
    <n v="482"/>
    <x v="3"/>
  </r>
  <r>
    <n v="0"/>
    <n v="13082"/>
    <n v="0"/>
    <x v="0"/>
    <n v="13082"/>
    <n v="13082"/>
    <x v="3"/>
  </r>
  <r>
    <n v="326"/>
    <n v="12756"/>
    <n v="12000"/>
    <x v="0"/>
    <n v="12756"/>
    <n v="756"/>
    <x v="3"/>
  </r>
  <r>
    <n v="0"/>
    <n v="4956"/>
    <n v="0"/>
    <x v="0"/>
    <n v="4956"/>
    <n v="4956"/>
    <x v="3"/>
  </r>
  <r>
    <n v="154"/>
    <n v="4802"/>
    <n v="12000"/>
    <x v="13"/>
    <n v="25000"/>
    <n v="13000"/>
    <x v="3"/>
  </r>
  <r>
    <n v="349"/>
    <n v="12651"/>
    <n v="12000"/>
    <x v="0"/>
    <n v="12651"/>
    <n v="651"/>
    <x v="3"/>
  </r>
  <r>
    <n v="18"/>
    <n v="633"/>
    <n v="12000"/>
    <x v="14"/>
    <n v="25000"/>
    <n v="13000"/>
    <x v="3"/>
  </r>
  <r>
    <n v="0"/>
    <n v="13070"/>
    <n v="12000"/>
    <x v="0"/>
    <n v="13070"/>
    <n v="1070"/>
    <x v="3"/>
  </r>
  <r>
    <n v="21"/>
    <n v="1049"/>
    <n v="12000"/>
    <x v="15"/>
    <n v="25000"/>
    <n v="13000"/>
    <x v="3"/>
  </r>
  <r>
    <n v="0"/>
    <n v="13070"/>
    <n v="12000"/>
    <x v="0"/>
    <n v="13070"/>
    <n v="1070"/>
    <x v="3"/>
  </r>
  <r>
    <n v="0"/>
    <n v="1280"/>
    <n v="12000"/>
    <x v="16"/>
    <n v="25000"/>
    <n v="13000"/>
    <x v="3"/>
  </r>
  <r>
    <n v="298"/>
    <n v="12702"/>
    <n v="12000"/>
    <x v="0"/>
    <n v="12702"/>
    <n v="702"/>
    <x v="3"/>
  </r>
  <r>
    <n v="12"/>
    <n v="690"/>
    <n v="0"/>
    <x v="0"/>
    <n v="690"/>
    <n v="690"/>
    <x v="3"/>
  </r>
  <r>
    <n v="11"/>
    <n v="679"/>
    <n v="0"/>
    <x v="0"/>
    <n v="679"/>
    <n v="679"/>
    <x v="3"/>
  </r>
  <r>
    <n v="14"/>
    <n v="665"/>
    <n v="12000"/>
    <x v="17"/>
    <n v="25000"/>
    <n v="13000"/>
    <x v="4"/>
  </r>
  <r>
    <n v="403"/>
    <n v="12597"/>
    <n v="12000"/>
    <x v="0"/>
    <n v="12597"/>
    <n v="597"/>
    <x v="4"/>
  </r>
  <r>
    <n v="19"/>
    <n v="578"/>
    <n v="12000"/>
    <x v="18"/>
    <n v="25000"/>
    <n v="13000"/>
    <x v="4"/>
  </r>
  <r>
    <n v="488"/>
    <n v="12512"/>
    <n v="12000"/>
    <x v="0"/>
    <n v="12512"/>
    <n v="512"/>
    <x v="4"/>
  </r>
  <r>
    <n v="19"/>
    <n v="493"/>
    <n v="12000"/>
    <x v="19"/>
    <n v="25000"/>
    <n v="13000"/>
    <x v="4"/>
  </r>
  <r>
    <n v="459"/>
    <n v="12541"/>
    <n v="12000"/>
    <x v="0"/>
    <n v="12541"/>
    <n v="541"/>
    <x v="4"/>
  </r>
  <r>
    <n v="25"/>
    <n v="516"/>
    <n v="12000"/>
    <x v="20"/>
    <n v="25000"/>
    <n v="13000"/>
    <x v="4"/>
  </r>
  <r>
    <n v="578"/>
    <n v="12422"/>
    <n v="12000"/>
    <x v="0"/>
    <n v="12422"/>
    <n v="422"/>
    <x v="4"/>
  </r>
  <r>
    <n v="15"/>
    <n v="407"/>
    <n v="12000"/>
    <x v="21"/>
    <n v="25000"/>
    <n v="13000"/>
    <x v="4"/>
  </r>
  <r>
    <n v="459"/>
    <n v="12541"/>
    <n v="12000"/>
    <x v="0"/>
    <n v="12541"/>
    <n v="541"/>
    <x v="4"/>
  </r>
  <r>
    <n v="22"/>
    <n v="519"/>
    <n v="12000"/>
    <x v="22"/>
    <n v="25000"/>
    <n v="13000"/>
    <x v="4"/>
  </r>
  <r>
    <n v="0"/>
    <n v="13420"/>
    <n v="24000"/>
    <x v="23"/>
    <n v="25000"/>
    <n v="1000"/>
    <x v="4"/>
  </r>
  <r>
    <n v="0"/>
    <n v="1070"/>
    <n v="24000"/>
    <x v="24"/>
    <n v="25000"/>
    <n v="1000"/>
    <x v="4"/>
  </r>
  <r>
    <n v="57"/>
    <n v="943"/>
    <n v="24000"/>
    <x v="25"/>
    <n v="25000"/>
    <n v="1000"/>
    <x v="4"/>
  </r>
  <r>
    <n v="0"/>
    <n v="9400"/>
    <n v="0"/>
    <x v="0"/>
    <n v="9400"/>
    <n v="9400"/>
    <x v="4"/>
  </r>
  <r>
    <n v="291"/>
    <n v="9109"/>
    <n v="12000"/>
    <x v="26"/>
    <n v="25000"/>
    <n v="13000"/>
    <x v="4"/>
  </r>
  <r>
    <n v="0"/>
    <n v="13140"/>
    <n v="12000"/>
    <x v="0"/>
    <n v="13140"/>
    <n v="1140"/>
    <x v="4"/>
  </r>
  <r>
    <n v="36"/>
    <n v="1104"/>
    <n v="12000"/>
    <x v="27"/>
    <n v="25000"/>
    <n v="13000"/>
    <x v="4"/>
  </r>
  <r>
    <n v="323"/>
    <n v="12677"/>
    <n v="12000"/>
    <x v="0"/>
    <n v="12677"/>
    <n v="677"/>
    <x v="4"/>
  </r>
  <r>
    <n v="16"/>
    <n v="661"/>
    <n v="12000"/>
    <x v="7"/>
    <n v="25000"/>
    <n v="13000"/>
    <x v="4"/>
  </r>
  <r>
    <n v="298"/>
    <n v="12702"/>
    <n v="12000"/>
    <x v="0"/>
    <n v="12702"/>
    <n v="702"/>
    <x v="4"/>
  </r>
  <r>
    <n v="17"/>
    <n v="685"/>
    <n v="12000"/>
    <x v="28"/>
    <n v="25000"/>
    <n v="13000"/>
    <x v="4"/>
  </r>
  <r>
    <n v="323"/>
    <n v="12677"/>
    <n v="12000"/>
    <x v="0"/>
    <n v="12677"/>
    <n v="677"/>
    <x v="4"/>
  </r>
  <r>
    <n v="0"/>
    <n v="4527"/>
    <n v="0"/>
    <x v="0"/>
    <n v="4527"/>
    <n v="4527"/>
    <x v="4"/>
  </r>
  <r>
    <n v="0"/>
    <n v="17127"/>
    <n v="0"/>
    <x v="0"/>
    <n v="17127"/>
    <n v="17127"/>
    <x v="4"/>
  </r>
  <r>
    <n v="0"/>
    <n v="25000"/>
    <n v="0"/>
    <x v="0"/>
    <n v="25000"/>
    <n v="25000"/>
    <x v="4"/>
  </r>
  <r>
    <n v="828"/>
    <n v="24172"/>
    <n v="12000"/>
    <x v="0"/>
    <n v="24172"/>
    <n v="12172"/>
    <x v="4"/>
  </r>
  <r>
    <n v="0"/>
    <n v="12242"/>
    <n v="12000"/>
    <x v="0"/>
    <n v="12242"/>
    <n v="242"/>
    <x v="4"/>
  </r>
  <r>
    <n v="0"/>
    <n v="10042"/>
    <n v="0"/>
    <x v="0"/>
    <n v="10042"/>
    <n v="10042"/>
    <x v="4"/>
  </r>
  <r>
    <n v="311"/>
    <n v="9731"/>
    <n v="12000"/>
    <x v="29"/>
    <n v="25000"/>
    <n v="13000"/>
    <x v="4"/>
  </r>
  <r>
    <n v="518"/>
    <n v="12482"/>
    <n v="12000"/>
    <x v="0"/>
    <n v="12482"/>
    <n v="482"/>
    <x v="4"/>
  </r>
  <r>
    <n v="0"/>
    <n v="1882"/>
    <n v="0"/>
    <x v="0"/>
    <n v="1882"/>
    <n v="1882"/>
    <x v="5"/>
  </r>
  <r>
    <n v="44"/>
    <n v="1838"/>
    <n v="12000"/>
    <x v="30"/>
    <n v="25000"/>
    <n v="13000"/>
    <x v="5"/>
  </r>
  <r>
    <n v="274"/>
    <n v="12726"/>
    <n v="12000"/>
    <x v="0"/>
    <n v="12726"/>
    <n v="726"/>
    <x v="5"/>
  </r>
  <r>
    <n v="0"/>
    <n v="796"/>
    <n v="12000"/>
    <x v="31"/>
    <n v="25000"/>
    <n v="13000"/>
    <x v="5"/>
  </r>
  <r>
    <n v="227"/>
    <n v="12773"/>
    <n v="0"/>
    <x v="0"/>
    <n v="12773"/>
    <n v="12773"/>
    <x v="5"/>
  </r>
  <r>
    <n v="0"/>
    <n v="15573"/>
    <n v="0"/>
    <x v="0"/>
    <n v="15573"/>
    <n v="15573"/>
    <x v="5"/>
  </r>
  <r>
    <n v="219"/>
    <n v="15354"/>
    <n v="0"/>
    <x v="0"/>
    <n v="15354"/>
    <n v="15354"/>
    <x v="5"/>
  </r>
  <r>
    <n v="0"/>
    <n v="18154"/>
    <n v="0"/>
    <x v="0"/>
    <n v="18154"/>
    <n v="18154"/>
    <x v="5"/>
  </r>
  <r>
    <n v="199"/>
    <n v="17955"/>
    <n v="0"/>
    <x v="0"/>
    <n v="17955"/>
    <n v="17955"/>
    <x v="5"/>
  </r>
  <r>
    <n v="224"/>
    <n v="17731"/>
    <n v="0"/>
    <x v="0"/>
    <n v="17731"/>
    <n v="17731"/>
    <x v="5"/>
  </r>
  <r>
    <n v="0"/>
    <n v="17801"/>
    <n v="12000"/>
    <x v="0"/>
    <n v="17801"/>
    <n v="5801"/>
    <x v="5"/>
  </r>
  <r>
    <n v="133"/>
    <n v="5668"/>
    <n v="12000"/>
    <x v="32"/>
    <n v="25000"/>
    <n v="13000"/>
    <x v="5"/>
  </r>
  <r>
    <n v="298"/>
    <n v="12702"/>
    <n v="12000"/>
    <x v="0"/>
    <n v="12702"/>
    <n v="702"/>
    <x v="5"/>
  </r>
  <r>
    <n v="0"/>
    <n v="2802"/>
    <n v="0"/>
    <x v="0"/>
    <n v="2802"/>
    <n v="2802"/>
    <x v="5"/>
  </r>
  <r>
    <n v="0"/>
    <n v="2872"/>
    <n v="12000"/>
    <x v="33"/>
    <n v="25000"/>
    <n v="13000"/>
    <x v="5"/>
  </r>
  <r>
    <n v="298"/>
    <n v="12702"/>
    <n v="12000"/>
    <x v="0"/>
    <n v="12702"/>
    <n v="702"/>
    <x v="5"/>
  </r>
  <r>
    <n v="0"/>
    <n v="1052"/>
    <n v="12000"/>
    <x v="34"/>
    <n v="25000"/>
    <n v="13000"/>
    <x v="5"/>
  </r>
  <r>
    <n v="250"/>
    <n v="12750"/>
    <n v="12000"/>
    <x v="0"/>
    <n v="12750"/>
    <n v="750"/>
    <x v="5"/>
  </r>
  <r>
    <n v="14"/>
    <n v="736"/>
    <n v="0"/>
    <x v="0"/>
    <n v="736"/>
    <n v="736"/>
    <x v="5"/>
  </r>
  <r>
    <n v="0"/>
    <n v="2136"/>
    <n v="0"/>
    <x v="0"/>
    <n v="2136"/>
    <n v="2136"/>
    <x v="5"/>
  </r>
  <r>
    <n v="27"/>
    <n v="2109"/>
    <n v="0"/>
    <x v="0"/>
    <n v="2109"/>
    <n v="2109"/>
    <x v="5"/>
  </r>
  <r>
    <n v="30"/>
    <n v="2079"/>
    <n v="0"/>
    <x v="0"/>
    <n v="2079"/>
    <n v="2079"/>
    <x v="5"/>
  </r>
  <r>
    <n v="37"/>
    <n v="2042"/>
    <n v="0"/>
    <x v="0"/>
    <n v="2042"/>
    <n v="2042"/>
    <x v="5"/>
  </r>
  <r>
    <n v="36"/>
    <n v="2006"/>
    <n v="0"/>
    <x v="0"/>
    <n v="2006"/>
    <n v="2006"/>
    <x v="5"/>
  </r>
  <r>
    <n v="32"/>
    <n v="1974"/>
    <n v="0"/>
    <x v="0"/>
    <n v="1974"/>
    <n v="1974"/>
    <x v="5"/>
  </r>
  <r>
    <n v="25"/>
    <n v="1949"/>
    <n v="0"/>
    <x v="0"/>
    <n v="1949"/>
    <n v="1949"/>
    <x v="5"/>
  </r>
  <r>
    <n v="22"/>
    <n v="1927"/>
    <n v="0"/>
    <x v="0"/>
    <n v="1927"/>
    <n v="1927"/>
    <x v="5"/>
  </r>
  <r>
    <n v="19"/>
    <n v="1908"/>
    <n v="0"/>
    <x v="0"/>
    <n v="1908"/>
    <n v="1908"/>
    <x v="5"/>
  </r>
  <r>
    <n v="19"/>
    <n v="1889"/>
    <n v="0"/>
    <x v="0"/>
    <n v="1889"/>
    <n v="1889"/>
    <x v="5"/>
  </r>
  <r>
    <n v="18"/>
    <n v="1871"/>
    <n v="0"/>
    <x v="0"/>
    <n v="1871"/>
    <n v="1871"/>
    <x v="5"/>
  </r>
  <r>
    <m/>
    <m/>
    <m/>
    <x v="35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7">
    <pivotField showAll="0"/>
    <pivotField showAll="0"/>
    <pivotField showAll="0"/>
    <pivotField dataField="1" showAll="0">
      <items count="37">
        <item x="0"/>
        <item x="23"/>
        <item x="1"/>
        <item x="10"/>
        <item x="2"/>
        <item x="11"/>
        <item x="29"/>
        <item x="6"/>
        <item x="26"/>
        <item x="5"/>
        <item x="32"/>
        <item x="13"/>
        <item x="4"/>
        <item x="33"/>
        <item x="30"/>
        <item x="3"/>
        <item x="16"/>
        <item x="27"/>
        <item x="24"/>
        <item x="34"/>
        <item x="15"/>
        <item x="25"/>
        <item x="31"/>
        <item x="12"/>
        <item x="28"/>
        <item x="17"/>
        <item x="7"/>
        <item x="14"/>
        <item x="8"/>
        <item x="18"/>
        <item x="22"/>
        <item x="20"/>
        <item x="19"/>
        <item x="9"/>
        <item x="21"/>
        <item x="35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Dolewka" fld="3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4"/>
  <sheetViews>
    <sheetView tabSelected="1" workbookViewId="0">
      <selection activeCell="AA6" sqref="AA6"/>
    </sheetView>
  </sheetViews>
  <sheetFormatPr defaultRowHeight="15"/>
  <cols>
    <col min="1" max="1" width="10.28515625" bestFit="1" customWidth="1"/>
    <col min="2" max="2" width="22.5703125" bestFit="1" customWidth="1"/>
    <col min="3" max="3" width="7.140625" bestFit="1" customWidth="1"/>
    <col min="4" max="4" width="13" bestFit="1" customWidth="1"/>
    <col min="5" max="5" width="11.7109375" bestFit="1" customWidth="1"/>
    <col min="6" max="6" width="18.42578125" bestFit="1" customWidth="1"/>
    <col min="7" max="7" width="12.85546875" bestFit="1" customWidth="1"/>
    <col min="8" max="8" width="9.7109375" bestFit="1" customWidth="1"/>
    <col min="9" max="9" width="12.85546875" bestFit="1" customWidth="1"/>
    <col min="10" max="10" width="13.28515625" bestFit="1" customWidth="1"/>
    <col min="11" max="11" width="8.85546875" bestFit="1" customWidth="1"/>
    <col min="12" max="12" width="7" bestFit="1" customWidth="1"/>
    <col min="13" max="13" width="5" bestFit="1" customWidth="1"/>
    <col min="16" max="16" width="9.28515625" bestFit="1" customWidth="1"/>
    <col min="17" max="17" width="11.42578125" bestFit="1" customWidth="1"/>
    <col min="18" max="18" width="9.42578125" bestFit="1" customWidth="1"/>
    <col min="20" max="20" width="16.42578125" bestFit="1" customWidth="1"/>
    <col min="22" max="22" width="12.5703125" bestFit="1" customWidth="1"/>
  </cols>
  <sheetData>
    <row r="1" spans="1:27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</v>
      </c>
      <c r="M1" s="2" t="s">
        <v>10</v>
      </c>
      <c r="N1" s="2" t="s">
        <v>11</v>
      </c>
      <c r="O1" s="2" t="s">
        <v>12</v>
      </c>
    </row>
    <row r="2" spans="1:27">
      <c r="A2" s="1">
        <v>42095</v>
      </c>
      <c r="B2">
        <v>4</v>
      </c>
      <c r="C2">
        <v>2</v>
      </c>
      <c r="D2">
        <v>25000</v>
      </c>
      <c r="E2">
        <f>ROUNDUP(IF(C2=0,0.03%*POWER(B2,1.5)*D2,0),0)</f>
        <v>0</v>
      </c>
      <c r="F2">
        <f>D2-E2</f>
        <v>25000</v>
      </c>
      <c r="G2">
        <f>IF(AND(B2&gt;15,C2&lt;=0.6),IF(B2&lt;=30,12000,24000),0)</f>
        <v>0</v>
      </c>
      <c r="H2">
        <f>IF(F2&lt;G2,25000-F2,0)</f>
        <v>0</v>
      </c>
      <c r="I2">
        <f>F2+H2</f>
        <v>25000</v>
      </c>
      <c r="J2">
        <f>I2-G2</f>
        <v>25000</v>
      </c>
      <c r="K2">
        <f>MONTH(A2)</f>
        <v>4</v>
      </c>
      <c r="M2">
        <f>COUNTIF(B2:B184,"&lt;=15")</f>
        <v>88</v>
      </c>
      <c r="N2">
        <f>COUNTIFS(B2:B184,"&gt;15",C2:C184,"&lt;=0,6")</f>
        <v>73</v>
      </c>
      <c r="O2">
        <f>COUNTIFS(B2:B184,"&gt;15",C2:C184,"&gt;0,6")</f>
        <v>22</v>
      </c>
    </row>
    <row r="3" spans="1:27">
      <c r="A3" s="1">
        <v>42096</v>
      </c>
      <c r="B3">
        <v>2</v>
      </c>
      <c r="C3">
        <v>6</v>
      </c>
      <c r="D3">
        <f>IF(J2+C3*700&gt;25000,25000,J2+C3*700)</f>
        <v>25000</v>
      </c>
      <c r="E3">
        <f t="shared" ref="E3:E66" si="0">ROUNDUP(IF(C3=0,0.03%*POWER(B3,1.5)*D3,0),0)</f>
        <v>0</v>
      </c>
      <c r="F3">
        <f t="shared" ref="F3:F66" si="1">D3-E3</f>
        <v>25000</v>
      </c>
      <c r="G3">
        <f t="shared" ref="G3:G66" si="2">IF(AND(B3&gt;15,C3&lt;=0.6),IF(B3&lt;=30,12000,24000),0)</f>
        <v>0</v>
      </c>
      <c r="H3">
        <f t="shared" ref="H3:H66" si="3">IF(F3&lt;G3,25000-F3,0)</f>
        <v>0</v>
      </c>
      <c r="I3">
        <f t="shared" ref="I3:I66" si="4">F3+H3</f>
        <v>25000</v>
      </c>
      <c r="J3">
        <f t="shared" ref="J3:J66" si="5">I3-G3</f>
        <v>25000</v>
      </c>
      <c r="K3">
        <f t="shared" ref="K3:K66" si="6">MONTH(A3)</f>
        <v>4</v>
      </c>
      <c r="U3" s="15" t="s">
        <v>21</v>
      </c>
      <c r="V3" s="15"/>
      <c r="W3" s="16"/>
      <c r="X3" s="16"/>
      <c r="Y3" s="5" t="s">
        <v>30</v>
      </c>
      <c r="Z3" s="16"/>
      <c r="AA3" s="16"/>
    </row>
    <row r="4" spans="1:27">
      <c r="A4" s="1">
        <v>42097</v>
      </c>
      <c r="B4">
        <v>4</v>
      </c>
      <c r="C4">
        <v>1</v>
      </c>
      <c r="D4">
        <f t="shared" ref="D4:D67" si="7">IF(J3+C4*700&gt;25000,25000,J3+C4*700)</f>
        <v>25000</v>
      </c>
      <c r="E4">
        <f t="shared" si="0"/>
        <v>0</v>
      </c>
      <c r="F4">
        <f t="shared" si="1"/>
        <v>25000</v>
      </c>
      <c r="G4">
        <f t="shared" si="2"/>
        <v>0</v>
      </c>
      <c r="H4">
        <f t="shared" si="3"/>
        <v>0</v>
      </c>
      <c r="I4">
        <f t="shared" si="4"/>
        <v>25000</v>
      </c>
      <c r="J4">
        <f t="shared" si="5"/>
        <v>25000</v>
      </c>
      <c r="K4">
        <f t="shared" si="6"/>
        <v>4</v>
      </c>
      <c r="U4" s="14" t="s">
        <v>15</v>
      </c>
      <c r="V4" s="14" t="s">
        <v>28</v>
      </c>
    </row>
    <row r="5" spans="1:27">
      <c r="A5" s="1">
        <v>42098</v>
      </c>
      <c r="B5">
        <v>4</v>
      </c>
      <c r="C5">
        <v>0.8</v>
      </c>
      <c r="D5">
        <f t="shared" si="7"/>
        <v>25000</v>
      </c>
      <c r="E5">
        <f t="shared" si="0"/>
        <v>0</v>
      </c>
      <c r="F5">
        <f t="shared" si="1"/>
        <v>25000</v>
      </c>
      <c r="G5">
        <f t="shared" si="2"/>
        <v>0</v>
      </c>
      <c r="H5">
        <f t="shared" si="3"/>
        <v>0</v>
      </c>
      <c r="I5">
        <f t="shared" si="4"/>
        <v>25000</v>
      </c>
      <c r="J5">
        <f t="shared" si="5"/>
        <v>25000</v>
      </c>
      <c r="K5">
        <f t="shared" si="6"/>
        <v>4</v>
      </c>
      <c r="P5" s="6" t="s">
        <v>13</v>
      </c>
      <c r="Q5" s="6"/>
      <c r="R5" s="6"/>
      <c r="U5" s="14" t="s">
        <v>22</v>
      </c>
      <c r="V5" s="14">
        <v>0</v>
      </c>
    </row>
    <row r="6" spans="1:27">
      <c r="A6" s="1">
        <v>42099</v>
      </c>
      <c r="B6">
        <v>3</v>
      </c>
      <c r="C6">
        <v>0</v>
      </c>
      <c r="D6">
        <f t="shared" si="7"/>
        <v>25000</v>
      </c>
      <c r="E6">
        <f t="shared" si="0"/>
        <v>39</v>
      </c>
      <c r="F6">
        <f t="shared" si="1"/>
        <v>24961</v>
      </c>
      <c r="G6">
        <f t="shared" si="2"/>
        <v>0</v>
      </c>
      <c r="H6">
        <f t="shared" si="3"/>
        <v>0</v>
      </c>
      <c r="I6">
        <f t="shared" si="4"/>
        <v>24961</v>
      </c>
      <c r="J6">
        <f t="shared" si="5"/>
        <v>24961</v>
      </c>
      <c r="K6">
        <f t="shared" si="6"/>
        <v>4</v>
      </c>
      <c r="P6" s="7" t="s">
        <v>10</v>
      </c>
      <c r="Q6" s="7" t="s">
        <v>11</v>
      </c>
      <c r="R6" s="7" t="s">
        <v>12</v>
      </c>
      <c r="U6" s="14" t="s">
        <v>23</v>
      </c>
      <c r="V6" s="14">
        <v>164.36</v>
      </c>
    </row>
    <row r="7" spans="1:27">
      <c r="A7" s="1">
        <v>42100</v>
      </c>
      <c r="B7">
        <v>4</v>
      </c>
      <c r="C7">
        <v>0</v>
      </c>
      <c r="D7">
        <f t="shared" si="7"/>
        <v>24961</v>
      </c>
      <c r="E7">
        <f t="shared" si="0"/>
        <v>60</v>
      </c>
      <c r="F7">
        <f t="shared" si="1"/>
        <v>24901</v>
      </c>
      <c r="G7">
        <f t="shared" si="2"/>
        <v>0</v>
      </c>
      <c r="H7">
        <f t="shared" si="3"/>
        <v>0</v>
      </c>
      <c r="I7">
        <f t="shared" si="4"/>
        <v>24901</v>
      </c>
      <c r="J7">
        <f t="shared" si="5"/>
        <v>24901</v>
      </c>
      <c r="K7">
        <f t="shared" si="6"/>
        <v>4</v>
      </c>
      <c r="P7" s="7">
        <f>COUNTIF(G7:G189,"&lt;=15")</f>
        <v>105</v>
      </c>
      <c r="Q7" s="7">
        <f>COUNTIFS(G7:G189,"&gt;15",H7:H189,"&lt;=0,6")</f>
        <v>38</v>
      </c>
      <c r="R7" s="7">
        <f>COUNTIFS(G7:G189,"&gt;15",H7:H189,"&gt;0,6")</f>
        <v>35</v>
      </c>
      <c r="U7" s="14" t="s">
        <v>24</v>
      </c>
      <c r="V7" s="14">
        <v>1056.5999999999999</v>
      </c>
    </row>
    <row r="8" spans="1:27">
      <c r="A8" s="1">
        <v>42101</v>
      </c>
      <c r="B8">
        <v>4</v>
      </c>
      <c r="C8">
        <v>1</v>
      </c>
      <c r="D8">
        <f t="shared" si="7"/>
        <v>25000</v>
      </c>
      <c r="E8">
        <f t="shared" si="0"/>
        <v>0</v>
      </c>
      <c r="F8">
        <f t="shared" si="1"/>
        <v>25000</v>
      </c>
      <c r="G8">
        <f t="shared" si="2"/>
        <v>0</v>
      </c>
      <c r="H8">
        <f t="shared" si="3"/>
        <v>0</v>
      </c>
      <c r="I8">
        <f t="shared" si="4"/>
        <v>25000</v>
      </c>
      <c r="J8">
        <f t="shared" si="5"/>
        <v>25000</v>
      </c>
      <c r="K8">
        <f t="shared" si="6"/>
        <v>4</v>
      </c>
      <c r="U8" s="14" t="s">
        <v>25</v>
      </c>
      <c r="V8" s="14">
        <v>2559.3200000000002</v>
      </c>
    </row>
    <row r="9" spans="1:27">
      <c r="A9" s="1">
        <v>42102</v>
      </c>
      <c r="B9">
        <v>8</v>
      </c>
      <c r="C9">
        <v>1</v>
      </c>
      <c r="D9">
        <f t="shared" si="7"/>
        <v>25000</v>
      </c>
      <c r="E9">
        <f t="shared" si="0"/>
        <v>0</v>
      </c>
      <c r="F9">
        <f t="shared" si="1"/>
        <v>25000</v>
      </c>
      <c r="G9">
        <f t="shared" si="2"/>
        <v>0</v>
      </c>
      <c r="H9">
        <f t="shared" si="3"/>
        <v>0</v>
      </c>
      <c r="I9">
        <f t="shared" si="4"/>
        <v>25000</v>
      </c>
      <c r="J9">
        <f t="shared" si="5"/>
        <v>25000</v>
      </c>
      <c r="K9">
        <f t="shared" si="6"/>
        <v>4</v>
      </c>
      <c r="P9" s="4" t="s">
        <v>14</v>
      </c>
      <c r="Q9" s="8">
        <v>42130</v>
      </c>
      <c r="R9" s="4">
        <v>13172</v>
      </c>
      <c r="U9" s="14" t="s">
        <v>26</v>
      </c>
      <c r="V9" s="14">
        <v>3651.14</v>
      </c>
    </row>
    <row r="10" spans="1:27">
      <c r="A10" s="1">
        <v>42103</v>
      </c>
      <c r="B10">
        <v>6</v>
      </c>
      <c r="C10">
        <v>2</v>
      </c>
      <c r="D10">
        <f t="shared" si="7"/>
        <v>25000</v>
      </c>
      <c r="E10">
        <f t="shared" si="0"/>
        <v>0</v>
      </c>
      <c r="F10">
        <f t="shared" si="1"/>
        <v>25000</v>
      </c>
      <c r="G10">
        <f t="shared" si="2"/>
        <v>0</v>
      </c>
      <c r="H10">
        <f t="shared" si="3"/>
        <v>0</v>
      </c>
      <c r="I10">
        <f t="shared" si="4"/>
        <v>25000</v>
      </c>
      <c r="J10">
        <f t="shared" si="5"/>
        <v>25000</v>
      </c>
      <c r="K10">
        <f t="shared" si="6"/>
        <v>4</v>
      </c>
      <c r="U10" s="14" t="s">
        <v>27</v>
      </c>
      <c r="V10" s="14">
        <v>1326.6200000000001</v>
      </c>
    </row>
    <row r="11" spans="1:27">
      <c r="A11" s="1">
        <v>42104</v>
      </c>
      <c r="B11">
        <v>9</v>
      </c>
      <c r="C11">
        <v>2</v>
      </c>
      <c r="D11">
        <f t="shared" si="7"/>
        <v>25000</v>
      </c>
      <c r="E11">
        <f t="shared" si="0"/>
        <v>0</v>
      </c>
      <c r="F11">
        <f t="shared" si="1"/>
        <v>25000</v>
      </c>
      <c r="G11">
        <f t="shared" si="2"/>
        <v>0</v>
      </c>
      <c r="H11">
        <f t="shared" si="3"/>
        <v>0</v>
      </c>
      <c r="I11">
        <f t="shared" si="4"/>
        <v>25000</v>
      </c>
      <c r="J11">
        <f t="shared" si="5"/>
        <v>25000</v>
      </c>
      <c r="K11">
        <f t="shared" si="6"/>
        <v>4</v>
      </c>
    </row>
    <row r="12" spans="1:27">
      <c r="A12" s="1">
        <v>42105</v>
      </c>
      <c r="B12">
        <v>12</v>
      </c>
      <c r="C12">
        <v>3</v>
      </c>
      <c r="D12">
        <f t="shared" si="7"/>
        <v>25000</v>
      </c>
      <c r="E12">
        <f t="shared" si="0"/>
        <v>0</v>
      </c>
      <c r="F12">
        <f t="shared" si="1"/>
        <v>25000</v>
      </c>
      <c r="G12">
        <f t="shared" si="2"/>
        <v>0</v>
      </c>
      <c r="H12">
        <f t="shared" si="3"/>
        <v>0</v>
      </c>
      <c r="I12">
        <f t="shared" si="4"/>
        <v>25000</v>
      </c>
      <c r="J12">
        <f t="shared" si="5"/>
        <v>25000</v>
      </c>
      <c r="K12">
        <f t="shared" si="6"/>
        <v>4</v>
      </c>
      <c r="T12" s="3" t="s">
        <v>29</v>
      </c>
    </row>
    <row r="13" spans="1:27">
      <c r="A13" s="1">
        <v>42106</v>
      </c>
      <c r="B13">
        <v>10</v>
      </c>
      <c r="C13">
        <v>2</v>
      </c>
      <c r="D13">
        <f t="shared" si="7"/>
        <v>25000</v>
      </c>
      <c r="E13">
        <f t="shared" si="0"/>
        <v>0</v>
      </c>
      <c r="F13">
        <f t="shared" si="1"/>
        <v>25000</v>
      </c>
      <c r="G13">
        <f t="shared" si="2"/>
        <v>0</v>
      </c>
      <c r="H13">
        <f t="shared" si="3"/>
        <v>0</v>
      </c>
      <c r="I13">
        <f t="shared" si="4"/>
        <v>25000</v>
      </c>
      <c r="J13">
        <f t="shared" si="5"/>
        <v>25000</v>
      </c>
      <c r="K13">
        <f t="shared" si="6"/>
        <v>4</v>
      </c>
    </row>
    <row r="14" spans="1:27">
      <c r="A14" s="1">
        <v>42107</v>
      </c>
      <c r="B14">
        <v>8</v>
      </c>
      <c r="C14">
        <v>1</v>
      </c>
      <c r="D14">
        <f t="shared" si="7"/>
        <v>25000</v>
      </c>
      <c r="E14">
        <f t="shared" si="0"/>
        <v>0</v>
      </c>
      <c r="F14">
        <f t="shared" si="1"/>
        <v>25000</v>
      </c>
      <c r="G14">
        <f t="shared" si="2"/>
        <v>0</v>
      </c>
      <c r="H14">
        <f t="shared" si="3"/>
        <v>0</v>
      </c>
      <c r="I14">
        <f t="shared" si="4"/>
        <v>25000</v>
      </c>
      <c r="J14">
        <f t="shared" si="5"/>
        <v>25000</v>
      </c>
      <c r="K14">
        <f t="shared" si="6"/>
        <v>4</v>
      </c>
    </row>
    <row r="15" spans="1:27">
      <c r="A15" s="1">
        <v>42108</v>
      </c>
      <c r="B15">
        <v>6</v>
      </c>
      <c r="C15">
        <v>0</v>
      </c>
      <c r="D15">
        <f t="shared" si="7"/>
        <v>25000</v>
      </c>
      <c r="E15">
        <f t="shared" si="0"/>
        <v>111</v>
      </c>
      <c r="F15">
        <f t="shared" si="1"/>
        <v>24889</v>
      </c>
      <c r="G15">
        <f t="shared" si="2"/>
        <v>0</v>
      </c>
      <c r="H15">
        <f t="shared" si="3"/>
        <v>0</v>
      </c>
      <c r="I15">
        <f t="shared" si="4"/>
        <v>24889</v>
      </c>
      <c r="J15">
        <f t="shared" si="5"/>
        <v>24889</v>
      </c>
      <c r="K15">
        <f t="shared" si="6"/>
        <v>4</v>
      </c>
    </row>
    <row r="16" spans="1:27">
      <c r="A16" s="1">
        <v>42109</v>
      </c>
      <c r="B16">
        <v>14</v>
      </c>
      <c r="C16">
        <v>0</v>
      </c>
      <c r="D16">
        <f t="shared" si="7"/>
        <v>24889</v>
      </c>
      <c r="E16">
        <f t="shared" si="0"/>
        <v>392</v>
      </c>
      <c r="F16">
        <f t="shared" si="1"/>
        <v>24497</v>
      </c>
      <c r="G16">
        <f t="shared" si="2"/>
        <v>0</v>
      </c>
      <c r="H16">
        <f t="shared" si="3"/>
        <v>0</v>
      </c>
      <c r="I16">
        <f t="shared" si="4"/>
        <v>24497</v>
      </c>
      <c r="J16">
        <f t="shared" si="5"/>
        <v>24497</v>
      </c>
      <c r="K16">
        <f t="shared" si="6"/>
        <v>4</v>
      </c>
    </row>
    <row r="17" spans="1:11">
      <c r="A17" s="1">
        <v>42110</v>
      </c>
      <c r="B17">
        <v>10</v>
      </c>
      <c r="C17">
        <v>0</v>
      </c>
      <c r="D17">
        <f t="shared" si="7"/>
        <v>24497</v>
      </c>
      <c r="E17">
        <f t="shared" si="0"/>
        <v>233</v>
      </c>
      <c r="F17">
        <f t="shared" si="1"/>
        <v>24264</v>
      </c>
      <c r="G17">
        <f t="shared" si="2"/>
        <v>0</v>
      </c>
      <c r="H17">
        <f t="shared" si="3"/>
        <v>0</v>
      </c>
      <c r="I17">
        <f t="shared" si="4"/>
        <v>24264</v>
      </c>
      <c r="J17">
        <f t="shared" si="5"/>
        <v>24264</v>
      </c>
      <c r="K17">
        <f t="shared" si="6"/>
        <v>4</v>
      </c>
    </row>
    <row r="18" spans="1:11">
      <c r="A18" s="1">
        <v>42111</v>
      </c>
      <c r="B18">
        <v>6</v>
      </c>
      <c r="C18">
        <v>0</v>
      </c>
      <c r="D18">
        <f t="shared" si="7"/>
        <v>24264</v>
      </c>
      <c r="E18">
        <f t="shared" si="0"/>
        <v>107</v>
      </c>
      <c r="F18">
        <f t="shared" si="1"/>
        <v>24157</v>
      </c>
      <c r="G18">
        <f t="shared" si="2"/>
        <v>0</v>
      </c>
      <c r="H18">
        <f t="shared" si="3"/>
        <v>0</v>
      </c>
      <c r="I18">
        <f t="shared" si="4"/>
        <v>24157</v>
      </c>
      <c r="J18">
        <f t="shared" si="5"/>
        <v>24157</v>
      </c>
      <c r="K18">
        <f t="shared" si="6"/>
        <v>4</v>
      </c>
    </row>
    <row r="19" spans="1:11">
      <c r="A19" s="1">
        <v>42112</v>
      </c>
      <c r="B19">
        <v>4</v>
      </c>
      <c r="C19">
        <v>0</v>
      </c>
      <c r="D19">
        <f t="shared" si="7"/>
        <v>24157</v>
      </c>
      <c r="E19">
        <f t="shared" si="0"/>
        <v>58</v>
      </c>
      <c r="F19">
        <f t="shared" si="1"/>
        <v>24099</v>
      </c>
      <c r="G19">
        <f t="shared" si="2"/>
        <v>0</v>
      </c>
      <c r="H19">
        <f t="shared" si="3"/>
        <v>0</v>
      </c>
      <c r="I19">
        <f t="shared" si="4"/>
        <v>24099</v>
      </c>
      <c r="J19">
        <f t="shared" si="5"/>
        <v>24099</v>
      </c>
      <c r="K19">
        <f t="shared" si="6"/>
        <v>4</v>
      </c>
    </row>
    <row r="20" spans="1:11">
      <c r="A20" s="1">
        <v>42113</v>
      </c>
      <c r="B20">
        <v>7</v>
      </c>
      <c r="C20">
        <v>0</v>
      </c>
      <c r="D20">
        <f t="shared" si="7"/>
        <v>24099</v>
      </c>
      <c r="E20">
        <f t="shared" si="0"/>
        <v>134</v>
      </c>
      <c r="F20">
        <f t="shared" si="1"/>
        <v>23965</v>
      </c>
      <c r="G20">
        <f t="shared" si="2"/>
        <v>0</v>
      </c>
      <c r="H20">
        <f t="shared" si="3"/>
        <v>0</v>
      </c>
      <c r="I20">
        <f t="shared" si="4"/>
        <v>23965</v>
      </c>
      <c r="J20">
        <f t="shared" si="5"/>
        <v>23965</v>
      </c>
      <c r="K20">
        <f t="shared" si="6"/>
        <v>4</v>
      </c>
    </row>
    <row r="21" spans="1:11">
      <c r="A21" s="1">
        <v>42114</v>
      </c>
      <c r="B21">
        <v>10</v>
      </c>
      <c r="C21">
        <v>1</v>
      </c>
      <c r="D21">
        <f t="shared" si="7"/>
        <v>24665</v>
      </c>
      <c r="E21">
        <f t="shared" si="0"/>
        <v>0</v>
      </c>
      <c r="F21">
        <f t="shared" si="1"/>
        <v>24665</v>
      </c>
      <c r="G21">
        <f t="shared" si="2"/>
        <v>0</v>
      </c>
      <c r="H21">
        <f t="shared" si="3"/>
        <v>0</v>
      </c>
      <c r="I21">
        <f t="shared" si="4"/>
        <v>24665</v>
      </c>
      <c r="J21">
        <f t="shared" si="5"/>
        <v>24665</v>
      </c>
      <c r="K21">
        <f t="shared" si="6"/>
        <v>4</v>
      </c>
    </row>
    <row r="22" spans="1:11">
      <c r="A22" s="1">
        <v>42115</v>
      </c>
      <c r="B22">
        <v>11</v>
      </c>
      <c r="C22">
        <v>3.2</v>
      </c>
      <c r="D22">
        <f t="shared" si="7"/>
        <v>25000</v>
      </c>
      <c r="E22">
        <f t="shared" si="0"/>
        <v>0</v>
      </c>
      <c r="F22">
        <f t="shared" si="1"/>
        <v>25000</v>
      </c>
      <c r="G22">
        <f t="shared" si="2"/>
        <v>0</v>
      </c>
      <c r="H22">
        <f t="shared" si="3"/>
        <v>0</v>
      </c>
      <c r="I22">
        <f t="shared" si="4"/>
        <v>25000</v>
      </c>
      <c r="J22">
        <f t="shared" si="5"/>
        <v>25000</v>
      </c>
      <c r="K22">
        <f t="shared" si="6"/>
        <v>4</v>
      </c>
    </row>
    <row r="23" spans="1:11">
      <c r="A23" s="1">
        <v>42116</v>
      </c>
      <c r="B23">
        <v>8</v>
      </c>
      <c r="C23">
        <v>2.2000000000000002</v>
      </c>
      <c r="D23">
        <f t="shared" si="7"/>
        <v>25000</v>
      </c>
      <c r="E23">
        <f t="shared" si="0"/>
        <v>0</v>
      </c>
      <c r="F23">
        <f t="shared" si="1"/>
        <v>25000</v>
      </c>
      <c r="G23">
        <f t="shared" si="2"/>
        <v>0</v>
      </c>
      <c r="H23">
        <f t="shared" si="3"/>
        <v>0</v>
      </c>
      <c r="I23">
        <f t="shared" si="4"/>
        <v>25000</v>
      </c>
      <c r="J23">
        <f t="shared" si="5"/>
        <v>25000</v>
      </c>
      <c r="K23">
        <f t="shared" si="6"/>
        <v>4</v>
      </c>
    </row>
    <row r="24" spans="1:11">
      <c r="A24" s="1">
        <v>42117</v>
      </c>
      <c r="B24">
        <v>11</v>
      </c>
      <c r="C24">
        <v>1</v>
      </c>
      <c r="D24">
        <f t="shared" si="7"/>
        <v>25000</v>
      </c>
      <c r="E24">
        <f t="shared" si="0"/>
        <v>0</v>
      </c>
      <c r="F24">
        <f t="shared" si="1"/>
        <v>25000</v>
      </c>
      <c r="G24">
        <f t="shared" si="2"/>
        <v>0</v>
      </c>
      <c r="H24">
        <f t="shared" si="3"/>
        <v>0</v>
      </c>
      <c r="I24">
        <f t="shared" si="4"/>
        <v>25000</v>
      </c>
      <c r="J24">
        <f t="shared" si="5"/>
        <v>25000</v>
      </c>
      <c r="K24">
        <f t="shared" si="6"/>
        <v>4</v>
      </c>
    </row>
    <row r="25" spans="1:11">
      <c r="A25" s="1">
        <v>42118</v>
      </c>
      <c r="B25">
        <v>12</v>
      </c>
      <c r="C25">
        <v>1</v>
      </c>
      <c r="D25">
        <f t="shared" si="7"/>
        <v>25000</v>
      </c>
      <c r="E25">
        <f t="shared" si="0"/>
        <v>0</v>
      </c>
      <c r="F25">
        <f t="shared" si="1"/>
        <v>25000</v>
      </c>
      <c r="G25">
        <f t="shared" si="2"/>
        <v>0</v>
      </c>
      <c r="H25">
        <f t="shared" si="3"/>
        <v>0</v>
      </c>
      <c r="I25">
        <f t="shared" si="4"/>
        <v>25000</v>
      </c>
      <c r="J25">
        <f t="shared" si="5"/>
        <v>25000</v>
      </c>
      <c r="K25">
        <f t="shared" si="6"/>
        <v>4</v>
      </c>
    </row>
    <row r="26" spans="1:11">
      <c r="A26" s="1">
        <v>42119</v>
      </c>
      <c r="B26">
        <v>14</v>
      </c>
      <c r="C26">
        <v>1</v>
      </c>
      <c r="D26">
        <f t="shared" si="7"/>
        <v>25000</v>
      </c>
      <c r="E26">
        <f t="shared" si="0"/>
        <v>0</v>
      </c>
      <c r="F26">
        <f t="shared" si="1"/>
        <v>25000</v>
      </c>
      <c r="G26">
        <f t="shared" si="2"/>
        <v>0</v>
      </c>
      <c r="H26">
        <f t="shared" si="3"/>
        <v>0</v>
      </c>
      <c r="I26">
        <f t="shared" si="4"/>
        <v>25000</v>
      </c>
      <c r="J26">
        <f t="shared" si="5"/>
        <v>25000</v>
      </c>
      <c r="K26">
        <f t="shared" si="6"/>
        <v>4</v>
      </c>
    </row>
    <row r="27" spans="1:11">
      <c r="A27" s="1">
        <v>42120</v>
      </c>
      <c r="B27">
        <v>16</v>
      </c>
      <c r="C27">
        <v>0</v>
      </c>
      <c r="D27">
        <f t="shared" si="7"/>
        <v>25000</v>
      </c>
      <c r="E27">
        <f t="shared" si="0"/>
        <v>480</v>
      </c>
      <c r="F27">
        <f t="shared" si="1"/>
        <v>24520</v>
      </c>
      <c r="G27">
        <f t="shared" si="2"/>
        <v>12000</v>
      </c>
      <c r="H27">
        <f t="shared" si="3"/>
        <v>0</v>
      </c>
      <c r="I27">
        <f t="shared" si="4"/>
        <v>24520</v>
      </c>
      <c r="J27">
        <f t="shared" si="5"/>
        <v>12520</v>
      </c>
      <c r="K27">
        <f t="shared" si="6"/>
        <v>4</v>
      </c>
    </row>
    <row r="28" spans="1:11">
      <c r="A28" s="1">
        <v>42121</v>
      </c>
      <c r="B28">
        <v>16</v>
      </c>
      <c r="C28">
        <v>1</v>
      </c>
      <c r="D28">
        <f t="shared" si="7"/>
        <v>13220</v>
      </c>
      <c r="E28">
        <f t="shared" si="0"/>
        <v>0</v>
      </c>
      <c r="F28">
        <f t="shared" si="1"/>
        <v>13220</v>
      </c>
      <c r="G28">
        <f t="shared" si="2"/>
        <v>0</v>
      </c>
      <c r="H28">
        <f t="shared" si="3"/>
        <v>0</v>
      </c>
      <c r="I28">
        <f t="shared" si="4"/>
        <v>13220</v>
      </c>
      <c r="J28">
        <f t="shared" si="5"/>
        <v>13220</v>
      </c>
      <c r="K28">
        <f t="shared" si="6"/>
        <v>4</v>
      </c>
    </row>
    <row r="29" spans="1:11">
      <c r="A29" s="1">
        <v>42122</v>
      </c>
      <c r="B29">
        <v>6</v>
      </c>
      <c r="C29">
        <v>2</v>
      </c>
      <c r="D29">
        <f t="shared" si="7"/>
        <v>14620</v>
      </c>
      <c r="E29">
        <f t="shared" si="0"/>
        <v>0</v>
      </c>
      <c r="F29">
        <f t="shared" si="1"/>
        <v>14620</v>
      </c>
      <c r="G29">
        <f t="shared" si="2"/>
        <v>0</v>
      </c>
      <c r="H29">
        <f t="shared" si="3"/>
        <v>0</v>
      </c>
      <c r="I29">
        <f t="shared" si="4"/>
        <v>14620</v>
      </c>
      <c r="J29">
        <f t="shared" si="5"/>
        <v>14620</v>
      </c>
      <c r="K29">
        <f t="shared" si="6"/>
        <v>4</v>
      </c>
    </row>
    <row r="30" spans="1:11">
      <c r="A30" s="1">
        <v>42123</v>
      </c>
      <c r="B30">
        <v>7</v>
      </c>
      <c r="C30">
        <v>0</v>
      </c>
      <c r="D30">
        <f t="shared" si="7"/>
        <v>14620</v>
      </c>
      <c r="E30">
        <f t="shared" si="0"/>
        <v>82</v>
      </c>
      <c r="F30">
        <f t="shared" si="1"/>
        <v>14538</v>
      </c>
      <c r="G30">
        <f t="shared" si="2"/>
        <v>0</v>
      </c>
      <c r="H30">
        <f t="shared" si="3"/>
        <v>0</v>
      </c>
      <c r="I30">
        <f t="shared" si="4"/>
        <v>14538</v>
      </c>
      <c r="J30">
        <f t="shared" si="5"/>
        <v>14538</v>
      </c>
      <c r="K30">
        <f t="shared" si="6"/>
        <v>4</v>
      </c>
    </row>
    <row r="31" spans="1:11">
      <c r="A31" s="1">
        <v>42124</v>
      </c>
      <c r="B31">
        <v>10</v>
      </c>
      <c r="C31">
        <v>0</v>
      </c>
      <c r="D31">
        <f t="shared" si="7"/>
        <v>14538</v>
      </c>
      <c r="E31">
        <f t="shared" si="0"/>
        <v>138</v>
      </c>
      <c r="F31">
        <f t="shared" si="1"/>
        <v>14400</v>
      </c>
      <c r="G31">
        <f t="shared" si="2"/>
        <v>0</v>
      </c>
      <c r="H31">
        <f t="shared" si="3"/>
        <v>0</v>
      </c>
      <c r="I31">
        <f t="shared" si="4"/>
        <v>14400</v>
      </c>
      <c r="J31">
        <f t="shared" si="5"/>
        <v>14400</v>
      </c>
      <c r="K31">
        <f t="shared" si="6"/>
        <v>4</v>
      </c>
    </row>
    <row r="32" spans="1:11">
      <c r="A32" s="1">
        <v>42125</v>
      </c>
      <c r="B32">
        <v>10</v>
      </c>
      <c r="C32">
        <v>4</v>
      </c>
      <c r="D32">
        <f t="shared" si="7"/>
        <v>17200</v>
      </c>
      <c r="E32">
        <f t="shared" si="0"/>
        <v>0</v>
      </c>
      <c r="F32">
        <f t="shared" si="1"/>
        <v>17200</v>
      </c>
      <c r="G32">
        <f t="shared" si="2"/>
        <v>0</v>
      </c>
      <c r="H32">
        <f t="shared" si="3"/>
        <v>0</v>
      </c>
      <c r="I32">
        <f t="shared" si="4"/>
        <v>17200</v>
      </c>
      <c r="J32">
        <f t="shared" si="5"/>
        <v>17200</v>
      </c>
      <c r="K32">
        <f t="shared" si="6"/>
        <v>5</v>
      </c>
    </row>
    <row r="33" spans="1:11">
      <c r="A33" s="1">
        <v>42126</v>
      </c>
      <c r="B33">
        <v>7</v>
      </c>
      <c r="C33">
        <v>5</v>
      </c>
      <c r="D33">
        <f t="shared" si="7"/>
        <v>20700</v>
      </c>
      <c r="E33">
        <f t="shared" si="0"/>
        <v>0</v>
      </c>
      <c r="F33">
        <f t="shared" si="1"/>
        <v>20700</v>
      </c>
      <c r="G33">
        <f t="shared" si="2"/>
        <v>0</v>
      </c>
      <c r="H33">
        <f t="shared" si="3"/>
        <v>0</v>
      </c>
      <c r="I33">
        <f t="shared" si="4"/>
        <v>20700</v>
      </c>
      <c r="J33">
        <f t="shared" si="5"/>
        <v>20700</v>
      </c>
      <c r="K33">
        <f t="shared" si="6"/>
        <v>5</v>
      </c>
    </row>
    <row r="34" spans="1:11">
      <c r="A34" s="1">
        <v>42127</v>
      </c>
      <c r="B34">
        <v>9</v>
      </c>
      <c r="C34">
        <v>4</v>
      </c>
      <c r="D34">
        <f t="shared" si="7"/>
        <v>23500</v>
      </c>
      <c r="E34">
        <f t="shared" si="0"/>
        <v>0</v>
      </c>
      <c r="F34">
        <f t="shared" si="1"/>
        <v>23500</v>
      </c>
      <c r="G34">
        <f t="shared" si="2"/>
        <v>0</v>
      </c>
      <c r="H34">
        <f t="shared" si="3"/>
        <v>0</v>
      </c>
      <c r="I34">
        <f t="shared" si="4"/>
        <v>23500</v>
      </c>
      <c r="J34">
        <f t="shared" si="5"/>
        <v>23500</v>
      </c>
      <c r="K34">
        <f t="shared" si="6"/>
        <v>5</v>
      </c>
    </row>
    <row r="35" spans="1:11">
      <c r="A35" s="1">
        <v>42128</v>
      </c>
      <c r="B35">
        <v>15</v>
      </c>
      <c r="C35">
        <v>0.4</v>
      </c>
      <c r="D35">
        <f t="shared" si="7"/>
        <v>23780</v>
      </c>
      <c r="E35">
        <f t="shared" si="0"/>
        <v>0</v>
      </c>
      <c r="F35">
        <f t="shared" si="1"/>
        <v>23780</v>
      </c>
      <c r="G35">
        <f t="shared" si="2"/>
        <v>0</v>
      </c>
      <c r="H35">
        <f t="shared" si="3"/>
        <v>0</v>
      </c>
      <c r="I35">
        <f t="shared" si="4"/>
        <v>23780</v>
      </c>
      <c r="J35">
        <f t="shared" si="5"/>
        <v>23780</v>
      </c>
      <c r="K35">
        <f t="shared" si="6"/>
        <v>5</v>
      </c>
    </row>
    <row r="36" spans="1:11">
      <c r="A36" s="1">
        <v>42129</v>
      </c>
      <c r="B36">
        <v>18</v>
      </c>
      <c r="C36">
        <v>0.4</v>
      </c>
      <c r="D36">
        <f t="shared" si="7"/>
        <v>24060</v>
      </c>
      <c r="E36">
        <f t="shared" si="0"/>
        <v>0</v>
      </c>
      <c r="F36">
        <f t="shared" si="1"/>
        <v>24060</v>
      </c>
      <c r="G36">
        <f t="shared" si="2"/>
        <v>12000</v>
      </c>
      <c r="H36">
        <f t="shared" si="3"/>
        <v>0</v>
      </c>
      <c r="I36">
        <f t="shared" si="4"/>
        <v>24060</v>
      </c>
      <c r="J36">
        <f t="shared" si="5"/>
        <v>12060</v>
      </c>
      <c r="K36">
        <f t="shared" si="6"/>
        <v>5</v>
      </c>
    </row>
    <row r="37" spans="1:11">
      <c r="A37" s="1">
        <v>42130</v>
      </c>
      <c r="B37">
        <v>16</v>
      </c>
      <c r="C37">
        <v>0</v>
      </c>
      <c r="D37">
        <f t="shared" si="7"/>
        <v>12060</v>
      </c>
      <c r="E37">
        <f t="shared" si="0"/>
        <v>232</v>
      </c>
      <c r="F37">
        <f t="shared" si="1"/>
        <v>11828</v>
      </c>
      <c r="G37">
        <f t="shared" si="2"/>
        <v>12000</v>
      </c>
      <c r="H37">
        <f t="shared" si="3"/>
        <v>13172</v>
      </c>
      <c r="I37">
        <f t="shared" si="4"/>
        <v>25000</v>
      </c>
      <c r="J37">
        <f t="shared" si="5"/>
        <v>13000</v>
      </c>
      <c r="K37">
        <f t="shared" si="6"/>
        <v>5</v>
      </c>
    </row>
    <row r="38" spans="1:11">
      <c r="A38" s="1">
        <v>42131</v>
      </c>
      <c r="B38">
        <v>14</v>
      </c>
      <c r="C38">
        <v>0</v>
      </c>
      <c r="D38">
        <f t="shared" si="7"/>
        <v>13000</v>
      </c>
      <c r="E38">
        <f t="shared" si="0"/>
        <v>205</v>
      </c>
      <c r="F38">
        <f t="shared" si="1"/>
        <v>12795</v>
      </c>
      <c r="G38">
        <f t="shared" si="2"/>
        <v>0</v>
      </c>
      <c r="H38">
        <f t="shared" si="3"/>
        <v>0</v>
      </c>
      <c r="I38">
        <f t="shared" si="4"/>
        <v>12795</v>
      </c>
      <c r="J38">
        <f t="shared" si="5"/>
        <v>12795</v>
      </c>
      <c r="K38">
        <f t="shared" si="6"/>
        <v>5</v>
      </c>
    </row>
    <row r="39" spans="1:11">
      <c r="A39" s="1">
        <v>42132</v>
      </c>
      <c r="B39">
        <v>10</v>
      </c>
      <c r="C39">
        <v>0</v>
      </c>
      <c r="D39">
        <f t="shared" si="7"/>
        <v>12795</v>
      </c>
      <c r="E39">
        <f t="shared" si="0"/>
        <v>122</v>
      </c>
      <c r="F39">
        <f t="shared" si="1"/>
        <v>12673</v>
      </c>
      <c r="G39">
        <f t="shared" si="2"/>
        <v>0</v>
      </c>
      <c r="H39">
        <f t="shared" si="3"/>
        <v>0</v>
      </c>
      <c r="I39">
        <f t="shared" si="4"/>
        <v>12673</v>
      </c>
      <c r="J39">
        <f t="shared" si="5"/>
        <v>12673</v>
      </c>
      <c r="K39">
        <f t="shared" si="6"/>
        <v>5</v>
      </c>
    </row>
    <row r="40" spans="1:11">
      <c r="A40" s="1">
        <v>42133</v>
      </c>
      <c r="B40">
        <v>14</v>
      </c>
      <c r="C40">
        <v>0.3</v>
      </c>
      <c r="D40">
        <f t="shared" si="7"/>
        <v>12883</v>
      </c>
      <c r="E40">
        <f t="shared" si="0"/>
        <v>0</v>
      </c>
      <c r="F40">
        <f t="shared" si="1"/>
        <v>12883</v>
      </c>
      <c r="G40">
        <f t="shared" si="2"/>
        <v>0</v>
      </c>
      <c r="H40">
        <f t="shared" si="3"/>
        <v>0</v>
      </c>
      <c r="I40">
        <f t="shared" si="4"/>
        <v>12883</v>
      </c>
      <c r="J40">
        <f t="shared" si="5"/>
        <v>12883</v>
      </c>
      <c r="K40">
        <f t="shared" si="6"/>
        <v>5</v>
      </c>
    </row>
    <row r="41" spans="1:11">
      <c r="A41" s="1">
        <v>42134</v>
      </c>
      <c r="B41">
        <v>12</v>
      </c>
      <c r="C41">
        <v>0.1</v>
      </c>
      <c r="D41">
        <f t="shared" si="7"/>
        <v>12953</v>
      </c>
      <c r="E41">
        <f t="shared" si="0"/>
        <v>0</v>
      </c>
      <c r="F41">
        <f t="shared" si="1"/>
        <v>12953</v>
      </c>
      <c r="G41">
        <f t="shared" si="2"/>
        <v>0</v>
      </c>
      <c r="H41">
        <f t="shared" si="3"/>
        <v>0</v>
      </c>
      <c r="I41">
        <f t="shared" si="4"/>
        <v>12953</v>
      </c>
      <c r="J41">
        <f t="shared" si="5"/>
        <v>12953</v>
      </c>
      <c r="K41">
        <f t="shared" si="6"/>
        <v>5</v>
      </c>
    </row>
    <row r="42" spans="1:11">
      <c r="A42" s="1">
        <v>42135</v>
      </c>
      <c r="B42">
        <v>11</v>
      </c>
      <c r="C42">
        <v>0</v>
      </c>
      <c r="D42">
        <f t="shared" si="7"/>
        <v>12953</v>
      </c>
      <c r="E42">
        <f t="shared" si="0"/>
        <v>142</v>
      </c>
      <c r="F42">
        <f t="shared" si="1"/>
        <v>12811</v>
      </c>
      <c r="G42">
        <f t="shared" si="2"/>
        <v>0</v>
      </c>
      <c r="H42">
        <f t="shared" si="3"/>
        <v>0</v>
      </c>
      <c r="I42">
        <f t="shared" si="4"/>
        <v>12811</v>
      </c>
      <c r="J42">
        <f t="shared" si="5"/>
        <v>12811</v>
      </c>
      <c r="K42">
        <f t="shared" si="6"/>
        <v>5</v>
      </c>
    </row>
    <row r="43" spans="1:11">
      <c r="A43" s="1">
        <v>42136</v>
      </c>
      <c r="B43">
        <v>16</v>
      </c>
      <c r="C43">
        <v>3</v>
      </c>
      <c r="D43">
        <f t="shared" si="7"/>
        <v>14911</v>
      </c>
      <c r="E43">
        <f t="shared" si="0"/>
        <v>0</v>
      </c>
      <c r="F43">
        <f t="shared" si="1"/>
        <v>14911</v>
      </c>
      <c r="G43">
        <f t="shared" si="2"/>
        <v>0</v>
      </c>
      <c r="H43">
        <f t="shared" si="3"/>
        <v>0</v>
      </c>
      <c r="I43">
        <f t="shared" si="4"/>
        <v>14911</v>
      </c>
      <c r="J43">
        <f t="shared" si="5"/>
        <v>14911</v>
      </c>
      <c r="K43">
        <f t="shared" si="6"/>
        <v>5</v>
      </c>
    </row>
    <row r="44" spans="1:11">
      <c r="A44" s="1">
        <v>42137</v>
      </c>
      <c r="B44">
        <v>12</v>
      </c>
      <c r="C44">
        <v>0</v>
      </c>
      <c r="D44">
        <f t="shared" si="7"/>
        <v>14911</v>
      </c>
      <c r="E44">
        <f t="shared" si="0"/>
        <v>186</v>
      </c>
      <c r="F44">
        <f t="shared" si="1"/>
        <v>14725</v>
      </c>
      <c r="G44">
        <f t="shared" si="2"/>
        <v>0</v>
      </c>
      <c r="H44">
        <f t="shared" si="3"/>
        <v>0</v>
      </c>
      <c r="I44">
        <f t="shared" si="4"/>
        <v>14725</v>
      </c>
      <c r="J44">
        <f t="shared" si="5"/>
        <v>14725</v>
      </c>
      <c r="K44">
        <f t="shared" si="6"/>
        <v>5</v>
      </c>
    </row>
    <row r="45" spans="1:11">
      <c r="A45" s="1">
        <v>42138</v>
      </c>
      <c r="B45">
        <v>10</v>
      </c>
      <c r="C45">
        <v>0</v>
      </c>
      <c r="D45">
        <f t="shared" si="7"/>
        <v>14725</v>
      </c>
      <c r="E45">
        <f t="shared" si="0"/>
        <v>140</v>
      </c>
      <c r="F45">
        <f t="shared" si="1"/>
        <v>14585</v>
      </c>
      <c r="G45">
        <f t="shared" si="2"/>
        <v>0</v>
      </c>
      <c r="H45">
        <f t="shared" si="3"/>
        <v>0</v>
      </c>
      <c r="I45">
        <f t="shared" si="4"/>
        <v>14585</v>
      </c>
      <c r="J45">
        <f t="shared" si="5"/>
        <v>14585</v>
      </c>
      <c r="K45">
        <f t="shared" si="6"/>
        <v>5</v>
      </c>
    </row>
    <row r="46" spans="1:11">
      <c r="A46" s="1">
        <v>42139</v>
      </c>
      <c r="B46">
        <v>12</v>
      </c>
      <c r="C46">
        <v>0</v>
      </c>
      <c r="D46">
        <f t="shared" si="7"/>
        <v>14585</v>
      </c>
      <c r="E46">
        <f t="shared" si="0"/>
        <v>182</v>
      </c>
      <c r="F46">
        <f t="shared" si="1"/>
        <v>14403</v>
      </c>
      <c r="G46">
        <f t="shared" si="2"/>
        <v>0</v>
      </c>
      <c r="H46">
        <f t="shared" si="3"/>
        <v>0</v>
      </c>
      <c r="I46">
        <f t="shared" si="4"/>
        <v>14403</v>
      </c>
      <c r="J46">
        <f t="shared" si="5"/>
        <v>14403</v>
      </c>
      <c r="K46">
        <f t="shared" si="6"/>
        <v>5</v>
      </c>
    </row>
    <row r="47" spans="1:11">
      <c r="A47" s="1">
        <v>42140</v>
      </c>
      <c r="B47">
        <v>10</v>
      </c>
      <c r="C47">
        <v>1.8</v>
      </c>
      <c r="D47">
        <f t="shared" si="7"/>
        <v>15663</v>
      </c>
      <c r="E47">
        <f t="shared" si="0"/>
        <v>0</v>
      </c>
      <c r="F47">
        <f t="shared" si="1"/>
        <v>15663</v>
      </c>
      <c r="G47">
        <f t="shared" si="2"/>
        <v>0</v>
      </c>
      <c r="H47">
        <f t="shared" si="3"/>
        <v>0</v>
      </c>
      <c r="I47">
        <f t="shared" si="4"/>
        <v>15663</v>
      </c>
      <c r="J47">
        <f t="shared" si="5"/>
        <v>15663</v>
      </c>
      <c r="K47">
        <f t="shared" si="6"/>
        <v>5</v>
      </c>
    </row>
    <row r="48" spans="1:11">
      <c r="A48" s="1">
        <v>42141</v>
      </c>
      <c r="B48">
        <v>11</v>
      </c>
      <c r="C48">
        <v>2.8</v>
      </c>
      <c r="D48">
        <f t="shared" si="7"/>
        <v>17623</v>
      </c>
      <c r="E48">
        <f t="shared" si="0"/>
        <v>0</v>
      </c>
      <c r="F48">
        <f t="shared" si="1"/>
        <v>17623</v>
      </c>
      <c r="G48">
        <f t="shared" si="2"/>
        <v>0</v>
      </c>
      <c r="H48">
        <f t="shared" si="3"/>
        <v>0</v>
      </c>
      <c r="I48">
        <f t="shared" si="4"/>
        <v>17623</v>
      </c>
      <c r="J48">
        <f t="shared" si="5"/>
        <v>17623</v>
      </c>
      <c r="K48">
        <f t="shared" si="6"/>
        <v>5</v>
      </c>
    </row>
    <row r="49" spans="1:11">
      <c r="A49" s="1">
        <v>42142</v>
      </c>
      <c r="B49">
        <v>12</v>
      </c>
      <c r="C49">
        <v>1.9</v>
      </c>
      <c r="D49">
        <f t="shared" si="7"/>
        <v>18953</v>
      </c>
      <c r="E49">
        <f t="shared" si="0"/>
        <v>0</v>
      </c>
      <c r="F49">
        <f t="shared" si="1"/>
        <v>18953</v>
      </c>
      <c r="G49">
        <f t="shared" si="2"/>
        <v>0</v>
      </c>
      <c r="H49">
        <f t="shared" si="3"/>
        <v>0</v>
      </c>
      <c r="I49">
        <f t="shared" si="4"/>
        <v>18953</v>
      </c>
      <c r="J49">
        <f t="shared" si="5"/>
        <v>18953</v>
      </c>
      <c r="K49">
        <f t="shared" si="6"/>
        <v>5</v>
      </c>
    </row>
    <row r="50" spans="1:11">
      <c r="A50" s="1">
        <v>42143</v>
      </c>
      <c r="B50">
        <v>16</v>
      </c>
      <c r="C50">
        <v>2.2000000000000002</v>
      </c>
      <c r="D50">
        <f t="shared" si="7"/>
        <v>20493</v>
      </c>
      <c r="E50">
        <f t="shared" si="0"/>
        <v>0</v>
      </c>
      <c r="F50">
        <f t="shared" si="1"/>
        <v>20493</v>
      </c>
      <c r="G50">
        <f t="shared" si="2"/>
        <v>0</v>
      </c>
      <c r="H50">
        <f t="shared" si="3"/>
        <v>0</v>
      </c>
      <c r="I50">
        <f t="shared" si="4"/>
        <v>20493</v>
      </c>
      <c r="J50">
        <f t="shared" si="5"/>
        <v>20493</v>
      </c>
      <c r="K50">
        <f t="shared" si="6"/>
        <v>5</v>
      </c>
    </row>
    <row r="51" spans="1:11">
      <c r="A51" s="1">
        <v>42144</v>
      </c>
      <c r="B51">
        <v>13</v>
      </c>
      <c r="C51">
        <v>2.2999999999999998</v>
      </c>
      <c r="D51">
        <f t="shared" si="7"/>
        <v>22103</v>
      </c>
      <c r="E51">
        <f t="shared" si="0"/>
        <v>0</v>
      </c>
      <c r="F51">
        <f t="shared" si="1"/>
        <v>22103</v>
      </c>
      <c r="G51">
        <f t="shared" si="2"/>
        <v>0</v>
      </c>
      <c r="H51">
        <f t="shared" si="3"/>
        <v>0</v>
      </c>
      <c r="I51">
        <f t="shared" si="4"/>
        <v>22103</v>
      </c>
      <c r="J51">
        <f t="shared" si="5"/>
        <v>22103</v>
      </c>
      <c r="K51">
        <f t="shared" si="6"/>
        <v>5</v>
      </c>
    </row>
    <row r="52" spans="1:11">
      <c r="A52" s="1">
        <v>42145</v>
      </c>
      <c r="B52">
        <v>11</v>
      </c>
      <c r="C52">
        <v>5.4</v>
      </c>
      <c r="D52">
        <f t="shared" si="7"/>
        <v>25000</v>
      </c>
      <c r="E52">
        <f t="shared" si="0"/>
        <v>0</v>
      </c>
      <c r="F52">
        <f t="shared" si="1"/>
        <v>25000</v>
      </c>
      <c r="G52">
        <f t="shared" si="2"/>
        <v>0</v>
      </c>
      <c r="H52">
        <f t="shared" si="3"/>
        <v>0</v>
      </c>
      <c r="I52">
        <f t="shared" si="4"/>
        <v>25000</v>
      </c>
      <c r="J52">
        <f t="shared" si="5"/>
        <v>25000</v>
      </c>
      <c r="K52">
        <f t="shared" si="6"/>
        <v>5</v>
      </c>
    </row>
    <row r="53" spans="1:11">
      <c r="A53" s="1">
        <v>42146</v>
      </c>
      <c r="B53">
        <v>12</v>
      </c>
      <c r="C53">
        <v>5.5</v>
      </c>
      <c r="D53">
        <f t="shared" si="7"/>
        <v>25000</v>
      </c>
      <c r="E53">
        <f t="shared" si="0"/>
        <v>0</v>
      </c>
      <c r="F53">
        <f t="shared" si="1"/>
        <v>25000</v>
      </c>
      <c r="G53">
        <f t="shared" si="2"/>
        <v>0</v>
      </c>
      <c r="H53">
        <f t="shared" si="3"/>
        <v>0</v>
      </c>
      <c r="I53">
        <f t="shared" si="4"/>
        <v>25000</v>
      </c>
      <c r="J53">
        <f t="shared" si="5"/>
        <v>25000</v>
      </c>
      <c r="K53">
        <f t="shared" si="6"/>
        <v>5</v>
      </c>
    </row>
    <row r="54" spans="1:11">
      <c r="A54" s="1">
        <v>42147</v>
      </c>
      <c r="B54">
        <v>12</v>
      </c>
      <c r="C54">
        <v>5.2</v>
      </c>
      <c r="D54">
        <f t="shared" si="7"/>
        <v>25000</v>
      </c>
      <c r="E54">
        <f t="shared" si="0"/>
        <v>0</v>
      </c>
      <c r="F54">
        <f t="shared" si="1"/>
        <v>25000</v>
      </c>
      <c r="G54">
        <f t="shared" si="2"/>
        <v>0</v>
      </c>
      <c r="H54">
        <f t="shared" si="3"/>
        <v>0</v>
      </c>
      <c r="I54">
        <f t="shared" si="4"/>
        <v>25000</v>
      </c>
      <c r="J54">
        <f t="shared" si="5"/>
        <v>25000</v>
      </c>
      <c r="K54">
        <f t="shared" si="6"/>
        <v>5</v>
      </c>
    </row>
    <row r="55" spans="1:11">
      <c r="A55" s="1">
        <v>42148</v>
      </c>
      <c r="B55">
        <v>14</v>
      </c>
      <c r="C55">
        <v>3</v>
      </c>
      <c r="D55">
        <f t="shared" si="7"/>
        <v>25000</v>
      </c>
      <c r="E55">
        <f t="shared" si="0"/>
        <v>0</v>
      </c>
      <c r="F55">
        <f t="shared" si="1"/>
        <v>25000</v>
      </c>
      <c r="G55">
        <f t="shared" si="2"/>
        <v>0</v>
      </c>
      <c r="H55">
        <f t="shared" si="3"/>
        <v>0</v>
      </c>
      <c r="I55">
        <f t="shared" si="4"/>
        <v>25000</v>
      </c>
      <c r="J55">
        <f t="shared" si="5"/>
        <v>25000</v>
      </c>
      <c r="K55">
        <f t="shared" si="6"/>
        <v>5</v>
      </c>
    </row>
    <row r="56" spans="1:11">
      <c r="A56" s="1">
        <v>42149</v>
      </c>
      <c r="B56">
        <v>15</v>
      </c>
      <c r="C56">
        <v>0</v>
      </c>
      <c r="D56">
        <f t="shared" si="7"/>
        <v>25000</v>
      </c>
      <c r="E56">
        <f t="shared" si="0"/>
        <v>436</v>
      </c>
      <c r="F56">
        <f t="shared" si="1"/>
        <v>24564</v>
      </c>
      <c r="G56">
        <f t="shared" si="2"/>
        <v>0</v>
      </c>
      <c r="H56">
        <f t="shared" si="3"/>
        <v>0</v>
      </c>
      <c r="I56">
        <f t="shared" si="4"/>
        <v>24564</v>
      </c>
      <c r="J56">
        <f t="shared" si="5"/>
        <v>24564</v>
      </c>
      <c r="K56">
        <f t="shared" si="6"/>
        <v>5</v>
      </c>
    </row>
    <row r="57" spans="1:11">
      <c r="A57" s="1">
        <v>42150</v>
      </c>
      <c r="B57">
        <v>14</v>
      </c>
      <c r="C57">
        <v>0</v>
      </c>
      <c r="D57">
        <f t="shared" si="7"/>
        <v>24564</v>
      </c>
      <c r="E57">
        <f t="shared" si="0"/>
        <v>387</v>
      </c>
      <c r="F57">
        <f t="shared" si="1"/>
        <v>24177</v>
      </c>
      <c r="G57">
        <f t="shared" si="2"/>
        <v>0</v>
      </c>
      <c r="H57">
        <f t="shared" si="3"/>
        <v>0</v>
      </c>
      <c r="I57">
        <f t="shared" si="4"/>
        <v>24177</v>
      </c>
      <c r="J57">
        <f t="shared" si="5"/>
        <v>24177</v>
      </c>
      <c r="K57">
        <f t="shared" si="6"/>
        <v>5</v>
      </c>
    </row>
    <row r="58" spans="1:11">
      <c r="A58" s="1">
        <v>42151</v>
      </c>
      <c r="B58">
        <v>10</v>
      </c>
      <c r="C58">
        <v>0</v>
      </c>
      <c r="D58">
        <f t="shared" si="7"/>
        <v>24177</v>
      </c>
      <c r="E58">
        <f t="shared" si="0"/>
        <v>230</v>
      </c>
      <c r="F58">
        <f t="shared" si="1"/>
        <v>23947</v>
      </c>
      <c r="G58">
        <f t="shared" si="2"/>
        <v>0</v>
      </c>
      <c r="H58">
        <f t="shared" si="3"/>
        <v>0</v>
      </c>
      <c r="I58">
        <f t="shared" si="4"/>
        <v>23947</v>
      </c>
      <c r="J58">
        <f t="shared" si="5"/>
        <v>23947</v>
      </c>
      <c r="K58">
        <f t="shared" si="6"/>
        <v>5</v>
      </c>
    </row>
    <row r="59" spans="1:11">
      <c r="A59" s="1">
        <v>42152</v>
      </c>
      <c r="B59">
        <v>12</v>
      </c>
      <c r="C59">
        <v>0.1</v>
      </c>
      <c r="D59">
        <f t="shared" si="7"/>
        <v>24017</v>
      </c>
      <c r="E59">
        <f t="shared" si="0"/>
        <v>0</v>
      </c>
      <c r="F59">
        <f t="shared" si="1"/>
        <v>24017</v>
      </c>
      <c r="G59">
        <f t="shared" si="2"/>
        <v>0</v>
      </c>
      <c r="H59">
        <f t="shared" si="3"/>
        <v>0</v>
      </c>
      <c r="I59">
        <f t="shared" si="4"/>
        <v>24017</v>
      </c>
      <c r="J59">
        <f t="shared" si="5"/>
        <v>24017</v>
      </c>
      <c r="K59">
        <f t="shared" si="6"/>
        <v>5</v>
      </c>
    </row>
    <row r="60" spans="1:11">
      <c r="A60" s="1">
        <v>42153</v>
      </c>
      <c r="B60">
        <v>14</v>
      </c>
      <c r="C60">
        <v>0</v>
      </c>
      <c r="D60">
        <f t="shared" si="7"/>
        <v>24017</v>
      </c>
      <c r="E60">
        <f t="shared" si="0"/>
        <v>378</v>
      </c>
      <c r="F60">
        <f t="shared" si="1"/>
        <v>23639</v>
      </c>
      <c r="G60">
        <f t="shared" si="2"/>
        <v>0</v>
      </c>
      <c r="H60">
        <f t="shared" si="3"/>
        <v>0</v>
      </c>
      <c r="I60">
        <f t="shared" si="4"/>
        <v>23639</v>
      </c>
      <c r="J60">
        <f t="shared" si="5"/>
        <v>23639</v>
      </c>
      <c r="K60">
        <f t="shared" si="6"/>
        <v>5</v>
      </c>
    </row>
    <row r="61" spans="1:11">
      <c r="A61" s="1">
        <v>42154</v>
      </c>
      <c r="B61">
        <v>13</v>
      </c>
      <c r="C61">
        <v>0</v>
      </c>
      <c r="D61">
        <f t="shared" si="7"/>
        <v>23639</v>
      </c>
      <c r="E61">
        <f t="shared" si="0"/>
        <v>333</v>
      </c>
      <c r="F61">
        <f t="shared" si="1"/>
        <v>23306</v>
      </c>
      <c r="G61">
        <f t="shared" si="2"/>
        <v>0</v>
      </c>
      <c r="H61">
        <f t="shared" si="3"/>
        <v>0</v>
      </c>
      <c r="I61">
        <f t="shared" si="4"/>
        <v>23306</v>
      </c>
      <c r="J61">
        <f t="shared" si="5"/>
        <v>23306</v>
      </c>
      <c r="K61">
        <f t="shared" si="6"/>
        <v>5</v>
      </c>
    </row>
    <row r="62" spans="1:11">
      <c r="A62" s="1">
        <v>42155</v>
      </c>
      <c r="B62">
        <v>12</v>
      </c>
      <c r="C62">
        <v>0</v>
      </c>
      <c r="D62">
        <f t="shared" si="7"/>
        <v>23306</v>
      </c>
      <c r="E62">
        <f t="shared" si="0"/>
        <v>291</v>
      </c>
      <c r="F62">
        <f t="shared" si="1"/>
        <v>23015</v>
      </c>
      <c r="G62">
        <f t="shared" si="2"/>
        <v>0</v>
      </c>
      <c r="H62">
        <f t="shared" si="3"/>
        <v>0</v>
      </c>
      <c r="I62">
        <f t="shared" si="4"/>
        <v>23015</v>
      </c>
      <c r="J62">
        <f t="shared" si="5"/>
        <v>23015</v>
      </c>
      <c r="K62">
        <f t="shared" si="6"/>
        <v>5</v>
      </c>
    </row>
    <row r="63" spans="1:11">
      <c r="A63" s="1">
        <v>42156</v>
      </c>
      <c r="B63">
        <v>18</v>
      </c>
      <c r="C63">
        <v>4</v>
      </c>
      <c r="D63">
        <f t="shared" si="7"/>
        <v>25000</v>
      </c>
      <c r="E63">
        <f t="shared" si="0"/>
        <v>0</v>
      </c>
      <c r="F63">
        <f t="shared" si="1"/>
        <v>25000</v>
      </c>
      <c r="G63">
        <f t="shared" si="2"/>
        <v>0</v>
      </c>
      <c r="H63">
        <f t="shared" si="3"/>
        <v>0</v>
      </c>
      <c r="I63">
        <f t="shared" si="4"/>
        <v>25000</v>
      </c>
      <c r="J63">
        <f t="shared" si="5"/>
        <v>25000</v>
      </c>
      <c r="K63">
        <f t="shared" si="6"/>
        <v>6</v>
      </c>
    </row>
    <row r="64" spans="1:11">
      <c r="A64" s="1">
        <v>42157</v>
      </c>
      <c r="B64">
        <v>18</v>
      </c>
      <c r="C64">
        <v>3</v>
      </c>
      <c r="D64">
        <f t="shared" si="7"/>
        <v>25000</v>
      </c>
      <c r="E64">
        <f t="shared" si="0"/>
        <v>0</v>
      </c>
      <c r="F64">
        <f t="shared" si="1"/>
        <v>25000</v>
      </c>
      <c r="G64">
        <f t="shared" si="2"/>
        <v>0</v>
      </c>
      <c r="H64">
        <f t="shared" si="3"/>
        <v>0</v>
      </c>
      <c r="I64">
        <f t="shared" si="4"/>
        <v>25000</v>
      </c>
      <c r="J64">
        <f t="shared" si="5"/>
        <v>25000</v>
      </c>
      <c r="K64">
        <f t="shared" si="6"/>
        <v>6</v>
      </c>
    </row>
    <row r="65" spans="1:11">
      <c r="A65" s="1">
        <v>42158</v>
      </c>
      <c r="B65">
        <v>22</v>
      </c>
      <c r="C65">
        <v>0</v>
      </c>
      <c r="D65">
        <f t="shared" si="7"/>
        <v>25000</v>
      </c>
      <c r="E65">
        <f t="shared" si="0"/>
        <v>774</v>
      </c>
      <c r="F65">
        <f t="shared" si="1"/>
        <v>24226</v>
      </c>
      <c r="G65">
        <f t="shared" si="2"/>
        <v>12000</v>
      </c>
      <c r="H65">
        <f t="shared" si="3"/>
        <v>0</v>
      </c>
      <c r="I65">
        <f t="shared" si="4"/>
        <v>24226</v>
      </c>
      <c r="J65">
        <f t="shared" si="5"/>
        <v>12226</v>
      </c>
      <c r="K65">
        <f t="shared" si="6"/>
        <v>6</v>
      </c>
    </row>
    <row r="66" spans="1:11">
      <c r="A66" s="1">
        <v>42159</v>
      </c>
      <c r="B66">
        <v>15</v>
      </c>
      <c r="C66">
        <v>0</v>
      </c>
      <c r="D66">
        <f t="shared" si="7"/>
        <v>12226</v>
      </c>
      <c r="E66">
        <f t="shared" si="0"/>
        <v>214</v>
      </c>
      <c r="F66">
        <f t="shared" si="1"/>
        <v>12012</v>
      </c>
      <c r="G66">
        <f t="shared" si="2"/>
        <v>0</v>
      </c>
      <c r="H66">
        <f t="shared" si="3"/>
        <v>0</v>
      </c>
      <c r="I66">
        <f t="shared" si="4"/>
        <v>12012</v>
      </c>
      <c r="J66">
        <f t="shared" si="5"/>
        <v>12012</v>
      </c>
      <c r="K66">
        <f t="shared" si="6"/>
        <v>6</v>
      </c>
    </row>
    <row r="67" spans="1:11">
      <c r="A67" s="1">
        <v>42160</v>
      </c>
      <c r="B67">
        <v>18</v>
      </c>
      <c r="C67">
        <v>0</v>
      </c>
      <c r="D67">
        <f t="shared" si="7"/>
        <v>12012</v>
      </c>
      <c r="E67">
        <f t="shared" ref="E67:E130" si="8">ROUNDUP(IF(C67=0,0.03%*POWER(B67,1.5)*D67,0),0)</f>
        <v>276</v>
      </c>
      <c r="F67">
        <f t="shared" ref="F67:F130" si="9">D67-E67</f>
        <v>11736</v>
      </c>
      <c r="G67">
        <f t="shared" ref="G67:G130" si="10">IF(AND(B67&gt;15,C67&lt;=0.6),IF(B67&lt;=30,12000,24000),0)</f>
        <v>12000</v>
      </c>
      <c r="H67">
        <f t="shared" ref="H67:H130" si="11">IF(F67&lt;G67,25000-F67,0)</f>
        <v>13264</v>
      </c>
      <c r="I67">
        <f t="shared" ref="I67:I130" si="12">F67+H67</f>
        <v>25000</v>
      </c>
      <c r="J67">
        <f t="shared" ref="J67:J130" si="13">I67-G67</f>
        <v>13000</v>
      </c>
      <c r="K67">
        <f t="shared" ref="K67:K130" si="14">MONTH(A67)</f>
        <v>6</v>
      </c>
    </row>
    <row r="68" spans="1:11">
      <c r="A68" s="1">
        <v>42161</v>
      </c>
      <c r="B68">
        <v>22</v>
      </c>
      <c r="C68">
        <v>0</v>
      </c>
      <c r="D68">
        <f t="shared" ref="D68:D131" si="15">IF(J67+C68*700&gt;25000,25000,J67+C68*700)</f>
        <v>13000</v>
      </c>
      <c r="E68">
        <f t="shared" si="8"/>
        <v>403</v>
      </c>
      <c r="F68">
        <f t="shared" si="9"/>
        <v>12597</v>
      </c>
      <c r="G68">
        <f t="shared" si="10"/>
        <v>12000</v>
      </c>
      <c r="H68">
        <f t="shared" si="11"/>
        <v>0</v>
      </c>
      <c r="I68">
        <f t="shared" si="12"/>
        <v>12597</v>
      </c>
      <c r="J68">
        <f t="shared" si="13"/>
        <v>597</v>
      </c>
      <c r="K68">
        <f t="shared" si="14"/>
        <v>6</v>
      </c>
    </row>
    <row r="69" spans="1:11">
      <c r="A69" s="1">
        <v>42162</v>
      </c>
      <c r="B69">
        <v>14</v>
      </c>
      <c r="C69">
        <v>8</v>
      </c>
      <c r="D69">
        <f t="shared" si="15"/>
        <v>6197</v>
      </c>
      <c r="E69">
        <f t="shared" si="8"/>
        <v>0</v>
      </c>
      <c r="F69">
        <f t="shared" si="9"/>
        <v>6197</v>
      </c>
      <c r="G69">
        <f t="shared" si="10"/>
        <v>0</v>
      </c>
      <c r="H69">
        <f t="shared" si="11"/>
        <v>0</v>
      </c>
      <c r="I69">
        <f t="shared" si="12"/>
        <v>6197</v>
      </c>
      <c r="J69">
        <f t="shared" si="13"/>
        <v>6197</v>
      </c>
      <c r="K69">
        <f t="shared" si="14"/>
        <v>6</v>
      </c>
    </row>
    <row r="70" spans="1:11">
      <c r="A70" s="1">
        <v>42163</v>
      </c>
      <c r="B70">
        <v>14</v>
      </c>
      <c r="C70">
        <v>5.9</v>
      </c>
      <c r="D70">
        <f t="shared" si="15"/>
        <v>10327</v>
      </c>
      <c r="E70">
        <f t="shared" si="8"/>
        <v>0</v>
      </c>
      <c r="F70">
        <f t="shared" si="9"/>
        <v>10327</v>
      </c>
      <c r="G70">
        <f t="shared" si="10"/>
        <v>0</v>
      </c>
      <c r="H70">
        <f t="shared" si="11"/>
        <v>0</v>
      </c>
      <c r="I70">
        <f t="shared" si="12"/>
        <v>10327</v>
      </c>
      <c r="J70">
        <f t="shared" si="13"/>
        <v>10327</v>
      </c>
      <c r="K70">
        <f t="shared" si="14"/>
        <v>6</v>
      </c>
    </row>
    <row r="71" spans="1:11">
      <c r="A71" s="1">
        <v>42164</v>
      </c>
      <c r="B71">
        <v>12</v>
      </c>
      <c r="C71">
        <v>5</v>
      </c>
      <c r="D71">
        <f t="shared" si="15"/>
        <v>13827</v>
      </c>
      <c r="E71">
        <f t="shared" si="8"/>
        <v>0</v>
      </c>
      <c r="F71">
        <f t="shared" si="9"/>
        <v>13827</v>
      </c>
      <c r="G71">
        <f t="shared" si="10"/>
        <v>0</v>
      </c>
      <c r="H71">
        <f t="shared" si="11"/>
        <v>0</v>
      </c>
      <c r="I71">
        <f t="shared" si="12"/>
        <v>13827</v>
      </c>
      <c r="J71">
        <f t="shared" si="13"/>
        <v>13827</v>
      </c>
      <c r="K71">
        <f t="shared" si="14"/>
        <v>6</v>
      </c>
    </row>
    <row r="72" spans="1:11">
      <c r="A72" s="1">
        <v>42165</v>
      </c>
      <c r="B72">
        <v>16</v>
      </c>
      <c r="C72">
        <v>0</v>
      </c>
      <c r="D72">
        <f t="shared" si="15"/>
        <v>13827</v>
      </c>
      <c r="E72">
        <f t="shared" si="8"/>
        <v>266</v>
      </c>
      <c r="F72">
        <f t="shared" si="9"/>
        <v>13561</v>
      </c>
      <c r="G72">
        <f t="shared" si="10"/>
        <v>12000</v>
      </c>
      <c r="H72">
        <f t="shared" si="11"/>
        <v>0</v>
      </c>
      <c r="I72">
        <f t="shared" si="12"/>
        <v>13561</v>
      </c>
      <c r="J72">
        <f t="shared" si="13"/>
        <v>1561</v>
      </c>
      <c r="K72">
        <f t="shared" si="14"/>
        <v>6</v>
      </c>
    </row>
    <row r="73" spans="1:11">
      <c r="A73" s="1">
        <v>42166</v>
      </c>
      <c r="B73">
        <v>16</v>
      </c>
      <c r="C73">
        <v>0</v>
      </c>
      <c r="D73">
        <f t="shared" si="15"/>
        <v>1561</v>
      </c>
      <c r="E73">
        <f t="shared" si="8"/>
        <v>30</v>
      </c>
      <c r="F73">
        <f t="shared" si="9"/>
        <v>1531</v>
      </c>
      <c r="G73">
        <f t="shared" si="10"/>
        <v>12000</v>
      </c>
      <c r="H73">
        <f t="shared" si="11"/>
        <v>23469</v>
      </c>
      <c r="I73">
        <f t="shared" si="12"/>
        <v>25000</v>
      </c>
      <c r="J73">
        <f t="shared" si="13"/>
        <v>13000</v>
      </c>
      <c r="K73">
        <f t="shared" si="14"/>
        <v>6</v>
      </c>
    </row>
    <row r="74" spans="1:11">
      <c r="A74" s="1">
        <v>42167</v>
      </c>
      <c r="B74">
        <v>18</v>
      </c>
      <c r="C74">
        <v>5</v>
      </c>
      <c r="D74">
        <f t="shared" si="15"/>
        <v>16500</v>
      </c>
      <c r="E74">
        <f t="shared" si="8"/>
        <v>0</v>
      </c>
      <c r="F74">
        <f t="shared" si="9"/>
        <v>16500</v>
      </c>
      <c r="G74">
        <f t="shared" si="10"/>
        <v>0</v>
      </c>
      <c r="H74">
        <f t="shared" si="11"/>
        <v>0</v>
      </c>
      <c r="I74">
        <f t="shared" si="12"/>
        <v>16500</v>
      </c>
      <c r="J74">
        <f t="shared" si="13"/>
        <v>16500</v>
      </c>
      <c r="K74">
        <f t="shared" si="14"/>
        <v>6</v>
      </c>
    </row>
    <row r="75" spans="1:11">
      <c r="A75" s="1">
        <v>42168</v>
      </c>
      <c r="B75">
        <v>19</v>
      </c>
      <c r="C75">
        <v>1</v>
      </c>
      <c r="D75">
        <f t="shared" si="15"/>
        <v>17200</v>
      </c>
      <c r="E75">
        <f t="shared" si="8"/>
        <v>0</v>
      </c>
      <c r="F75">
        <f t="shared" si="9"/>
        <v>17200</v>
      </c>
      <c r="G75">
        <f t="shared" si="10"/>
        <v>0</v>
      </c>
      <c r="H75">
        <f t="shared" si="11"/>
        <v>0</v>
      </c>
      <c r="I75">
        <f t="shared" si="12"/>
        <v>17200</v>
      </c>
      <c r="J75">
        <f t="shared" si="13"/>
        <v>17200</v>
      </c>
      <c r="K75">
        <f t="shared" si="14"/>
        <v>6</v>
      </c>
    </row>
    <row r="76" spans="1:11">
      <c r="A76" s="1">
        <v>42169</v>
      </c>
      <c r="B76">
        <v>22</v>
      </c>
      <c r="C76">
        <v>0</v>
      </c>
      <c r="D76">
        <f t="shared" si="15"/>
        <v>17200</v>
      </c>
      <c r="E76">
        <f t="shared" si="8"/>
        <v>533</v>
      </c>
      <c r="F76">
        <f t="shared" si="9"/>
        <v>16667</v>
      </c>
      <c r="G76">
        <f t="shared" si="10"/>
        <v>12000</v>
      </c>
      <c r="H76">
        <f t="shared" si="11"/>
        <v>0</v>
      </c>
      <c r="I76">
        <f t="shared" si="12"/>
        <v>16667</v>
      </c>
      <c r="J76">
        <f t="shared" si="13"/>
        <v>4667</v>
      </c>
      <c r="K76">
        <f t="shared" si="14"/>
        <v>6</v>
      </c>
    </row>
    <row r="77" spans="1:11">
      <c r="A77" s="1">
        <v>42170</v>
      </c>
      <c r="B77">
        <v>16</v>
      </c>
      <c r="C77">
        <v>0</v>
      </c>
      <c r="D77">
        <f t="shared" si="15"/>
        <v>4667</v>
      </c>
      <c r="E77">
        <f t="shared" si="8"/>
        <v>90</v>
      </c>
      <c r="F77">
        <f t="shared" si="9"/>
        <v>4577</v>
      </c>
      <c r="G77">
        <f t="shared" si="10"/>
        <v>12000</v>
      </c>
      <c r="H77">
        <f t="shared" si="11"/>
        <v>20423</v>
      </c>
      <c r="I77">
        <f t="shared" si="12"/>
        <v>25000</v>
      </c>
      <c r="J77">
        <f t="shared" si="13"/>
        <v>13000</v>
      </c>
      <c r="K77">
        <f t="shared" si="14"/>
        <v>6</v>
      </c>
    </row>
    <row r="78" spans="1:11">
      <c r="A78" s="1">
        <v>42171</v>
      </c>
      <c r="B78">
        <v>12</v>
      </c>
      <c r="C78">
        <v>0</v>
      </c>
      <c r="D78">
        <f t="shared" si="15"/>
        <v>13000</v>
      </c>
      <c r="E78">
        <f t="shared" si="8"/>
        <v>163</v>
      </c>
      <c r="F78">
        <f t="shared" si="9"/>
        <v>12837</v>
      </c>
      <c r="G78">
        <f t="shared" si="10"/>
        <v>0</v>
      </c>
      <c r="H78">
        <f t="shared" si="11"/>
        <v>0</v>
      </c>
      <c r="I78">
        <f t="shared" si="12"/>
        <v>12837</v>
      </c>
      <c r="J78">
        <f t="shared" si="13"/>
        <v>12837</v>
      </c>
      <c r="K78">
        <f t="shared" si="14"/>
        <v>6</v>
      </c>
    </row>
    <row r="79" spans="1:11">
      <c r="A79" s="1">
        <v>42172</v>
      </c>
      <c r="B79">
        <v>14</v>
      </c>
      <c r="C79">
        <v>0</v>
      </c>
      <c r="D79">
        <f t="shared" si="15"/>
        <v>12837</v>
      </c>
      <c r="E79">
        <f t="shared" si="8"/>
        <v>202</v>
      </c>
      <c r="F79">
        <f t="shared" si="9"/>
        <v>12635</v>
      </c>
      <c r="G79">
        <f t="shared" si="10"/>
        <v>0</v>
      </c>
      <c r="H79">
        <f t="shared" si="11"/>
        <v>0</v>
      </c>
      <c r="I79">
        <f t="shared" si="12"/>
        <v>12635</v>
      </c>
      <c r="J79">
        <f t="shared" si="13"/>
        <v>12635</v>
      </c>
      <c r="K79">
        <f t="shared" si="14"/>
        <v>6</v>
      </c>
    </row>
    <row r="80" spans="1:11">
      <c r="A80" s="1">
        <v>42173</v>
      </c>
      <c r="B80">
        <v>16</v>
      </c>
      <c r="C80">
        <v>0.3</v>
      </c>
      <c r="D80">
        <f t="shared" si="15"/>
        <v>12845</v>
      </c>
      <c r="E80">
        <f t="shared" si="8"/>
        <v>0</v>
      </c>
      <c r="F80">
        <f t="shared" si="9"/>
        <v>12845</v>
      </c>
      <c r="G80">
        <f t="shared" si="10"/>
        <v>12000</v>
      </c>
      <c r="H80">
        <f t="shared" si="11"/>
        <v>0</v>
      </c>
      <c r="I80">
        <f t="shared" si="12"/>
        <v>12845</v>
      </c>
      <c r="J80">
        <f t="shared" si="13"/>
        <v>845</v>
      </c>
      <c r="K80">
        <f t="shared" si="14"/>
        <v>6</v>
      </c>
    </row>
    <row r="81" spans="1:11">
      <c r="A81" s="1">
        <v>42174</v>
      </c>
      <c r="B81">
        <v>12</v>
      </c>
      <c r="C81">
        <v>3</v>
      </c>
      <c r="D81">
        <f t="shared" si="15"/>
        <v>2945</v>
      </c>
      <c r="E81">
        <f t="shared" si="8"/>
        <v>0</v>
      </c>
      <c r="F81">
        <f t="shared" si="9"/>
        <v>2945</v>
      </c>
      <c r="G81">
        <f t="shared" si="10"/>
        <v>0</v>
      </c>
      <c r="H81">
        <f t="shared" si="11"/>
        <v>0</v>
      </c>
      <c r="I81">
        <f t="shared" si="12"/>
        <v>2945</v>
      </c>
      <c r="J81">
        <f t="shared" si="13"/>
        <v>2945</v>
      </c>
      <c r="K81">
        <f t="shared" si="14"/>
        <v>6</v>
      </c>
    </row>
    <row r="82" spans="1:11">
      <c r="A82" s="1">
        <v>42175</v>
      </c>
      <c r="B82">
        <v>13</v>
      </c>
      <c r="C82">
        <v>2</v>
      </c>
      <c r="D82">
        <f t="shared" si="15"/>
        <v>4345</v>
      </c>
      <c r="E82">
        <f t="shared" si="8"/>
        <v>0</v>
      </c>
      <c r="F82">
        <f t="shared" si="9"/>
        <v>4345</v>
      </c>
      <c r="G82">
        <f t="shared" si="10"/>
        <v>0</v>
      </c>
      <c r="H82">
        <f t="shared" si="11"/>
        <v>0</v>
      </c>
      <c r="I82">
        <f t="shared" si="12"/>
        <v>4345</v>
      </c>
      <c r="J82">
        <f t="shared" si="13"/>
        <v>4345</v>
      </c>
      <c r="K82">
        <f t="shared" si="14"/>
        <v>6</v>
      </c>
    </row>
    <row r="83" spans="1:11">
      <c r="A83" s="1">
        <v>42176</v>
      </c>
      <c r="B83">
        <v>12</v>
      </c>
      <c r="C83">
        <v>0</v>
      </c>
      <c r="D83">
        <f t="shared" si="15"/>
        <v>4345</v>
      </c>
      <c r="E83">
        <f t="shared" si="8"/>
        <v>55</v>
      </c>
      <c r="F83">
        <f t="shared" si="9"/>
        <v>4290</v>
      </c>
      <c r="G83">
        <f t="shared" si="10"/>
        <v>0</v>
      </c>
      <c r="H83">
        <f t="shared" si="11"/>
        <v>0</v>
      </c>
      <c r="I83">
        <f t="shared" si="12"/>
        <v>4290</v>
      </c>
      <c r="J83">
        <f t="shared" si="13"/>
        <v>4290</v>
      </c>
      <c r="K83">
        <f t="shared" si="14"/>
        <v>6</v>
      </c>
    </row>
    <row r="84" spans="1:11">
      <c r="A84" s="1">
        <v>42177</v>
      </c>
      <c r="B84">
        <v>12</v>
      </c>
      <c r="C84">
        <v>3</v>
      </c>
      <c r="D84">
        <f t="shared" si="15"/>
        <v>6390</v>
      </c>
      <c r="E84">
        <f t="shared" si="8"/>
        <v>0</v>
      </c>
      <c r="F84">
        <f t="shared" si="9"/>
        <v>6390</v>
      </c>
      <c r="G84">
        <f t="shared" si="10"/>
        <v>0</v>
      </c>
      <c r="H84">
        <f t="shared" si="11"/>
        <v>0</v>
      </c>
      <c r="I84">
        <f t="shared" si="12"/>
        <v>6390</v>
      </c>
      <c r="J84">
        <f t="shared" si="13"/>
        <v>6390</v>
      </c>
      <c r="K84">
        <f t="shared" si="14"/>
        <v>6</v>
      </c>
    </row>
    <row r="85" spans="1:11">
      <c r="A85" s="1">
        <v>42178</v>
      </c>
      <c r="B85">
        <v>13</v>
      </c>
      <c r="C85">
        <v>3</v>
      </c>
      <c r="D85">
        <f t="shared" si="15"/>
        <v>8490</v>
      </c>
      <c r="E85">
        <f t="shared" si="8"/>
        <v>0</v>
      </c>
      <c r="F85">
        <f t="shared" si="9"/>
        <v>8490</v>
      </c>
      <c r="G85">
        <f t="shared" si="10"/>
        <v>0</v>
      </c>
      <c r="H85">
        <f t="shared" si="11"/>
        <v>0</v>
      </c>
      <c r="I85">
        <f t="shared" si="12"/>
        <v>8490</v>
      </c>
      <c r="J85">
        <f t="shared" si="13"/>
        <v>8490</v>
      </c>
      <c r="K85">
        <f t="shared" si="14"/>
        <v>6</v>
      </c>
    </row>
    <row r="86" spans="1:11">
      <c r="A86" s="1">
        <v>42179</v>
      </c>
      <c r="B86">
        <v>12</v>
      </c>
      <c r="C86">
        <v>0</v>
      </c>
      <c r="D86">
        <f t="shared" si="15"/>
        <v>8490</v>
      </c>
      <c r="E86">
        <f t="shared" si="8"/>
        <v>106</v>
      </c>
      <c r="F86">
        <f t="shared" si="9"/>
        <v>8384</v>
      </c>
      <c r="G86">
        <f t="shared" si="10"/>
        <v>0</v>
      </c>
      <c r="H86">
        <f t="shared" si="11"/>
        <v>0</v>
      </c>
      <c r="I86">
        <f t="shared" si="12"/>
        <v>8384</v>
      </c>
      <c r="J86">
        <f t="shared" si="13"/>
        <v>8384</v>
      </c>
      <c r="K86">
        <f t="shared" si="14"/>
        <v>6</v>
      </c>
    </row>
    <row r="87" spans="1:11">
      <c r="A87" s="1">
        <v>42180</v>
      </c>
      <c r="B87">
        <v>16</v>
      </c>
      <c r="C87">
        <v>0</v>
      </c>
      <c r="D87">
        <f t="shared" si="15"/>
        <v>8384</v>
      </c>
      <c r="E87">
        <f t="shared" si="8"/>
        <v>161</v>
      </c>
      <c r="F87">
        <f t="shared" si="9"/>
        <v>8223</v>
      </c>
      <c r="G87">
        <f t="shared" si="10"/>
        <v>12000</v>
      </c>
      <c r="H87">
        <f t="shared" si="11"/>
        <v>16777</v>
      </c>
      <c r="I87">
        <f t="shared" si="12"/>
        <v>25000</v>
      </c>
      <c r="J87">
        <f t="shared" si="13"/>
        <v>13000</v>
      </c>
      <c r="K87">
        <f t="shared" si="14"/>
        <v>6</v>
      </c>
    </row>
    <row r="88" spans="1:11">
      <c r="A88" s="1">
        <v>42181</v>
      </c>
      <c r="B88">
        <v>16</v>
      </c>
      <c r="C88">
        <v>7</v>
      </c>
      <c r="D88">
        <f t="shared" si="15"/>
        <v>17900</v>
      </c>
      <c r="E88">
        <f t="shared" si="8"/>
        <v>0</v>
      </c>
      <c r="F88">
        <f t="shared" si="9"/>
        <v>17900</v>
      </c>
      <c r="G88">
        <f t="shared" si="10"/>
        <v>0</v>
      </c>
      <c r="H88">
        <f t="shared" si="11"/>
        <v>0</v>
      </c>
      <c r="I88">
        <f t="shared" si="12"/>
        <v>17900</v>
      </c>
      <c r="J88">
        <f t="shared" si="13"/>
        <v>17900</v>
      </c>
      <c r="K88">
        <f t="shared" si="14"/>
        <v>6</v>
      </c>
    </row>
    <row r="89" spans="1:11">
      <c r="A89" s="1">
        <v>42182</v>
      </c>
      <c r="B89">
        <v>18</v>
      </c>
      <c r="C89">
        <v>6</v>
      </c>
      <c r="D89">
        <f t="shared" si="15"/>
        <v>22100</v>
      </c>
      <c r="E89">
        <f t="shared" si="8"/>
        <v>0</v>
      </c>
      <c r="F89">
        <f t="shared" si="9"/>
        <v>22100</v>
      </c>
      <c r="G89">
        <f t="shared" si="10"/>
        <v>0</v>
      </c>
      <c r="H89">
        <f t="shared" si="11"/>
        <v>0</v>
      </c>
      <c r="I89">
        <f t="shared" si="12"/>
        <v>22100</v>
      </c>
      <c r="J89">
        <f t="shared" si="13"/>
        <v>22100</v>
      </c>
      <c r="K89">
        <f t="shared" si="14"/>
        <v>6</v>
      </c>
    </row>
    <row r="90" spans="1:11">
      <c r="A90" s="1">
        <v>42183</v>
      </c>
      <c r="B90">
        <v>16</v>
      </c>
      <c r="C90">
        <v>0</v>
      </c>
      <c r="D90">
        <f t="shared" si="15"/>
        <v>22100</v>
      </c>
      <c r="E90">
        <f t="shared" si="8"/>
        <v>425</v>
      </c>
      <c r="F90">
        <f t="shared" si="9"/>
        <v>21675</v>
      </c>
      <c r="G90">
        <f t="shared" si="10"/>
        <v>12000</v>
      </c>
      <c r="H90">
        <f t="shared" si="11"/>
        <v>0</v>
      </c>
      <c r="I90">
        <f t="shared" si="12"/>
        <v>21675</v>
      </c>
      <c r="J90">
        <f t="shared" si="13"/>
        <v>9675</v>
      </c>
      <c r="K90">
        <f t="shared" si="14"/>
        <v>6</v>
      </c>
    </row>
    <row r="91" spans="1:11">
      <c r="A91" s="1">
        <v>42184</v>
      </c>
      <c r="B91">
        <v>16</v>
      </c>
      <c r="C91">
        <v>0</v>
      </c>
      <c r="D91">
        <f t="shared" si="15"/>
        <v>9675</v>
      </c>
      <c r="E91">
        <f t="shared" si="8"/>
        <v>186</v>
      </c>
      <c r="F91">
        <f t="shared" si="9"/>
        <v>9489</v>
      </c>
      <c r="G91">
        <f t="shared" si="10"/>
        <v>12000</v>
      </c>
      <c r="H91">
        <f t="shared" si="11"/>
        <v>15511</v>
      </c>
      <c r="I91">
        <f t="shared" si="12"/>
        <v>25000</v>
      </c>
      <c r="J91">
        <f t="shared" si="13"/>
        <v>13000</v>
      </c>
      <c r="K91">
        <f t="shared" si="14"/>
        <v>6</v>
      </c>
    </row>
    <row r="92" spans="1:11">
      <c r="A92" s="1">
        <v>42185</v>
      </c>
      <c r="B92">
        <v>19</v>
      </c>
      <c r="C92">
        <v>0</v>
      </c>
      <c r="D92">
        <f t="shared" si="15"/>
        <v>13000</v>
      </c>
      <c r="E92">
        <f t="shared" si="8"/>
        <v>323</v>
      </c>
      <c r="F92">
        <f t="shared" si="9"/>
        <v>12677</v>
      </c>
      <c r="G92">
        <f t="shared" si="10"/>
        <v>12000</v>
      </c>
      <c r="H92">
        <f t="shared" si="11"/>
        <v>0</v>
      </c>
      <c r="I92">
        <f t="shared" si="12"/>
        <v>12677</v>
      </c>
      <c r="J92">
        <f t="shared" si="13"/>
        <v>677</v>
      </c>
      <c r="K92">
        <f t="shared" si="14"/>
        <v>6</v>
      </c>
    </row>
    <row r="93" spans="1:11">
      <c r="A93" s="1">
        <v>42186</v>
      </c>
      <c r="B93">
        <v>18</v>
      </c>
      <c r="C93">
        <v>0</v>
      </c>
      <c r="D93">
        <f t="shared" si="15"/>
        <v>677</v>
      </c>
      <c r="E93">
        <f t="shared" si="8"/>
        <v>16</v>
      </c>
      <c r="F93">
        <f t="shared" si="9"/>
        <v>661</v>
      </c>
      <c r="G93">
        <f t="shared" si="10"/>
        <v>12000</v>
      </c>
      <c r="H93">
        <f t="shared" si="11"/>
        <v>24339</v>
      </c>
      <c r="I93">
        <f t="shared" si="12"/>
        <v>25000</v>
      </c>
      <c r="J93">
        <f t="shared" si="13"/>
        <v>13000</v>
      </c>
      <c r="K93">
        <f t="shared" si="14"/>
        <v>7</v>
      </c>
    </row>
    <row r="94" spans="1:11">
      <c r="A94" s="1">
        <v>42187</v>
      </c>
      <c r="B94">
        <v>20</v>
      </c>
      <c r="C94">
        <v>0</v>
      </c>
      <c r="D94">
        <f t="shared" si="15"/>
        <v>13000</v>
      </c>
      <c r="E94">
        <f t="shared" si="8"/>
        <v>349</v>
      </c>
      <c r="F94">
        <f t="shared" si="9"/>
        <v>12651</v>
      </c>
      <c r="G94">
        <f t="shared" si="10"/>
        <v>12000</v>
      </c>
      <c r="H94">
        <f t="shared" si="11"/>
        <v>0</v>
      </c>
      <c r="I94">
        <f t="shared" si="12"/>
        <v>12651</v>
      </c>
      <c r="J94">
        <f t="shared" si="13"/>
        <v>651</v>
      </c>
      <c r="K94">
        <f t="shared" si="14"/>
        <v>7</v>
      </c>
    </row>
    <row r="95" spans="1:11">
      <c r="A95" s="1">
        <v>42188</v>
      </c>
      <c r="B95">
        <v>22</v>
      </c>
      <c r="C95">
        <v>0</v>
      </c>
      <c r="D95">
        <f t="shared" si="15"/>
        <v>651</v>
      </c>
      <c r="E95">
        <f t="shared" si="8"/>
        <v>21</v>
      </c>
      <c r="F95">
        <f t="shared" si="9"/>
        <v>630</v>
      </c>
      <c r="G95">
        <f t="shared" si="10"/>
        <v>12000</v>
      </c>
      <c r="H95">
        <f t="shared" si="11"/>
        <v>24370</v>
      </c>
      <c r="I95">
        <f t="shared" si="12"/>
        <v>25000</v>
      </c>
      <c r="J95">
        <f t="shared" si="13"/>
        <v>13000</v>
      </c>
      <c r="K95">
        <f t="shared" si="14"/>
        <v>7</v>
      </c>
    </row>
    <row r="96" spans="1:11">
      <c r="A96" s="1">
        <v>42189</v>
      </c>
      <c r="B96">
        <v>25</v>
      </c>
      <c r="C96">
        <v>0</v>
      </c>
      <c r="D96">
        <f t="shared" si="15"/>
        <v>13000</v>
      </c>
      <c r="E96">
        <f t="shared" si="8"/>
        <v>488</v>
      </c>
      <c r="F96">
        <f t="shared" si="9"/>
        <v>12512</v>
      </c>
      <c r="G96">
        <f t="shared" si="10"/>
        <v>12000</v>
      </c>
      <c r="H96">
        <f t="shared" si="11"/>
        <v>0</v>
      </c>
      <c r="I96">
        <f t="shared" si="12"/>
        <v>12512</v>
      </c>
      <c r="J96">
        <f t="shared" si="13"/>
        <v>512</v>
      </c>
      <c r="K96">
        <f t="shared" si="14"/>
        <v>7</v>
      </c>
    </row>
    <row r="97" spans="1:11">
      <c r="A97" s="1">
        <v>42190</v>
      </c>
      <c r="B97">
        <v>26</v>
      </c>
      <c r="C97">
        <v>0</v>
      </c>
      <c r="D97">
        <f t="shared" si="15"/>
        <v>512</v>
      </c>
      <c r="E97">
        <f t="shared" si="8"/>
        <v>21</v>
      </c>
      <c r="F97">
        <f t="shared" si="9"/>
        <v>491</v>
      </c>
      <c r="G97">
        <f t="shared" si="10"/>
        <v>12000</v>
      </c>
      <c r="H97">
        <f t="shared" si="11"/>
        <v>24509</v>
      </c>
      <c r="I97">
        <f t="shared" si="12"/>
        <v>25000</v>
      </c>
      <c r="J97">
        <f t="shared" si="13"/>
        <v>13000</v>
      </c>
      <c r="K97">
        <f t="shared" si="14"/>
        <v>7</v>
      </c>
    </row>
    <row r="98" spans="1:11">
      <c r="A98" s="1">
        <v>42191</v>
      </c>
      <c r="B98">
        <v>22</v>
      </c>
      <c r="C98">
        <v>0</v>
      </c>
      <c r="D98">
        <f t="shared" si="15"/>
        <v>13000</v>
      </c>
      <c r="E98">
        <f t="shared" si="8"/>
        <v>403</v>
      </c>
      <c r="F98">
        <f t="shared" si="9"/>
        <v>12597</v>
      </c>
      <c r="G98">
        <f t="shared" si="10"/>
        <v>12000</v>
      </c>
      <c r="H98">
        <f t="shared" si="11"/>
        <v>0</v>
      </c>
      <c r="I98">
        <f t="shared" si="12"/>
        <v>12597</v>
      </c>
      <c r="J98">
        <f t="shared" si="13"/>
        <v>597</v>
      </c>
      <c r="K98">
        <f t="shared" si="14"/>
        <v>7</v>
      </c>
    </row>
    <row r="99" spans="1:11">
      <c r="A99" s="1">
        <v>42192</v>
      </c>
      <c r="B99">
        <v>22</v>
      </c>
      <c r="C99">
        <v>18</v>
      </c>
      <c r="D99">
        <f t="shared" si="15"/>
        <v>13197</v>
      </c>
      <c r="E99">
        <f t="shared" si="8"/>
        <v>0</v>
      </c>
      <c r="F99">
        <f t="shared" si="9"/>
        <v>13197</v>
      </c>
      <c r="G99">
        <f t="shared" si="10"/>
        <v>0</v>
      </c>
      <c r="H99">
        <f t="shared" si="11"/>
        <v>0</v>
      </c>
      <c r="I99">
        <f t="shared" si="12"/>
        <v>13197</v>
      </c>
      <c r="J99">
        <f t="shared" si="13"/>
        <v>13197</v>
      </c>
      <c r="K99">
        <f t="shared" si="14"/>
        <v>7</v>
      </c>
    </row>
    <row r="100" spans="1:11">
      <c r="A100" s="1">
        <v>42193</v>
      </c>
      <c r="B100">
        <v>20</v>
      </c>
      <c r="C100">
        <v>3</v>
      </c>
      <c r="D100">
        <f t="shared" si="15"/>
        <v>15297</v>
      </c>
      <c r="E100">
        <f t="shared" si="8"/>
        <v>0</v>
      </c>
      <c r="F100">
        <f t="shared" si="9"/>
        <v>15297</v>
      </c>
      <c r="G100">
        <f t="shared" si="10"/>
        <v>0</v>
      </c>
      <c r="H100">
        <f t="shared" si="11"/>
        <v>0</v>
      </c>
      <c r="I100">
        <f t="shared" si="12"/>
        <v>15297</v>
      </c>
      <c r="J100">
        <f t="shared" si="13"/>
        <v>15297</v>
      </c>
      <c r="K100">
        <f t="shared" si="14"/>
        <v>7</v>
      </c>
    </row>
    <row r="101" spans="1:11">
      <c r="A101" s="1">
        <v>42194</v>
      </c>
      <c r="B101">
        <v>16</v>
      </c>
      <c r="C101">
        <v>0.2</v>
      </c>
      <c r="D101">
        <f t="shared" si="15"/>
        <v>15437</v>
      </c>
      <c r="E101">
        <f t="shared" si="8"/>
        <v>0</v>
      </c>
      <c r="F101">
        <f t="shared" si="9"/>
        <v>15437</v>
      </c>
      <c r="G101">
        <f t="shared" si="10"/>
        <v>12000</v>
      </c>
      <c r="H101">
        <f t="shared" si="11"/>
        <v>0</v>
      </c>
      <c r="I101">
        <f t="shared" si="12"/>
        <v>15437</v>
      </c>
      <c r="J101">
        <f t="shared" si="13"/>
        <v>3437</v>
      </c>
      <c r="K101">
        <f t="shared" si="14"/>
        <v>7</v>
      </c>
    </row>
    <row r="102" spans="1:11">
      <c r="A102" s="1">
        <v>42195</v>
      </c>
      <c r="B102">
        <v>13</v>
      </c>
      <c r="C102">
        <v>12.2</v>
      </c>
      <c r="D102">
        <f t="shared" si="15"/>
        <v>11977</v>
      </c>
      <c r="E102">
        <f t="shared" si="8"/>
        <v>0</v>
      </c>
      <c r="F102">
        <f t="shared" si="9"/>
        <v>11977</v>
      </c>
      <c r="G102">
        <f t="shared" si="10"/>
        <v>0</v>
      </c>
      <c r="H102">
        <f t="shared" si="11"/>
        <v>0</v>
      </c>
      <c r="I102">
        <f t="shared" si="12"/>
        <v>11977</v>
      </c>
      <c r="J102">
        <f t="shared" si="13"/>
        <v>11977</v>
      </c>
      <c r="K102">
        <f t="shared" si="14"/>
        <v>7</v>
      </c>
    </row>
    <row r="103" spans="1:11">
      <c r="A103" s="1">
        <v>42196</v>
      </c>
      <c r="B103">
        <v>16</v>
      </c>
      <c r="C103">
        <v>0</v>
      </c>
      <c r="D103">
        <f t="shared" si="15"/>
        <v>11977</v>
      </c>
      <c r="E103">
        <f t="shared" si="8"/>
        <v>230</v>
      </c>
      <c r="F103">
        <f t="shared" si="9"/>
        <v>11747</v>
      </c>
      <c r="G103">
        <f t="shared" si="10"/>
        <v>12000</v>
      </c>
      <c r="H103">
        <f t="shared" si="11"/>
        <v>13253</v>
      </c>
      <c r="I103">
        <f t="shared" si="12"/>
        <v>25000</v>
      </c>
      <c r="J103">
        <f t="shared" si="13"/>
        <v>13000</v>
      </c>
      <c r="K103">
        <f t="shared" si="14"/>
        <v>7</v>
      </c>
    </row>
    <row r="104" spans="1:11">
      <c r="A104" s="1">
        <v>42197</v>
      </c>
      <c r="B104">
        <v>18</v>
      </c>
      <c r="C104">
        <v>2</v>
      </c>
      <c r="D104">
        <f t="shared" si="15"/>
        <v>14400</v>
      </c>
      <c r="E104">
        <f t="shared" si="8"/>
        <v>0</v>
      </c>
      <c r="F104">
        <f t="shared" si="9"/>
        <v>14400</v>
      </c>
      <c r="G104">
        <f t="shared" si="10"/>
        <v>0</v>
      </c>
      <c r="H104">
        <f t="shared" si="11"/>
        <v>0</v>
      </c>
      <c r="I104">
        <f t="shared" si="12"/>
        <v>14400</v>
      </c>
      <c r="J104">
        <f t="shared" si="13"/>
        <v>14400</v>
      </c>
      <c r="K104">
        <f t="shared" si="14"/>
        <v>7</v>
      </c>
    </row>
    <row r="105" spans="1:11">
      <c r="A105" s="1">
        <v>42198</v>
      </c>
      <c r="B105">
        <v>18</v>
      </c>
      <c r="C105">
        <v>12</v>
      </c>
      <c r="D105">
        <f t="shared" si="15"/>
        <v>22800</v>
      </c>
      <c r="E105">
        <f t="shared" si="8"/>
        <v>0</v>
      </c>
      <c r="F105">
        <f t="shared" si="9"/>
        <v>22800</v>
      </c>
      <c r="G105">
        <f t="shared" si="10"/>
        <v>0</v>
      </c>
      <c r="H105">
        <f t="shared" si="11"/>
        <v>0</v>
      </c>
      <c r="I105">
        <f t="shared" si="12"/>
        <v>22800</v>
      </c>
      <c r="J105">
        <f t="shared" si="13"/>
        <v>22800</v>
      </c>
      <c r="K105">
        <f t="shared" si="14"/>
        <v>7</v>
      </c>
    </row>
    <row r="106" spans="1:11">
      <c r="A106" s="1">
        <v>42199</v>
      </c>
      <c r="B106">
        <v>18</v>
      </c>
      <c r="C106">
        <v>0</v>
      </c>
      <c r="D106">
        <f t="shared" si="15"/>
        <v>22800</v>
      </c>
      <c r="E106">
        <f t="shared" si="8"/>
        <v>523</v>
      </c>
      <c r="F106">
        <f t="shared" si="9"/>
        <v>22277</v>
      </c>
      <c r="G106">
        <f t="shared" si="10"/>
        <v>12000</v>
      </c>
      <c r="H106">
        <f t="shared" si="11"/>
        <v>0</v>
      </c>
      <c r="I106">
        <f t="shared" si="12"/>
        <v>22277</v>
      </c>
      <c r="J106">
        <f t="shared" si="13"/>
        <v>10277</v>
      </c>
      <c r="K106">
        <f t="shared" si="14"/>
        <v>7</v>
      </c>
    </row>
    <row r="107" spans="1:11">
      <c r="A107" s="1">
        <v>42200</v>
      </c>
      <c r="B107">
        <v>18</v>
      </c>
      <c r="C107">
        <v>0</v>
      </c>
      <c r="D107">
        <f t="shared" si="15"/>
        <v>10277</v>
      </c>
      <c r="E107">
        <f t="shared" si="8"/>
        <v>236</v>
      </c>
      <c r="F107">
        <f t="shared" si="9"/>
        <v>10041</v>
      </c>
      <c r="G107">
        <f t="shared" si="10"/>
        <v>12000</v>
      </c>
      <c r="H107">
        <f t="shared" si="11"/>
        <v>14959</v>
      </c>
      <c r="I107">
        <f t="shared" si="12"/>
        <v>25000</v>
      </c>
      <c r="J107">
        <f t="shared" si="13"/>
        <v>13000</v>
      </c>
      <c r="K107">
        <f t="shared" si="14"/>
        <v>7</v>
      </c>
    </row>
    <row r="108" spans="1:11">
      <c r="A108" s="1">
        <v>42201</v>
      </c>
      <c r="B108">
        <v>16</v>
      </c>
      <c r="C108">
        <v>0</v>
      </c>
      <c r="D108">
        <f t="shared" si="15"/>
        <v>13000</v>
      </c>
      <c r="E108">
        <f t="shared" si="8"/>
        <v>250</v>
      </c>
      <c r="F108">
        <f t="shared" si="9"/>
        <v>12750</v>
      </c>
      <c r="G108">
        <f t="shared" si="10"/>
        <v>12000</v>
      </c>
      <c r="H108">
        <f t="shared" si="11"/>
        <v>0</v>
      </c>
      <c r="I108">
        <f t="shared" si="12"/>
        <v>12750</v>
      </c>
      <c r="J108">
        <f t="shared" si="13"/>
        <v>750</v>
      </c>
      <c r="K108">
        <f t="shared" si="14"/>
        <v>7</v>
      </c>
    </row>
    <row r="109" spans="1:11">
      <c r="A109" s="1">
        <v>42202</v>
      </c>
      <c r="B109">
        <v>21</v>
      </c>
      <c r="C109">
        <v>0</v>
      </c>
      <c r="D109">
        <f t="shared" si="15"/>
        <v>750</v>
      </c>
      <c r="E109">
        <f t="shared" si="8"/>
        <v>22</v>
      </c>
      <c r="F109">
        <f t="shared" si="9"/>
        <v>728</v>
      </c>
      <c r="G109">
        <f t="shared" si="10"/>
        <v>12000</v>
      </c>
      <c r="H109">
        <f t="shared" si="11"/>
        <v>24272</v>
      </c>
      <c r="I109">
        <f t="shared" si="12"/>
        <v>25000</v>
      </c>
      <c r="J109">
        <f t="shared" si="13"/>
        <v>13000</v>
      </c>
      <c r="K109">
        <f t="shared" si="14"/>
        <v>7</v>
      </c>
    </row>
    <row r="110" spans="1:11">
      <c r="A110" s="1">
        <v>42203</v>
      </c>
      <c r="B110">
        <v>26</v>
      </c>
      <c r="C110">
        <v>0</v>
      </c>
      <c r="D110">
        <f t="shared" si="15"/>
        <v>13000</v>
      </c>
      <c r="E110">
        <f t="shared" si="8"/>
        <v>518</v>
      </c>
      <c r="F110">
        <f t="shared" si="9"/>
        <v>12482</v>
      </c>
      <c r="G110">
        <f t="shared" si="10"/>
        <v>12000</v>
      </c>
      <c r="H110">
        <f t="shared" si="11"/>
        <v>0</v>
      </c>
      <c r="I110">
        <f t="shared" si="12"/>
        <v>12482</v>
      </c>
      <c r="J110">
        <f t="shared" si="13"/>
        <v>482</v>
      </c>
      <c r="K110">
        <f t="shared" si="14"/>
        <v>7</v>
      </c>
    </row>
    <row r="111" spans="1:11">
      <c r="A111" s="1">
        <v>42204</v>
      </c>
      <c r="B111">
        <v>23</v>
      </c>
      <c r="C111">
        <v>18</v>
      </c>
      <c r="D111">
        <f t="shared" si="15"/>
        <v>13082</v>
      </c>
      <c r="E111">
        <f t="shared" si="8"/>
        <v>0</v>
      </c>
      <c r="F111">
        <f t="shared" si="9"/>
        <v>13082</v>
      </c>
      <c r="G111">
        <f t="shared" si="10"/>
        <v>0</v>
      </c>
      <c r="H111">
        <f t="shared" si="11"/>
        <v>0</v>
      </c>
      <c r="I111">
        <f t="shared" si="12"/>
        <v>13082</v>
      </c>
      <c r="J111">
        <f t="shared" si="13"/>
        <v>13082</v>
      </c>
      <c r="K111">
        <f t="shared" si="14"/>
        <v>7</v>
      </c>
    </row>
    <row r="112" spans="1:11">
      <c r="A112" s="1">
        <v>42205</v>
      </c>
      <c r="B112">
        <v>19</v>
      </c>
      <c r="C112">
        <v>0</v>
      </c>
      <c r="D112">
        <f t="shared" si="15"/>
        <v>13082</v>
      </c>
      <c r="E112">
        <f t="shared" si="8"/>
        <v>326</v>
      </c>
      <c r="F112">
        <f t="shared" si="9"/>
        <v>12756</v>
      </c>
      <c r="G112">
        <f t="shared" si="10"/>
        <v>12000</v>
      </c>
      <c r="H112">
        <f t="shared" si="11"/>
        <v>0</v>
      </c>
      <c r="I112">
        <f t="shared" si="12"/>
        <v>12756</v>
      </c>
      <c r="J112">
        <f t="shared" si="13"/>
        <v>756</v>
      </c>
      <c r="K112">
        <f t="shared" si="14"/>
        <v>7</v>
      </c>
    </row>
    <row r="113" spans="1:11">
      <c r="A113" s="1">
        <v>42206</v>
      </c>
      <c r="B113">
        <v>20</v>
      </c>
      <c r="C113">
        <v>6</v>
      </c>
      <c r="D113">
        <f t="shared" si="15"/>
        <v>4956</v>
      </c>
      <c r="E113">
        <f t="shared" si="8"/>
        <v>0</v>
      </c>
      <c r="F113">
        <f t="shared" si="9"/>
        <v>4956</v>
      </c>
      <c r="G113">
        <f t="shared" si="10"/>
        <v>0</v>
      </c>
      <c r="H113">
        <f t="shared" si="11"/>
        <v>0</v>
      </c>
      <c r="I113">
        <f t="shared" si="12"/>
        <v>4956</v>
      </c>
      <c r="J113">
        <f t="shared" si="13"/>
        <v>4956</v>
      </c>
      <c r="K113">
        <f t="shared" si="14"/>
        <v>7</v>
      </c>
    </row>
    <row r="114" spans="1:11">
      <c r="A114" s="1">
        <v>42207</v>
      </c>
      <c r="B114">
        <v>22</v>
      </c>
      <c r="C114">
        <v>0</v>
      </c>
      <c r="D114">
        <f t="shared" si="15"/>
        <v>4956</v>
      </c>
      <c r="E114">
        <f t="shared" si="8"/>
        <v>154</v>
      </c>
      <c r="F114">
        <f t="shared" si="9"/>
        <v>4802</v>
      </c>
      <c r="G114">
        <f t="shared" si="10"/>
        <v>12000</v>
      </c>
      <c r="H114">
        <f t="shared" si="11"/>
        <v>20198</v>
      </c>
      <c r="I114">
        <f t="shared" si="12"/>
        <v>25000</v>
      </c>
      <c r="J114">
        <f t="shared" si="13"/>
        <v>13000</v>
      </c>
      <c r="K114">
        <f t="shared" si="14"/>
        <v>7</v>
      </c>
    </row>
    <row r="115" spans="1:11">
      <c r="A115" s="1">
        <v>42208</v>
      </c>
      <c r="B115">
        <v>20</v>
      </c>
      <c r="C115">
        <v>0</v>
      </c>
      <c r="D115">
        <f t="shared" si="15"/>
        <v>13000</v>
      </c>
      <c r="E115">
        <f t="shared" si="8"/>
        <v>349</v>
      </c>
      <c r="F115">
        <f t="shared" si="9"/>
        <v>12651</v>
      </c>
      <c r="G115">
        <f t="shared" si="10"/>
        <v>12000</v>
      </c>
      <c r="H115">
        <f t="shared" si="11"/>
        <v>0</v>
      </c>
      <c r="I115">
        <f t="shared" si="12"/>
        <v>12651</v>
      </c>
      <c r="J115">
        <f t="shared" si="13"/>
        <v>651</v>
      </c>
      <c r="K115">
        <f t="shared" si="14"/>
        <v>7</v>
      </c>
    </row>
    <row r="116" spans="1:11">
      <c r="A116" s="1">
        <v>42209</v>
      </c>
      <c r="B116">
        <v>20</v>
      </c>
      <c r="C116">
        <v>0</v>
      </c>
      <c r="D116">
        <f t="shared" si="15"/>
        <v>651</v>
      </c>
      <c r="E116">
        <f t="shared" si="8"/>
        <v>18</v>
      </c>
      <c r="F116">
        <f t="shared" si="9"/>
        <v>633</v>
      </c>
      <c r="G116">
        <f t="shared" si="10"/>
        <v>12000</v>
      </c>
      <c r="H116">
        <f t="shared" si="11"/>
        <v>24367</v>
      </c>
      <c r="I116">
        <f t="shared" si="12"/>
        <v>25000</v>
      </c>
      <c r="J116">
        <f t="shared" si="13"/>
        <v>13000</v>
      </c>
      <c r="K116">
        <f t="shared" si="14"/>
        <v>7</v>
      </c>
    </row>
    <row r="117" spans="1:11">
      <c r="A117" s="1">
        <v>42210</v>
      </c>
      <c r="B117">
        <v>23</v>
      </c>
      <c r="C117">
        <v>0.1</v>
      </c>
      <c r="D117">
        <f t="shared" si="15"/>
        <v>13070</v>
      </c>
      <c r="E117">
        <f t="shared" si="8"/>
        <v>0</v>
      </c>
      <c r="F117">
        <f t="shared" si="9"/>
        <v>13070</v>
      </c>
      <c r="G117">
        <f t="shared" si="10"/>
        <v>12000</v>
      </c>
      <c r="H117">
        <f t="shared" si="11"/>
        <v>0</v>
      </c>
      <c r="I117">
        <f t="shared" si="12"/>
        <v>13070</v>
      </c>
      <c r="J117">
        <f t="shared" si="13"/>
        <v>1070</v>
      </c>
      <c r="K117">
        <f t="shared" si="14"/>
        <v>7</v>
      </c>
    </row>
    <row r="118" spans="1:11">
      <c r="A118" s="1">
        <v>42211</v>
      </c>
      <c r="B118">
        <v>16</v>
      </c>
      <c r="C118">
        <v>0</v>
      </c>
      <c r="D118">
        <f t="shared" si="15"/>
        <v>1070</v>
      </c>
      <c r="E118">
        <f t="shared" si="8"/>
        <v>21</v>
      </c>
      <c r="F118">
        <f t="shared" si="9"/>
        <v>1049</v>
      </c>
      <c r="G118">
        <f t="shared" si="10"/>
        <v>12000</v>
      </c>
      <c r="H118">
        <f t="shared" si="11"/>
        <v>23951</v>
      </c>
      <c r="I118">
        <f t="shared" si="12"/>
        <v>25000</v>
      </c>
      <c r="J118">
        <f t="shared" si="13"/>
        <v>13000</v>
      </c>
      <c r="K118">
        <f t="shared" si="14"/>
        <v>7</v>
      </c>
    </row>
    <row r="119" spans="1:11">
      <c r="A119" s="1">
        <v>42212</v>
      </c>
      <c r="B119">
        <v>16</v>
      </c>
      <c r="C119">
        <v>0.1</v>
      </c>
      <c r="D119">
        <f t="shared" si="15"/>
        <v>13070</v>
      </c>
      <c r="E119">
        <f t="shared" si="8"/>
        <v>0</v>
      </c>
      <c r="F119">
        <f t="shared" si="9"/>
        <v>13070</v>
      </c>
      <c r="G119">
        <f t="shared" si="10"/>
        <v>12000</v>
      </c>
      <c r="H119">
        <f t="shared" si="11"/>
        <v>0</v>
      </c>
      <c r="I119">
        <f t="shared" si="12"/>
        <v>13070</v>
      </c>
      <c r="J119">
        <f t="shared" si="13"/>
        <v>1070</v>
      </c>
      <c r="K119">
        <f t="shared" si="14"/>
        <v>7</v>
      </c>
    </row>
    <row r="120" spans="1:11">
      <c r="A120" s="1">
        <v>42213</v>
      </c>
      <c r="B120">
        <v>18</v>
      </c>
      <c r="C120">
        <v>0.3</v>
      </c>
      <c r="D120">
        <f t="shared" si="15"/>
        <v>1280</v>
      </c>
      <c r="E120">
        <f t="shared" si="8"/>
        <v>0</v>
      </c>
      <c r="F120">
        <f t="shared" si="9"/>
        <v>1280</v>
      </c>
      <c r="G120">
        <f t="shared" si="10"/>
        <v>12000</v>
      </c>
      <c r="H120">
        <f t="shared" si="11"/>
        <v>23720</v>
      </c>
      <c r="I120">
        <f t="shared" si="12"/>
        <v>25000</v>
      </c>
      <c r="J120">
        <f t="shared" si="13"/>
        <v>13000</v>
      </c>
      <c r="K120">
        <f t="shared" si="14"/>
        <v>7</v>
      </c>
    </row>
    <row r="121" spans="1:11">
      <c r="A121" s="1">
        <v>42214</v>
      </c>
      <c r="B121">
        <v>18</v>
      </c>
      <c r="C121">
        <v>0</v>
      </c>
      <c r="D121">
        <f t="shared" si="15"/>
        <v>13000</v>
      </c>
      <c r="E121">
        <f t="shared" si="8"/>
        <v>298</v>
      </c>
      <c r="F121">
        <f t="shared" si="9"/>
        <v>12702</v>
      </c>
      <c r="G121">
        <f t="shared" si="10"/>
        <v>12000</v>
      </c>
      <c r="H121">
        <f t="shared" si="11"/>
        <v>0</v>
      </c>
      <c r="I121">
        <f t="shared" si="12"/>
        <v>12702</v>
      </c>
      <c r="J121">
        <f t="shared" si="13"/>
        <v>702</v>
      </c>
      <c r="K121">
        <f t="shared" si="14"/>
        <v>7</v>
      </c>
    </row>
    <row r="122" spans="1:11">
      <c r="A122" s="1">
        <v>42215</v>
      </c>
      <c r="B122">
        <v>14</v>
      </c>
      <c r="C122">
        <v>0</v>
      </c>
      <c r="D122">
        <f t="shared" si="15"/>
        <v>702</v>
      </c>
      <c r="E122">
        <f t="shared" si="8"/>
        <v>12</v>
      </c>
      <c r="F122">
        <f t="shared" si="9"/>
        <v>690</v>
      </c>
      <c r="G122">
        <f t="shared" si="10"/>
        <v>0</v>
      </c>
      <c r="H122">
        <f t="shared" si="11"/>
        <v>0</v>
      </c>
      <c r="I122">
        <f t="shared" si="12"/>
        <v>690</v>
      </c>
      <c r="J122">
        <f t="shared" si="13"/>
        <v>690</v>
      </c>
      <c r="K122">
        <f t="shared" si="14"/>
        <v>7</v>
      </c>
    </row>
    <row r="123" spans="1:11">
      <c r="A123" s="1">
        <v>42216</v>
      </c>
      <c r="B123">
        <v>14</v>
      </c>
      <c r="C123">
        <v>0</v>
      </c>
      <c r="D123">
        <f t="shared" si="15"/>
        <v>690</v>
      </c>
      <c r="E123">
        <f t="shared" si="8"/>
        <v>11</v>
      </c>
      <c r="F123">
        <f t="shared" si="9"/>
        <v>679</v>
      </c>
      <c r="G123">
        <f t="shared" si="10"/>
        <v>0</v>
      </c>
      <c r="H123">
        <f t="shared" si="11"/>
        <v>0</v>
      </c>
      <c r="I123">
        <f t="shared" si="12"/>
        <v>679</v>
      </c>
      <c r="J123">
        <f t="shared" si="13"/>
        <v>679</v>
      </c>
      <c r="K123">
        <f t="shared" si="14"/>
        <v>7</v>
      </c>
    </row>
    <row r="124" spans="1:11">
      <c r="A124" s="1">
        <v>42217</v>
      </c>
      <c r="B124">
        <v>16</v>
      </c>
      <c r="C124">
        <v>0</v>
      </c>
      <c r="D124">
        <f t="shared" si="15"/>
        <v>679</v>
      </c>
      <c r="E124">
        <f t="shared" si="8"/>
        <v>14</v>
      </c>
      <c r="F124">
        <f t="shared" si="9"/>
        <v>665</v>
      </c>
      <c r="G124">
        <f t="shared" si="10"/>
        <v>12000</v>
      </c>
      <c r="H124">
        <f t="shared" si="11"/>
        <v>24335</v>
      </c>
      <c r="I124">
        <f t="shared" si="12"/>
        <v>25000</v>
      </c>
      <c r="J124">
        <f t="shared" si="13"/>
        <v>13000</v>
      </c>
      <c r="K124">
        <f t="shared" si="14"/>
        <v>8</v>
      </c>
    </row>
    <row r="125" spans="1:11">
      <c r="A125" s="1">
        <v>42218</v>
      </c>
      <c r="B125">
        <v>22</v>
      </c>
      <c r="C125">
        <v>0</v>
      </c>
      <c r="D125">
        <f t="shared" si="15"/>
        <v>13000</v>
      </c>
      <c r="E125">
        <f t="shared" si="8"/>
        <v>403</v>
      </c>
      <c r="F125">
        <f t="shared" si="9"/>
        <v>12597</v>
      </c>
      <c r="G125">
        <f t="shared" si="10"/>
        <v>12000</v>
      </c>
      <c r="H125">
        <f t="shared" si="11"/>
        <v>0</v>
      </c>
      <c r="I125">
        <f t="shared" si="12"/>
        <v>12597</v>
      </c>
      <c r="J125">
        <f t="shared" si="13"/>
        <v>597</v>
      </c>
      <c r="K125">
        <f t="shared" si="14"/>
        <v>8</v>
      </c>
    </row>
    <row r="126" spans="1:11">
      <c r="A126" s="1">
        <v>42219</v>
      </c>
      <c r="B126">
        <v>22</v>
      </c>
      <c r="C126">
        <v>0</v>
      </c>
      <c r="D126">
        <f t="shared" si="15"/>
        <v>597</v>
      </c>
      <c r="E126">
        <f t="shared" si="8"/>
        <v>19</v>
      </c>
      <c r="F126">
        <f t="shared" si="9"/>
        <v>578</v>
      </c>
      <c r="G126">
        <f t="shared" si="10"/>
        <v>12000</v>
      </c>
      <c r="H126">
        <f t="shared" si="11"/>
        <v>24422</v>
      </c>
      <c r="I126">
        <f t="shared" si="12"/>
        <v>25000</v>
      </c>
      <c r="J126">
        <f t="shared" si="13"/>
        <v>13000</v>
      </c>
      <c r="K126">
        <f t="shared" si="14"/>
        <v>8</v>
      </c>
    </row>
    <row r="127" spans="1:11">
      <c r="A127" s="1">
        <v>42220</v>
      </c>
      <c r="B127">
        <v>25</v>
      </c>
      <c r="C127">
        <v>0</v>
      </c>
      <c r="D127">
        <f t="shared" si="15"/>
        <v>13000</v>
      </c>
      <c r="E127">
        <f t="shared" si="8"/>
        <v>488</v>
      </c>
      <c r="F127">
        <f t="shared" si="9"/>
        <v>12512</v>
      </c>
      <c r="G127">
        <f t="shared" si="10"/>
        <v>12000</v>
      </c>
      <c r="H127">
        <f t="shared" si="11"/>
        <v>0</v>
      </c>
      <c r="I127">
        <f t="shared" si="12"/>
        <v>12512</v>
      </c>
      <c r="J127">
        <f t="shared" si="13"/>
        <v>512</v>
      </c>
      <c r="K127">
        <f t="shared" si="14"/>
        <v>8</v>
      </c>
    </row>
    <row r="128" spans="1:11">
      <c r="A128" s="1">
        <v>42221</v>
      </c>
      <c r="B128">
        <v>24</v>
      </c>
      <c r="C128">
        <v>0</v>
      </c>
      <c r="D128">
        <f t="shared" si="15"/>
        <v>512</v>
      </c>
      <c r="E128">
        <f t="shared" si="8"/>
        <v>19</v>
      </c>
      <c r="F128">
        <f t="shared" si="9"/>
        <v>493</v>
      </c>
      <c r="G128">
        <f t="shared" si="10"/>
        <v>12000</v>
      </c>
      <c r="H128">
        <f t="shared" si="11"/>
        <v>24507</v>
      </c>
      <c r="I128">
        <f t="shared" si="12"/>
        <v>25000</v>
      </c>
      <c r="J128">
        <f t="shared" si="13"/>
        <v>13000</v>
      </c>
      <c r="K128">
        <f t="shared" si="14"/>
        <v>8</v>
      </c>
    </row>
    <row r="129" spans="1:11">
      <c r="A129" s="1">
        <v>42222</v>
      </c>
      <c r="B129">
        <v>24</v>
      </c>
      <c r="C129">
        <v>0</v>
      </c>
      <c r="D129">
        <f t="shared" si="15"/>
        <v>13000</v>
      </c>
      <c r="E129">
        <f t="shared" si="8"/>
        <v>459</v>
      </c>
      <c r="F129">
        <f t="shared" si="9"/>
        <v>12541</v>
      </c>
      <c r="G129">
        <f t="shared" si="10"/>
        <v>12000</v>
      </c>
      <c r="H129">
        <f t="shared" si="11"/>
        <v>0</v>
      </c>
      <c r="I129">
        <f t="shared" si="12"/>
        <v>12541</v>
      </c>
      <c r="J129">
        <f t="shared" si="13"/>
        <v>541</v>
      </c>
      <c r="K129">
        <f t="shared" si="14"/>
        <v>8</v>
      </c>
    </row>
    <row r="130" spans="1:11">
      <c r="A130" s="1">
        <v>42223</v>
      </c>
      <c r="B130">
        <v>28</v>
      </c>
      <c r="C130">
        <v>0</v>
      </c>
      <c r="D130">
        <f t="shared" si="15"/>
        <v>541</v>
      </c>
      <c r="E130">
        <f t="shared" si="8"/>
        <v>25</v>
      </c>
      <c r="F130">
        <f t="shared" si="9"/>
        <v>516</v>
      </c>
      <c r="G130">
        <f t="shared" si="10"/>
        <v>12000</v>
      </c>
      <c r="H130">
        <f t="shared" si="11"/>
        <v>24484</v>
      </c>
      <c r="I130">
        <f t="shared" si="12"/>
        <v>25000</v>
      </c>
      <c r="J130">
        <f t="shared" si="13"/>
        <v>13000</v>
      </c>
      <c r="K130">
        <f t="shared" si="14"/>
        <v>8</v>
      </c>
    </row>
    <row r="131" spans="1:11">
      <c r="A131" s="1">
        <v>42224</v>
      </c>
      <c r="B131">
        <v>28</v>
      </c>
      <c r="C131">
        <v>0</v>
      </c>
      <c r="D131">
        <f t="shared" si="15"/>
        <v>13000</v>
      </c>
      <c r="E131">
        <f t="shared" ref="E131:E184" si="16">ROUNDUP(IF(C131=0,0.03%*POWER(B131,1.5)*D131,0),0)</f>
        <v>578</v>
      </c>
      <c r="F131">
        <f t="shared" ref="F131:F184" si="17">D131-E131</f>
        <v>12422</v>
      </c>
      <c r="G131">
        <f t="shared" ref="G131:G184" si="18">IF(AND(B131&gt;15,C131&lt;=0.6),IF(B131&lt;=30,12000,24000),0)</f>
        <v>12000</v>
      </c>
      <c r="H131">
        <f t="shared" ref="H131:H184" si="19">IF(F131&lt;G131,25000-F131,0)</f>
        <v>0</v>
      </c>
      <c r="I131">
        <f t="shared" ref="I131:I184" si="20">F131+H131</f>
        <v>12422</v>
      </c>
      <c r="J131">
        <f t="shared" ref="J131:J184" si="21">I131-G131</f>
        <v>422</v>
      </c>
      <c r="K131">
        <f t="shared" ref="K131:K184" si="22">MONTH(A131)</f>
        <v>8</v>
      </c>
    </row>
    <row r="132" spans="1:11">
      <c r="A132" s="1">
        <v>42225</v>
      </c>
      <c r="B132">
        <v>24</v>
      </c>
      <c r="C132">
        <v>0</v>
      </c>
      <c r="D132">
        <f t="shared" ref="D132:D184" si="23">IF(J131+C132*700&gt;25000,25000,J131+C132*700)</f>
        <v>422</v>
      </c>
      <c r="E132">
        <f t="shared" si="16"/>
        <v>15</v>
      </c>
      <c r="F132">
        <f t="shared" si="17"/>
        <v>407</v>
      </c>
      <c r="G132">
        <f t="shared" si="18"/>
        <v>12000</v>
      </c>
      <c r="H132">
        <f t="shared" si="19"/>
        <v>24593</v>
      </c>
      <c r="I132">
        <f t="shared" si="20"/>
        <v>25000</v>
      </c>
      <c r="J132">
        <f t="shared" si="21"/>
        <v>13000</v>
      </c>
      <c r="K132">
        <f t="shared" si="22"/>
        <v>8</v>
      </c>
    </row>
    <row r="133" spans="1:11">
      <c r="A133" s="1">
        <v>42226</v>
      </c>
      <c r="B133">
        <v>24</v>
      </c>
      <c r="C133">
        <v>0</v>
      </c>
      <c r="D133">
        <f t="shared" si="23"/>
        <v>13000</v>
      </c>
      <c r="E133">
        <f t="shared" si="16"/>
        <v>459</v>
      </c>
      <c r="F133">
        <f t="shared" si="17"/>
        <v>12541</v>
      </c>
      <c r="G133">
        <f t="shared" si="18"/>
        <v>12000</v>
      </c>
      <c r="H133">
        <f t="shared" si="19"/>
        <v>0</v>
      </c>
      <c r="I133">
        <f t="shared" si="20"/>
        <v>12541</v>
      </c>
      <c r="J133">
        <f t="shared" si="21"/>
        <v>541</v>
      </c>
      <c r="K133">
        <f t="shared" si="22"/>
        <v>8</v>
      </c>
    </row>
    <row r="134" spans="1:11">
      <c r="A134" s="1">
        <v>42227</v>
      </c>
      <c r="B134">
        <v>26</v>
      </c>
      <c r="C134">
        <v>0</v>
      </c>
      <c r="D134">
        <f t="shared" si="23"/>
        <v>541</v>
      </c>
      <c r="E134">
        <f t="shared" si="16"/>
        <v>22</v>
      </c>
      <c r="F134">
        <f t="shared" si="17"/>
        <v>519</v>
      </c>
      <c r="G134">
        <f t="shared" si="18"/>
        <v>12000</v>
      </c>
      <c r="H134">
        <f t="shared" si="19"/>
        <v>24481</v>
      </c>
      <c r="I134">
        <f t="shared" si="20"/>
        <v>25000</v>
      </c>
      <c r="J134">
        <f t="shared" si="21"/>
        <v>13000</v>
      </c>
      <c r="K134">
        <f t="shared" si="22"/>
        <v>8</v>
      </c>
    </row>
    <row r="135" spans="1:11">
      <c r="A135" s="1">
        <v>42228</v>
      </c>
      <c r="B135">
        <v>32</v>
      </c>
      <c r="C135">
        <v>0.6</v>
      </c>
      <c r="D135">
        <f t="shared" si="23"/>
        <v>13420</v>
      </c>
      <c r="E135">
        <f t="shared" si="16"/>
        <v>0</v>
      </c>
      <c r="F135">
        <f t="shared" si="17"/>
        <v>13420</v>
      </c>
      <c r="G135">
        <f t="shared" si="18"/>
        <v>24000</v>
      </c>
      <c r="H135">
        <f t="shared" si="19"/>
        <v>11580</v>
      </c>
      <c r="I135">
        <f t="shared" si="20"/>
        <v>25000</v>
      </c>
      <c r="J135">
        <f t="shared" si="21"/>
        <v>1000</v>
      </c>
      <c r="K135">
        <f t="shared" si="22"/>
        <v>8</v>
      </c>
    </row>
    <row r="136" spans="1:11">
      <c r="A136" s="1">
        <v>42229</v>
      </c>
      <c r="B136">
        <v>31</v>
      </c>
      <c r="C136">
        <v>0.1</v>
      </c>
      <c r="D136">
        <f t="shared" si="23"/>
        <v>1070</v>
      </c>
      <c r="E136">
        <f t="shared" si="16"/>
        <v>0</v>
      </c>
      <c r="F136">
        <f t="shared" si="17"/>
        <v>1070</v>
      </c>
      <c r="G136">
        <f t="shared" si="18"/>
        <v>24000</v>
      </c>
      <c r="H136">
        <f t="shared" si="19"/>
        <v>23930</v>
      </c>
      <c r="I136">
        <f t="shared" si="20"/>
        <v>25000</v>
      </c>
      <c r="J136">
        <f t="shared" si="21"/>
        <v>1000</v>
      </c>
      <c r="K136">
        <f t="shared" si="22"/>
        <v>8</v>
      </c>
    </row>
    <row r="137" spans="1:11">
      <c r="A137" s="1">
        <v>42230</v>
      </c>
      <c r="B137">
        <v>33</v>
      </c>
      <c r="C137">
        <v>0</v>
      </c>
      <c r="D137">
        <f t="shared" si="23"/>
        <v>1000</v>
      </c>
      <c r="E137">
        <f t="shared" si="16"/>
        <v>57</v>
      </c>
      <c r="F137">
        <f t="shared" si="17"/>
        <v>943</v>
      </c>
      <c r="G137">
        <f t="shared" si="18"/>
        <v>24000</v>
      </c>
      <c r="H137">
        <f t="shared" si="19"/>
        <v>24057</v>
      </c>
      <c r="I137">
        <f t="shared" si="20"/>
        <v>25000</v>
      </c>
      <c r="J137">
        <f t="shared" si="21"/>
        <v>1000</v>
      </c>
      <c r="K137">
        <f t="shared" si="22"/>
        <v>8</v>
      </c>
    </row>
    <row r="138" spans="1:11">
      <c r="A138" s="1">
        <v>42231</v>
      </c>
      <c r="B138">
        <v>31</v>
      </c>
      <c r="C138">
        <v>12</v>
      </c>
      <c r="D138">
        <f t="shared" si="23"/>
        <v>9400</v>
      </c>
      <c r="E138">
        <f t="shared" si="16"/>
        <v>0</v>
      </c>
      <c r="F138">
        <f t="shared" si="17"/>
        <v>9400</v>
      </c>
      <c r="G138">
        <f t="shared" si="18"/>
        <v>0</v>
      </c>
      <c r="H138">
        <f t="shared" si="19"/>
        <v>0</v>
      </c>
      <c r="I138">
        <f t="shared" si="20"/>
        <v>9400</v>
      </c>
      <c r="J138">
        <f t="shared" si="21"/>
        <v>9400</v>
      </c>
      <c r="K138">
        <f t="shared" si="22"/>
        <v>8</v>
      </c>
    </row>
    <row r="139" spans="1:11">
      <c r="A139" s="1">
        <v>42232</v>
      </c>
      <c r="B139">
        <v>22</v>
      </c>
      <c r="C139">
        <v>0</v>
      </c>
      <c r="D139">
        <f t="shared" si="23"/>
        <v>9400</v>
      </c>
      <c r="E139">
        <f t="shared" si="16"/>
        <v>291</v>
      </c>
      <c r="F139">
        <f t="shared" si="17"/>
        <v>9109</v>
      </c>
      <c r="G139">
        <f t="shared" si="18"/>
        <v>12000</v>
      </c>
      <c r="H139">
        <f t="shared" si="19"/>
        <v>15891</v>
      </c>
      <c r="I139">
        <f t="shared" si="20"/>
        <v>25000</v>
      </c>
      <c r="J139">
        <f t="shared" si="21"/>
        <v>13000</v>
      </c>
      <c r="K139">
        <f t="shared" si="22"/>
        <v>8</v>
      </c>
    </row>
    <row r="140" spans="1:11">
      <c r="A140" s="1">
        <v>42233</v>
      </c>
      <c r="B140">
        <v>24</v>
      </c>
      <c r="C140">
        <v>0.2</v>
      </c>
      <c r="D140">
        <f t="shared" si="23"/>
        <v>13140</v>
      </c>
      <c r="E140">
        <f t="shared" si="16"/>
        <v>0</v>
      </c>
      <c r="F140">
        <f t="shared" si="17"/>
        <v>13140</v>
      </c>
      <c r="G140">
        <f t="shared" si="18"/>
        <v>12000</v>
      </c>
      <c r="H140">
        <f t="shared" si="19"/>
        <v>0</v>
      </c>
      <c r="I140">
        <f t="shared" si="20"/>
        <v>13140</v>
      </c>
      <c r="J140">
        <f t="shared" si="21"/>
        <v>1140</v>
      </c>
      <c r="K140">
        <f t="shared" si="22"/>
        <v>8</v>
      </c>
    </row>
    <row r="141" spans="1:11">
      <c r="A141" s="1">
        <v>42234</v>
      </c>
      <c r="B141">
        <v>22</v>
      </c>
      <c r="C141">
        <v>0</v>
      </c>
      <c r="D141">
        <f t="shared" si="23"/>
        <v>1140</v>
      </c>
      <c r="E141">
        <f t="shared" si="16"/>
        <v>36</v>
      </c>
      <c r="F141">
        <f t="shared" si="17"/>
        <v>1104</v>
      </c>
      <c r="G141">
        <f t="shared" si="18"/>
        <v>12000</v>
      </c>
      <c r="H141">
        <f t="shared" si="19"/>
        <v>23896</v>
      </c>
      <c r="I141">
        <f t="shared" si="20"/>
        <v>25000</v>
      </c>
      <c r="J141">
        <f t="shared" si="21"/>
        <v>13000</v>
      </c>
      <c r="K141">
        <f t="shared" si="22"/>
        <v>8</v>
      </c>
    </row>
    <row r="142" spans="1:11">
      <c r="A142" s="1">
        <v>42235</v>
      </c>
      <c r="B142">
        <v>19</v>
      </c>
      <c r="C142">
        <v>0</v>
      </c>
      <c r="D142">
        <f t="shared" si="23"/>
        <v>13000</v>
      </c>
      <c r="E142">
        <f t="shared" si="16"/>
        <v>323</v>
      </c>
      <c r="F142">
        <f t="shared" si="17"/>
        <v>12677</v>
      </c>
      <c r="G142">
        <f t="shared" si="18"/>
        <v>12000</v>
      </c>
      <c r="H142">
        <f t="shared" si="19"/>
        <v>0</v>
      </c>
      <c r="I142">
        <f t="shared" si="20"/>
        <v>12677</v>
      </c>
      <c r="J142">
        <f t="shared" si="21"/>
        <v>677</v>
      </c>
      <c r="K142">
        <f t="shared" si="22"/>
        <v>8</v>
      </c>
    </row>
    <row r="143" spans="1:11">
      <c r="A143" s="1">
        <v>42236</v>
      </c>
      <c r="B143">
        <v>18</v>
      </c>
      <c r="C143">
        <v>0</v>
      </c>
      <c r="D143">
        <f t="shared" si="23"/>
        <v>677</v>
      </c>
      <c r="E143">
        <f t="shared" si="16"/>
        <v>16</v>
      </c>
      <c r="F143">
        <f t="shared" si="17"/>
        <v>661</v>
      </c>
      <c r="G143">
        <f t="shared" si="18"/>
        <v>12000</v>
      </c>
      <c r="H143">
        <f t="shared" si="19"/>
        <v>24339</v>
      </c>
      <c r="I143">
        <f t="shared" si="20"/>
        <v>25000</v>
      </c>
      <c r="J143">
        <f t="shared" si="21"/>
        <v>13000</v>
      </c>
      <c r="K143">
        <f t="shared" si="22"/>
        <v>8</v>
      </c>
    </row>
    <row r="144" spans="1:11">
      <c r="A144" s="1">
        <v>42237</v>
      </c>
      <c r="B144">
        <v>18</v>
      </c>
      <c r="C144">
        <v>0</v>
      </c>
      <c r="D144">
        <f t="shared" si="23"/>
        <v>13000</v>
      </c>
      <c r="E144">
        <f t="shared" si="16"/>
        <v>298</v>
      </c>
      <c r="F144">
        <f t="shared" si="17"/>
        <v>12702</v>
      </c>
      <c r="G144">
        <f t="shared" si="18"/>
        <v>12000</v>
      </c>
      <c r="H144">
        <f t="shared" si="19"/>
        <v>0</v>
      </c>
      <c r="I144">
        <f t="shared" si="20"/>
        <v>12702</v>
      </c>
      <c r="J144">
        <f t="shared" si="21"/>
        <v>702</v>
      </c>
      <c r="K144">
        <f t="shared" si="22"/>
        <v>8</v>
      </c>
    </row>
    <row r="145" spans="1:11">
      <c r="A145" s="1">
        <v>42238</v>
      </c>
      <c r="B145">
        <v>18</v>
      </c>
      <c r="C145">
        <v>0</v>
      </c>
      <c r="D145">
        <f t="shared" si="23"/>
        <v>702</v>
      </c>
      <c r="E145">
        <f t="shared" si="16"/>
        <v>17</v>
      </c>
      <c r="F145">
        <f t="shared" si="17"/>
        <v>685</v>
      </c>
      <c r="G145">
        <f t="shared" si="18"/>
        <v>12000</v>
      </c>
      <c r="H145">
        <f t="shared" si="19"/>
        <v>24315</v>
      </c>
      <c r="I145">
        <f t="shared" si="20"/>
        <v>25000</v>
      </c>
      <c r="J145">
        <f t="shared" si="21"/>
        <v>13000</v>
      </c>
      <c r="K145">
        <f t="shared" si="22"/>
        <v>8</v>
      </c>
    </row>
    <row r="146" spans="1:11">
      <c r="A146" s="1">
        <v>42239</v>
      </c>
      <c r="B146">
        <v>19</v>
      </c>
      <c r="C146">
        <v>0</v>
      </c>
      <c r="D146">
        <f t="shared" si="23"/>
        <v>13000</v>
      </c>
      <c r="E146">
        <f t="shared" si="16"/>
        <v>323</v>
      </c>
      <c r="F146">
        <f t="shared" si="17"/>
        <v>12677</v>
      </c>
      <c r="G146">
        <f t="shared" si="18"/>
        <v>12000</v>
      </c>
      <c r="H146">
        <f t="shared" si="19"/>
        <v>0</v>
      </c>
      <c r="I146">
        <f t="shared" si="20"/>
        <v>12677</v>
      </c>
      <c r="J146">
        <f t="shared" si="21"/>
        <v>677</v>
      </c>
      <c r="K146">
        <f t="shared" si="22"/>
        <v>8</v>
      </c>
    </row>
    <row r="147" spans="1:11">
      <c r="A147" s="1">
        <v>42240</v>
      </c>
      <c r="B147">
        <v>21</v>
      </c>
      <c r="C147">
        <v>5.5</v>
      </c>
      <c r="D147">
        <f t="shared" si="23"/>
        <v>4527</v>
      </c>
      <c r="E147">
        <f t="shared" si="16"/>
        <v>0</v>
      </c>
      <c r="F147">
        <f t="shared" si="17"/>
        <v>4527</v>
      </c>
      <c r="G147">
        <f t="shared" si="18"/>
        <v>0</v>
      </c>
      <c r="H147">
        <f t="shared" si="19"/>
        <v>0</v>
      </c>
      <c r="I147">
        <f t="shared" si="20"/>
        <v>4527</v>
      </c>
      <c r="J147">
        <f t="shared" si="21"/>
        <v>4527</v>
      </c>
      <c r="K147">
        <f t="shared" si="22"/>
        <v>8</v>
      </c>
    </row>
    <row r="148" spans="1:11">
      <c r="A148" s="1">
        <v>42241</v>
      </c>
      <c r="B148">
        <v>18</v>
      </c>
      <c r="C148">
        <v>18</v>
      </c>
      <c r="D148">
        <f t="shared" si="23"/>
        <v>17127</v>
      </c>
      <c r="E148">
        <f t="shared" si="16"/>
        <v>0</v>
      </c>
      <c r="F148">
        <f t="shared" si="17"/>
        <v>17127</v>
      </c>
      <c r="G148">
        <f t="shared" si="18"/>
        <v>0</v>
      </c>
      <c r="H148">
        <f t="shared" si="19"/>
        <v>0</v>
      </c>
      <c r="I148">
        <f t="shared" si="20"/>
        <v>17127</v>
      </c>
      <c r="J148">
        <f t="shared" si="21"/>
        <v>17127</v>
      </c>
      <c r="K148">
        <f t="shared" si="22"/>
        <v>8</v>
      </c>
    </row>
    <row r="149" spans="1:11">
      <c r="A149" s="1">
        <v>42242</v>
      </c>
      <c r="B149">
        <v>19</v>
      </c>
      <c r="C149">
        <v>12</v>
      </c>
      <c r="D149">
        <f t="shared" si="23"/>
        <v>25000</v>
      </c>
      <c r="E149">
        <f t="shared" si="16"/>
        <v>0</v>
      </c>
      <c r="F149">
        <f t="shared" si="17"/>
        <v>25000</v>
      </c>
      <c r="G149">
        <f t="shared" si="18"/>
        <v>0</v>
      </c>
      <c r="H149">
        <f t="shared" si="19"/>
        <v>0</v>
      </c>
      <c r="I149">
        <f t="shared" si="20"/>
        <v>25000</v>
      </c>
      <c r="J149">
        <f t="shared" si="21"/>
        <v>25000</v>
      </c>
      <c r="K149">
        <f t="shared" si="22"/>
        <v>8</v>
      </c>
    </row>
    <row r="150" spans="1:11">
      <c r="A150" s="1">
        <v>42243</v>
      </c>
      <c r="B150">
        <v>23</v>
      </c>
      <c r="C150">
        <v>0</v>
      </c>
      <c r="D150">
        <f t="shared" si="23"/>
        <v>25000</v>
      </c>
      <c r="E150">
        <f t="shared" si="16"/>
        <v>828</v>
      </c>
      <c r="F150">
        <f t="shared" si="17"/>
        <v>24172</v>
      </c>
      <c r="G150">
        <f t="shared" si="18"/>
        <v>12000</v>
      </c>
      <c r="H150">
        <f t="shared" si="19"/>
        <v>0</v>
      </c>
      <c r="I150">
        <f t="shared" si="20"/>
        <v>24172</v>
      </c>
      <c r="J150">
        <f t="shared" si="21"/>
        <v>12172</v>
      </c>
      <c r="K150">
        <f t="shared" si="22"/>
        <v>8</v>
      </c>
    </row>
    <row r="151" spans="1:11">
      <c r="A151" s="1">
        <v>42244</v>
      </c>
      <c r="B151">
        <v>17</v>
      </c>
      <c r="C151">
        <v>0.1</v>
      </c>
      <c r="D151">
        <f t="shared" si="23"/>
        <v>12242</v>
      </c>
      <c r="E151">
        <f t="shared" si="16"/>
        <v>0</v>
      </c>
      <c r="F151">
        <f t="shared" si="17"/>
        <v>12242</v>
      </c>
      <c r="G151">
        <f t="shared" si="18"/>
        <v>12000</v>
      </c>
      <c r="H151">
        <f t="shared" si="19"/>
        <v>0</v>
      </c>
      <c r="I151">
        <f t="shared" si="20"/>
        <v>12242</v>
      </c>
      <c r="J151">
        <f t="shared" si="21"/>
        <v>242</v>
      </c>
      <c r="K151">
        <f t="shared" si="22"/>
        <v>8</v>
      </c>
    </row>
    <row r="152" spans="1:11">
      <c r="A152" s="1">
        <v>42245</v>
      </c>
      <c r="B152">
        <v>16</v>
      </c>
      <c r="C152">
        <v>14</v>
      </c>
      <c r="D152">
        <f t="shared" si="23"/>
        <v>10042</v>
      </c>
      <c r="E152">
        <f t="shared" si="16"/>
        <v>0</v>
      </c>
      <c r="F152">
        <f t="shared" si="17"/>
        <v>10042</v>
      </c>
      <c r="G152">
        <f t="shared" si="18"/>
        <v>0</v>
      </c>
      <c r="H152">
        <f t="shared" si="19"/>
        <v>0</v>
      </c>
      <c r="I152">
        <f t="shared" si="20"/>
        <v>10042</v>
      </c>
      <c r="J152">
        <f t="shared" si="21"/>
        <v>10042</v>
      </c>
      <c r="K152">
        <f t="shared" si="22"/>
        <v>8</v>
      </c>
    </row>
    <row r="153" spans="1:11">
      <c r="A153" s="1">
        <v>42246</v>
      </c>
      <c r="B153">
        <v>22</v>
      </c>
      <c r="C153">
        <v>0</v>
      </c>
      <c r="D153">
        <f t="shared" si="23"/>
        <v>10042</v>
      </c>
      <c r="E153">
        <f t="shared" si="16"/>
        <v>311</v>
      </c>
      <c r="F153">
        <f t="shared" si="17"/>
        <v>9731</v>
      </c>
      <c r="G153">
        <f t="shared" si="18"/>
        <v>12000</v>
      </c>
      <c r="H153">
        <f t="shared" si="19"/>
        <v>15269</v>
      </c>
      <c r="I153">
        <f t="shared" si="20"/>
        <v>25000</v>
      </c>
      <c r="J153">
        <f t="shared" si="21"/>
        <v>13000</v>
      </c>
      <c r="K153">
        <f t="shared" si="22"/>
        <v>8</v>
      </c>
    </row>
    <row r="154" spans="1:11">
      <c r="A154" s="1">
        <v>42247</v>
      </c>
      <c r="B154">
        <v>26</v>
      </c>
      <c r="C154">
        <v>0</v>
      </c>
      <c r="D154">
        <f t="shared" si="23"/>
        <v>13000</v>
      </c>
      <c r="E154">
        <f t="shared" si="16"/>
        <v>518</v>
      </c>
      <c r="F154">
        <f t="shared" si="17"/>
        <v>12482</v>
      </c>
      <c r="G154">
        <f t="shared" si="18"/>
        <v>12000</v>
      </c>
      <c r="H154">
        <f t="shared" si="19"/>
        <v>0</v>
      </c>
      <c r="I154">
        <f t="shared" si="20"/>
        <v>12482</v>
      </c>
      <c r="J154">
        <f t="shared" si="21"/>
        <v>482</v>
      </c>
      <c r="K154">
        <f t="shared" si="22"/>
        <v>8</v>
      </c>
    </row>
    <row r="155" spans="1:11">
      <c r="A155" s="1">
        <v>42248</v>
      </c>
      <c r="B155">
        <v>27</v>
      </c>
      <c r="C155">
        <v>2</v>
      </c>
      <c r="D155">
        <f t="shared" si="23"/>
        <v>1882</v>
      </c>
      <c r="E155">
        <f t="shared" si="16"/>
        <v>0</v>
      </c>
      <c r="F155">
        <f t="shared" si="17"/>
        <v>1882</v>
      </c>
      <c r="G155">
        <f t="shared" si="18"/>
        <v>0</v>
      </c>
      <c r="H155">
        <f t="shared" si="19"/>
        <v>0</v>
      </c>
      <c r="I155">
        <f t="shared" si="20"/>
        <v>1882</v>
      </c>
      <c r="J155">
        <f t="shared" si="21"/>
        <v>1882</v>
      </c>
      <c r="K155">
        <f t="shared" si="22"/>
        <v>9</v>
      </c>
    </row>
    <row r="156" spans="1:11">
      <c r="A156" s="1">
        <v>42249</v>
      </c>
      <c r="B156">
        <v>18</v>
      </c>
      <c r="C156">
        <v>0</v>
      </c>
      <c r="D156">
        <f t="shared" si="23"/>
        <v>1882</v>
      </c>
      <c r="E156">
        <f t="shared" si="16"/>
        <v>44</v>
      </c>
      <c r="F156">
        <f t="shared" si="17"/>
        <v>1838</v>
      </c>
      <c r="G156">
        <f t="shared" si="18"/>
        <v>12000</v>
      </c>
      <c r="H156">
        <f t="shared" si="19"/>
        <v>23162</v>
      </c>
      <c r="I156">
        <f t="shared" si="20"/>
        <v>25000</v>
      </c>
      <c r="J156">
        <f t="shared" si="21"/>
        <v>13000</v>
      </c>
      <c r="K156">
        <f t="shared" si="22"/>
        <v>9</v>
      </c>
    </row>
    <row r="157" spans="1:11">
      <c r="A157" s="1">
        <v>42250</v>
      </c>
      <c r="B157">
        <v>17</v>
      </c>
      <c r="C157">
        <v>0</v>
      </c>
      <c r="D157">
        <f t="shared" si="23"/>
        <v>13000</v>
      </c>
      <c r="E157">
        <f t="shared" si="16"/>
        <v>274</v>
      </c>
      <c r="F157">
        <f t="shared" si="17"/>
        <v>12726</v>
      </c>
      <c r="G157">
        <f t="shared" si="18"/>
        <v>12000</v>
      </c>
      <c r="H157">
        <f t="shared" si="19"/>
        <v>0</v>
      </c>
      <c r="I157">
        <f t="shared" si="20"/>
        <v>12726</v>
      </c>
      <c r="J157">
        <f t="shared" si="21"/>
        <v>726</v>
      </c>
      <c r="K157">
        <f t="shared" si="22"/>
        <v>9</v>
      </c>
    </row>
    <row r="158" spans="1:11">
      <c r="A158" s="1">
        <v>42251</v>
      </c>
      <c r="B158">
        <v>16</v>
      </c>
      <c r="C158">
        <v>0.1</v>
      </c>
      <c r="D158">
        <f t="shared" si="23"/>
        <v>796</v>
      </c>
      <c r="E158">
        <f t="shared" si="16"/>
        <v>0</v>
      </c>
      <c r="F158">
        <f t="shared" si="17"/>
        <v>796</v>
      </c>
      <c r="G158">
        <f t="shared" si="18"/>
        <v>12000</v>
      </c>
      <c r="H158">
        <f t="shared" si="19"/>
        <v>24204</v>
      </c>
      <c r="I158">
        <f t="shared" si="20"/>
        <v>25000</v>
      </c>
      <c r="J158">
        <f t="shared" si="21"/>
        <v>13000</v>
      </c>
      <c r="K158">
        <f t="shared" si="22"/>
        <v>9</v>
      </c>
    </row>
    <row r="159" spans="1:11">
      <c r="A159" s="1">
        <v>42252</v>
      </c>
      <c r="B159">
        <v>15</v>
      </c>
      <c r="C159">
        <v>0</v>
      </c>
      <c r="D159">
        <f t="shared" si="23"/>
        <v>13000</v>
      </c>
      <c r="E159">
        <f t="shared" si="16"/>
        <v>227</v>
      </c>
      <c r="F159">
        <f t="shared" si="17"/>
        <v>12773</v>
      </c>
      <c r="G159">
        <f t="shared" si="18"/>
        <v>0</v>
      </c>
      <c r="H159">
        <f t="shared" si="19"/>
        <v>0</v>
      </c>
      <c r="I159">
        <f t="shared" si="20"/>
        <v>12773</v>
      </c>
      <c r="J159">
        <f t="shared" si="21"/>
        <v>12773</v>
      </c>
      <c r="K159">
        <f t="shared" si="22"/>
        <v>9</v>
      </c>
    </row>
    <row r="160" spans="1:11">
      <c r="A160" s="1">
        <v>42253</v>
      </c>
      <c r="B160">
        <v>12</v>
      </c>
      <c r="C160">
        <v>4</v>
      </c>
      <c r="D160">
        <f t="shared" si="23"/>
        <v>15573</v>
      </c>
      <c r="E160">
        <f t="shared" si="16"/>
        <v>0</v>
      </c>
      <c r="F160">
        <f t="shared" si="17"/>
        <v>15573</v>
      </c>
      <c r="G160">
        <f t="shared" si="18"/>
        <v>0</v>
      </c>
      <c r="H160">
        <f t="shared" si="19"/>
        <v>0</v>
      </c>
      <c r="I160">
        <f t="shared" si="20"/>
        <v>15573</v>
      </c>
      <c r="J160">
        <f t="shared" si="21"/>
        <v>15573</v>
      </c>
      <c r="K160">
        <f t="shared" si="22"/>
        <v>9</v>
      </c>
    </row>
    <row r="161" spans="1:11">
      <c r="A161" s="1">
        <v>42254</v>
      </c>
      <c r="B161">
        <v>13</v>
      </c>
      <c r="C161">
        <v>0</v>
      </c>
      <c r="D161">
        <f t="shared" si="23"/>
        <v>15573</v>
      </c>
      <c r="E161">
        <f t="shared" si="16"/>
        <v>219</v>
      </c>
      <c r="F161">
        <f t="shared" si="17"/>
        <v>15354</v>
      </c>
      <c r="G161">
        <f t="shared" si="18"/>
        <v>0</v>
      </c>
      <c r="H161">
        <f t="shared" si="19"/>
        <v>0</v>
      </c>
      <c r="I161">
        <f t="shared" si="20"/>
        <v>15354</v>
      </c>
      <c r="J161">
        <f t="shared" si="21"/>
        <v>15354</v>
      </c>
      <c r="K161">
        <f t="shared" si="22"/>
        <v>9</v>
      </c>
    </row>
    <row r="162" spans="1:11">
      <c r="A162" s="1">
        <v>42255</v>
      </c>
      <c r="B162">
        <v>11</v>
      </c>
      <c r="C162">
        <v>4</v>
      </c>
      <c r="D162">
        <f t="shared" si="23"/>
        <v>18154</v>
      </c>
      <c r="E162">
        <f t="shared" si="16"/>
        <v>0</v>
      </c>
      <c r="F162">
        <f t="shared" si="17"/>
        <v>18154</v>
      </c>
      <c r="G162">
        <f t="shared" si="18"/>
        <v>0</v>
      </c>
      <c r="H162">
        <f t="shared" si="19"/>
        <v>0</v>
      </c>
      <c r="I162">
        <f t="shared" si="20"/>
        <v>18154</v>
      </c>
      <c r="J162">
        <f t="shared" si="21"/>
        <v>18154</v>
      </c>
      <c r="K162">
        <f t="shared" si="22"/>
        <v>9</v>
      </c>
    </row>
    <row r="163" spans="1:11">
      <c r="A163" s="1">
        <v>42256</v>
      </c>
      <c r="B163">
        <v>11</v>
      </c>
      <c r="C163">
        <v>0</v>
      </c>
      <c r="D163">
        <f t="shared" si="23"/>
        <v>18154</v>
      </c>
      <c r="E163">
        <f t="shared" si="16"/>
        <v>199</v>
      </c>
      <c r="F163">
        <f t="shared" si="17"/>
        <v>17955</v>
      </c>
      <c r="G163">
        <f t="shared" si="18"/>
        <v>0</v>
      </c>
      <c r="H163">
        <f t="shared" si="19"/>
        <v>0</v>
      </c>
      <c r="I163">
        <f t="shared" si="20"/>
        <v>17955</v>
      </c>
      <c r="J163">
        <f t="shared" si="21"/>
        <v>17955</v>
      </c>
      <c r="K163">
        <f t="shared" si="22"/>
        <v>9</v>
      </c>
    </row>
    <row r="164" spans="1:11">
      <c r="A164" s="1">
        <v>42257</v>
      </c>
      <c r="B164">
        <v>12</v>
      </c>
      <c r="C164">
        <v>0</v>
      </c>
      <c r="D164">
        <f t="shared" si="23"/>
        <v>17955</v>
      </c>
      <c r="E164">
        <f t="shared" si="16"/>
        <v>224</v>
      </c>
      <c r="F164">
        <f t="shared" si="17"/>
        <v>17731</v>
      </c>
      <c r="G164">
        <f t="shared" si="18"/>
        <v>0</v>
      </c>
      <c r="H164">
        <f t="shared" si="19"/>
        <v>0</v>
      </c>
      <c r="I164">
        <f t="shared" si="20"/>
        <v>17731</v>
      </c>
      <c r="J164">
        <f t="shared" si="21"/>
        <v>17731</v>
      </c>
      <c r="K164">
        <f t="shared" si="22"/>
        <v>9</v>
      </c>
    </row>
    <row r="165" spans="1:11">
      <c r="A165" s="1">
        <v>42258</v>
      </c>
      <c r="B165">
        <v>16</v>
      </c>
      <c r="C165">
        <v>0.1</v>
      </c>
      <c r="D165">
        <f t="shared" si="23"/>
        <v>17801</v>
      </c>
      <c r="E165">
        <f t="shared" si="16"/>
        <v>0</v>
      </c>
      <c r="F165">
        <f t="shared" si="17"/>
        <v>17801</v>
      </c>
      <c r="G165">
        <f t="shared" si="18"/>
        <v>12000</v>
      </c>
      <c r="H165">
        <f t="shared" si="19"/>
        <v>0</v>
      </c>
      <c r="I165">
        <f t="shared" si="20"/>
        <v>17801</v>
      </c>
      <c r="J165">
        <f t="shared" si="21"/>
        <v>5801</v>
      </c>
      <c r="K165">
        <f t="shared" si="22"/>
        <v>9</v>
      </c>
    </row>
    <row r="166" spans="1:11">
      <c r="A166" s="1">
        <v>42259</v>
      </c>
      <c r="B166">
        <v>18</v>
      </c>
      <c r="C166">
        <v>0</v>
      </c>
      <c r="D166">
        <f t="shared" si="23"/>
        <v>5801</v>
      </c>
      <c r="E166">
        <f t="shared" si="16"/>
        <v>133</v>
      </c>
      <c r="F166">
        <f t="shared" si="17"/>
        <v>5668</v>
      </c>
      <c r="G166">
        <f t="shared" si="18"/>
        <v>12000</v>
      </c>
      <c r="H166">
        <f t="shared" si="19"/>
        <v>19332</v>
      </c>
      <c r="I166">
        <f t="shared" si="20"/>
        <v>25000</v>
      </c>
      <c r="J166">
        <f t="shared" si="21"/>
        <v>13000</v>
      </c>
      <c r="K166">
        <f t="shared" si="22"/>
        <v>9</v>
      </c>
    </row>
    <row r="167" spans="1:11">
      <c r="A167" s="1">
        <v>42260</v>
      </c>
      <c r="B167">
        <v>18</v>
      </c>
      <c r="C167">
        <v>0</v>
      </c>
      <c r="D167">
        <f t="shared" si="23"/>
        <v>13000</v>
      </c>
      <c r="E167">
        <f t="shared" si="16"/>
        <v>298</v>
      </c>
      <c r="F167">
        <f t="shared" si="17"/>
        <v>12702</v>
      </c>
      <c r="G167">
        <f t="shared" si="18"/>
        <v>12000</v>
      </c>
      <c r="H167">
        <f t="shared" si="19"/>
        <v>0</v>
      </c>
      <c r="I167">
        <f t="shared" si="20"/>
        <v>12702</v>
      </c>
      <c r="J167">
        <f t="shared" si="21"/>
        <v>702</v>
      </c>
      <c r="K167">
        <f t="shared" si="22"/>
        <v>9</v>
      </c>
    </row>
    <row r="168" spans="1:11">
      <c r="A168" s="1">
        <v>42261</v>
      </c>
      <c r="B168">
        <v>19</v>
      </c>
      <c r="C168">
        <v>3</v>
      </c>
      <c r="D168">
        <f t="shared" si="23"/>
        <v>2802</v>
      </c>
      <c r="E168">
        <f t="shared" si="16"/>
        <v>0</v>
      </c>
      <c r="F168">
        <f t="shared" si="17"/>
        <v>2802</v>
      </c>
      <c r="G168">
        <f t="shared" si="18"/>
        <v>0</v>
      </c>
      <c r="H168">
        <f t="shared" si="19"/>
        <v>0</v>
      </c>
      <c r="I168">
        <f t="shared" si="20"/>
        <v>2802</v>
      </c>
      <c r="J168">
        <f t="shared" si="21"/>
        <v>2802</v>
      </c>
      <c r="K168">
        <f t="shared" si="22"/>
        <v>9</v>
      </c>
    </row>
    <row r="169" spans="1:11">
      <c r="A169" s="1">
        <v>42262</v>
      </c>
      <c r="B169">
        <v>16</v>
      </c>
      <c r="C169">
        <v>0.1</v>
      </c>
      <c r="D169">
        <f t="shared" si="23"/>
        <v>2872</v>
      </c>
      <c r="E169">
        <f t="shared" si="16"/>
        <v>0</v>
      </c>
      <c r="F169">
        <f t="shared" si="17"/>
        <v>2872</v>
      </c>
      <c r="G169">
        <f t="shared" si="18"/>
        <v>12000</v>
      </c>
      <c r="H169">
        <f t="shared" si="19"/>
        <v>22128</v>
      </c>
      <c r="I169">
        <f t="shared" si="20"/>
        <v>25000</v>
      </c>
      <c r="J169">
        <f t="shared" si="21"/>
        <v>13000</v>
      </c>
      <c r="K169">
        <f t="shared" si="22"/>
        <v>9</v>
      </c>
    </row>
    <row r="170" spans="1:11">
      <c r="A170" s="1">
        <v>42263</v>
      </c>
      <c r="B170">
        <v>18</v>
      </c>
      <c r="C170">
        <v>0</v>
      </c>
      <c r="D170">
        <f t="shared" si="23"/>
        <v>13000</v>
      </c>
      <c r="E170">
        <f t="shared" si="16"/>
        <v>298</v>
      </c>
      <c r="F170">
        <f t="shared" si="17"/>
        <v>12702</v>
      </c>
      <c r="G170">
        <f t="shared" si="18"/>
        <v>12000</v>
      </c>
      <c r="H170">
        <f t="shared" si="19"/>
        <v>0</v>
      </c>
      <c r="I170">
        <f t="shared" si="20"/>
        <v>12702</v>
      </c>
      <c r="J170">
        <f t="shared" si="21"/>
        <v>702</v>
      </c>
      <c r="K170">
        <f t="shared" si="22"/>
        <v>9</v>
      </c>
    </row>
    <row r="171" spans="1:11">
      <c r="A171" s="1">
        <v>42264</v>
      </c>
      <c r="B171">
        <v>22</v>
      </c>
      <c r="C171">
        <v>0.5</v>
      </c>
      <c r="D171">
        <f t="shared" si="23"/>
        <v>1052</v>
      </c>
      <c r="E171">
        <f t="shared" si="16"/>
        <v>0</v>
      </c>
      <c r="F171">
        <f t="shared" si="17"/>
        <v>1052</v>
      </c>
      <c r="G171">
        <f t="shared" si="18"/>
        <v>12000</v>
      </c>
      <c r="H171">
        <f t="shared" si="19"/>
        <v>23948</v>
      </c>
      <c r="I171">
        <f t="shared" si="20"/>
        <v>25000</v>
      </c>
      <c r="J171">
        <f t="shared" si="21"/>
        <v>13000</v>
      </c>
      <c r="K171">
        <f t="shared" si="22"/>
        <v>9</v>
      </c>
    </row>
    <row r="172" spans="1:11">
      <c r="A172" s="1">
        <v>42265</v>
      </c>
      <c r="B172">
        <v>16</v>
      </c>
      <c r="C172">
        <v>0</v>
      </c>
      <c r="D172">
        <f t="shared" si="23"/>
        <v>13000</v>
      </c>
      <c r="E172">
        <f t="shared" si="16"/>
        <v>250</v>
      </c>
      <c r="F172">
        <f t="shared" si="17"/>
        <v>12750</v>
      </c>
      <c r="G172">
        <f t="shared" si="18"/>
        <v>12000</v>
      </c>
      <c r="H172">
        <f t="shared" si="19"/>
        <v>0</v>
      </c>
      <c r="I172">
        <f t="shared" si="20"/>
        <v>12750</v>
      </c>
      <c r="J172">
        <f t="shared" si="21"/>
        <v>750</v>
      </c>
      <c r="K172">
        <f t="shared" si="22"/>
        <v>9</v>
      </c>
    </row>
    <row r="173" spans="1:11">
      <c r="A173" s="1">
        <v>42266</v>
      </c>
      <c r="B173">
        <v>15</v>
      </c>
      <c r="C173">
        <v>0</v>
      </c>
      <c r="D173">
        <f t="shared" si="23"/>
        <v>750</v>
      </c>
      <c r="E173">
        <f t="shared" si="16"/>
        <v>14</v>
      </c>
      <c r="F173">
        <f t="shared" si="17"/>
        <v>736</v>
      </c>
      <c r="G173">
        <f t="shared" si="18"/>
        <v>0</v>
      </c>
      <c r="H173">
        <f t="shared" si="19"/>
        <v>0</v>
      </c>
      <c r="I173">
        <f t="shared" si="20"/>
        <v>736</v>
      </c>
      <c r="J173">
        <f t="shared" si="21"/>
        <v>736</v>
      </c>
      <c r="K173">
        <f t="shared" si="22"/>
        <v>9</v>
      </c>
    </row>
    <row r="174" spans="1:11">
      <c r="A174" s="1">
        <v>42267</v>
      </c>
      <c r="B174">
        <v>14</v>
      </c>
      <c r="C174">
        <v>2</v>
      </c>
      <c r="D174">
        <f t="shared" si="23"/>
        <v>2136</v>
      </c>
      <c r="E174">
        <f t="shared" si="16"/>
        <v>0</v>
      </c>
      <c r="F174">
        <f t="shared" si="17"/>
        <v>2136</v>
      </c>
      <c r="G174">
        <f t="shared" si="18"/>
        <v>0</v>
      </c>
      <c r="H174">
        <f t="shared" si="19"/>
        <v>0</v>
      </c>
      <c r="I174">
        <f t="shared" si="20"/>
        <v>2136</v>
      </c>
      <c r="J174">
        <f t="shared" si="21"/>
        <v>2136</v>
      </c>
      <c r="K174">
        <f t="shared" si="22"/>
        <v>9</v>
      </c>
    </row>
    <row r="175" spans="1:11">
      <c r="A175" s="1">
        <v>42268</v>
      </c>
      <c r="B175">
        <v>12</v>
      </c>
      <c r="C175">
        <v>0</v>
      </c>
      <c r="D175">
        <f t="shared" si="23"/>
        <v>2136</v>
      </c>
      <c r="E175">
        <f t="shared" si="16"/>
        <v>27</v>
      </c>
      <c r="F175">
        <f t="shared" si="17"/>
        <v>2109</v>
      </c>
      <c r="G175">
        <f t="shared" si="18"/>
        <v>0</v>
      </c>
      <c r="H175">
        <f t="shared" si="19"/>
        <v>0</v>
      </c>
      <c r="I175">
        <f t="shared" si="20"/>
        <v>2109</v>
      </c>
      <c r="J175">
        <f t="shared" si="21"/>
        <v>2109</v>
      </c>
      <c r="K175">
        <f t="shared" si="22"/>
        <v>9</v>
      </c>
    </row>
    <row r="176" spans="1:11">
      <c r="A176" s="1">
        <v>42269</v>
      </c>
      <c r="B176">
        <v>13</v>
      </c>
      <c r="C176">
        <v>0</v>
      </c>
      <c r="D176">
        <f t="shared" si="23"/>
        <v>2109</v>
      </c>
      <c r="E176">
        <f t="shared" si="16"/>
        <v>30</v>
      </c>
      <c r="F176">
        <f t="shared" si="17"/>
        <v>2079</v>
      </c>
      <c r="G176">
        <f t="shared" si="18"/>
        <v>0</v>
      </c>
      <c r="H176">
        <f t="shared" si="19"/>
        <v>0</v>
      </c>
      <c r="I176">
        <f t="shared" si="20"/>
        <v>2079</v>
      </c>
      <c r="J176">
        <f t="shared" si="21"/>
        <v>2079</v>
      </c>
      <c r="K176">
        <f t="shared" si="22"/>
        <v>9</v>
      </c>
    </row>
    <row r="177" spans="1:11">
      <c r="A177" s="1">
        <v>42270</v>
      </c>
      <c r="B177">
        <v>15</v>
      </c>
      <c r="C177">
        <v>0</v>
      </c>
      <c r="D177">
        <f t="shared" si="23"/>
        <v>2079</v>
      </c>
      <c r="E177">
        <f t="shared" si="16"/>
        <v>37</v>
      </c>
      <c r="F177">
        <f t="shared" si="17"/>
        <v>2042</v>
      </c>
      <c r="G177">
        <f t="shared" si="18"/>
        <v>0</v>
      </c>
      <c r="H177">
        <f t="shared" si="19"/>
        <v>0</v>
      </c>
      <c r="I177">
        <f t="shared" si="20"/>
        <v>2042</v>
      </c>
      <c r="J177">
        <f t="shared" si="21"/>
        <v>2042</v>
      </c>
      <c r="K177">
        <f t="shared" si="22"/>
        <v>9</v>
      </c>
    </row>
    <row r="178" spans="1:11">
      <c r="A178" s="1">
        <v>42271</v>
      </c>
      <c r="B178">
        <v>15</v>
      </c>
      <c r="C178">
        <v>0</v>
      </c>
      <c r="D178">
        <f t="shared" si="23"/>
        <v>2042</v>
      </c>
      <c r="E178">
        <f t="shared" si="16"/>
        <v>36</v>
      </c>
      <c r="F178">
        <f t="shared" si="17"/>
        <v>2006</v>
      </c>
      <c r="G178">
        <f t="shared" si="18"/>
        <v>0</v>
      </c>
      <c r="H178">
        <f t="shared" si="19"/>
        <v>0</v>
      </c>
      <c r="I178">
        <f t="shared" si="20"/>
        <v>2006</v>
      </c>
      <c r="J178">
        <f t="shared" si="21"/>
        <v>2006</v>
      </c>
      <c r="K178">
        <f t="shared" si="22"/>
        <v>9</v>
      </c>
    </row>
    <row r="179" spans="1:11">
      <c r="A179" s="1">
        <v>42272</v>
      </c>
      <c r="B179">
        <v>14</v>
      </c>
      <c r="C179">
        <v>0</v>
      </c>
      <c r="D179">
        <f t="shared" si="23"/>
        <v>2006</v>
      </c>
      <c r="E179">
        <f t="shared" si="16"/>
        <v>32</v>
      </c>
      <c r="F179">
        <f t="shared" si="17"/>
        <v>1974</v>
      </c>
      <c r="G179">
        <f t="shared" si="18"/>
        <v>0</v>
      </c>
      <c r="H179">
        <f t="shared" si="19"/>
        <v>0</v>
      </c>
      <c r="I179">
        <f t="shared" si="20"/>
        <v>1974</v>
      </c>
      <c r="J179">
        <f t="shared" si="21"/>
        <v>1974</v>
      </c>
      <c r="K179">
        <f t="shared" si="22"/>
        <v>9</v>
      </c>
    </row>
    <row r="180" spans="1:11">
      <c r="A180" s="1">
        <v>42273</v>
      </c>
      <c r="B180">
        <v>12</v>
      </c>
      <c r="C180">
        <v>0</v>
      </c>
      <c r="D180">
        <f t="shared" si="23"/>
        <v>1974</v>
      </c>
      <c r="E180">
        <f t="shared" si="16"/>
        <v>25</v>
      </c>
      <c r="F180">
        <f t="shared" si="17"/>
        <v>1949</v>
      </c>
      <c r="G180">
        <f t="shared" si="18"/>
        <v>0</v>
      </c>
      <c r="H180">
        <f t="shared" si="19"/>
        <v>0</v>
      </c>
      <c r="I180">
        <f t="shared" si="20"/>
        <v>1949</v>
      </c>
      <c r="J180">
        <f t="shared" si="21"/>
        <v>1949</v>
      </c>
      <c r="K180">
        <f t="shared" si="22"/>
        <v>9</v>
      </c>
    </row>
    <row r="181" spans="1:11">
      <c r="A181" s="1">
        <v>42274</v>
      </c>
      <c r="B181">
        <v>11</v>
      </c>
      <c r="C181">
        <v>0</v>
      </c>
      <c r="D181">
        <f t="shared" si="23"/>
        <v>1949</v>
      </c>
      <c r="E181">
        <f t="shared" si="16"/>
        <v>22</v>
      </c>
      <c r="F181">
        <f t="shared" si="17"/>
        <v>1927</v>
      </c>
      <c r="G181">
        <f t="shared" si="18"/>
        <v>0</v>
      </c>
      <c r="H181">
        <f t="shared" si="19"/>
        <v>0</v>
      </c>
      <c r="I181">
        <f t="shared" si="20"/>
        <v>1927</v>
      </c>
      <c r="J181">
        <f t="shared" si="21"/>
        <v>1927</v>
      </c>
      <c r="K181">
        <f t="shared" si="22"/>
        <v>9</v>
      </c>
    </row>
    <row r="182" spans="1:11">
      <c r="A182" s="1">
        <v>42275</v>
      </c>
      <c r="B182">
        <v>10</v>
      </c>
      <c r="C182">
        <v>0</v>
      </c>
      <c r="D182">
        <f t="shared" si="23"/>
        <v>1927</v>
      </c>
      <c r="E182">
        <f t="shared" si="16"/>
        <v>19</v>
      </c>
      <c r="F182">
        <f t="shared" si="17"/>
        <v>1908</v>
      </c>
      <c r="G182">
        <f t="shared" si="18"/>
        <v>0</v>
      </c>
      <c r="H182">
        <f t="shared" si="19"/>
        <v>0</v>
      </c>
      <c r="I182">
        <f t="shared" si="20"/>
        <v>1908</v>
      </c>
      <c r="J182">
        <f t="shared" si="21"/>
        <v>1908</v>
      </c>
      <c r="K182">
        <f t="shared" si="22"/>
        <v>9</v>
      </c>
    </row>
    <row r="183" spans="1:11">
      <c r="A183" s="1">
        <v>42276</v>
      </c>
      <c r="B183">
        <v>10</v>
      </c>
      <c r="C183">
        <v>0</v>
      </c>
      <c r="D183">
        <f t="shared" si="23"/>
        <v>1908</v>
      </c>
      <c r="E183">
        <f t="shared" si="16"/>
        <v>19</v>
      </c>
      <c r="F183">
        <f t="shared" si="17"/>
        <v>1889</v>
      </c>
      <c r="G183">
        <f t="shared" si="18"/>
        <v>0</v>
      </c>
      <c r="H183">
        <f t="shared" si="19"/>
        <v>0</v>
      </c>
      <c r="I183">
        <f t="shared" si="20"/>
        <v>1889</v>
      </c>
      <c r="J183">
        <f t="shared" si="21"/>
        <v>1889</v>
      </c>
      <c r="K183">
        <f t="shared" si="22"/>
        <v>9</v>
      </c>
    </row>
    <row r="184" spans="1:11">
      <c r="A184" s="1">
        <v>42277</v>
      </c>
      <c r="B184">
        <v>10</v>
      </c>
      <c r="C184">
        <v>0</v>
      </c>
      <c r="D184">
        <f t="shared" si="23"/>
        <v>1889</v>
      </c>
      <c r="E184">
        <f t="shared" si="16"/>
        <v>18</v>
      </c>
      <c r="F184">
        <f t="shared" si="17"/>
        <v>1871</v>
      </c>
      <c r="G184">
        <f t="shared" si="18"/>
        <v>0</v>
      </c>
      <c r="H184">
        <f t="shared" si="19"/>
        <v>0</v>
      </c>
      <c r="I184">
        <f t="shared" si="20"/>
        <v>1871</v>
      </c>
      <c r="J184">
        <f t="shared" si="21"/>
        <v>1871</v>
      </c>
      <c r="K184">
        <f t="shared" si="22"/>
        <v>9</v>
      </c>
    </row>
  </sheetData>
  <mergeCells count="2">
    <mergeCell ref="P5:R5"/>
    <mergeCell ref="U3:V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F21"/>
  <sheetViews>
    <sheetView workbookViewId="0">
      <selection activeCell="D14" sqref="D14:E21"/>
    </sheetView>
  </sheetViews>
  <sheetFormatPr defaultRowHeight="15"/>
  <cols>
    <col min="1" max="1" width="17.7109375" bestFit="1" customWidth="1"/>
    <col min="2" max="2" width="15.42578125" customWidth="1"/>
    <col min="4" max="4" width="14.85546875" bestFit="1" customWidth="1"/>
    <col min="5" max="5" width="12.5703125" bestFit="1" customWidth="1"/>
    <col min="6" max="6" width="14.85546875" bestFit="1" customWidth="1"/>
  </cols>
  <sheetData>
    <row r="3" spans="1:6">
      <c r="A3" s="9" t="s">
        <v>16</v>
      </c>
      <c r="B3" t="s">
        <v>19</v>
      </c>
      <c r="D3" t="s">
        <v>15</v>
      </c>
      <c r="E3" t="s">
        <v>7</v>
      </c>
      <c r="F3" s="12" t="s">
        <v>20</v>
      </c>
    </row>
    <row r="4" spans="1:6">
      <c r="A4" s="10">
        <v>4</v>
      </c>
      <c r="B4" s="11">
        <v>0</v>
      </c>
      <c r="D4" s="10">
        <v>4</v>
      </c>
      <c r="E4" s="11">
        <v>0</v>
      </c>
      <c r="F4" s="12">
        <f>ROUNDUP(E4/1000,0)*11.74</f>
        <v>0</v>
      </c>
    </row>
    <row r="5" spans="1:6">
      <c r="A5" s="10">
        <v>5</v>
      </c>
      <c r="B5" s="11">
        <v>13172</v>
      </c>
      <c r="D5" s="10">
        <v>5</v>
      </c>
      <c r="E5" s="11">
        <v>13172</v>
      </c>
      <c r="F5" s="12">
        <f t="shared" ref="F5:F9" si="0">ROUNDUP(E5/1000,0)*11.74</f>
        <v>164.36</v>
      </c>
    </row>
    <row r="6" spans="1:6">
      <c r="A6" s="10">
        <v>6</v>
      </c>
      <c r="B6" s="11">
        <v>89444</v>
      </c>
      <c r="D6" s="10">
        <v>6</v>
      </c>
      <c r="E6" s="11">
        <v>89444</v>
      </c>
      <c r="F6" s="12">
        <f t="shared" si="0"/>
        <v>1056.5999999999999</v>
      </c>
    </row>
    <row r="7" spans="1:6">
      <c r="A7" s="10">
        <v>7</v>
      </c>
      <c r="B7" s="11">
        <v>217938</v>
      </c>
      <c r="D7" s="10">
        <v>7</v>
      </c>
      <c r="E7" s="11">
        <v>217938</v>
      </c>
      <c r="F7" s="12">
        <f t="shared" si="0"/>
        <v>2559.3200000000002</v>
      </c>
    </row>
    <row r="8" spans="1:6">
      <c r="A8" s="10">
        <v>8</v>
      </c>
      <c r="B8" s="11">
        <v>310099</v>
      </c>
      <c r="D8" s="10">
        <v>8</v>
      </c>
      <c r="E8" s="11">
        <v>310099</v>
      </c>
      <c r="F8" s="12">
        <f t="shared" si="0"/>
        <v>3651.14</v>
      </c>
    </row>
    <row r="9" spans="1:6">
      <c r="A9" s="10">
        <v>9</v>
      </c>
      <c r="B9" s="11">
        <v>112774</v>
      </c>
      <c r="D9" s="10">
        <v>9</v>
      </c>
      <c r="E9" s="11">
        <v>112774</v>
      </c>
      <c r="F9" s="12">
        <f t="shared" si="0"/>
        <v>1326.6200000000001</v>
      </c>
    </row>
    <row r="10" spans="1:6">
      <c r="A10" s="10" t="s">
        <v>17</v>
      </c>
      <c r="B10" s="11"/>
    </row>
    <row r="11" spans="1:6">
      <c r="A11" s="10" t="s">
        <v>18</v>
      </c>
      <c r="B11" s="11">
        <v>743427</v>
      </c>
    </row>
    <row r="14" spans="1:6">
      <c r="D14" s="6" t="s">
        <v>21</v>
      </c>
      <c r="E14" s="6"/>
    </row>
    <row r="15" spans="1:6">
      <c r="C15" s="10"/>
      <c r="D15" s="3" t="s">
        <v>15</v>
      </c>
      <c r="E15" s="13" t="s">
        <v>28</v>
      </c>
    </row>
    <row r="16" spans="1:6">
      <c r="C16" s="10"/>
      <c r="D16" s="13" t="s">
        <v>22</v>
      </c>
      <c r="E16" s="13">
        <v>0</v>
      </c>
    </row>
    <row r="17" spans="3:5">
      <c r="C17" s="10"/>
      <c r="D17" s="13" t="s">
        <v>23</v>
      </c>
      <c r="E17" s="13">
        <v>164.36</v>
      </c>
    </row>
    <row r="18" spans="3:5">
      <c r="C18" s="10"/>
      <c r="D18" s="13" t="s">
        <v>24</v>
      </c>
      <c r="E18" s="13">
        <v>1056.5999999999999</v>
      </c>
    </row>
    <row r="19" spans="3:5">
      <c r="C19" s="10"/>
      <c r="D19" s="13" t="s">
        <v>25</v>
      </c>
      <c r="E19" s="13">
        <v>2559.3200000000002</v>
      </c>
    </row>
    <row r="20" spans="3:5">
      <c r="C20" s="10"/>
      <c r="D20" s="13" t="s">
        <v>26</v>
      </c>
      <c r="E20" s="13">
        <v>3651.14</v>
      </c>
    </row>
    <row r="21" spans="3:5">
      <c r="D21" s="13" t="s">
        <v>27</v>
      </c>
      <c r="E21" s="13">
        <v>1326.6200000000001</v>
      </c>
    </row>
  </sheetData>
  <mergeCells count="1"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Arkusz1!pogoda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2022-04-09T18:28:37Z</dcterms:modified>
</cp:coreProperties>
</file>