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2"/>
  </bookViews>
  <sheets>
    <sheet name="Arkusz1" sheetId="1" r:id="rId1"/>
    <sheet name="Arkusz2" sheetId="2" r:id="rId2"/>
    <sheet name="Arkusz3" sheetId="3" r:id="rId3"/>
    <sheet name="Arkusz4" sheetId="4" r:id="rId4"/>
  </sheet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J2" i="3"/>
  <c r="H8"/>
  <c r="H9"/>
  <c r="H15"/>
  <c r="H16"/>
  <c r="H22"/>
  <c r="H23"/>
  <c r="H29"/>
  <c r="H30"/>
  <c r="H36"/>
  <c r="H37"/>
  <c r="H43"/>
  <c r="H44"/>
  <c r="H50"/>
  <c r="H51"/>
  <c r="H57"/>
  <c r="H58"/>
  <c r="H64"/>
  <c r="H65"/>
  <c r="H71"/>
  <c r="H72"/>
  <c r="H78"/>
  <c r="H79"/>
  <c r="H85"/>
  <c r="H86"/>
  <c r="H92"/>
  <c r="H93"/>
  <c r="H99"/>
  <c r="H100"/>
  <c r="H106"/>
  <c r="H107"/>
  <c r="H113"/>
  <c r="H114"/>
  <c r="H120"/>
  <c r="H121"/>
  <c r="H127"/>
  <c r="H128"/>
  <c r="H134"/>
  <c r="H135"/>
  <c r="H141"/>
  <c r="H142"/>
  <c r="H148"/>
  <c r="H149"/>
  <c r="H155"/>
  <c r="H156"/>
  <c r="H162"/>
  <c r="H163"/>
  <c r="H169"/>
  <c r="H170"/>
  <c r="H176"/>
  <c r="H177"/>
  <c r="H183"/>
  <c r="H184"/>
  <c r="H190"/>
  <c r="H191"/>
  <c r="H197"/>
  <c r="H198"/>
  <c r="H204"/>
  <c r="H205"/>
  <c r="H211"/>
  <c r="H212"/>
  <c r="H218"/>
  <c r="H219"/>
  <c r="H225"/>
  <c r="H226"/>
  <c r="H232"/>
  <c r="H233"/>
  <c r="H239"/>
  <c r="H240"/>
  <c r="H246"/>
  <c r="H247"/>
  <c r="H253"/>
  <c r="H254"/>
  <c r="H260"/>
  <c r="H261"/>
  <c r="H267"/>
  <c r="H268"/>
  <c r="H274"/>
  <c r="H275"/>
  <c r="H281"/>
  <c r="H282"/>
  <c r="H288"/>
  <c r="H289"/>
  <c r="H295"/>
  <c r="H296"/>
  <c r="H302"/>
  <c r="H303"/>
  <c r="H309"/>
  <c r="H310"/>
  <c r="H316"/>
  <c r="H317"/>
  <c r="H323"/>
  <c r="H324"/>
  <c r="H330"/>
  <c r="H331"/>
  <c r="H337"/>
  <c r="H338"/>
  <c r="H344"/>
  <c r="H345"/>
  <c r="H351"/>
  <c r="H352"/>
  <c r="H358"/>
  <c r="H359"/>
  <c r="H365"/>
  <c r="H366"/>
  <c r="H372"/>
  <c r="H373"/>
  <c r="H379"/>
  <c r="H380"/>
  <c r="H386"/>
  <c r="H387"/>
  <c r="H393"/>
  <c r="H394"/>
  <c r="H400"/>
  <c r="H401"/>
  <c r="H407"/>
  <c r="H408"/>
  <c r="H414"/>
  <c r="H415"/>
  <c r="H421"/>
  <c r="H422"/>
  <c r="H428"/>
  <c r="H429"/>
  <c r="H435"/>
  <c r="H436"/>
  <c r="H442"/>
  <c r="H443"/>
  <c r="H449"/>
  <c r="H450"/>
  <c r="H456"/>
  <c r="H457"/>
  <c r="H463"/>
  <c r="H464"/>
  <c r="H470"/>
  <c r="H471"/>
  <c r="H477"/>
  <c r="H478"/>
  <c r="H484"/>
  <c r="H485"/>
  <c r="H491"/>
  <c r="H492"/>
  <c r="H498"/>
  <c r="H499"/>
  <c r="H505"/>
  <c r="H506"/>
  <c r="H512"/>
  <c r="H513"/>
  <c r="H519"/>
  <c r="H520"/>
  <c r="H526"/>
  <c r="H527"/>
  <c r="H533"/>
  <c r="H534"/>
  <c r="H540"/>
  <c r="H541"/>
  <c r="H547"/>
  <c r="H548"/>
  <c r="H554"/>
  <c r="H555"/>
  <c r="H561"/>
  <c r="H562"/>
  <c r="H568"/>
  <c r="H569"/>
  <c r="H575"/>
  <c r="H576"/>
  <c r="H582"/>
  <c r="H583"/>
  <c r="H589"/>
  <c r="H590"/>
  <c r="H596"/>
  <c r="H597"/>
  <c r="H603"/>
  <c r="H604"/>
  <c r="H610"/>
  <c r="H611"/>
  <c r="H617"/>
  <c r="H618"/>
  <c r="H624"/>
  <c r="H625"/>
  <c r="H631"/>
  <c r="H632"/>
  <c r="H638"/>
  <c r="H639"/>
  <c r="H645"/>
  <c r="H646"/>
  <c r="H652"/>
  <c r="H653"/>
  <c r="H659"/>
  <c r="H660"/>
  <c r="H666"/>
  <c r="H667"/>
  <c r="H673"/>
  <c r="H674"/>
  <c r="H680"/>
  <c r="H681"/>
  <c r="H687"/>
  <c r="H688"/>
  <c r="H694"/>
  <c r="H695"/>
  <c r="H701"/>
  <c r="H702"/>
  <c r="H708"/>
  <c r="H709"/>
  <c r="H715"/>
  <c r="H716"/>
  <c r="H722"/>
  <c r="H723"/>
  <c r="H729"/>
  <c r="H730"/>
  <c r="F4"/>
  <c r="F5"/>
  <c r="F6"/>
  <c r="F7"/>
  <c r="F8"/>
  <c r="F10"/>
  <c r="F11"/>
  <c r="F12"/>
  <c r="F13"/>
  <c r="F14"/>
  <c r="F15"/>
  <c r="F17"/>
  <c r="F18"/>
  <c r="F19"/>
  <c r="F20"/>
  <c r="F21"/>
  <c r="F22"/>
  <c r="F24"/>
  <c r="F25"/>
  <c r="F26"/>
  <c r="F27"/>
  <c r="F28"/>
  <c r="F29"/>
  <c r="F31"/>
  <c r="F32"/>
  <c r="F33"/>
  <c r="F34"/>
  <c r="F35"/>
  <c r="F36"/>
  <c r="F38"/>
  <c r="F39"/>
  <c r="F40"/>
  <c r="F41"/>
  <c r="F42"/>
  <c r="F43"/>
  <c r="F45"/>
  <c r="F46"/>
  <c r="F47"/>
  <c r="F48"/>
  <c r="F49"/>
  <c r="F50"/>
  <c r="F52"/>
  <c r="F53"/>
  <c r="F54"/>
  <c r="F55"/>
  <c r="F56"/>
  <c r="F57"/>
  <c r="F59"/>
  <c r="F60"/>
  <c r="F61"/>
  <c r="F62"/>
  <c r="F63"/>
  <c r="F64"/>
  <c r="F66"/>
  <c r="F67"/>
  <c r="F68"/>
  <c r="F69"/>
  <c r="F70"/>
  <c r="F71"/>
  <c r="F73"/>
  <c r="F74"/>
  <c r="F75"/>
  <c r="F76"/>
  <c r="F77"/>
  <c r="F78"/>
  <c r="F80"/>
  <c r="F81"/>
  <c r="F82"/>
  <c r="F83"/>
  <c r="F84"/>
  <c r="F85"/>
  <c r="F87"/>
  <c r="F88"/>
  <c r="F89"/>
  <c r="F90"/>
  <c r="F91"/>
  <c r="F92"/>
  <c r="F94"/>
  <c r="F95"/>
  <c r="F96"/>
  <c r="F97"/>
  <c r="F98"/>
  <c r="F99"/>
  <c r="F101"/>
  <c r="F102"/>
  <c r="F103"/>
  <c r="F104"/>
  <c r="F105"/>
  <c r="F106"/>
  <c r="F108"/>
  <c r="F109"/>
  <c r="F110"/>
  <c r="F111"/>
  <c r="F112"/>
  <c r="F113"/>
  <c r="F115"/>
  <c r="F116"/>
  <c r="F117"/>
  <c r="F118"/>
  <c r="F119"/>
  <c r="F120"/>
  <c r="F122"/>
  <c r="F123"/>
  <c r="F124"/>
  <c r="F125"/>
  <c r="F126"/>
  <c r="F127"/>
  <c r="F129"/>
  <c r="F130"/>
  <c r="F131"/>
  <c r="F132"/>
  <c r="F133"/>
  <c r="F134"/>
  <c r="F136"/>
  <c r="F137"/>
  <c r="F138"/>
  <c r="F139"/>
  <c r="F140"/>
  <c r="F141"/>
  <c r="F143"/>
  <c r="F144"/>
  <c r="F145"/>
  <c r="F146"/>
  <c r="F147"/>
  <c r="F148"/>
  <c r="F150"/>
  <c r="F151"/>
  <c r="F152"/>
  <c r="F153"/>
  <c r="F154"/>
  <c r="F155"/>
  <c r="F157"/>
  <c r="F158"/>
  <c r="F159"/>
  <c r="F160"/>
  <c r="F161"/>
  <c r="F162"/>
  <c r="F164"/>
  <c r="F165"/>
  <c r="F166"/>
  <c r="F167"/>
  <c r="F168"/>
  <c r="F169"/>
  <c r="F171"/>
  <c r="F172"/>
  <c r="F173"/>
  <c r="F174"/>
  <c r="F175"/>
  <c r="F176"/>
  <c r="F178"/>
  <c r="F179"/>
  <c r="F180"/>
  <c r="F181"/>
  <c r="F182"/>
  <c r="F183"/>
  <c r="F185"/>
  <c r="F186"/>
  <c r="F187"/>
  <c r="F188"/>
  <c r="F189"/>
  <c r="F190"/>
  <c r="F192"/>
  <c r="F193"/>
  <c r="F194"/>
  <c r="F195"/>
  <c r="F196"/>
  <c r="F197"/>
  <c r="F199"/>
  <c r="F200"/>
  <c r="F201"/>
  <c r="F202"/>
  <c r="F203"/>
  <c r="F204"/>
  <c r="F206"/>
  <c r="F207"/>
  <c r="F208"/>
  <c r="F209"/>
  <c r="F210"/>
  <c r="F211"/>
  <c r="F213"/>
  <c r="F214"/>
  <c r="F215"/>
  <c r="F216"/>
  <c r="F217"/>
  <c r="F218"/>
  <c r="F220"/>
  <c r="F221"/>
  <c r="F222"/>
  <c r="F223"/>
  <c r="F224"/>
  <c r="F225"/>
  <c r="F227"/>
  <c r="F228"/>
  <c r="F229"/>
  <c r="F230"/>
  <c r="F231"/>
  <c r="F232"/>
  <c r="F234"/>
  <c r="F235"/>
  <c r="F236"/>
  <c r="F237"/>
  <c r="F238"/>
  <c r="F239"/>
  <c r="F241"/>
  <c r="F242"/>
  <c r="F243"/>
  <c r="F244"/>
  <c r="F245"/>
  <c r="F246"/>
  <c r="F248"/>
  <c r="F249"/>
  <c r="F250"/>
  <c r="F251"/>
  <c r="F252"/>
  <c r="F253"/>
  <c r="F255"/>
  <c r="F256"/>
  <c r="F257"/>
  <c r="F258"/>
  <c r="F259"/>
  <c r="F260"/>
  <c r="F262"/>
  <c r="F263"/>
  <c r="F264"/>
  <c r="F265"/>
  <c r="F266"/>
  <c r="F267"/>
  <c r="F269"/>
  <c r="F270"/>
  <c r="F271"/>
  <c r="F272"/>
  <c r="F273"/>
  <c r="F274"/>
  <c r="F276"/>
  <c r="F277"/>
  <c r="F278"/>
  <c r="F279"/>
  <c r="F280"/>
  <c r="F281"/>
  <c r="F283"/>
  <c r="F284"/>
  <c r="F285"/>
  <c r="F286"/>
  <c r="F287"/>
  <c r="F288"/>
  <c r="F290"/>
  <c r="F291"/>
  <c r="F292"/>
  <c r="F293"/>
  <c r="F294"/>
  <c r="F295"/>
  <c r="F297"/>
  <c r="F298"/>
  <c r="F299"/>
  <c r="F300"/>
  <c r="F301"/>
  <c r="F302"/>
  <c r="F304"/>
  <c r="F305"/>
  <c r="F306"/>
  <c r="F307"/>
  <c r="F308"/>
  <c r="F309"/>
  <c r="F311"/>
  <c r="F312"/>
  <c r="F313"/>
  <c r="F314"/>
  <c r="F315"/>
  <c r="F316"/>
  <c r="F318"/>
  <c r="F319"/>
  <c r="F320"/>
  <c r="F321"/>
  <c r="F322"/>
  <c r="F323"/>
  <c r="F325"/>
  <c r="F326"/>
  <c r="F327"/>
  <c r="F328"/>
  <c r="F329"/>
  <c r="F330"/>
  <c r="F332"/>
  <c r="F333"/>
  <c r="F334"/>
  <c r="F335"/>
  <c r="F336"/>
  <c r="F337"/>
  <c r="F339"/>
  <c r="F340"/>
  <c r="F341"/>
  <c r="F342"/>
  <c r="F343"/>
  <c r="F344"/>
  <c r="F346"/>
  <c r="F347"/>
  <c r="F348"/>
  <c r="F349"/>
  <c r="F350"/>
  <c r="F351"/>
  <c r="F353"/>
  <c r="F354"/>
  <c r="F355"/>
  <c r="F356"/>
  <c r="F357"/>
  <c r="F358"/>
  <c r="F360"/>
  <c r="F361"/>
  <c r="F362"/>
  <c r="F363"/>
  <c r="F364"/>
  <c r="F365"/>
  <c r="F367"/>
  <c r="F368"/>
  <c r="F369"/>
  <c r="F370"/>
  <c r="F371"/>
  <c r="F372"/>
  <c r="F374"/>
  <c r="F375"/>
  <c r="F376"/>
  <c r="F377"/>
  <c r="F378"/>
  <c r="F379"/>
  <c r="F381"/>
  <c r="F382"/>
  <c r="F383"/>
  <c r="F384"/>
  <c r="F385"/>
  <c r="F386"/>
  <c r="F388"/>
  <c r="F389"/>
  <c r="F390"/>
  <c r="F391"/>
  <c r="F392"/>
  <c r="F393"/>
  <c r="F395"/>
  <c r="F396"/>
  <c r="F397"/>
  <c r="F398"/>
  <c r="F399"/>
  <c r="F400"/>
  <c r="F402"/>
  <c r="F403"/>
  <c r="F404"/>
  <c r="F405"/>
  <c r="F406"/>
  <c r="F407"/>
  <c r="F409"/>
  <c r="F410"/>
  <c r="F411"/>
  <c r="F412"/>
  <c r="F413"/>
  <c r="F414"/>
  <c r="F416"/>
  <c r="F417"/>
  <c r="F418"/>
  <c r="F419"/>
  <c r="F420"/>
  <c r="F421"/>
  <c r="F423"/>
  <c r="F424"/>
  <c r="F425"/>
  <c r="F426"/>
  <c r="F427"/>
  <c r="F428"/>
  <c r="F430"/>
  <c r="F431"/>
  <c r="F432"/>
  <c r="F433"/>
  <c r="F434"/>
  <c r="F435"/>
  <c r="F437"/>
  <c r="F438"/>
  <c r="F439"/>
  <c r="F440"/>
  <c r="F441"/>
  <c r="F442"/>
  <c r="F444"/>
  <c r="F445"/>
  <c r="F446"/>
  <c r="F447"/>
  <c r="F448"/>
  <c r="F449"/>
  <c r="F451"/>
  <c r="F452"/>
  <c r="F453"/>
  <c r="F454"/>
  <c r="F455"/>
  <c r="F456"/>
  <c r="F458"/>
  <c r="F459"/>
  <c r="F460"/>
  <c r="F461"/>
  <c r="F462"/>
  <c r="F463"/>
  <c r="F465"/>
  <c r="F466"/>
  <c r="F467"/>
  <c r="F468"/>
  <c r="F469"/>
  <c r="F470"/>
  <c r="F472"/>
  <c r="F473"/>
  <c r="F474"/>
  <c r="F475"/>
  <c r="F476"/>
  <c r="F477"/>
  <c r="F479"/>
  <c r="F480"/>
  <c r="F481"/>
  <c r="F482"/>
  <c r="F483"/>
  <c r="F484"/>
  <c r="F486"/>
  <c r="F487"/>
  <c r="F488"/>
  <c r="F489"/>
  <c r="F490"/>
  <c r="F491"/>
  <c r="F493"/>
  <c r="F494"/>
  <c r="F495"/>
  <c r="F496"/>
  <c r="F497"/>
  <c r="F498"/>
  <c r="F500"/>
  <c r="F501"/>
  <c r="F502"/>
  <c r="F503"/>
  <c r="F504"/>
  <c r="F505"/>
  <c r="F507"/>
  <c r="F508"/>
  <c r="F509"/>
  <c r="F510"/>
  <c r="F511"/>
  <c r="F512"/>
  <c r="F514"/>
  <c r="F515"/>
  <c r="F516"/>
  <c r="F517"/>
  <c r="F518"/>
  <c r="F519"/>
  <c r="F521"/>
  <c r="F522"/>
  <c r="F523"/>
  <c r="F524"/>
  <c r="F525"/>
  <c r="F526"/>
  <c r="F528"/>
  <c r="F529"/>
  <c r="F530"/>
  <c r="F531"/>
  <c r="F532"/>
  <c r="F533"/>
  <c r="F535"/>
  <c r="F536"/>
  <c r="F537"/>
  <c r="F538"/>
  <c r="F539"/>
  <c r="F540"/>
  <c r="F542"/>
  <c r="F543"/>
  <c r="F544"/>
  <c r="F545"/>
  <c r="F546"/>
  <c r="F547"/>
  <c r="F549"/>
  <c r="F550"/>
  <c r="F551"/>
  <c r="F552"/>
  <c r="F553"/>
  <c r="F554"/>
  <c r="F556"/>
  <c r="F557"/>
  <c r="F558"/>
  <c r="F559"/>
  <c r="F560"/>
  <c r="F561"/>
  <c r="F563"/>
  <c r="F564"/>
  <c r="F565"/>
  <c r="F566"/>
  <c r="F567"/>
  <c r="F568"/>
  <c r="F570"/>
  <c r="F571"/>
  <c r="F572"/>
  <c r="F573"/>
  <c r="F574"/>
  <c r="F575"/>
  <c r="F577"/>
  <c r="F578"/>
  <c r="F579"/>
  <c r="F580"/>
  <c r="F581"/>
  <c r="F582"/>
  <c r="F584"/>
  <c r="F585"/>
  <c r="F586"/>
  <c r="F587"/>
  <c r="F588"/>
  <c r="F589"/>
  <c r="F591"/>
  <c r="F592"/>
  <c r="F593"/>
  <c r="F594"/>
  <c r="F595"/>
  <c r="F596"/>
  <c r="F598"/>
  <c r="F599"/>
  <c r="F600"/>
  <c r="F601"/>
  <c r="F602"/>
  <c r="F603"/>
  <c r="F605"/>
  <c r="F606"/>
  <c r="F607"/>
  <c r="F608"/>
  <c r="F609"/>
  <c r="F610"/>
  <c r="F612"/>
  <c r="F613"/>
  <c r="F614"/>
  <c r="F615"/>
  <c r="F616"/>
  <c r="F617"/>
  <c r="F619"/>
  <c r="F620"/>
  <c r="F621"/>
  <c r="F622"/>
  <c r="F623"/>
  <c r="F624"/>
  <c r="F626"/>
  <c r="F627"/>
  <c r="F628"/>
  <c r="F629"/>
  <c r="F630"/>
  <c r="F631"/>
  <c r="F633"/>
  <c r="F634"/>
  <c r="F635"/>
  <c r="F636"/>
  <c r="F637"/>
  <c r="F638"/>
  <c r="F640"/>
  <c r="F641"/>
  <c r="F642"/>
  <c r="F643"/>
  <c r="F644"/>
  <c r="F645"/>
  <c r="F647"/>
  <c r="F648"/>
  <c r="F649"/>
  <c r="F650"/>
  <c r="F651"/>
  <c r="F652"/>
  <c r="F654"/>
  <c r="F655"/>
  <c r="F656"/>
  <c r="F657"/>
  <c r="F658"/>
  <c r="F659"/>
  <c r="F661"/>
  <c r="F662"/>
  <c r="F663"/>
  <c r="F664"/>
  <c r="F665"/>
  <c r="F666"/>
  <c r="F668"/>
  <c r="F669"/>
  <c r="F670"/>
  <c r="F671"/>
  <c r="F672"/>
  <c r="F673"/>
  <c r="F675"/>
  <c r="F676"/>
  <c r="F677"/>
  <c r="F678"/>
  <c r="F679"/>
  <c r="F680"/>
  <c r="F682"/>
  <c r="F683"/>
  <c r="F684"/>
  <c r="F685"/>
  <c r="F686"/>
  <c r="F687"/>
  <c r="F689"/>
  <c r="F690"/>
  <c r="F691"/>
  <c r="F692"/>
  <c r="F693"/>
  <c r="F694"/>
  <c r="F696"/>
  <c r="F697"/>
  <c r="F698"/>
  <c r="F699"/>
  <c r="F700"/>
  <c r="F701"/>
  <c r="F703"/>
  <c r="F704"/>
  <c r="F705"/>
  <c r="F706"/>
  <c r="F707"/>
  <c r="F708"/>
  <c r="F710"/>
  <c r="F711"/>
  <c r="F712"/>
  <c r="F713"/>
  <c r="F714"/>
  <c r="F715"/>
  <c r="F717"/>
  <c r="F718"/>
  <c r="F719"/>
  <c r="F720"/>
  <c r="F721"/>
  <c r="F722"/>
  <c r="F724"/>
  <c r="F725"/>
  <c r="F726"/>
  <c r="F727"/>
  <c r="F728"/>
  <c r="F729"/>
  <c r="F731"/>
  <c r="F732"/>
  <c r="F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F3" i="1"/>
  <c r="I2" i="3"/>
  <c r="N12" i="1"/>
  <c r="M12"/>
  <c r="H6" i="4"/>
  <c r="H7"/>
  <c r="H8"/>
  <c r="H9"/>
  <c r="H10"/>
  <c r="H11"/>
  <c r="H12"/>
  <c r="H13"/>
  <c r="H14"/>
  <c r="H15"/>
  <c r="H16"/>
  <c r="H5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2"/>
  <c r="H2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4"/>
  <c r="D5"/>
  <c r="D6"/>
  <c r="D7"/>
  <c r="D3"/>
  <c r="C3"/>
  <c r="E3" s="1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E71" s="1"/>
  <c r="C72"/>
  <c r="E72" s="1"/>
  <c r="C73"/>
  <c r="E73" s="1"/>
  <c r="C74"/>
  <c r="E74" s="1"/>
  <c r="C75"/>
  <c r="E75" s="1"/>
  <c r="C76"/>
  <c r="E76" s="1"/>
  <c r="C77"/>
  <c r="E77" s="1"/>
  <c r="C78"/>
  <c r="E78" s="1"/>
  <c r="C79"/>
  <c r="E79" s="1"/>
  <c r="C80"/>
  <c r="E80" s="1"/>
  <c r="C81"/>
  <c r="E81" s="1"/>
  <c r="C82"/>
  <c r="E82" s="1"/>
  <c r="C83"/>
  <c r="E83" s="1"/>
  <c r="C84"/>
  <c r="E84" s="1"/>
  <c r="C85"/>
  <c r="E85" s="1"/>
  <c r="C86"/>
  <c r="E86" s="1"/>
  <c r="C87"/>
  <c r="E87" s="1"/>
  <c r="C88"/>
  <c r="E88" s="1"/>
  <c r="C89"/>
  <c r="E89" s="1"/>
  <c r="C90"/>
  <c r="E90" s="1"/>
  <c r="C91"/>
  <c r="E91" s="1"/>
  <c r="C92"/>
  <c r="E92" s="1"/>
  <c r="C93"/>
  <c r="E93" s="1"/>
  <c r="C94"/>
  <c r="E94" s="1"/>
  <c r="C95"/>
  <c r="E95" s="1"/>
  <c r="C96"/>
  <c r="E96" s="1"/>
  <c r="C97"/>
  <c r="E97" s="1"/>
  <c r="C98"/>
  <c r="E98" s="1"/>
  <c r="C99"/>
  <c r="E99" s="1"/>
  <c r="C100"/>
  <c r="E100" s="1"/>
  <c r="C101"/>
  <c r="E101" s="1"/>
  <c r="C102"/>
  <c r="E102" s="1"/>
  <c r="C103"/>
  <c r="E103" s="1"/>
  <c r="C104"/>
  <c r="E104" s="1"/>
  <c r="C105"/>
  <c r="E105" s="1"/>
  <c r="C106"/>
  <c r="E106" s="1"/>
  <c r="C107"/>
  <c r="E107" s="1"/>
  <c r="C108"/>
  <c r="E108" s="1"/>
  <c r="C109"/>
  <c r="E109" s="1"/>
  <c r="C110"/>
  <c r="E110" s="1"/>
  <c r="C111"/>
  <c r="E111" s="1"/>
  <c r="C112"/>
  <c r="E112" s="1"/>
  <c r="C113"/>
  <c r="E113" s="1"/>
  <c r="C114"/>
  <c r="E114" s="1"/>
  <c r="C115"/>
  <c r="E115" s="1"/>
  <c r="C116"/>
  <c r="E116" s="1"/>
  <c r="C117"/>
  <c r="E117" s="1"/>
  <c r="C118"/>
  <c r="E118" s="1"/>
  <c r="C119"/>
  <c r="E119" s="1"/>
  <c r="C120"/>
  <c r="E120" s="1"/>
  <c r="C121"/>
  <c r="E121" s="1"/>
  <c r="C122"/>
  <c r="E122" s="1"/>
  <c r="C123"/>
  <c r="E123" s="1"/>
  <c r="C124"/>
  <c r="E124" s="1"/>
  <c r="C125"/>
  <c r="E125" s="1"/>
  <c r="C126"/>
  <c r="E126" s="1"/>
  <c r="C127"/>
  <c r="E127" s="1"/>
  <c r="C128"/>
  <c r="E128" s="1"/>
  <c r="C129"/>
  <c r="E129" s="1"/>
  <c r="C130"/>
  <c r="E130" s="1"/>
  <c r="C131"/>
  <c r="E131" s="1"/>
  <c r="C132"/>
  <c r="E132" s="1"/>
  <c r="C133"/>
  <c r="E133" s="1"/>
  <c r="C134"/>
  <c r="E134" s="1"/>
  <c r="C135"/>
  <c r="E135" s="1"/>
  <c r="C136"/>
  <c r="E136" s="1"/>
  <c r="C137"/>
  <c r="E137" s="1"/>
  <c r="C138"/>
  <c r="E138" s="1"/>
  <c r="C139"/>
  <c r="E139" s="1"/>
  <c r="C140"/>
  <c r="E140" s="1"/>
  <c r="C141"/>
  <c r="E141" s="1"/>
  <c r="C142"/>
  <c r="E142" s="1"/>
  <c r="C143"/>
  <c r="E143" s="1"/>
  <c r="C144"/>
  <c r="E144" s="1"/>
  <c r="C145"/>
  <c r="E145" s="1"/>
  <c r="C146"/>
  <c r="E146" s="1"/>
  <c r="C147"/>
  <c r="E147" s="1"/>
  <c r="C148"/>
  <c r="E148" s="1"/>
  <c r="C149"/>
  <c r="E149" s="1"/>
  <c r="C150"/>
  <c r="E150" s="1"/>
  <c r="C151"/>
  <c r="E151" s="1"/>
  <c r="C152"/>
  <c r="E152" s="1"/>
  <c r="C153"/>
  <c r="E153" s="1"/>
  <c r="C154"/>
  <c r="E154" s="1"/>
  <c r="C155"/>
  <c r="E155" s="1"/>
  <c r="C156"/>
  <c r="E156" s="1"/>
  <c r="C157"/>
  <c r="E157" s="1"/>
  <c r="C158"/>
  <c r="E158" s="1"/>
  <c r="C159"/>
  <c r="E159" s="1"/>
  <c r="C160"/>
  <c r="E160" s="1"/>
  <c r="C161"/>
  <c r="E161" s="1"/>
  <c r="C162"/>
  <c r="E162" s="1"/>
  <c r="C163"/>
  <c r="E163" s="1"/>
  <c r="C164"/>
  <c r="E164" s="1"/>
  <c r="C165"/>
  <c r="E165" s="1"/>
  <c r="C166"/>
  <c r="E166" s="1"/>
  <c r="C167"/>
  <c r="E167" s="1"/>
  <c r="C168"/>
  <c r="E168" s="1"/>
  <c r="C169"/>
  <c r="E169" s="1"/>
  <c r="C170"/>
  <c r="E170" s="1"/>
  <c r="C171"/>
  <c r="E171" s="1"/>
  <c r="C172"/>
  <c r="E172" s="1"/>
  <c r="C173"/>
  <c r="E173" s="1"/>
  <c r="C174"/>
  <c r="E174" s="1"/>
  <c r="C175"/>
  <c r="E175" s="1"/>
  <c r="C176"/>
  <c r="E176" s="1"/>
  <c r="C177"/>
  <c r="E177" s="1"/>
  <c r="C178"/>
  <c r="E178" s="1"/>
  <c r="C179"/>
  <c r="E179" s="1"/>
  <c r="C180"/>
  <c r="E180" s="1"/>
  <c r="C181"/>
  <c r="E181" s="1"/>
  <c r="C182"/>
  <c r="E182" s="1"/>
  <c r="C183"/>
  <c r="E183" s="1"/>
  <c r="C184"/>
  <c r="E184" s="1"/>
  <c r="C185"/>
  <c r="E185" s="1"/>
  <c r="C186"/>
  <c r="E186" s="1"/>
  <c r="C187"/>
  <c r="E187" s="1"/>
  <c r="C188"/>
  <c r="E188" s="1"/>
  <c r="C189"/>
  <c r="E189" s="1"/>
  <c r="C190"/>
  <c r="E190" s="1"/>
  <c r="C191"/>
  <c r="E191" s="1"/>
  <c r="C192"/>
  <c r="E192" s="1"/>
  <c r="C193"/>
  <c r="E193" s="1"/>
  <c r="C194"/>
  <c r="E194" s="1"/>
  <c r="C195"/>
  <c r="E195" s="1"/>
  <c r="C196"/>
  <c r="E196" s="1"/>
  <c r="C197"/>
  <c r="E197" s="1"/>
  <c r="C198"/>
  <c r="E198" s="1"/>
  <c r="C199"/>
  <c r="E199" s="1"/>
  <c r="C200"/>
  <c r="E200" s="1"/>
  <c r="C201"/>
  <c r="E201" s="1"/>
  <c r="C202"/>
  <c r="E202" s="1"/>
  <c r="C203"/>
  <c r="E203" s="1"/>
  <c r="C204"/>
  <c r="E204" s="1"/>
  <c r="C205"/>
  <c r="E205" s="1"/>
  <c r="C206"/>
  <c r="E206" s="1"/>
  <c r="C207"/>
  <c r="E207" s="1"/>
  <c r="C208"/>
  <c r="E208" s="1"/>
  <c r="C209"/>
  <c r="E209" s="1"/>
  <c r="C210"/>
  <c r="E210" s="1"/>
  <c r="C211"/>
  <c r="E211" s="1"/>
  <c r="C212"/>
  <c r="E212" s="1"/>
  <c r="C213"/>
  <c r="E213" s="1"/>
  <c r="C214"/>
  <c r="E214" s="1"/>
  <c r="C215"/>
  <c r="E215" s="1"/>
  <c r="C216"/>
  <c r="E216" s="1"/>
  <c r="C217"/>
  <c r="E217" s="1"/>
  <c r="C218"/>
  <c r="E218" s="1"/>
  <c r="C219"/>
  <c r="E219" s="1"/>
  <c r="C220"/>
  <c r="E220" s="1"/>
  <c r="C221"/>
  <c r="E221" s="1"/>
  <c r="C222"/>
  <c r="E222" s="1"/>
  <c r="C223"/>
  <c r="E223" s="1"/>
  <c r="C224"/>
  <c r="E224" s="1"/>
  <c r="C225"/>
  <c r="E225" s="1"/>
  <c r="C226"/>
  <c r="E226" s="1"/>
  <c r="C227"/>
  <c r="E227" s="1"/>
  <c r="C228"/>
  <c r="E228" s="1"/>
  <c r="C229"/>
  <c r="E229" s="1"/>
  <c r="C230"/>
  <c r="E230" s="1"/>
  <c r="C231"/>
  <c r="E231" s="1"/>
  <c r="C232"/>
  <c r="E232" s="1"/>
  <c r="C233"/>
  <c r="E233" s="1"/>
  <c r="C234"/>
  <c r="E234" s="1"/>
  <c r="C235"/>
  <c r="E235" s="1"/>
  <c r="C236"/>
  <c r="E236" s="1"/>
  <c r="C237"/>
  <c r="E237" s="1"/>
  <c r="C238"/>
  <c r="E238" s="1"/>
  <c r="C239"/>
  <c r="E239" s="1"/>
  <c r="C240"/>
  <c r="E240" s="1"/>
  <c r="C241"/>
  <c r="E241" s="1"/>
  <c r="C242"/>
  <c r="E242" s="1"/>
  <c r="C243"/>
  <c r="E243" s="1"/>
  <c r="C244"/>
  <c r="E244" s="1"/>
  <c r="C245"/>
  <c r="E245" s="1"/>
  <c r="C246"/>
  <c r="E246" s="1"/>
  <c r="C247"/>
  <c r="E247" s="1"/>
  <c r="C248"/>
  <c r="E248" s="1"/>
  <c r="C249"/>
  <c r="E249" s="1"/>
  <c r="C250"/>
  <c r="E250" s="1"/>
  <c r="C251"/>
  <c r="E251" s="1"/>
  <c r="C252"/>
  <c r="E252" s="1"/>
  <c r="C253"/>
  <c r="E253" s="1"/>
  <c r="C254"/>
  <c r="E254" s="1"/>
  <c r="C255"/>
  <c r="E255" s="1"/>
  <c r="C256"/>
  <c r="E256" s="1"/>
  <c r="C257"/>
  <c r="E257" s="1"/>
  <c r="C258"/>
  <c r="E258" s="1"/>
  <c r="C259"/>
  <c r="E259" s="1"/>
  <c r="C260"/>
  <c r="E260" s="1"/>
  <c r="C261"/>
  <c r="E261" s="1"/>
  <c r="C262"/>
  <c r="E262" s="1"/>
  <c r="C263"/>
  <c r="E263" s="1"/>
  <c r="C264"/>
  <c r="E264" s="1"/>
  <c r="C265"/>
  <c r="E265" s="1"/>
  <c r="C266"/>
  <c r="E266" s="1"/>
  <c r="C267"/>
  <c r="E267" s="1"/>
  <c r="C268"/>
  <c r="E268" s="1"/>
  <c r="C269"/>
  <c r="E269" s="1"/>
  <c r="C270"/>
  <c r="E270" s="1"/>
  <c r="C271"/>
  <c r="E271" s="1"/>
  <c r="C272"/>
  <c r="E272" s="1"/>
  <c r="C273"/>
  <c r="E273" s="1"/>
  <c r="C274"/>
  <c r="E274" s="1"/>
  <c r="C275"/>
  <c r="E275" s="1"/>
  <c r="C276"/>
  <c r="E276" s="1"/>
  <c r="C277"/>
  <c r="E277" s="1"/>
  <c r="C278"/>
  <c r="E278" s="1"/>
  <c r="C279"/>
  <c r="E279" s="1"/>
  <c r="C280"/>
  <c r="E280" s="1"/>
  <c r="C281"/>
  <c r="E281" s="1"/>
  <c r="C282"/>
  <c r="E282" s="1"/>
  <c r="C283"/>
  <c r="E283" s="1"/>
  <c r="C284"/>
  <c r="E284" s="1"/>
  <c r="C285"/>
  <c r="E285" s="1"/>
  <c r="C286"/>
  <c r="E286" s="1"/>
  <c r="C287"/>
  <c r="E287" s="1"/>
  <c r="C288"/>
  <c r="E288" s="1"/>
  <c r="C289"/>
  <c r="E289" s="1"/>
  <c r="C290"/>
  <c r="E290" s="1"/>
  <c r="C291"/>
  <c r="E291" s="1"/>
  <c r="C292"/>
  <c r="E292" s="1"/>
  <c r="C293"/>
  <c r="E293" s="1"/>
  <c r="C294"/>
  <c r="E294" s="1"/>
  <c r="C295"/>
  <c r="E295" s="1"/>
  <c r="C296"/>
  <c r="E296" s="1"/>
  <c r="C297"/>
  <c r="E297" s="1"/>
  <c r="C298"/>
  <c r="E298" s="1"/>
  <c r="C299"/>
  <c r="E299" s="1"/>
  <c r="C300"/>
  <c r="E300" s="1"/>
  <c r="C301"/>
  <c r="E301" s="1"/>
  <c r="C302"/>
  <c r="E302" s="1"/>
  <c r="C303"/>
  <c r="E303" s="1"/>
  <c r="C304"/>
  <c r="E304" s="1"/>
  <c r="C305"/>
  <c r="E305" s="1"/>
  <c r="C306"/>
  <c r="E306" s="1"/>
  <c r="C307"/>
  <c r="E307" s="1"/>
  <c r="C308"/>
  <c r="E308" s="1"/>
  <c r="C309"/>
  <c r="E309" s="1"/>
  <c r="C310"/>
  <c r="E310" s="1"/>
  <c r="C311"/>
  <c r="E311" s="1"/>
  <c r="C312"/>
  <c r="E312" s="1"/>
  <c r="C313"/>
  <c r="E313" s="1"/>
  <c r="C314"/>
  <c r="E314" s="1"/>
  <c r="C315"/>
  <c r="E315" s="1"/>
  <c r="C316"/>
  <c r="E316" s="1"/>
  <c r="C317"/>
  <c r="E317" s="1"/>
  <c r="C318"/>
  <c r="E318" s="1"/>
  <c r="C319"/>
  <c r="E319" s="1"/>
  <c r="C320"/>
  <c r="E320" s="1"/>
  <c r="C321"/>
  <c r="E321" s="1"/>
  <c r="C322"/>
  <c r="E322" s="1"/>
  <c r="C323"/>
  <c r="E323" s="1"/>
  <c r="C324"/>
  <c r="E324" s="1"/>
  <c r="C325"/>
  <c r="E325" s="1"/>
  <c r="C326"/>
  <c r="E326" s="1"/>
  <c r="C327"/>
  <c r="E327" s="1"/>
  <c r="C328"/>
  <c r="E328" s="1"/>
  <c r="C329"/>
  <c r="E329" s="1"/>
  <c r="C330"/>
  <c r="E330" s="1"/>
  <c r="C331"/>
  <c r="E331" s="1"/>
  <c r="C332"/>
  <c r="E332" s="1"/>
  <c r="C333"/>
  <c r="E333" s="1"/>
  <c r="C334"/>
  <c r="E334" s="1"/>
  <c r="C335"/>
  <c r="E335" s="1"/>
  <c r="C336"/>
  <c r="E336" s="1"/>
  <c r="C337"/>
  <c r="E337" s="1"/>
  <c r="C338"/>
  <c r="E338" s="1"/>
  <c r="C339"/>
  <c r="E339" s="1"/>
  <c r="C340"/>
  <c r="E340" s="1"/>
  <c r="C341"/>
  <c r="E341" s="1"/>
  <c r="C342"/>
  <c r="E342" s="1"/>
  <c r="C343"/>
  <c r="E343" s="1"/>
  <c r="C344"/>
  <c r="E344" s="1"/>
  <c r="C345"/>
  <c r="E345" s="1"/>
  <c r="C346"/>
  <c r="E346" s="1"/>
  <c r="C347"/>
  <c r="E347" s="1"/>
  <c r="C348"/>
  <c r="E348" s="1"/>
  <c r="C349"/>
  <c r="E349" s="1"/>
  <c r="C350"/>
  <c r="E350" s="1"/>
  <c r="C351"/>
  <c r="E351" s="1"/>
  <c r="C352"/>
  <c r="E352" s="1"/>
  <c r="C353"/>
  <c r="E353" s="1"/>
  <c r="C354"/>
  <c r="E354" s="1"/>
  <c r="C355"/>
  <c r="E355" s="1"/>
  <c r="C356"/>
  <c r="E356" s="1"/>
  <c r="C357"/>
  <c r="E357" s="1"/>
  <c r="C358"/>
  <c r="E358" s="1"/>
  <c r="C359"/>
  <c r="E359" s="1"/>
  <c r="C360"/>
  <c r="E360" s="1"/>
  <c r="C361"/>
  <c r="E361" s="1"/>
  <c r="C362"/>
  <c r="E362" s="1"/>
  <c r="C363"/>
  <c r="E363" s="1"/>
  <c r="C364"/>
  <c r="E364" s="1"/>
  <c r="C365"/>
  <c r="E365" s="1"/>
  <c r="C366"/>
  <c r="E366" s="1"/>
  <c r="C367"/>
  <c r="E367" s="1"/>
  <c r="C368"/>
  <c r="E368" s="1"/>
  <c r="C369"/>
  <c r="E369" s="1"/>
  <c r="C370"/>
  <c r="E370" s="1"/>
  <c r="C371"/>
  <c r="E371" s="1"/>
  <c r="C372"/>
  <c r="E372" s="1"/>
  <c r="C373"/>
  <c r="E373" s="1"/>
  <c r="C374"/>
  <c r="E374" s="1"/>
  <c r="C375"/>
  <c r="E375" s="1"/>
  <c r="C376"/>
  <c r="E376" s="1"/>
  <c r="C377"/>
  <c r="E377" s="1"/>
  <c r="C378"/>
  <c r="E378" s="1"/>
  <c r="C379"/>
  <c r="E379" s="1"/>
  <c r="C380"/>
  <c r="E380" s="1"/>
  <c r="C381"/>
  <c r="E381" s="1"/>
  <c r="C382"/>
  <c r="E382" s="1"/>
  <c r="C383"/>
  <c r="E383" s="1"/>
  <c r="C384"/>
  <c r="E384" s="1"/>
  <c r="C385"/>
  <c r="E385" s="1"/>
  <c r="C386"/>
  <c r="E386" s="1"/>
  <c r="C387"/>
  <c r="E387" s="1"/>
  <c r="C388"/>
  <c r="E388" s="1"/>
  <c r="C389"/>
  <c r="E389" s="1"/>
  <c r="C390"/>
  <c r="E390" s="1"/>
  <c r="C391"/>
  <c r="E391" s="1"/>
  <c r="C392"/>
  <c r="E392" s="1"/>
  <c r="C393"/>
  <c r="E393" s="1"/>
  <c r="C394"/>
  <c r="E394" s="1"/>
  <c r="C395"/>
  <c r="E395" s="1"/>
  <c r="C396"/>
  <c r="E396" s="1"/>
  <c r="C397"/>
  <c r="E397" s="1"/>
  <c r="C398"/>
  <c r="E398" s="1"/>
  <c r="C399"/>
  <c r="E399" s="1"/>
  <c r="C400"/>
  <c r="E400" s="1"/>
  <c r="C401"/>
  <c r="E401" s="1"/>
  <c r="C402"/>
  <c r="E402" s="1"/>
  <c r="C403"/>
  <c r="E403" s="1"/>
  <c r="C404"/>
  <c r="E404" s="1"/>
  <c r="C405"/>
  <c r="E405" s="1"/>
  <c r="C406"/>
  <c r="E406" s="1"/>
  <c r="C407"/>
  <c r="E407" s="1"/>
  <c r="C408"/>
  <c r="E408" s="1"/>
  <c r="C409"/>
  <c r="E409" s="1"/>
  <c r="C410"/>
  <c r="E410" s="1"/>
  <c r="C411"/>
  <c r="E411" s="1"/>
  <c r="C412"/>
  <c r="E412" s="1"/>
  <c r="C413"/>
  <c r="E413" s="1"/>
  <c r="C414"/>
  <c r="E414" s="1"/>
  <c r="C415"/>
  <c r="E415" s="1"/>
  <c r="C416"/>
  <c r="E416" s="1"/>
  <c r="C417"/>
  <c r="E417" s="1"/>
  <c r="C418"/>
  <c r="E418" s="1"/>
  <c r="C419"/>
  <c r="E419" s="1"/>
  <c r="C420"/>
  <c r="E420" s="1"/>
  <c r="C421"/>
  <c r="E421" s="1"/>
  <c r="C422"/>
  <c r="E422" s="1"/>
  <c r="C423"/>
  <c r="E423" s="1"/>
  <c r="C424"/>
  <c r="E424" s="1"/>
  <c r="C425"/>
  <c r="E425" s="1"/>
  <c r="C426"/>
  <c r="E426" s="1"/>
  <c r="C427"/>
  <c r="E427" s="1"/>
  <c r="C428"/>
  <c r="E428" s="1"/>
  <c r="C429"/>
  <c r="E429" s="1"/>
  <c r="C430"/>
  <c r="E430" s="1"/>
  <c r="C431"/>
  <c r="E431" s="1"/>
  <c r="C432"/>
  <c r="E432" s="1"/>
  <c r="C433"/>
  <c r="E433" s="1"/>
  <c r="C434"/>
  <c r="E434" s="1"/>
  <c r="C435"/>
  <c r="E435" s="1"/>
  <c r="C436"/>
  <c r="E436" s="1"/>
  <c r="C437"/>
  <c r="E437" s="1"/>
  <c r="C438"/>
  <c r="E438" s="1"/>
  <c r="C439"/>
  <c r="E439" s="1"/>
  <c r="C440"/>
  <c r="E440" s="1"/>
  <c r="C441"/>
  <c r="E441" s="1"/>
  <c r="C442"/>
  <c r="E442" s="1"/>
  <c r="C443"/>
  <c r="E443" s="1"/>
  <c r="C444"/>
  <c r="E444" s="1"/>
  <c r="C445"/>
  <c r="E445" s="1"/>
  <c r="C446"/>
  <c r="E446" s="1"/>
  <c r="C447"/>
  <c r="E447" s="1"/>
  <c r="C448"/>
  <c r="E448" s="1"/>
  <c r="C449"/>
  <c r="E449" s="1"/>
  <c r="C450"/>
  <c r="E450" s="1"/>
  <c r="C451"/>
  <c r="E451" s="1"/>
  <c r="C452"/>
  <c r="E452" s="1"/>
  <c r="C453"/>
  <c r="E453" s="1"/>
  <c r="C454"/>
  <c r="E454" s="1"/>
  <c r="C455"/>
  <c r="E455" s="1"/>
  <c r="C456"/>
  <c r="E456" s="1"/>
  <c r="C457"/>
  <c r="E457" s="1"/>
  <c r="C458"/>
  <c r="E458" s="1"/>
  <c r="C459"/>
  <c r="E459" s="1"/>
  <c r="C460"/>
  <c r="E460" s="1"/>
  <c r="C461"/>
  <c r="E461" s="1"/>
  <c r="C462"/>
  <c r="E462" s="1"/>
  <c r="C463"/>
  <c r="E463" s="1"/>
  <c r="C464"/>
  <c r="E464" s="1"/>
  <c r="C465"/>
  <c r="E465" s="1"/>
  <c r="C466"/>
  <c r="E466" s="1"/>
  <c r="C467"/>
  <c r="E467" s="1"/>
  <c r="C468"/>
  <c r="E468" s="1"/>
  <c r="C469"/>
  <c r="E469" s="1"/>
  <c r="C470"/>
  <c r="E470" s="1"/>
  <c r="C471"/>
  <c r="E471" s="1"/>
  <c r="C472"/>
  <c r="E472" s="1"/>
  <c r="C473"/>
  <c r="E473" s="1"/>
  <c r="C474"/>
  <c r="E474" s="1"/>
  <c r="C475"/>
  <c r="E475" s="1"/>
  <c r="C476"/>
  <c r="E476" s="1"/>
  <c r="C477"/>
  <c r="E477" s="1"/>
  <c r="C478"/>
  <c r="E478" s="1"/>
  <c r="C479"/>
  <c r="E479" s="1"/>
  <c r="C480"/>
  <c r="E480" s="1"/>
  <c r="C481"/>
  <c r="E481" s="1"/>
  <c r="C482"/>
  <c r="E482" s="1"/>
  <c r="C483"/>
  <c r="E483" s="1"/>
  <c r="C484"/>
  <c r="E484" s="1"/>
  <c r="C485"/>
  <c r="E485" s="1"/>
  <c r="C486"/>
  <c r="E486" s="1"/>
  <c r="C487"/>
  <c r="E487" s="1"/>
  <c r="C488"/>
  <c r="E488" s="1"/>
  <c r="C489"/>
  <c r="E489" s="1"/>
  <c r="C490"/>
  <c r="E490" s="1"/>
  <c r="C491"/>
  <c r="E491" s="1"/>
  <c r="C492"/>
  <c r="E492" s="1"/>
  <c r="C493"/>
  <c r="E493" s="1"/>
  <c r="C494"/>
  <c r="E494" s="1"/>
  <c r="C495"/>
  <c r="E495" s="1"/>
  <c r="C496"/>
  <c r="E496" s="1"/>
  <c r="C497"/>
  <c r="E497" s="1"/>
  <c r="C498"/>
  <c r="E498" s="1"/>
  <c r="C499"/>
  <c r="E499" s="1"/>
  <c r="C500"/>
  <c r="E500" s="1"/>
  <c r="C501"/>
  <c r="E501" s="1"/>
  <c r="C502"/>
  <c r="E502" s="1"/>
  <c r="C503"/>
  <c r="E503" s="1"/>
  <c r="C504"/>
  <c r="E504" s="1"/>
  <c r="C505"/>
  <c r="E505" s="1"/>
  <c r="C506"/>
  <c r="E506" s="1"/>
  <c r="C507"/>
  <c r="E507" s="1"/>
  <c r="C508"/>
  <c r="E508" s="1"/>
  <c r="C509"/>
  <c r="E509" s="1"/>
  <c r="C510"/>
  <c r="E510" s="1"/>
  <c r="C511"/>
  <c r="E511" s="1"/>
  <c r="C512"/>
  <c r="E512" s="1"/>
  <c r="C513"/>
  <c r="E513" s="1"/>
  <c r="C514"/>
  <c r="E514" s="1"/>
  <c r="C515"/>
  <c r="E515" s="1"/>
  <c r="C516"/>
  <c r="E516" s="1"/>
  <c r="C517"/>
  <c r="E517" s="1"/>
  <c r="C518"/>
  <c r="E518" s="1"/>
  <c r="C519"/>
  <c r="E519" s="1"/>
  <c r="C520"/>
  <c r="E520" s="1"/>
  <c r="C521"/>
  <c r="E521" s="1"/>
  <c r="C522"/>
  <c r="E522" s="1"/>
  <c r="C523"/>
  <c r="E523" s="1"/>
  <c r="C524"/>
  <c r="E524" s="1"/>
  <c r="C525"/>
  <c r="E525" s="1"/>
  <c r="C526"/>
  <c r="E526" s="1"/>
  <c r="C527"/>
  <c r="E527" s="1"/>
  <c r="C528"/>
  <c r="E528" s="1"/>
  <c r="C529"/>
  <c r="E529" s="1"/>
  <c r="C530"/>
  <c r="E530" s="1"/>
  <c r="C531"/>
  <c r="E531" s="1"/>
  <c r="C532"/>
  <c r="E532" s="1"/>
  <c r="C533"/>
  <c r="E533" s="1"/>
  <c r="C534"/>
  <c r="E534" s="1"/>
  <c r="C535"/>
  <c r="E535" s="1"/>
  <c r="C536"/>
  <c r="E536" s="1"/>
  <c r="C537"/>
  <c r="E537" s="1"/>
  <c r="C538"/>
  <c r="E538" s="1"/>
  <c r="C539"/>
  <c r="E539" s="1"/>
  <c r="C540"/>
  <c r="E540" s="1"/>
  <c r="C541"/>
  <c r="E541" s="1"/>
  <c r="C542"/>
  <c r="E542" s="1"/>
  <c r="C543"/>
  <c r="E543" s="1"/>
  <c r="C544"/>
  <c r="E544" s="1"/>
  <c r="C545"/>
  <c r="E545" s="1"/>
  <c r="C546"/>
  <c r="E546" s="1"/>
  <c r="C547"/>
  <c r="E547" s="1"/>
  <c r="C548"/>
  <c r="E548" s="1"/>
  <c r="C549"/>
  <c r="E549" s="1"/>
  <c r="C550"/>
  <c r="E550" s="1"/>
  <c r="C551"/>
  <c r="E551" s="1"/>
  <c r="C552"/>
  <c r="E552" s="1"/>
  <c r="C553"/>
  <c r="E553" s="1"/>
  <c r="C554"/>
  <c r="E554" s="1"/>
  <c r="C555"/>
  <c r="E555" s="1"/>
  <c r="C556"/>
  <c r="E556" s="1"/>
  <c r="C557"/>
  <c r="E557" s="1"/>
  <c r="C558"/>
  <c r="E558" s="1"/>
  <c r="C559"/>
  <c r="E559" s="1"/>
  <c r="C560"/>
  <c r="E560" s="1"/>
  <c r="C561"/>
  <c r="E561" s="1"/>
  <c r="C562"/>
  <c r="E562" s="1"/>
  <c r="C563"/>
  <c r="E563" s="1"/>
  <c r="C564"/>
  <c r="E564" s="1"/>
  <c r="C565"/>
  <c r="E565" s="1"/>
  <c r="C566"/>
  <c r="E566" s="1"/>
  <c r="C567"/>
  <c r="E567" s="1"/>
  <c r="C568"/>
  <c r="E568" s="1"/>
  <c r="C569"/>
  <c r="E569" s="1"/>
  <c r="C570"/>
  <c r="E570" s="1"/>
  <c r="C571"/>
  <c r="E571" s="1"/>
  <c r="C572"/>
  <c r="E572" s="1"/>
  <c r="C573"/>
  <c r="E573" s="1"/>
  <c r="C574"/>
  <c r="E574" s="1"/>
  <c r="C575"/>
  <c r="E575" s="1"/>
  <c r="C576"/>
  <c r="E576" s="1"/>
  <c r="C577"/>
  <c r="E577" s="1"/>
  <c r="C578"/>
  <c r="E578" s="1"/>
  <c r="C579"/>
  <c r="E579" s="1"/>
  <c r="C580"/>
  <c r="E580" s="1"/>
  <c r="C581"/>
  <c r="E581" s="1"/>
  <c r="C582"/>
  <c r="E582" s="1"/>
  <c r="C583"/>
  <c r="E583" s="1"/>
  <c r="C584"/>
  <c r="E584" s="1"/>
  <c r="C585"/>
  <c r="E585" s="1"/>
  <c r="C586"/>
  <c r="E586" s="1"/>
  <c r="C587"/>
  <c r="E587" s="1"/>
  <c r="C588"/>
  <c r="E588" s="1"/>
  <c r="C589"/>
  <c r="E589" s="1"/>
  <c r="C590"/>
  <c r="E590" s="1"/>
  <c r="C591"/>
  <c r="E591" s="1"/>
  <c r="C592"/>
  <c r="E592" s="1"/>
  <c r="C593"/>
  <c r="E593" s="1"/>
  <c r="C594"/>
  <c r="E594" s="1"/>
  <c r="C595"/>
  <c r="E595" s="1"/>
  <c r="C596"/>
  <c r="E596" s="1"/>
  <c r="C597"/>
  <c r="E597" s="1"/>
  <c r="C598"/>
  <c r="E598" s="1"/>
  <c r="C599"/>
  <c r="E599" s="1"/>
  <c r="C600"/>
  <c r="E600" s="1"/>
  <c r="C601"/>
  <c r="E601" s="1"/>
  <c r="C602"/>
  <c r="E602" s="1"/>
  <c r="C603"/>
  <c r="E603" s="1"/>
  <c r="C604"/>
  <c r="E604" s="1"/>
  <c r="C605"/>
  <c r="E605" s="1"/>
  <c r="C606"/>
  <c r="E606" s="1"/>
  <c r="C607"/>
  <c r="E607" s="1"/>
  <c r="C608"/>
  <c r="E608" s="1"/>
  <c r="C609"/>
  <c r="E609" s="1"/>
  <c r="C610"/>
  <c r="E610" s="1"/>
  <c r="C611"/>
  <c r="E611" s="1"/>
  <c r="C612"/>
  <c r="E612" s="1"/>
  <c r="C613"/>
  <c r="E613" s="1"/>
  <c r="C614"/>
  <c r="E614" s="1"/>
  <c r="C615"/>
  <c r="E615" s="1"/>
  <c r="C616"/>
  <c r="E616" s="1"/>
  <c r="C617"/>
  <c r="E617" s="1"/>
  <c r="C618"/>
  <c r="E618" s="1"/>
  <c r="C619"/>
  <c r="E619" s="1"/>
  <c r="C620"/>
  <c r="E620" s="1"/>
  <c r="C621"/>
  <c r="E621" s="1"/>
  <c r="C622"/>
  <c r="E622" s="1"/>
  <c r="C623"/>
  <c r="E623" s="1"/>
  <c r="C624"/>
  <c r="E624" s="1"/>
  <c r="C625"/>
  <c r="E625" s="1"/>
  <c r="C626"/>
  <c r="E626" s="1"/>
  <c r="C627"/>
  <c r="E627" s="1"/>
  <c r="C628"/>
  <c r="E628" s="1"/>
  <c r="C629"/>
  <c r="E629" s="1"/>
  <c r="C630"/>
  <c r="E630" s="1"/>
  <c r="C631"/>
  <c r="E631" s="1"/>
  <c r="C632"/>
  <c r="E632" s="1"/>
  <c r="C633"/>
  <c r="E633" s="1"/>
  <c r="C634"/>
  <c r="E634" s="1"/>
  <c r="C635"/>
  <c r="E635" s="1"/>
  <c r="C636"/>
  <c r="E636" s="1"/>
  <c r="C637"/>
  <c r="E637" s="1"/>
  <c r="C638"/>
  <c r="E638" s="1"/>
  <c r="C639"/>
  <c r="E639" s="1"/>
  <c r="C640"/>
  <c r="E640" s="1"/>
  <c r="C641"/>
  <c r="E641" s="1"/>
  <c r="C642"/>
  <c r="E642" s="1"/>
  <c r="C643"/>
  <c r="E643" s="1"/>
  <c r="C644"/>
  <c r="E644" s="1"/>
  <c r="C645"/>
  <c r="E645" s="1"/>
  <c r="C646"/>
  <c r="E646" s="1"/>
  <c r="C647"/>
  <c r="E647" s="1"/>
  <c r="C648"/>
  <c r="E648" s="1"/>
  <c r="C649"/>
  <c r="E649" s="1"/>
  <c r="C650"/>
  <c r="E650" s="1"/>
  <c r="C651"/>
  <c r="E651" s="1"/>
  <c r="C652"/>
  <c r="E652" s="1"/>
  <c r="C653"/>
  <c r="E653" s="1"/>
  <c r="C654"/>
  <c r="E654" s="1"/>
  <c r="C655"/>
  <c r="E655" s="1"/>
  <c r="C656"/>
  <c r="E656" s="1"/>
  <c r="C657"/>
  <c r="E657" s="1"/>
  <c r="C658"/>
  <c r="E658" s="1"/>
  <c r="C659"/>
  <c r="E659" s="1"/>
  <c r="C660"/>
  <c r="E660" s="1"/>
  <c r="C661"/>
  <c r="E661" s="1"/>
  <c r="C662"/>
  <c r="E662" s="1"/>
  <c r="C663"/>
  <c r="E663" s="1"/>
  <c r="C664"/>
  <c r="E664" s="1"/>
  <c r="C665"/>
  <c r="E665" s="1"/>
  <c r="C666"/>
  <c r="E666" s="1"/>
  <c r="C667"/>
  <c r="E667" s="1"/>
  <c r="C668"/>
  <c r="E668" s="1"/>
  <c r="C669"/>
  <c r="E669" s="1"/>
  <c r="C670"/>
  <c r="E670" s="1"/>
  <c r="C671"/>
  <c r="E671" s="1"/>
  <c r="C672"/>
  <c r="E672" s="1"/>
  <c r="C673"/>
  <c r="E673" s="1"/>
  <c r="C674"/>
  <c r="E674" s="1"/>
  <c r="C675"/>
  <c r="E675" s="1"/>
  <c r="C676"/>
  <c r="E676" s="1"/>
  <c r="C677"/>
  <c r="E677" s="1"/>
  <c r="C678"/>
  <c r="E678" s="1"/>
  <c r="C679"/>
  <c r="E679" s="1"/>
  <c r="C680"/>
  <c r="E680" s="1"/>
  <c r="C681"/>
  <c r="E681" s="1"/>
  <c r="C682"/>
  <c r="E682" s="1"/>
  <c r="C683"/>
  <c r="E683" s="1"/>
  <c r="C684"/>
  <c r="E684" s="1"/>
  <c r="C685"/>
  <c r="E685" s="1"/>
  <c r="C686"/>
  <c r="E686" s="1"/>
  <c r="C687"/>
  <c r="E687" s="1"/>
  <c r="C688"/>
  <c r="E688" s="1"/>
  <c r="C689"/>
  <c r="E689" s="1"/>
  <c r="C690"/>
  <c r="E690" s="1"/>
  <c r="C691"/>
  <c r="E691" s="1"/>
  <c r="C692"/>
  <c r="E692" s="1"/>
  <c r="C693"/>
  <c r="E693" s="1"/>
  <c r="C694"/>
  <c r="E694" s="1"/>
  <c r="C695"/>
  <c r="E695" s="1"/>
  <c r="C696"/>
  <c r="E696" s="1"/>
  <c r="C697"/>
  <c r="E697" s="1"/>
  <c r="C698"/>
  <c r="E698" s="1"/>
  <c r="C699"/>
  <c r="E699" s="1"/>
  <c r="C700"/>
  <c r="E700" s="1"/>
  <c r="C701"/>
  <c r="E701" s="1"/>
  <c r="C702"/>
  <c r="E702" s="1"/>
  <c r="C703"/>
  <c r="E703" s="1"/>
  <c r="C704"/>
  <c r="E704" s="1"/>
  <c r="C705"/>
  <c r="E705" s="1"/>
  <c r="C706"/>
  <c r="E706" s="1"/>
  <c r="C707"/>
  <c r="E707" s="1"/>
  <c r="C708"/>
  <c r="E708" s="1"/>
  <c r="C709"/>
  <c r="E709" s="1"/>
  <c r="C710"/>
  <c r="E710" s="1"/>
  <c r="C711"/>
  <c r="E711" s="1"/>
  <c r="C712"/>
  <c r="E712" s="1"/>
  <c r="C713"/>
  <c r="E713" s="1"/>
  <c r="C714"/>
  <c r="E714" s="1"/>
  <c r="C715"/>
  <c r="E715" s="1"/>
  <c r="C716"/>
  <c r="E716" s="1"/>
  <c r="C717"/>
  <c r="E717" s="1"/>
  <c r="C718"/>
  <c r="E718" s="1"/>
  <c r="C719"/>
  <c r="E719" s="1"/>
  <c r="C720"/>
  <c r="E720" s="1"/>
  <c r="C721"/>
  <c r="E721" s="1"/>
  <c r="C722"/>
  <c r="E722" s="1"/>
  <c r="C723"/>
  <c r="E723" s="1"/>
  <c r="C724"/>
  <c r="E724" s="1"/>
  <c r="C725"/>
  <c r="E725" s="1"/>
  <c r="C726"/>
  <c r="E726" s="1"/>
  <c r="C727"/>
  <c r="E727" s="1"/>
  <c r="C728"/>
  <c r="E728" s="1"/>
  <c r="C729"/>
  <c r="E729" s="1"/>
  <c r="C730"/>
  <c r="E730" s="1"/>
  <c r="C731"/>
  <c r="E731" s="1"/>
  <c r="C732"/>
  <c r="E732" s="1"/>
  <c r="C2"/>
  <c r="D2"/>
  <c r="F2" s="1"/>
  <c r="G3" i="3" l="1"/>
  <c r="G2"/>
  <c r="E3" s="1"/>
  <c r="H3" s="1"/>
  <c r="N13" i="1"/>
  <c r="N14" s="1"/>
  <c r="G2"/>
  <c r="I2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M13"/>
  <c r="H3"/>
  <c r="E4" i="3" l="1"/>
  <c r="H4" s="1"/>
  <c r="K2"/>
  <c r="K3" s="1"/>
  <c r="I3"/>
  <c r="G4" s="1"/>
  <c r="E5" s="1"/>
  <c r="H5" s="1"/>
  <c r="J3"/>
  <c r="G3" i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H4"/>
  <c r="I3"/>
  <c r="J4" i="3" l="1"/>
  <c r="J5" s="1"/>
  <c r="K4"/>
  <c r="I4"/>
  <c r="G5" s="1"/>
  <c r="H5" i="1"/>
  <c r="I4"/>
  <c r="K5" i="3" l="1"/>
  <c r="H6" i="1"/>
  <c r="I5"/>
  <c r="H7" l="1"/>
  <c r="I6"/>
  <c r="H8" l="1"/>
  <c r="I7"/>
  <c r="H9" l="1"/>
  <c r="I8"/>
  <c r="H10" l="1"/>
  <c r="I9"/>
  <c r="H11" l="1"/>
  <c r="I10"/>
  <c r="H12" l="1"/>
  <c r="I11"/>
  <c r="H13" l="1"/>
  <c r="I12"/>
  <c r="H14" l="1"/>
  <c r="I13"/>
  <c r="H15" l="1"/>
  <c r="I14"/>
  <c r="H16" l="1"/>
  <c r="I15"/>
  <c r="H17" l="1"/>
  <c r="I16"/>
  <c r="H18" l="1"/>
  <c r="I17"/>
  <c r="H19" l="1"/>
  <c r="I18"/>
  <c r="H20" l="1"/>
  <c r="I19"/>
  <c r="H21" l="1"/>
  <c r="I20"/>
  <c r="H22" l="1"/>
  <c r="I21"/>
  <c r="H23" l="1"/>
  <c r="I22"/>
  <c r="H24" l="1"/>
  <c r="I23"/>
  <c r="H25" l="1"/>
  <c r="I24"/>
  <c r="H26" l="1"/>
  <c r="I25"/>
  <c r="H27" l="1"/>
  <c r="I26"/>
  <c r="H28" l="1"/>
  <c r="I27"/>
  <c r="H29" l="1"/>
  <c r="I28"/>
  <c r="H30" l="1"/>
  <c r="I29"/>
  <c r="H31" l="1"/>
  <c r="I30"/>
  <c r="H32" l="1"/>
  <c r="I31"/>
  <c r="H33" l="1"/>
  <c r="I32"/>
  <c r="H34" l="1"/>
  <c r="I33"/>
  <c r="H35" l="1"/>
  <c r="I34"/>
  <c r="H36" l="1"/>
  <c r="I35"/>
  <c r="H37" l="1"/>
  <c r="I36"/>
  <c r="H38" l="1"/>
  <c r="I37"/>
  <c r="H39" l="1"/>
  <c r="I38"/>
  <c r="H40" l="1"/>
  <c r="I39"/>
  <c r="H41" l="1"/>
  <c r="I40"/>
  <c r="H42" l="1"/>
  <c r="I41"/>
  <c r="H43" l="1"/>
  <c r="I42"/>
  <c r="H44" l="1"/>
  <c r="I43"/>
  <c r="H45" l="1"/>
  <c r="I44"/>
  <c r="H46" l="1"/>
  <c r="I45"/>
  <c r="H47" l="1"/>
  <c r="I46"/>
  <c r="H48" l="1"/>
  <c r="I47"/>
  <c r="H49" l="1"/>
  <c r="I48"/>
  <c r="H50" l="1"/>
  <c r="I49"/>
  <c r="H51" l="1"/>
  <c r="I50"/>
  <c r="H52" l="1"/>
  <c r="I51"/>
  <c r="H53" l="1"/>
  <c r="I52"/>
  <c r="H54" l="1"/>
  <c r="I53"/>
  <c r="H55" l="1"/>
  <c r="I54"/>
  <c r="H56" l="1"/>
  <c r="I55"/>
  <c r="H57" l="1"/>
  <c r="I56"/>
  <c r="H58" l="1"/>
  <c r="I57"/>
  <c r="H59" l="1"/>
  <c r="I58"/>
  <c r="H60" l="1"/>
  <c r="I59"/>
  <c r="H61" l="1"/>
  <c r="I60"/>
  <c r="H62" l="1"/>
  <c r="I61"/>
  <c r="H63" l="1"/>
  <c r="I62"/>
  <c r="H64" l="1"/>
  <c r="I63"/>
  <c r="H65" l="1"/>
  <c r="I64"/>
  <c r="H66" l="1"/>
  <c r="I65"/>
  <c r="H67" l="1"/>
  <c r="I66"/>
  <c r="H68" l="1"/>
  <c r="I67"/>
  <c r="H69" l="1"/>
  <c r="I68"/>
  <c r="H70" l="1"/>
  <c r="I69"/>
  <c r="H71" l="1"/>
  <c r="I70"/>
  <c r="H72" l="1"/>
  <c r="I71"/>
  <c r="H73" l="1"/>
  <c r="I72"/>
  <c r="H74" l="1"/>
  <c r="I73"/>
  <c r="H75" l="1"/>
  <c r="I74"/>
  <c r="H76" l="1"/>
  <c r="I75"/>
  <c r="H77" l="1"/>
  <c r="I76"/>
  <c r="H78" l="1"/>
  <c r="I77"/>
  <c r="H79" l="1"/>
  <c r="I78"/>
  <c r="H80" l="1"/>
  <c r="I79"/>
  <c r="H81" l="1"/>
  <c r="I80"/>
  <c r="H82" l="1"/>
  <c r="I81"/>
  <c r="H83" l="1"/>
  <c r="I82"/>
  <c r="H84" l="1"/>
  <c r="I83"/>
  <c r="H85" l="1"/>
  <c r="I84"/>
  <c r="H86" l="1"/>
  <c r="I85"/>
  <c r="H87" l="1"/>
  <c r="I86"/>
  <c r="H88" l="1"/>
  <c r="I87"/>
  <c r="H89" l="1"/>
  <c r="I88"/>
  <c r="H90" l="1"/>
  <c r="I89"/>
  <c r="H91" l="1"/>
  <c r="I90"/>
  <c r="H92" l="1"/>
  <c r="I91"/>
  <c r="H93" l="1"/>
  <c r="I92"/>
  <c r="H94" l="1"/>
  <c r="I93"/>
  <c r="H95" l="1"/>
  <c r="I94"/>
  <c r="H96" l="1"/>
  <c r="I95"/>
  <c r="H97" l="1"/>
  <c r="I96"/>
  <c r="H98" l="1"/>
  <c r="I97"/>
  <c r="H99" l="1"/>
  <c r="I98"/>
  <c r="H100" l="1"/>
  <c r="I99"/>
  <c r="H101" l="1"/>
  <c r="I100"/>
  <c r="H102" l="1"/>
  <c r="I101"/>
  <c r="H103" l="1"/>
  <c r="I102"/>
  <c r="H104" l="1"/>
  <c r="I103"/>
  <c r="H105" l="1"/>
  <c r="I104"/>
  <c r="H106" l="1"/>
  <c r="I105"/>
  <c r="H107" l="1"/>
  <c r="I106"/>
  <c r="H108" l="1"/>
  <c r="I107"/>
  <c r="H109" l="1"/>
  <c r="I108"/>
  <c r="H110" l="1"/>
  <c r="I109"/>
  <c r="H111" l="1"/>
  <c r="I110"/>
  <c r="H112" l="1"/>
  <c r="I111"/>
  <c r="H113" l="1"/>
  <c r="I112"/>
  <c r="H114" l="1"/>
  <c r="I113"/>
  <c r="H115" l="1"/>
  <c r="I114"/>
  <c r="H116" l="1"/>
  <c r="I115"/>
  <c r="H117" l="1"/>
  <c r="I116"/>
  <c r="H118" l="1"/>
  <c r="I117"/>
  <c r="H119" l="1"/>
  <c r="I118"/>
  <c r="H120" l="1"/>
  <c r="I119"/>
  <c r="H121" l="1"/>
  <c r="I120"/>
  <c r="H122" l="1"/>
  <c r="I121"/>
  <c r="H123" l="1"/>
  <c r="I122"/>
  <c r="H124" l="1"/>
  <c r="I123"/>
  <c r="H125" l="1"/>
  <c r="I124"/>
  <c r="H126" l="1"/>
  <c r="I125"/>
  <c r="H127" l="1"/>
  <c r="I126"/>
  <c r="H128" l="1"/>
  <c r="I127"/>
  <c r="H129" l="1"/>
  <c r="I128"/>
  <c r="H130" l="1"/>
  <c r="I129"/>
  <c r="H131" l="1"/>
  <c r="I130"/>
  <c r="H132" l="1"/>
  <c r="I131"/>
  <c r="H133" l="1"/>
  <c r="I132"/>
  <c r="H134" l="1"/>
  <c r="I133"/>
  <c r="H135" l="1"/>
  <c r="I134"/>
  <c r="H136" l="1"/>
  <c r="I135"/>
  <c r="H137" l="1"/>
  <c r="I136"/>
  <c r="H138" l="1"/>
  <c r="I137"/>
  <c r="H139" l="1"/>
  <c r="I138"/>
  <c r="H140" l="1"/>
  <c r="I139"/>
  <c r="H141" l="1"/>
  <c r="I140"/>
  <c r="H142" l="1"/>
  <c r="I141"/>
  <c r="H143" l="1"/>
  <c r="I142"/>
  <c r="H144" l="1"/>
  <c r="I143"/>
  <c r="H145" l="1"/>
  <c r="I144"/>
  <c r="H146" l="1"/>
  <c r="I145"/>
  <c r="H147" l="1"/>
  <c r="I146"/>
  <c r="H148" l="1"/>
  <c r="I147"/>
  <c r="H149" l="1"/>
  <c r="I148"/>
  <c r="H150" l="1"/>
  <c r="I149"/>
  <c r="H151" l="1"/>
  <c r="I150"/>
  <c r="H152" l="1"/>
  <c r="I151"/>
  <c r="H153" l="1"/>
  <c r="I152"/>
  <c r="H154" l="1"/>
  <c r="I153"/>
  <c r="H155" l="1"/>
  <c r="I154"/>
  <c r="H156" l="1"/>
  <c r="I155"/>
  <c r="H157" l="1"/>
  <c r="I156"/>
  <c r="H158" l="1"/>
  <c r="I157"/>
  <c r="H159" l="1"/>
  <c r="I158"/>
  <c r="H160" l="1"/>
  <c r="I159"/>
  <c r="H161" l="1"/>
  <c r="I160"/>
  <c r="H162" l="1"/>
  <c r="I161"/>
  <c r="H163" l="1"/>
  <c r="I162"/>
  <c r="H164" l="1"/>
  <c r="I163"/>
  <c r="H165" l="1"/>
  <c r="I164"/>
  <c r="H166" l="1"/>
  <c r="I165"/>
  <c r="H167" l="1"/>
  <c r="I166"/>
  <c r="H168" l="1"/>
  <c r="I167"/>
  <c r="H169" l="1"/>
  <c r="I168"/>
  <c r="H170" l="1"/>
  <c r="I169"/>
  <c r="H171" l="1"/>
  <c r="I170"/>
  <c r="H172" l="1"/>
  <c r="I171"/>
  <c r="H173" l="1"/>
  <c r="I172"/>
  <c r="H174" l="1"/>
  <c r="I173"/>
  <c r="H175" l="1"/>
  <c r="I174"/>
  <c r="H176" l="1"/>
  <c r="I175"/>
  <c r="H177" l="1"/>
  <c r="I176"/>
  <c r="H178" l="1"/>
  <c r="I177"/>
  <c r="H179" l="1"/>
  <c r="I178"/>
  <c r="H180" l="1"/>
  <c r="I179"/>
  <c r="H181" l="1"/>
  <c r="I180"/>
  <c r="H182" l="1"/>
  <c r="I181"/>
  <c r="H183" l="1"/>
  <c r="I182"/>
  <c r="H184" l="1"/>
  <c r="I183"/>
  <c r="H185" l="1"/>
  <c r="I184"/>
  <c r="H186" l="1"/>
  <c r="I185"/>
  <c r="H187" l="1"/>
  <c r="I186"/>
  <c r="H188" l="1"/>
  <c r="I187"/>
  <c r="H189" l="1"/>
  <c r="I188"/>
  <c r="H190" l="1"/>
  <c r="I189"/>
  <c r="H191" l="1"/>
  <c r="I190"/>
  <c r="H192" l="1"/>
  <c r="I191"/>
  <c r="H193" l="1"/>
  <c r="I192"/>
  <c r="H194" l="1"/>
  <c r="I193"/>
  <c r="H195" l="1"/>
  <c r="I194"/>
  <c r="H196" l="1"/>
  <c r="I195"/>
  <c r="H197" l="1"/>
  <c r="I196"/>
  <c r="H198" l="1"/>
  <c r="I197"/>
  <c r="H199" l="1"/>
  <c r="I198"/>
  <c r="H200" l="1"/>
  <c r="I199"/>
  <c r="H201" l="1"/>
  <c r="I200"/>
  <c r="H202" l="1"/>
  <c r="I201"/>
  <c r="H203" l="1"/>
  <c r="I202"/>
  <c r="H204" l="1"/>
  <c r="I203"/>
  <c r="H205" l="1"/>
  <c r="I204"/>
  <c r="H206" l="1"/>
  <c r="I205"/>
  <c r="H207" l="1"/>
  <c r="I206"/>
  <c r="H208" l="1"/>
  <c r="I207"/>
  <c r="H209" l="1"/>
  <c r="I208"/>
  <c r="H210" l="1"/>
  <c r="I209"/>
  <c r="H211" l="1"/>
  <c r="I210"/>
  <c r="H212" l="1"/>
  <c r="I211"/>
  <c r="H213" l="1"/>
  <c r="I212"/>
  <c r="H214" l="1"/>
  <c r="I213"/>
  <c r="H215" l="1"/>
  <c r="I214"/>
  <c r="H216" l="1"/>
  <c r="I215"/>
  <c r="H217" l="1"/>
  <c r="I216"/>
  <c r="H218" l="1"/>
  <c r="I217"/>
  <c r="H219" l="1"/>
  <c r="I218"/>
  <c r="H220" l="1"/>
  <c r="I219"/>
  <c r="H221" l="1"/>
  <c r="I220"/>
  <c r="H222" l="1"/>
  <c r="I221"/>
  <c r="H223" l="1"/>
  <c r="I222"/>
  <c r="H224" l="1"/>
  <c r="I223"/>
  <c r="H225" l="1"/>
  <c r="I224"/>
  <c r="H226" l="1"/>
  <c r="I225"/>
  <c r="H227" l="1"/>
  <c r="I226"/>
  <c r="H228" l="1"/>
  <c r="I227"/>
  <c r="H229" l="1"/>
  <c r="I228"/>
  <c r="H230" l="1"/>
  <c r="I229"/>
  <c r="H231" l="1"/>
  <c r="I230"/>
  <c r="H232" l="1"/>
  <c r="I231"/>
  <c r="H233" l="1"/>
  <c r="I232"/>
  <c r="H234" l="1"/>
  <c r="I233"/>
  <c r="H235" l="1"/>
  <c r="I234"/>
  <c r="H236" l="1"/>
  <c r="I235"/>
  <c r="H237" l="1"/>
  <c r="I236"/>
  <c r="H238" l="1"/>
  <c r="I237"/>
  <c r="H239" l="1"/>
  <c r="I238"/>
  <c r="H240" l="1"/>
  <c r="I239"/>
  <c r="H241" l="1"/>
  <c r="I240"/>
  <c r="H242" l="1"/>
  <c r="I241"/>
  <c r="H243" l="1"/>
  <c r="I242"/>
  <c r="H244" l="1"/>
  <c r="I243"/>
  <c r="H245" l="1"/>
  <c r="I244"/>
  <c r="H246" l="1"/>
  <c r="I245"/>
  <c r="H247" l="1"/>
  <c r="I246"/>
  <c r="H248" l="1"/>
  <c r="I247"/>
  <c r="H249" l="1"/>
  <c r="I248"/>
  <c r="H250" l="1"/>
  <c r="I249"/>
  <c r="H251" l="1"/>
  <c r="I250"/>
  <c r="H252" l="1"/>
  <c r="I251"/>
  <c r="H253" l="1"/>
  <c r="I252"/>
  <c r="H254" l="1"/>
  <c r="I253"/>
  <c r="H255" l="1"/>
  <c r="I254"/>
  <c r="H256" l="1"/>
  <c r="I255"/>
  <c r="H257" l="1"/>
  <c r="I256"/>
  <c r="H258" l="1"/>
  <c r="I257"/>
  <c r="H259" l="1"/>
  <c r="I258"/>
  <c r="H260" l="1"/>
  <c r="I259"/>
  <c r="H261" l="1"/>
  <c r="I260"/>
  <c r="H262" l="1"/>
  <c r="I261"/>
  <c r="H263" l="1"/>
  <c r="I262"/>
  <c r="H264" l="1"/>
  <c r="I263"/>
  <c r="H265" l="1"/>
  <c r="I264"/>
  <c r="H266" l="1"/>
  <c r="I265"/>
  <c r="H267" l="1"/>
  <c r="I266"/>
  <c r="H268" l="1"/>
  <c r="I267"/>
  <c r="H269" l="1"/>
  <c r="I268"/>
  <c r="H270" l="1"/>
  <c r="I269"/>
  <c r="H271" l="1"/>
  <c r="I270"/>
  <c r="H272" l="1"/>
  <c r="I271"/>
  <c r="H273" l="1"/>
  <c r="I272"/>
  <c r="H274" l="1"/>
  <c r="I273"/>
  <c r="H275" l="1"/>
  <c r="I274"/>
  <c r="H276" l="1"/>
  <c r="I275"/>
  <c r="H277" l="1"/>
  <c r="I276"/>
  <c r="H278" l="1"/>
  <c r="I277"/>
  <c r="H279" l="1"/>
  <c r="I278"/>
  <c r="H280" l="1"/>
  <c r="I279"/>
  <c r="H281" l="1"/>
  <c r="I280"/>
  <c r="H282" l="1"/>
  <c r="I281"/>
  <c r="H283" l="1"/>
  <c r="I282"/>
  <c r="H284" l="1"/>
  <c r="I283"/>
  <c r="H285" l="1"/>
  <c r="I284"/>
  <c r="H286" l="1"/>
  <c r="I285"/>
  <c r="H287" l="1"/>
  <c r="I286"/>
  <c r="H288" l="1"/>
  <c r="I287"/>
  <c r="H289" l="1"/>
  <c r="I288"/>
  <c r="H290" l="1"/>
  <c r="I289"/>
  <c r="H291" l="1"/>
  <c r="I290"/>
  <c r="H292" l="1"/>
  <c r="I291"/>
  <c r="H293" l="1"/>
  <c r="I292"/>
  <c r="H294" l="1"/>
  <c r="I293"/>
  <c r="H295" l="1"/>
  <c r="I294"/>
  <c r="H296" l="1"/>
  <c r="I295"/>
  <c r="H297" l="1"/>
  <c r="I296"/>
  <c r="H298" l="1"/>
  <c r="I297"/>
  <c r="H299" l="1"/>
  <c r="I298"/>
  <c r="H300" l="1"/>
  <c r="I299"/>
  <c r="H301" l="1"/>
  <c r="I300"/>
  <c r="H302" l="1"/>
  <c r="I301"/>
  <c r="H303" l="1"/>
  <c r="I302"/>
  <c r="H304" l="1"/>
  <c r="I303"/>
  <c r="H305" l="1"/>
  <c r="I304"/>
  <c r="H306" l="1"/>
  <c r="I305"/>
  <c r="H307" l="1"/>
  <c r="I306"/>
  <c r="H308" l="1"/>
  <c r="I307"/>
  <c r="H309" l="1"/>
  <c r="I308"/>
  <c r="H310" l="1"/>
  <c r="I309"/>
  <c r="H311" l="1"/>
  <c r="I310"/>
  <c r="H312" l="1"/>
  <c r="I311"/>
  <c r="H313" l="1"/>
  <c r="I312"/>
  <c r="H314" l="1"/>
  <c r="I313"/>
  <c r="H315" l="1"/>
  <c r="I314"/>
  <c r="H316" l="1"/>
  <c r="I315"/>
  <c r="H317" l="1"/>
  <c r="I316"/>
  <c r="H318" l="1"/>
  <c r="I317"/>
  <c r="H319" l="1"/>
  <c r="I318"/>
  <c r="H320" l="1"/>
  <c r="I319"/>
  <c r="H321" l="1"/>
  <c r="I320"/>
  <c r="H322" l="1"/>
  <c r="I321"/>
  <c r="H323" l="1"/>
  <c r="I322"/>
  <c r="H324" l="1"/>
  <c r="I323"/>
  <c r="H325" l="1"/>
  <c r="I324"/>
  <c r="H326" l="1"/>
  <c r="I325"/>
  <c r="H327" l="1"/>
  <c r="I326"/>
  <c r="H328" l="1"/>
  <c r="I327"/>
  <c r="H329" l="1"/>
  <c r="I328"/>
  <c r="H330" l="1"/>
  <c r="I329"/>
  <c r="H331" l="1"/>
  <c r="I330"/>
  <c r="H332" l="1"/>
  <c r="I331"/>
  <c r="H333" l="1"/>
  <c r="I332"/>
  <c r="H334" l="1"/>
  <c r="I333"/>
  <c r="H335" l="1"/>
  <c r="I334"/>
  <c r="H336" l="1"/>
  <c r="I335"/>
  <c r="H337" l="1"/>
  <c r="I336"/>
  <c r="H338" l="1"/>
  <c r="I337"/>
  <c r="H339" l="1"/>
  <c r="I338"/>
  <c r="H340" l="1"/>
  <c r="I339"/>
  <c r="H341" l="1"/>
  <c r="I340"/>
  <c r="H342" l="1"/>
  <c r="I341"/>
  <c r="H343" l="1"/>
  <c r="I342"/>
  <c r="H344" l="1"/>
  <c r="I343"/>
  <c r="H345" l="1"/>
  <c r="I344"/>
  <c r="H346" l="1"/>
  <c r="I345"/>
  <c r="H347" l="1"/>
  <c r="I346"/>
  <c r="H348" l="1"/>
  <c r="I347"/>
  <c r="H349" l="1"/>
  <c r="I348"/>
  <c r="H350" l="1"/>
  <c r="I349"/>
  <c r="H351" l="1"/>
  <c r="I350"/>
  <c r="H352" l="1"/>
  <c r="I351"/>
  <c r="H353" l="1"/>
  <c r="I352"/>
  <c r="H354" l="1"/>
  <c r="I353"/>
  <c r="H355" l="1"/>
  <c r="I354"/>
  <c r="H356" l="1"/>
  <c r="I355"/>
  <c r="H357" l="1"/>
  <c r="I356"/>
  <c r="H358" l="1"/>
  <c r="I357"/>
  <c r="H359" l="1"/>
  <c r="I358"/>
  <c r="H360" l="1"/>
  <c r="I359"/>
  <c r="H361" l="1"/>
  <c r="I360"/>
  <c r="H362" l="1"/>
  <c r="I361"/>
  <c r="H363" l="1"/>
  <c r="I362"/>
  <c r="H364" l="1"/>
  <c r="I363"/>
  <c r="H365" l="1"/>
  <c r="I364"/>
  <c r="H366" l="1"/>
  <c r="I365"/>
  <c r="H367" l="1"/>
  <c r="I366"/>
  <c r="H368" l="1"/>
  <c r="I367"/>
  <c r="H369" l="1"/>
  <c r="I368"/>
  <c r="H370" l="1"/>
  <c r="I369"/>
  <c r="H371" l="1"/>
  <c r="I370"/>
  <c r="H372" l="1"/>
  <c r="I371"/>
  <c r="H373" l="1"/>
  <c r="I372"/>
  <c r="H374" l="1"/>
  <c r="I373"/>
  <c r="H375" l="1"/>
  <c r="I374"/>
  <c r="H376" l="1"/>
  <c r="I375"/>
  <c r="H377" l="1"/>
  <c r="I376"/>
  <c r="H378" l="1"/>
  <c r="I377"/>
  <c r="H379" l="1"/>
  <c r="I378"/>
  <c r="H380" l="1"/>
  <c r="I379"/>
  <c r="H381" l="1"/>
  <c r="I380"/>
  <c r="H382" l="1"/>
  <c r="I381"/>
  <c r="H383" l="1"/>
  <c r="I382"/>
  <c r="H384" l="1"/>
  <c r="I383"/>
  <c r="H385" l="1"/>
  <c r="I384"/>
  <c r="H386" l="1"/>
  <c r="I385"/>
  <c r="H387" l="1"/>
  <c r="I386"/>
  <c r="H388" l="1"/>
  <c r="I387"/>
  <c r="H389" l="1"/>
  <c r="I388"/>
  <c r="H390" l="1"/>
  <c r="I389"/>
  <c r="H391" l="1"/>
  <c r="I390"/>
  <c r="H392" l="1"/>
  <c r="I391"/>
  <c r="H393" l="1"/>
  <c r="I392"/>
  <c r="H394" l="1"/>
  <c r="I393"/>
  <c r="H395" l="1"/>
  <c r="I394"/>
  <c r="H396" l="1"/>
  <c r="I395"/>
  <c r="H397" l="1"/>
  <c r="I396"/>
  <c r="H398" l="1"/>
  <c r="I397"/>
  <c r="H399" l="1"/>
  <c r="I398"/>
  <c r="H400" l="1"/>
  <c r="I399"/>
  <c r="H401" l="1"/>
  <c r="I400"/>
  <c r="H402" l="1"/>
  <c r="I401"/>
  <c r="H403" l="1"/>
  <c r="I402"/>
  <c r="H404" l="1"/>
  <c r="I403"/>
  <c r="H405" l="1"/>
  <c r="I404"/>
  <c r="H406" l="1"/>
  <c r="I405"/>
  <c r="H407" l="1"/>
  <c r="I406"/>
  <c r="H408" l="1"/>
  <c r="I407"/>
  <c r="H409" l="1"/>
  <c r="I408"/>
  <c r="H410" l="1"/>
  <c r="I409"/>
  <c r="H411" l="1"/>
  <c r="I410"/>
  <c r="H412" l="1"/>
  <c r="I411"/>
  <c r="H413" l="1"/>
  <c r="I412"/>
  <c r="H414" l="1"/>
  <c r="I413"/>
  <c r="H415" l="1"/>
  <c r="I414"/>
  <c r="H416" l="1"/>
  <c r="I415"/>
  <c r="H417" l="1"/>
  <c r="I416"/>
  <c r="H418" l="1"/>
  <c r="I417"/>
  <c r="H419" l="1"/>
  <c r="I418"/>
  <c r="H420" l="1"/>
  <c r="I419"/>
  <c r="H421" l="1"/>
  <c r="I420"/>
  <c r="H422" l="1"/>
  <c r="I421"/>
  <c r="H423" l="1"/>
  <c r="I422"/>
  <c r="H424" l="1"/>
  <c r="I423"/>
  <c r="H425" l="1"/>
  <c r="I424"/>
  <c r="H426" l="1"/>
  <c r="I425"/>
  <c r="H427" l="1"/>
  <c r="I426"/>
  <c r="H428" l="1"/>
  <c r="I427"/>
  <c r="H429" l="1"/>
  <c r="I428"/>
  <c r="H430" l="1"/>
  <c r="I429"/>
  <c r="H431" l="1"/>
  <c r="I430"/>
  <c r="H432" l="1"/>
  <c r="I431"/>
  <c r="H433" l="1"/>
  <c r="I432"/>
  <c r="H434" l="1"/>
  <c r="I433"/>
  <c r="H435" l="1"/>
  <c r="I434"/>
  <c r="H436" l="1"/>
  <c r="I435"/>
  <c r="H437" l="1"/>
  <c r="I436"/>
  <c r="H438" l="1"/>
  <c r="I437"/>
  <c r="H439" l="1"/>
  <c r="I438"/>
  <c r="H440" l="1"/>
  <c r="I439"/>
  <c r="H441" l="1"/>
  <c r="I440"/>
  <c r="H442" l="1"/>
  <c r="I441"/>
  <c r="H443" l="1"/>
  <c r="I442"/>
  <c r="H444" l="1"/>
  <c r="I443"/>
  <c r="H445" l="1"/>
  <c r="I444"/>
  <c r="H446" l="1"/>
  <c r="I445"/>
  <c r="H447" l="1"/>
  <c r="I446"/>
  <c r="H448" l="1"/>
  <c r="I447"/>
  <c r="H449" l="1"/>
  <c r="I448"/>
  <c r="H450" l="1"/>
  <c r="I449"/>
  <c r="H451" l="1"/>
  <c r="I450"/>
  <c r="H452" l="1"/>
  <c r="I451"/>
  <c r="H453" l="1"/>
  <c r="I452"/>
  <c r="H454" l="1"/>
  <c r="I453"/>
  <c r="H455" l="1"/>
  <c r="I454"/>
  <c r="H456" l="1"/>
  <c r="I455"/>
  <c r="H457" l="1"/>
  <c r="I456"/>
  <c r="H458" l="1"/>
  <c r="I457"/>
  <c r="H459" l="1"/>
  <c r="I458"/>
  <c r="H460" l="1"/>
  <c r="I459"/>
  <c r="H461" l="1"/>
  <c r="I460"/>
  <c r="H462" l="1"/>
  <c r="I461"/>
  <c r="H463" l="1"/>
  <c r="I462"/>
  <c r="H464" l="1"/>
  <c r="I463"/>
  <c r="H465" l="1"/>
  <c r="I464"/>
  <c r="H466" l="1"/>
  <c r="I465"/>
  <c r="H467" l="1"/>
  <c r="I466"/>
  <c r="H468" l="1"/>
  <c r="I467"/>
  <c r="H469" l="1"/>
  <c r="I468"/>
  <c r="H470" l="1"/>
  <c r="I469"/>
  <c r="H471" l="1"/>
  <c r="I470"/>
  <c r="H472" l="1"/>
  <c r="I471"/>
  <c r="H473" l="1"/>
  <c r="I472"/>
  <c r="H474" l="1"/>
  <c r="I473"/>
  <c r="H475" l="1"/>
  <c r="I474"/>
  <c r="H476" l="1"/>
  <c r="I475"/>
  <c r="H477" l="1"/>
  <c r="I476"/>
  <c r="H478" l="1"/>
  <c r="I477"/>
  <c r="H479" l="1"/>
  <c r="I478"/>
  <c r="H480" l="1"/>
  <c r="I479"/>
  <c r="H481" l="1"/>
  <c r="I480"/>
  <c r="H482" l="1"/>
  <c r="I481"/>
  <c r="H483" l="1"/>
  <c r="I482"/>
  <c r="H484" l="1"/>
  <c r="I483"/>
  <c r="H485" l="1"/>
  <c r="I484"/>
  <c r="H486" l="1"/>
  <c r="I485"/>
  <c r="H487" l="1"/>
  <c r="I486"/>
  <c r="H488" l="1"/>
  <c r="I487"/>
  <c r="H489" l="1"/>
  <c r="I488"/>
  <c r="H490" l="1"/>
  <c r="I489"/>
  <c r="H491" l="1"/>
  <c r="I490"/>
  <c r="H492" l="1"/>
  <c r="I491"/>
  <c r="H493" l="1"/>
  <c r="I492"/>
  <c r="H494" l="1"/>
  <c r="I493"/>
  <c r="H495" l="1"/>
  <c r="I494"/>
  <c r="H496" l="1"/>
  <c r="I495"/>
  <c r="H497" l="1"/>
  <c r="I496"/>
  <c r="H498" l="1"/>
  <c r="I497"/>
  <c r="H499" l="1"/>
  <c r="I498"/>
  <c r="H500" l="1"/>
  <c r="I499"/>
  <c r="H501" l="1"/>
  <c r="I500"/>
  <c r="H502" l="1"/>
  <c r="I501"/>
  <c r="H503" l="1"/>
  <c r="I502"/>
  <c r="H504" l="1"/>
  <c r="I503"/>
  <c r="H505" l="1"/>
  <c r="I504"/>
  <c r="H506" l="1"/>
  <c r="I505"/>
  <c r="H507" l="1"/>
  <c r="I506"/>
  <c r="H508" l="1"/>
  <c r="I507"/>
  <c r="H509" l="1"/>
  <c r="I508"/>
  <c r="H510" l="1"/>
  <c r="I509"/>
  <c r="H511" l="1"/>
  <c r="I510"/>
  <c r="H512" l="1"/>
  <c r="I511"/>
  <c r="H513" l="1"/>
  <c r="I512"/>
  <c r="H514" l="1"/>
  <c r="I513"/>
  <c r="H515" l="1"/>
  <c r="I514"/>
  <c r="H516" l="1"/>
  <c r="I515"/>
  <c r="H517" l="1"/>
  <c r="I516"/>
  <c r="H518" l="1"/>
  <c r="I517"/>
  <c r="H519" l="1"/>
  <c r="I518"/>
  <c r="H520" l="1"/>
  <c r="I519"/>
  <c r="H521" l="1"/>
  <c r="I520"/>
  <c r="H522" l="1"/>
  <c r="I521"/>
  <c r="H523" l="1"/>
  <c r="I522"/>
  <c r="H524" l="1"/>
  <c r="I523"/>
  <c r="H525" l="1"/>
  <c r="I524"/>
  <c r="H526" l="1"/>
  <c r="I525"/>
  <c r="H527" l="1"/>
  <c r="I526"/>
  <c r="H528" l="1"/>
  <c r="I527"/>
  <c r="H529" l="1"/>
  <c r="I528"/>
  <c r="H530" l="1"/>
  <c r="I529"/>
  <c r="H531" l="1"/>
  <c r="I530"/>
  <c r="H532" l="1"/>
  <c r="I531"/>
  <c r="H533" l="1"/>
  <c r="I532"/>
  <c r="H534" l="1"/>
  <c r="I533"/>
  <c r="H535" l="1"/>
  <c r="I534"/>
  <c r="H536" l="1"/>
  <c r="I535"/>
  <c r="H537" l="1"/>
  <c r="I536"/>
  <c r="H538" l="1"/>
  <c r="I537"/>
  <c r="H539" l="1"/>
  <c r="I538"/>
  <c r="H540" l="1"/>
  <c r="I539"/>
  <c r="H541" l="1"/>
  <c r="I540"/>
  <c r="H542" l="1"/>
  <c r="I541"/>
  <c r="H543" l="1"/>
  <c r="I542"/>
  <c r="H544" l="1"/>
  <c r="I543"/>
  <c r="H545" l="1"/>
  <c r="I544"/>
  <c r="H546" l="1"/>
  <c r="I545"/>
  <c r="H547" l="1"/>
  <c r="I546"/>
  <c r="H548" l="1"/>
  <c r="I547"/>
  <c r="H549" l="1"/>
  <c r="I548"/>
  <c r="H550" l="1"/>
  <c r="I549"/>
  <c r="H551" l="1"/>
  <c r="I550"/>
  <c r="H552" l="1"/>
  <c r="I551"/>
  <c r="H553" l="1"/>
  <c r="I552"/>
  <c r="H554" l="1"/>
  <c r="I553"/>
  <c r="H555" l="1"/>
  <c r="I554"/>
  <c r="H556" l="1"/>
  <c r="I555"/>
  <c r="H557" l="1"/>
  <c r="I556"/>
  <c r="H558" l="1"/>
  <c r="I557"/>
  <c r="H559" l="1"/>
  <c r="I558"/>
  <c r="H560" l="1"/>
  <c r="I559"/>
  <c r="H561" l="1"/>
  <c r="I560"/>
  <c r="H562" l="1"/>
  <c r="I561"/>
  <c r="H563" l="1"/>
  <c r="I562"/>
  <c r="H564" l="1"/>
  <c r="I563"/>
  <c r="H565" l="1"/>
  <c r="I564"/>
  <c r="H566" l="1"/>
  <c r="I565"/>
  <c r="H567" l="1"/>
  <c r="I566"/>
  <c r="H568" l="1"/>
  <c r="I567"/>
  <c r="H569" l="1"/>
  <c r="I568"/>
  <c r="H570" l="1"/>
  <c r="I569"/>
  <c r="H571" l="1"/>
  <c r="I570"/>
  <c r="H572" l="1"/>
  <c r="I571"/>
  <c r="H573" l="1"/>
  <c r="I572"/>
  <c r="H574" l="1"/>
  <c r="I573"/>
  <c r="H575" l="1"/>
  <c r="I574"/>
  <c r="H576" l="1"/>
  <c r="I575"/>
  <c r="H577" l="1"/>
  <c r="I576"/>
  <c r="H578" l="1"/>
  <c r="I577"/>
  <c r="H579" l="1"/>
  <c r="I578"/>
  <c r="H580" l="1"/>
  <c r="I579"/>
  <c r="H581" l="1"/>
  <c r="I580"/>
  <c r="H582" l="1"/>
  <c r="I581"/>
  <c r="H583" l="1"/>
  <c r="I582"/>
  <c r="H584" l="1"/>
  <c r="I583"/>
  <c r="H585" l="1"/>
  <c r="I584"/>
  <c r="H586" l="1"/>
  <c r="I585"/>
  <c r="H587" l="1"/>
  <c r="I586"/>
  <c r="H588" l="1"/>
  <c r="I587"/>
  <c r="H589" l="1"/>
  <c r="I588"/>
  <c r="H590" l="1"/>
  <c r="I589"/>
  <c r="H591" l="1"/>
  <c r="I590"/>
  <c r="H592" l="1"/>
  <c r="I591"/>
  <c r="H593" l="1"/>
  <c r="I592"/>
  <c r="H594" l="1"/>
  <c r="I593"/>
  <c r="H595" l="1"/>
  <c r="I594"/>
  <c r="H596" l="1"/>
  <c r="I595"/>
  <c r="H597" l="1"/>
  <c r="I596"/>
  <c r="H598" l="1"/>
  <c r="I597"/>
  <c r="H599" l="1"/>
  <c r="I598"/>
  <c r="H600" l="1"/>
  <c r="I599"/>
  <c r="H601" l="1"/>
  <c r="I600"/>
  <c r="H602" l="1"/>
  <c r="I601"/>
  <c r="H603" l="1"/>
  <c r="I602"/>
  <c r="H604" l="1"/>
  <c r="I603"/>
  <c r="H605" l="1"/>
  <c r="I604"/>
  <c r="H606" l="1"/>
  <c r="I605"/>
  <c r="H607" l="1"/>
  <c r="I606"/>
  <c r="H608" l="1"/>
  <c r="I607"/>
  <c r="H609" l="1"/>
  <c r="I608"/>
  <c r="H610" l="1"/>
  <c r="I609"/>
  <c r="H611" l="1"/>
  <c r="I610"/>
  <c r="H612" l="1"/>
  <c r="I611"/>
  <c r="H613" l="1"/>
  <c r="I612"/>
  <c r="H614" l="1"/>
  <c r="I613"/>
  <c r="H615" l="1"/>
  <c r="I614"/>
  <c r="H616" l="1"/>
  <c r="I615"/>
  <c r="H617" l="1"/>
  <c r="I616"/>
  <c r="H618" l="1"/>
  <c r="I617"/>
  <c r="H619" l="1"/>
  <c r="I618"/>
  <c r="H620" l="1"/>
  <c r="I619"/>
  <c r="H621" l="1"/>
  <c r="I620"/>
  <c r="H622" l="1"/>
  <c r="I621"/>
  <c r="H623" l="1"/>
  <c r="I622"/>
  <c r="H624" l="1"/>
  <c r="I623"/>
  <c r="H625" l="1"/>
  <c r="I624"/>
  <c r="H626" l="1"/>
  <c r="I625"/>
  <c r="H627" l="1"/>
  <c r="I626"/>
  <c r="H628" l="1"/>
  <c r="I627"/>
  <c r="H629" l="1"/>
  <c r="I628"/>
  <c r="H630" l="1"/>
  <c r="I629"/>
  <c r="H631" l="1"/>
  <c r="I630"/>
  <c r="H632" l="1"/>
  <c r="I631"/>
  <c r="H633" l="1"/>
  <c r="I632"/>
  <c r="H634" l="1"/>
  <c r="I633"/>
  <c r="H635" l="1"/>
  <c r="I634"/>
  <c r="H636" l="1"/>
  <c r="I635"/>
  <c r="H637" l="1"/>
  <c r="I636"/>
  <c r="H638" l="1"/>
  <c r="I637"/>
  <c r="H639" l="1"/>
  <c r="I638"/>
  <c r="H640" l="1"/>
  <c r="I639"/>
  <c r="H641" l="1"/>
  <c r="I640"/>
  <c r="H642" l="1"/>
  <c r="I641"/>
  <c r="H643" l="1"/>
  <c r="I642"/>
  <c r="H644" l="1"/>
  <c r="I643"/>
  <c r="H645" l="1"/>
  <c r="I644"/>
  <c r="H646" l="1"/>
  <c r="I645"/>
  <c r="H647" l="1"/>
  <c r="I646"/>
  <c r="H648" l="1"/>
  <c r="I647"/>
  <c r="H649" l="1"/>
  <c r="I648"/>
  <c r="H650" l="1"/>
  <c r="I649"/>
  <c r="H651" l="1"/>
  <c r="I650"/>
  <c r="H652" l="1"/>
  <c r="I651"/>
  <c r="H653" l="1"/>
  <c r="I652"/>
  <c r="H654" l="1"/>
  <c r="I653"/>
  <c r="H655" l="1"/>
  <c r="I654"/>
  <c r="H656" l="1"/>
  <c r="I655"/>
  <c r="H657" l="1"/>
  <c r="I656"/>
  <c r="H658" l="1"/>
  <c r="I657"/>
  <c r="H659" l="1"/>
  <c r="I658"/>
  <c r="H660" l="1"/>
  <c r="I659"/>
  <c r="H661" l="1"/>
  <c r="I660"/>
  <c r="H662" l="1"/>
  <c r="I661"/>
  <c r="H663" l="1"/>
  <c r="I662"/>
  <c r="H664" l="1"/>
  <c r="I663"/>
  <c r="H665" l="1"/>
  <c r="I664"/>
  <c r="H666" l="1"/>
  <c r="I665"/>
  <c r="H667" l="1"/>
  <c r="I666"/>
  <c r="H668" l="1"/>
  <c r="I667"/>
  <c r="H669" l="1"/>
  <c r="I668"/>
  <c r="H670" l="1"/>
  <c r="I669"/>
  <c r="H671" l="1"/>
  <c r="I670"/>
  <c r="H672" l="1"/>
  <c r="I671"/>
  <c r="H673" l="1"/>
  <c r="I672"/>
  <c r="H674" l="1"/>
  <c r="I673"/>
  <c r="H675" l="1"/>
  <c r="I674"/>
  <c r="H676" l="1"/>
  <c r="I675"/>
  <c r="H677" l="1"/>
  <c r="I676"/>
  <c r="H678" l="1"/>
  <c r="I677"/>
  <c r="H679" l="1"/>
  <c r="I678"/>
  <c r="H680" l="1"/>
  <c r="I679"/>
  <c r="H681" l="1"/>
  <c r="I680"/>
  <c r="H682" l="1"/>
  <c r="I681"/>
  <c r="H683" l="1"/>
  <c r="I682"/>
  <c r="H684" l="1"/>
  <c r="I683"/>
  <c r="H685" l="1"/>
  <c r="I684"/>
  <c r="H686" l="1"/>
  <c r="I685"/>
  <c r="H687" l="1"/>
  <c r="I686"/>
  <c r="H688" l="1"/>
  <c r="I687"/>
  <c r="H689" l="1"/>
  <c r="I688"/>
  <c r="H690" l="1"/>
  <c r="I689"/>
  <c r="H691" l="1"/>
  <c r="I690"/>
  <c r="H692" l="1"/>
  <c r="I691"/>
  <c r="H693" l="1"/>
  <c r="I692"/>
  <c r="H694" l="1"/>
  <c r="I693"/>
  <c r="H695" l="1"/>
  <c r="I694"/>
  <c r="H696" l="1"/>
  <c r="I695"/>
  <c r="H697" l="1"/>
  <c r="I696"/>
  <c r="H698" l="1"/>
  <c r="I697"/>
  <c r="H699" l="1"/>
  <c r="I698"/>
  <c r="H700" l="1"/>
  <c r="I699"/>
  <c r="H701" l="1"/>
  <c r="I700"/>
  <c r="H702" l="1"/>
  <c r="I701"/>
  <c r="H703" l="1"/>
  <c r="I702"/>
  <c r="H704" l="1"/>
  <c r="I703"/>
  <c r="H705" l="1"/>
  <c r="I704"/>
  <c r="H706" l="1"/>
  <c r="I705"/>
  <c r="H707" l="1"/>
  <c r="I706"/>
  <c r="H708" l="1"/>
  <c r="I707"/>
  <c r="H709" l="1"/>
  <c r="I708"/>
  <c r="H710" l="1"/>
  <c r="I709"/>
  <c r="H711" l="1"/>
  <c r="I710"/>
  <c r="H712" l="1"/>
  <c r="I711"/>
  <c r="H713" l="1"/>
  <c r="I712"/>
  <c r="H714" l="1"/>
  <c r="I713"/>
  <c r="H715" l="1"/>
  <c r="I714"/>
  <c r="H716" l="1"/>
  <c r="I715"/>
  <c r="H717" l="1"/>
  <c r="I716"/>
  <c r="H718" l="1"/>
  <c r="I717"/>
  <c r="H719" l="1"/>
  <c r="I718"/>
  <c r="H720" l="1"/>
  <c r="I719"/>
  <c r="H721" l="1"/>
  <c r="I720"/>
  <c r="H722" l="1"/>
  <c r="I721"/>
  <c r="H723" l="1"/>
  <c r="I722"/>
  <c r="H724" l="1"/>
  <c r="I723"/>
  <c r="H725" l="1"/>
  <c r="I724"/>
  <c r="H726" l="1"/>
  <c r="I725"/>
  <c r="H727" l="1"/>
  <c r="I726"/>
  <c r="H728" l="1"/>
  <c r="I727"/>
  <c r="H729" l="1"/>
  <c r="I728"/>
  <c r="H730" l="1"/>
  <c r="I729"/>
  <c r="H731" l="1"/>
  <c r="I730"/>
  <c r="H732" l="1"/>
  <c r="I732" s="1"/>
  <c r="I731"/>
  <c r="E6" i="3" l="1"/>
  <c r="H6" s="1"/>
  <c r="J6" s="1"/>
  <c r="I5" l="1"/>
  <c r="G6" l="1"/>
  <c r="I6" l="1"/>
  <c r="G7" s="1"/>
  <c r="I7" s="1"/>
  <c r="K6"/>
  <c r="E7"/>
  <c r="H7" s="1"/>
  <c r="J7" s="1"/>
  <c r="J8" s="1"/>
  <c r="J9" s="1"/>
  <c r="K7" l="1"/>
  <c r="G8"/>
  <c r="I8" s="1"/>
  <c r="E8"/>
  <c r="K8" l="1"/>
  <c r="G9"/>
  <c r="E10" s="1"/>
  <c r="H10" s="1"/>
  <c r="J10" s="1"/>
  <c r="E9"/>
  <c r="F9" s="1"/>
  <c r="K9" l="1"/>
  <c r="K10" s="1"/>
  <c r="I9"/>
  <c r="G10" s="1"/>
  <c r="I10" l="1"/>
  <c r="G11" s="1"/>
  <c r="I11" s="1"/>
  <c r="E11"/>
  <c r="H11" s="1"/>
  <c r="J11" s="1"/>
  <c r="K11" l="1"/>
  <c r="K12" s="1"/>
  <c r="G12"/>
  <c r="E12"/>
  <c r="H12" s="1"/>
  <c r="J12" s="1"/>
  <c r="I12" l="1"/>
  <c r="G13" s="1"/>
  <c r="K13" s="1"/>
  <c r="E13"/>
  <c r="H13" s="1"/>
  <c r="J13" s="1"/>
  <c r="J14" l="1"/>
  <c r="J15" s="1"/>
  <c r="J16" s="1"/>
  <c r="I13"/>
  <c r="G14" s="1"/>
  <c r="E14"/>
  <c r="H14" s="1"/>
  <c r="I14" l="1"/>
  <c r="G15" s="1"/>
  <c r="I15" s="1"/>
  <c r="E15"/>
  <c r="K14"/>
  <c r="K15" l="1"/>
  <c r="G16"/>
  <c r="E17" s="1"/>
  <c r="H17" s="1"/>
  <c r="J17" s="1"/>
  <c r="E16"/>
  <c r="F16" s="1"/>
  <c r="K16" l="1"/>
  <c r="K17" s="1"/>
  <c r="I16"/>
  <c r="G17" s="1"/>
  <c r="I17" s="1"/>
  <c r="G18" l="1"/>
  <c r="E18"/>
  <c r="H18" s="1"/>
  <c r="J18" s="1"/>
  <c r="I18" l="1"/>
  <c r="G19" s="1"/>
  <c r="K18"/>
  <c r="E19"/>
  <c r="H19" s="1"/>
  <c r="J19" s="1"/>
  <c r="K19" l="1"/>
  <c r="I19"/>
  <c r="G20" s="1"/>
  <c r="K20" s="1"/>
  <c r="E20"/>
  <c r="H20" s="1"/>
  <c r="J20" s="1"/>
  <c r="K21" l="1"/>
  <c r="E21"/>
  <c r="H21" s="1"/>
  <c r="J21" s="1"/>
  <c r="J22" s="1"/>
  <c r="J23" s="1"/>
  <c r="I20"/>
  <c r="G21" s="1"/>
  <c r="I21" l="1"/>
  <c r="G22" s="1"/>
  <c r="I22" s="1"/>
  <c r="E22"/>
  <c r="K22" l="1"/>
  <c r="G23"/>
  <c r="E24" s="1"/>
  <c r="H24" s="1"/>
  <c r="J24" s="1"/>
  <c r="E23"/>
  <c r="F23" s="1"/>
  <c r="K23" l="1"/>
  <c r="K24" s="1"/>
  <c r="I23"/>
  <c r="G24" s="1"/>
  <c r="I24" l="1"/>
  <c r="G25" s="1"/>
  <c r="K25" s="1"/>
  <c r="E25"/>
  <c r="H25" s="1"/>
  <c r="J25" s="1"/>
  <c r="I25" l="1"/>
  <c r="G26" s="1"/>
  <c r="K26" s="1"/>
  <c r="E26"/>
  <c r="H26" s="1"/>
  <c r="J26" s="1"/>
  <c r="I26" l="1"/>
  <c r="G27" s="1"/>
  <c r="E27"/>
  <c r="H27" s="1"/>
  <c r="J27" s="1"/>
  <c r="I27" l="1"/>
  <c r="G28" s="1"/>
  <c r="I28" s="1"/>
  <c r="K27"/>
  <c r="E28"/>
  <c r="H28" s="1"/>
  <c r="J28" s="1"/>
  <c r="J29" s="1"/>
  <c r="J30" s="1"/>
  <c r="K28" l="1"/>
  <c r="G29"/>
  <c r="I29" s="1"/>
  <c r="E29"/>
  <c r="K29" l="1"/>
  <c r="G30"/>
  <c r="E31" s="1"/>
  <c r="H31" s="1"/>
  <c r="J31" s="1"/>
  <c r="E30"/>
  <c r="F30" s="1"/>
  <c r="K30" l="1"/>
  <c r="K31" s="1"/>
  <c r="I30"/>
  <c r="G31" s="1"/>
  <c r="I31" l="1"/>
  <c r="G32" s="1"/>
  <c r="I32" s="1"/>
  <c r="E32"/>
  <c r="H32" s="1"/>
  <c r="J32" s="1"/>
  <c r="K32" l="1"/>
  <c r="K33" s="1"/>
  <c r="G33"/>
  <c r="E33"/>
  <c r="H33" s="1"/>
  <c r="J33" s="1"/>
  <c r="I33" l="1"/>
  <c r="G34" s="1"/>
  <c r="K34" s="1"/>
  <c r="E34"/>
  <c r="I34" l="1"/>
  <c r="G35" s="1"/>
  <c r="K35" s="1"/>
  <c r="E35"/>
  <c r="H35" s="1"/>
  <c r="H34"/>
  <c r="J34" s="1"/>
  <c r="K36" l="1"/>
  <c r="J35"/>
  <c r="J36" s="1"/>
  <c r="J37" s="1"/>
  <c r="I35"/>
  <c r="G36" s="1"/>
  <c r="I36" s="1"/>
  <c r="E36"/>
  <c r="G37" l="1"/>
  <c r="E38" s="1"/>
  <c r="H38" s="1"/>
  <c r="J38" s="1"/>
  <c r="E37"/>
  <c r="F37" s="1"/>
  <c r="K37" l="1"/>
  <c r="K38" s="1"/>
  <c r="I37"/>
  <c r="G38" s="1"/>
  <c r="I38" l="1"/>
  <c r="G39" s="1"/>
  <c r="K39" s="1"/>
  <c r="E39"/>
  <c r="H39" s="1"/>
  <c r="J39" s="1"/>
  <c r="I39" l="1"/>
  <c r="G40" s="1"/>
  <c r="K40" s="1"/>
  <c r="E40"/>
  <c r="H40" s="1"/>
  <c r="J40" s="1"/>
  <c r="I40" l="1"/>
  <c r="G41" s="1"/>
  <c r="K41" s="1"/>
  <c r="E41"/>
  <c r="H41" s="1"/>
  <c r="J41" s="1"/>
  <c r="I41" l="1"/>
  <c r="G42" s="1"/>
  <c r="I42" s="1"/>
  <c r="E42"/>
  <c r="H42" s="1"/>
  <c r="J42" s="1"/>
  <c r="J43" s="1"/>
  <c r="J44" s="1"/>
  <c r="K42" l="1"/>
  <c r="K43" s="1"/>
  <c r="G43"/>
  <c r="I43" s="1"/>
  <c r="E43"/>
  <c r="G44" l="1"/>
  <c r="E45" s="1"/>
  <c r="H45" s="1"/>
  <c r="J45" s="1"/>
  <c r="E44"/>
  <c r="F44" s="1"/>
  <c r="K44" l="1"/>
  <c r="K45" s="1"/>
  <c r="I44"/>
  <c r="G45" s="1"/>
  <c r="I45" s="1"/>
  <c r="G46" l="1"/>
  <c r="E46"/>
  <c r="H46" s="1"/>
  <c r="J46" s="1"/>
  <c r="I46" l="1"/>
  <c r="G47" s="1"/>
  <c r="E48" s="1"/>
  <c r="H48" s="1"/>
  <c r="K46"/>
  <c r="E47"/>
  <c r="H47" s="1"/>
  <c r="J47" s="1"/>
  <c r="K47" l="1"/>
  <c r="K48" s="1"/>
  <c r="J48"/>
  <c r="I47"/>
  <c r="G48" s="1"/>
  <c r="I48" s="1"/>
  <c r="G49" l="1"/>
  <c r="E49"/>
  <c r="H49" s="1"/>
  <c r="J49" s="1"/>
  <c r="J50" s="1"/>
  <c r="J51" s="1"/>
  <c r="I49" l="1"/>
  <c r="G50" s="1"/>
  <c r="I50" s="1"/>
  <c r="K49"/>
  <c r="E50"/>
  <c r="K50" l="1"/>
  <c r="G51"/>
  <c r="E52" s="1"/>
  <c r="H52" s="1"/>
  <c r="J52" s="1"/>
  <c r="E51"/>
  <c r="F51" s="1"/>
  <c r="K51" l="1"/>
  <c r="K52" s="1"/>
  <c r="I51"/>
  <c r="G52" s="1"/>
  <c r="I52" l="1"/>
  <c r="G53" s="1"/>
  <c r="I53" s="1"/>
  <c r="E53"/>
  <c r="H53" s="1"/>
  <c r="J53" s="1"/>
  <c r="K53" l="1"/>
  <c r="K54" s="1"/>
  <c r="E55"/>
  <c r="H55" s="1"/>
  <c r="G54"/>
  <c r="E54"/>
  <c r="H54" s="1"/>
  <c r="J54" s="1"/>
  <c r="J55" l="1"/>
  <c r="K55"/>
  <c r="I54"/>
  <c r="G55" s="1"/>
  <c r="I55" s="1"/>
  <c r="K56" l="1"/>
  <c r="G56"/>
  <c r="E56"/>
  <c r="H56" s="1"/>
  <c r="J56" s="1"/>
  <c r="J57" s="1"/>
  <c r="J58" s="1"/>
  <c r="I56" l="1"/>
  <c r="G57" s="1"/>
  <c r="E57"/>
  <c r="I57" l="1"/>
  <c r="G58" s="1"/>
  <c r="K57"/>
  <c r="E58"/>
  <c r="F58" s="1"/>
  <c r="K58" l="1"/>
  <c r="E59"/>
  <c r="H59" s="1"/>
  <c r="J59" s="1"/>
  <c r="I58"/>
  <c r="G59" s="1"/>
  <c r="I59" l="1"/>
  <c r="G60" s="1"/>
  <c r="I60" s="1"/>
  <c r="K59"/>
  <c r="E60"/>
  <c r="H60" s="1"/>
  <c r="J60" s="1"/>
  <c r="K60" l="1"/>
  <c r="K61" s="1"/>
  <c r="G61"/>
  <c r="E61"/>
  <c r="H61" s="1"/>
  <c r="J61" s="1"/>
  <c r="J62" l="1"/>
  <c r="I61"/>
  <c r="G62" s="1"/>
  <c r="I62" s="1"/>
  <c r="E62"/>
  <c r="H62" s="1"/>
  <c r="J63" l="1"/>
  <c r="J64" s="1"/>
  <c r="J65" s="1"/>
  <c r="K62"/>
  <c r="K63" s="1"/>
  <c r="G63"/>
  <c r="E63"/>
  <c r="H63" s="1"/>
  <c r="I63" l="1"/>
  <c r="G64" s="1"/>
  <c r="E64"/>
  <c r="I64" l="1"/>
  <c r="G65" s="1"/>
  <c r="E66" s="1"/>
  <c r="H66" s="1"/>
  <c r="J66" s="1"/>
  <c r="K64"/>
  <c r="E65"/>
  <c r="F65" s="1"/>
  <c r="K65" l="1"/>
  <c r="K66" s="1"/>
  <c r="I65"/>
  <c r="G66" s="1"/>
  <c r="I66" l="1"/>
  <c r="G67" s="1"/>
  <c r="I67" s="1"/>
  <c r="E67"/>
  <c r="H67" s="1"/>
  <c r="J67" s="1"/>
  <c r="K67" l="1"/>
  <c r="K68" s="1"/>
  <c r="G68"/>
  <c r="E68"/>
  <c r="H68" s="1"/>
  <c r="J68" s="1"/>
  <c r="I68" l="1"/>
  <c r="G69" s="1"/>
  <c r="I69" s="1"/>
  <c r="E69"/>
  <c r="H69" s="1"/>
  <c r="J69" s="1"/>
  <c r="K69" l="1"/>
  <c r="G70"/>
  <c r="E70"/>
  <c r="H70" s="1"/>
  <c r="J70" s="1"/>
  <c r="J71" s="1"/>
  <c r="J72" s="1"/>
  <c r="I70" l="1"/>
  <c r="G71" s="1"/>
  <c r="I71" s="1"/>
  <c r="K70"/>
  <c r="E71"/>
  <c r="K71" l="1"/>
  <c r="G72"/>
  <c r="E73" s="1"/>
  <c r="H73" s="1"/>
  <c r="J73" s="1"/>
  <c r="E72"/>
  <c r="F72" s="1"/>
  <c r="K72" l="1"/>
  <c r="K73" s="1"/>
  <c r="I72"/>
  <c r="G73" s="1"/>
  <c r="I73" s="1"/>
  <c r="K74" l="1"/>
  <c r="G74"/>
  <c r="I74" s="1"/>
  <c r="E74"/>
  <c r="H74" s="1"/>
  <c r="J74" s="1"/>
  <c r="K75" l="1"/>
  <c r="G75"/>
  <c r="E75"/>
  <c r="H75" s="1"/>
  <c r="J75" s="1"/>
  <c r="J76" l="1"/>
  <c r="I75"/>
  <c r="G76" s="1"/>
  <c r="I76" s="1"/>
  <c r="E76"/>
  <c r="H76" s="1"/>
  <c r="K76" l="1"/>
  <c r="K77" s="1"/>
  <c r="G77"/>
  <c r="E77"/>
  <c r="H77" s="1"/>
  <c r="J77" s="1"/>
  <c r="J78" s="1"/>
  <c r="J79" s="1"/>
  <c r="I77" l="1"/>
  <c r="G78" s="1"/>
  <c r="E78"/>
  <c r="I78" l="1"/>
  <c r="G79" s="1"/>
  <c r="E80" s="1"/>
  <c r="H80" s="1"/>
  <c r="J80" s="1"/>
  <c r="K78"/>
  <c r="E79"/>
  <c r="F79" s="1"/>
  <c r="K79" l="1"/>
  <c r="K80" s="1"/>
  <c r="I79"/>
  <c r="G80" s="1"/>
  <c r="I80" s="1"/>
  <c r="K81" l="1"/>
  <c r="E82"/>
  <c r="H82" s="1"/>
  <c r="G81"/>
  <c r="E81"/>
  <c r="H81" s="1"/>
  <c r="J81" s="1"/>
  <c r="I81" l="1"/>
  <c r="G82" s="1"/>
  <c r="J82"/>
  <c r="I82" l="1"/>
  <c r="G83" s="1"/>
  <c r="E83"/>
  <c r="H83" s="1"/>
  <c r="J83" s="1"/>
  <c r="K82"/>
  <c r="I83" l="1"/>
  <c r="G84" s="1"/>
  <c r="E84"/>
  <c r="H84" s="1"/>
  <c r="J84" s="1"/>
  <c r="J85" s="1"/>
  <c r="J86" s="1"/>
  <c r="K83"/>
  <c r="I84" l="1"/>
  <c r="G85" s="1"/>
  <c r="I85" s="1"/>
  <c r="E85"/>
  <c r="K84"/>
  <c r="K85" l="1"/>
  <c r="G86"/>
  <c r="E87" s="1"/>
  <c r="H87" s="1"/>
  <c r="J87" s="1"/>
  <c r="E86"/>
  <c r="F86" s="1"/>
  <c r="K86" l="1"/>
  <c r="K87" s="1"/>
  <c r="I86"/>
  <c r="G87" s="1"/>
  <c r="K88" l="1"/>
  <c r="I87"/>
  <c r="G88" s="1"/>
  <c r="E88"/>
  <c r="H88" s="1"/>
  <c r="J88" s="1"/>
  <c r="K89" l="1"/>
  <c r="I88"/>
  <c r="G89" s="1"/>
  <c r="E89"/>
  <c r="H89" s="1"/>
  <c r="J89" s="1"/>
  <c r="J90" l="1"/>
  <c r="K90"/>
  <c r="I89"/>
  <c r="G90" s="1"/>
  <c r="E90"/>
  <c r="H90" s="1"/>
  <c r="I90" l="1"/>
  <c r="G91" s="1"/>
  <c r="E91"/>
  <c r="H91" s="1"/>
  <c r="J91" s="1"/>
  <c r="J92" s="1"/>
  <c r="J93" s="1"/>
  <c r="E92" l="1"/>
  <c r="K91"/>
  <c r="K92" s="1"/>
  <c r="I91"/>
  <c r="G92" s="1"/>
  <c r="I92" s="1"/>
  <c r="G93" l="1"/>
  <c r="E94" s="1"/>
  <c r="H94" s="1"/>
  <c r="J94" s="1"/>
  <c r="E93"/>
  <c r="F93" s="1"/>
  <c r="K93" l="1"/>
  <c r="K94" s="1"/>
  <c r="I93"/>
  <c r="G94" s="1"/>
  <c r="I94" s="1"/>
  <c r="K95" l="1"/>
  <c r="G95"/>
  <c r="E96" s="1"/>
  <c r="H96" s="1"/>
  <c r="E95"/>
  <c r="H95" s="1"/>
  <c r="J95" s="1"/>
  <c r="K96" l="1"/>
  <c r="J96"/>
  <c r="I95"/>
  <c r="G96" s="1"/>
  <c r="K97" l="1"/>
  <c r="I96"/>
  <c r="G97" s="1"/>
  <c r="E97"/>
  <c r="H97" s="1"/>
  <c r="J97" s="1"/>
  <c r="I97" l="1"/>
  <c r="G98" s="1"/>
  <c r="K98" s="1"/>
  <c r="E98"/>
  <c r="H98" s="1"/>
  <c r="J98" s="1"/>
  <c r="J99" s="1"/>
  <c r="J100" s="1"/>
  <c r="K99" l="1"/>
  <c r="I98"/>
  <c r="G99" s="1"/>
  <c r="I99" s="1"/>
  <c r="E99"/>
  <c r="G100" l="1"/>
  <c r="E101" s="1"/>
  <c r="H101" s="1"/>
  <c r="J101" s="1"/>
  <c r="E100"/>
  <c r="F100" s="1"/>
  <c r="K100" l="1"/>
  <c r="K101" s="1"/>
  <c r="I100"/>
  <c r="G101" s="1"/>
  <c r="I101" s="1"/>
  <c r="K102" l="1"/>
  <c r="E103"/>
  <c r="H103" s="1"/>
  <c r="G102"/>
  <c r="E102"/>
  <c r="H102" s="1"/>
  <c r="J102" s="1"/>
  <c r="K103" l="1"/>
  <c r="J103"/>
  <c r="I102"/>
  <c r="G103" s="1"/>
  <c r="I103" s="1"/>
  <c r="K104" l="1"/>
  <c r="J104"/>
  <c r="E105"/>
  <c r="H105" s="1"/>
  <c r="G104"/>
  <c r="E104"/>
  <c r="H104" s="1"/>
  <c r="J105" l="1"/>
  <c r="J106" s="1"/>
  <c r="J107" s="1"/>
  <c r="I104"/>
  <c r="G105" s="1"/>
  <c r="K105" s="1"/>
  <c r="K106" l="1"/>
  <c r="I105"/>
  <c r="G106" s="1"/>
  <c r="I106" s="1"/>
  <c r="E106"/>
  <c r="G107" l="1"/>
  <c r="E108" s="1"/>
  <c r="H108" s="1"/>
  <c r="J108" s="1"/>
  <c r="E107"/>
  <c r="F107" s="1"/>
  <c r="K107" l="1"/>
  <c r="K108" s="1"/>
  <c r="I107"/>
  <c r="G108" s="1"/>
  <c r="K109" l="1"/>
  <c r="I108"/>
  <c r="G109" s="1"/>
  <c r="E109"/>
  <c r="H109" s="1"/>
  <c r="J109" s="1"/>
  <c r="K110" l="1"/>
  <c r="I109"/>
  <c r="G110" s="1"/>
  <c r="E110"/>
  <c r="H110" s="1"/>
  <c r="J110" s="1"/>
  <c r="J111" l="1"/>
  <c r="I110"/>
  <c r="G111" s="1"/>
  <c r="E111"/>
  <c r="H111" s="1"/>
  <c r="I111" l="1"/>
  <c r="G112" s="1"/>
  <c r="E113" s="1"/>
  <c r="K111"/>
  <c r="E112"/>
  <c r="H112" s="1"/>
  <c r="J112" s="1"/>
  <c r="J113" s="1"/>
  <c r="J114" s="1"/>
  <c r="K112" l="1"/>
  <c r="K113" s="1"/>
  <c r="I112"/>
  <c r="G113" s="1"/>
  <c r="I113" s="1"/>
  <c r="G114" l="1"/>
  <c r="E115" s="1"/>
  <c r="H115" s="1"/>
  <c r="J115" s="1"/>
  <c r="E114"/>
  <c r="F114" s="1"/>
  <c r="K114" l="1"/>
  <c r="K115" s="1"/>
  <c r="I114"/>
  <c r="G115" s="1"/>
  <c r="K116" l="1"/>
  <c r="I115"/>
  <c r="G116" s="1"/>
  <c r="E116"/>
  <c r="H116" s="1"/>
  <c r="J116" s="1"/>
  <c r="K117" l="1"/>
  <c r="I116"/>
  <c r="G117" s="1"/>
  <c r="E117"/>
  <c r="H117" s="1"/>
  <c r="J117" s="1"/>
  <c r="J118" l="1"/>
  <c r="K118"/>
  <c r="I117"/>
  <c r="G118" s="1"/>
  <c r="E118"/>
  <c r="H118" s="1"/>
  <c r="J119" l="1"/>
  <c r="J120" s="1"/>
  <c r="J121" s="1"/>
  <c r="I118"/>
  <c r="G119" s="1"/>
  <c r="K119" s="1"/>
  <c r="E119"/>
  <c r="H119" s="1"/>
  <c r="I119" l="1"/>
  <c r="G120" s="1"/>
  <c r="I120" s="1"/>
  <c r="E120"/>
  <c r="K120" l="1"/>
  <c r="G121"/>
  <c r="E122" s="1"/>
  <c r="H122" s="1"/>
  <c r="J122" s="1"/>
  <c r="E121"/>
  <c r="F121" s="1"/>
  <c r="K121" l="1"/>
  <c r="K122" s="1"/>
  <c r="I121"/>
  <c r="G122" s="1"/>
  <c r="I122" l="1"/>
  <c r="G123" s="1"/>
  <c r="E124" s="1"/>
  <c r="H124" s="1"/>
  <c r="E123"/>
  <c r="H123" s="1"/>
  <c r="J123" s="1"/>
  <c r="K123" l="1"/>
  <c r="J124"/>
  <c r="I123"/>
  <c r="G124" l="1"/>
  <c r="I124" l="1"/>
  <c r="G125" s="1"/>
  <c r="K124"/>
  <c r="E125"/>
  <c r="K125" l="1"/>
  <c r="E126"/>
  <c r="H126" s="1"/>
  <c r="H125"/>
  <c r="I125" l="1"/>
  <c r="G126" s="1"/>
  <c r="E127" s="1"/>
  <c r="J125"/>
  <c r="J126" s="1"/>
  <c r="J127" s="1"/>
  <c r="J128" s="1"/>
  <c r="K126" l="1"/>
  <c r="I126"/>
  <c r="G127" s="1"/>
  <c r="I127" s="1"/>
  <c r="G128" s="1"/>
  <c r="K127" l="1"/>
  <c r="E128"/>
  <c r="F128" s="1"/>
  <c r="I128" s="1"/>
  <c r="G129" s="1"/>
  <c r="K128" l="1"/>
  <c r="K129" s="1"/>
  <c r="E129"/>
  <c r="H129" s="1"/>
  <c r="J129" s="1"/>
  <c r="K130" l="1"/>
  <c r="J130"/>
  <c r="I129"/>
  <c r="G130" s="1"/>
  <c r="E130"/>
  <c r="H130" s="1"/>
  <c r="K131" l="1"/>
  <c r="I130"/>
  <c r="G131" s="1"/>
  <c r="E132" s="1"/>
  <c r="H132" s="1"/>
  <c r="E131"/>
  <c r="H131" s="1"/>
  <c r="I131" s="1"/>
  <c r="G132" s="1"/>
  <c r="J131" l="1"/>
  <c r="J132" s="1"/>
  <c r="J133" s="1"/>
  <c r="J134" s="1"/>
  <c r="J135" s="1"/>
  <c r="K132"/>
  <c r="I132"/>
  <c r="G133" s="1"/>
  <c r="E133"/>
  <c r="H133" s="1"/>
  <c r="K133" l="1"/>
  <c r="I133"/>
  <c r="G134" s="1"/>
  <c r="I134" s="1"/>
  <c r="E134"/>
  <c r="K134" l="1"/>
  <c r="E135"/>
  <c r="F135" s="1"/>
  <c r="I135" s="1"/>
  <c r="G135"/>
  <c r="K135" l="1"/>
  <c r="K136" s="1"/>
  <c r="G136"/>
  <c r="E136"/>
  <c r="H136" s="1"/>
  <c r="J136" s="1"/>
  <c r="I136" l="1"/>
  <c r="G137" s="1"/>
  <c r="K137" s="1"/>
  <c r="E137"/>
  <c r="E138" l="1"/>
  <c r="H138" s="1"/>
  <c r="H137"/>
  <c r="I137" l="1"/>
  <c r="G138" s="1"/>
  <c r="K138" s="1"/>
  <c r="J137"/>
  <c r="J138" s="1"/>
  <c r="K139" l="1"/>
  <c r="J139"/>
  <c r="I138"/>
  <c r="G139" s="1"/>
  <c r="E140" s="1"/>
  <c r="H140" s="1"/>
  <c r="E139"/>
  <c r="H139" s="1"/>
  <c r="I139" l="1"/>
  <c r="G140" s="1"/>
  <c r="E141" s="1"/>
  <c r="J140"/>
  <c r="J141" s="1"/>
  <c r="J142" s="1"/>
  <c r="I140" l="1"/>
  <c r="G141" s="1"/>
  <c r="I141" s="1"/>
  <c r="G142" s="1"/>
  <c r="K140"/>
  <c r="K141" l="1"/>
  <c r="E142"/>
  <c r="F142" s="1"/>
  <c r="I142" s="1"/>
  <c r="G143" s="1"/>
  <c r="K142" l="1"/>
  <c r="K143" s="1"/>
  <c r="E143"/>
  <c r="H143" s="1"/>
  <c r="J143" s="1"/>
  <c r="I143" l="1"/>
  <c r="G144" s="1"/>
  <c r="K144" s="1"/>
  <c r="E144"/>
  <c r="H144" s="1"/>
  <c r="J144" l="1"/>
  <c r="I144"/>
  <c r="G145" s="1"/>
  <c r="K145" s="1"/>
  <c r="E145"/>
  <c r="H145" s="1"/>
  <c r="I145" s="1"/>
  <c r="G146" s="1"/>
  <c r="J145" l="1"/>
  <c r="E146"/>
  <c r="H146" s="1"/>
  <c r="I146" s="1"/>
  <c r="G147" s="1"/>
  <c r="K146"/>
  <c r="J146" l="1"/>
  <c r="K147"/>
  <c r="E147"/>
  <c r="H147" s="1"/>
  <c r="J147" s="1"/>
  <c r="J148" s="1"/>
  <c r="J149" s="1"/>
  <c r="K148" l="1"/>
  <c r="I147"/>
  <c r="G148" s="1"/>
  <c r="I148" s="1"/>
  <c r="G149" s="1"/>
  <c r="E148"/>
  <c r="E149" l="1"/>
  <c r="F149" s="1"/>
  <c r="K149" s="1"/>
  <c r="E150" l="1"/>
  <c r="H150" s="1"/>
  <c r="J150" s="1"/>
  <c r="I149"/>
  <c r="G150" s="1"/>
  <c r="I150" l="1"/>
  <c r="G151" s="1"/>
  <c r="K150"/>
  <c r="E151"/>
  <c r="H151" s="1"/>
  <c r="J151" s="1"/>
  <c r="K151" l="1"/>
  <c r="K152" s="1"/>
  <c r="I151"/>
  <c r="G152" s="1"/>
  <c r="E152"/>
  <c r="H152" s="1"/>
  <c r="J152" s="1"/>
  <c r="J153" l="1"/>
  <c r="I152"/>
  <c r="G153" s="1"/>
  <c r="K153" s="1"/>
  <c r="E153"/>
  <c r="H153" s="1"/>
  <c r="I153" l="1"/>
  <c r="G154" s="1"/>
  <c r="K154" s="1"/>
  <c r="E154"/>
  <c r="H154" s="1"/>
  <c r="J154" s="1"/>
  <c r="J155" s="1"/>
  <c r="J156" s="1"/>
  <c r="K155" l="1"/>
  <c r="I154"/>
  <c r="G155" s="1"/>
  <c r="I155" s="1"/>
  <c r="E155"/>
  <c r="G156" l="1"/>
  <c r="E157" s="1"/>
  <c r="H157" s="1"/>
  <c r="J157" s="1"/>
  <c r="E156"/>
  <c r="F156" s="1"/>
  <c r="K156" l="1"/>
  <c r="K157" s="1"/>
  <c r="I156"/>
  <c r="G157" s="1"/>
  <c r="I157" s="1"/>
  <c r="K158" l="1"/>
  <c r="E158"/>
  <c r="G158"/>
  <c r="E159" l="1"/>
  <c r="H159" s="1"/>
  <c r="H158"/>
  <c r="I158" l="1"/>
  <c r="G159" s="1"/>
  <c r="K159" s="1"/>
  <c r="J158"/>
  <c r="J159" s="1"/>
  <c r="I159" l="1"/>
  <c r="G160" s="1"/>
  <c r="E161" s="1"/>
  <c r="H161" s="1"/>
  <c r="E160"/>
  <c r="H160" s="1"/>
  <c r="K160" l="1"/>
  <c r="I160"/>
  <c r="G161" s="1"/>
  <c r="E162" s="1"/>
  <c r="J160"/>
  <c r="J161" s="1"/>
  <c r="J162" s="1"/>
  <c r="J163" s="1"/>
  <c r="K161" l="1"/>
  <c r="K162" s="1"/>
  <c r="I161"/>
  <c r="G162" s="1"/>
  <c r="I162" s="1"/>
  <c r="G163" s="1"/>
  <c r="E164" l="1"/>
  <c r="H164" s="1"/>
  <c r="J164" s="1"/>
  <c r="K163"/>
  <c r="E163"/>
  <c r="F163" s="1"/>
  <c r="I163" s="1"/>
  <c r="G164" s="1"/>
  <c r="I164" l="1"/>
  <c r="G165" s="1"/>
  <c r="K164"/>
  <c r="E165"/>
  <c r="H165" s="1"/>
  <c r="J165" s="1"/>
  <c r="K165" l="1"/>
  <c r="K166" s="1"/>
  <c r="I165"/>
  <c r="G166" s="1"/>
  <c r="E166"/>
  <c r="H166" s="1"/>
  <c r="J166" s="1"/>
  <c r="K167" l="1"/>
  <c r="I166"/>
  <c r="G167" s="1"/>
  <c r="E167"/>
  <c r="H167" s="1"/>
  <c r="J167" s="1"/>
  <c r="K168" l="1"/>
  <c r="I167"/>
  <c r="G168" s="1"/>
  <c r="E168"/>
  <c r="H168" s="1"/>
  <c r="J168" s="1"/>
  <c r="J169" s="1"/>
  <c r="J170" s="1"/>
  <c r="I168" l="1"/>
  <c r="G169" s="1"/>
  <c r="E169"/>
  <c r="I169" l="1"/>
  <c r="G170" s="1"/>
  <c r="E171" s="1"/>
  <c r="H171" s="1"/>
  <c r="J171" s="1"/>
  <c r="K169"/>
  <c r="E170"/>
  <c r="F170" s="1"/>
  <c r="I170" l="1"/>
  <c r="G171" s="1"/>
  <c r="I171" s="1"/>
  <c r="K170"/>
  <c r="K171" l="1"/>
  <c r="K172" s="1"/>
  <c r="E172"/>
  <c r="H172" s="1"/>
  <c r="J172" s="1"/>
  <c r="G172"/>
  <c r="K173" l="1"/>
  <c r="I172"/>
  <c r="G173" s="1"/>
  <c r="E173"/>
  <c r="H173" s="1"/>
  <c r="J173" s="1"/>
  <c r="K174" l="1"/>
  <c r="I173"/>
  <c r="G174" s="1"/>
  <c r="E174"/>
  <c r="H174" s="1"/>
  <c r="J174" s="1"/>
  <c r="I174" l="1"/>
  <c r="G175" s="1"/>
  <c r="K175" s="1"/>
  <c r="E175"/>
  <c r="E176" l="1"/>
  <c r="H175"/>
  <c r="I175" l="1"/>
  <c r="G176" s="1"/>
  <c r="K176" s="1"/>
  <c r="J175"/>
  <c r="J176" s="1"/>
  <c r="J177" s="1"/>
  <c r="E177" l="1"/>
  <c r="F177" s="1"/>
  <c r="K177" s="1"/>
  <c r="I176"/>
  <c r="G177" s="1"/>
  <c r="K178" l="1"/>
  <c r="E178"/>
  <c r="H178" s="1"/>
  <c r="J178" s="1"/>
  <c r="I177"/>
  <c r="G178" s="1"/>
  <c r="K179" l="1"/>
  <c r="E179"/>
  <c r="H179" s="1"/>
  <c r="I179" s="1"/>
  <c r="G180" s="1"/>
  <c r="I178"/>
  <c r="G179" s="1"/>
  <c r="E180" l="1"/>
  <c r="H180" s="1"/>
  <c r="I180" s="1"/>
  <c r="G181" s="1"/>
  <c r="J179"/>
  <c r="K180"/>
  <c r="J180" l="1"/>
  <c r="K181"/>
  <c r="E181"/>
  <c r="H181" s="1"/>
  <c r="I181" s="1"/>
  <c r="G182" s="1"/>
  <c r="K182" l="1"/>
  <c r="E182"/>
  <c r="H182" s="1"/>
  <c r="I182" s="1"/>
  <c r="G183" s="1"/>
  <c r="J181"/>
  <c r="J182" l="1"/>
  <c r="J183" s="1"/>
  <c r="J184" s="1"/>
  <c r="E183"/>
  <c r="E184" s="1"/>
  <c r="F184" s="1"/>
  <c r="I183"/>
  <c r="G184" s="1"/>
  <c r="K183"/>
  <c r="K184" l="1"/>
  <c r="I184"/>
  <c r="G185" s="1"/>
  <c r="E185"/>
  <c r="H185" s="1"/>
  <c r="J185" s="1"/>
  <c r="K185" l="1"/>
  <c r="K186" s="1"/>
  <c r="I185"/>
  <c r="G186" s="1"/>
  <c r="E186"/>
  <c r="H186" s="1"/>
  <c r="J186" s="1"/>
  <c r="I186" l="1"/>
  <c r="G187" s="1"/>
  <c r="K187" s="1"/>
  <c r="E187"/>
  <c r="H187" s="1"/>
  <c r="J187" s="1"/>
  <c r="K188" l="1"/>
  <c r="I187"/>
  <c r="G188" s="1"/>
  <c r="E188"/>
  <c r="H188" s="1"/>
  <c r="J188" s="1"/>
  <c r="I188" l="1"/>
  <c r="G189" s="1"/>
  <c r="K189" s="1"/>
  <c r="E189"/>
  <c r="H189" s="1"/>
  <c r="J189" s="1"/>
  <c r="J190" s="1"/>
  <c r="J191" s="1"/>
  <c r="K190" l="1"/>
  <c r="I189"/>
  <c r="G190" s="1"/>
  <c r="I190" s="1"/>
  <c r="E190"/>
  <c r="E191" l="1"/>
  <c r="F191" s="1"/>
  <c r="I191" s="1"/>
  <c r="G191"/>
  <c r="K191" l="1"/>
  <c r="K192" s="1"/>
  <c r="E192"/>
  <c r="H192" s="1"/>
  <c r="J192" s="1"/>
  <c r="G192"/>
  <c r="K193" l="1"/>
  <c r="I192"/>
  <c r="G193" s="1"/>
  <c r="E193"/>
  <c r="H193" s="1"/>
  <c r="J193" s="1"/>
  <c r="I193" l="1"/>
  <c r="G194" s="1"/>
  <c r="K194" s="1"/>
  <c r="E194"/>
  <c r="H194" s="1"/>
  <c r="J194" s="1"/>
  <c r="K195" l="1"/>
  <c r="I194"/>
  <c r="G195" s="1"/>
  <c r="E195"/>
  <c r="H195" s="1"/>
  <c r="J195" s="1"/>
  <c r="K196" l="1"/>
  <c r="I195"/>
  <c r="G196" s="1"/>
  <c r="E196"/>
  <c r="H196" s="1"/>
  <c r="J196" s="1"/>
  <c r="J197" s="1"/>
  <c r="J198" s="1"/>
  <c r="I196" l="1"/>
  <c r="G197" s="1"/>
  <c r="E197"/>
  <c r="I197" l="1"/>
  <c r="G198" s="1"/>
  <c r="K197"/>
  <c r="E198"/>
  <c r="F198" s="1"/>
  <c r="K198" l="1"/>
  <c r="I198"/>
  <c r="G199" s="1"/>
  <c r="E199"/>
  <c r="H199" s="1"/>
  <c r="J199" s="1"/>
  <c r="K199" l="1"/>
  <c r="K200" s="1"/>
  <c r="I199"/>
  <c r="G200" s="1"/>
  <c r="E200"/>
  <c r="H200" s="1"/>
  <c r="J200" s="1"/>
  <c r="I200" l="1"/>
  <c r="G201" s="1"/>
  <c r="E201"/>
  <c r="H201" s="1"/>
  <c r="J201" s="1"/>
  <c r="E202" l="1"/>
  <c r="H202" s="1"/>
  <c r="J202" s="1"/>
  <c r="K201"/>
  <c r="K202" s="1"/>
  <c r="I201"/>
  <c r="G202" s="1"/>
  <c r="I202" l="1"/>
  <c r="G203" s="1"/>
  <c r="K203" s="1"/>
  <c r="E203"/>
  <c r="H203" s="1"/>
  <c r="J203" s="1"/>
  <c r="J204" s="1"/>
  <c r="J205" s="1"/>
  <c r="K204" l="1"/>
  <c r="I203"/>
  <c r="G204" s="1"/>
  <c r="I204" s="1"/>
  <c r="E204"/>
  <c r="E205" l="1"/>
  <c r="F205" s="1"/>
  <c r="I205" s="1"/>
  <c r="G205"/>
  <c r="K205" l="1"/>
  <c r="K206" s="1"/>
  <c r="E206"/>
  <c r="H206" s="1"/>
  <c r="J206" s="1"/>
  <c r="G206"/>
  <c r="K207" l="1"/>
  <c r="I206"/>
  <c r="G207" s="1"/>
  <c r="E207"/>
  <c r="H207" s="1"/>
  <c r="J207" s="1"/>
  <c r="I207" l="1"/>
  <c r="G208" s="1"/>
  <c r="K208" s="1"/>
  <c r="E208"/>
  <c r="H208" s="1"/>
  <c r="J208" s="1"/>
  <c r="K209" l="1"/>
  <c r="I208"/>
  <c r="G209" s="1"/>
  <c r="E209"/>
  <c r="H209" s="1"/>
  <c r="J209" s="1"/>
  <c r="I209" l="1"/>
  <c r="G210" s="1"/>
  <c r="K210" s="1"/>
  <c r="E210"/>
  <c r="H210" s="1"/>
  <c r="J210" s="1"/>
  <c r="J211" s="1"/>
  <c r="J212" s="1"/>
  <c r="K211" l="1"/>
  <c r="I210"/>
  <c r="G211" s="1"/>
  <c r="I211" s="1"/>
  <c r="E211"/>
  <c r="E212" l="1"/>
  <c r="F212" s="1"/>
  <c r="I212" s="1"/>
  <c r="G212"/>
  <c r="K212" l="1"/>
  <c r="K213" s="1"/>
  <c r="E213"/>
  <c r="H213" s="1"/>
  <c r="J213" s="1"/>
  <c r="G213"/>
  <c r="K214" l="1"/>
  <c r="I213"/>
  <c r="G214" s="1"/>
  <c r="E214"/>
  <c r="H214" s="1"/>
  <c r="J214" s="1"/>
  <c r="I214" l="1"/>
  <c r="G215" s="1"/>
  <c r="K215" s="1"/>
  <c r="E215"/>
  <c r="H215" s="1"/>
  <c r="J215" s="1"/>
  <c r="K216" l="1"/>
  <c r="I215"/>
  <c r="G216" s="1"/>
  <c r="E216"/>
  <c r="H216" s="1"/>
  <c r="J216" s="1"/>
  <c r="K217" l="1"/>
  <c r="I216"/>
  <c r="G217" s="1"/>
  <c r="E217"/>
  <c r="H217" s="1"/>
  <c r="J217" s="1"/>
  <c r="J218" s="1"/>
  <c r="J219" s="1"/>
  <c r="I217" l="1"/>
  <c r="G218" s="1"/>
  <c r="E218"/>
  <c r="I218" l="1"/>
  <c r="G219" s="1"/>
  <c r="K218"/>
  <c r="E219"/>
  <c r="F219" s="1"/>
  <c r="K219" l="1"/>
  <c r="I219"/>
  <c r="G220" s="1"/>
  <c r="E220"/>
  <c r="K220" l="1"/>
  <c r="E221"/>
  <c r="H221" s="1"/>
  <c r="H220"/>
  <c r="I220" l="1"/>
  <c r="G221" s="1"/>
  <c r="E222" s="1"/>
  <c r="H222" s="1"/>
  <c r="J220"/>
  <c r="J221" s="1"/>
  <c r="J222" l="1"/>
  <c r="K221"/>
  <c r="K222" s="1"/>
  <c r="I221"/>
  <c r="G222" s="1"/>
  <c r="E223" s="1"/>
  <c r="H223" s="1"/>
  <c r="K223" l="1"/>
  <c r="J223"/>
  <c r="I222"/>
  <c r="G223" s="1"/>
  <c r="E224" s="1"/>
  <c r="H224" s="1"/>
  <c r="J224" l="1"/>
  <c r="J225" s="1"/>
  <c r="J226" s="1"/>
  <c r="I223"/>
  <c r="G224" s="1"/>
  <c r="E225" s="1"/>
  <c r="K224" l="1"/>
  <c r="K225" s="1"/>
  <c r="I224"/>
  <c r="G225" s="1"/>
  <c r="I225" s="1"/>
  <c r="G226" s="1"/>
  <c r="E226" l="1"/>
  <c r="F226" s="1"/>
  <c r="I226" s="1"/>
  <c r="G227" s="1"/>
  <c r="K226" l="1"/>
  <c r="K227" s="1"/>
  <c r="E227"/>
  <c r="H227" s="1"/>
  <c r="J227" s="1"/>
  <c r="K228" l="1"/>
  <c r="I227"/>
  <c r="G228" s="1"/>
  <c r="E228"/>
  <c r="H228" s="1"/>
  <c r="J228" s="1"/>
  <c r="I228" l="1"/>
  <c r="G229" s="1"/>
  <c r="E230" s="1"/>
  <c r="H230" s="1"/>
  <c r="E229"/>
  <c r="H229"/>
  <c r="I229" s="1"/>
  <c r="G230" s="1"/>
  <c r="K229" l="1"/>
  <c r="K230" s="1"/>
  <c r="J229"/>
  <c r="J230" s="1"/>
  <c r="I230"/>
  <c r="G231" s="1"/>
  <c r="E231"/>
  <c r="H231" s="1"/>
  <c r="K231" l="1"/>
  <c r="K232" s="1"/>
  <c r="J231"/>
  <c r="J232" s="1"/>
  <c r="J233" s="1"/>
  <c r="I231"/>
  <c r="G232" s="1"/>
  <c r="I232" s="1"/>
  <c r="E232"/>
  <c r="E233" l="1"/>
  <c r="F233" s="1"/>
  <c r="I233" s="1"/>
  <c r="G233"/>
  <c r="K233" l="1"/>
  <c r="K234" s="1"/>
  <c r="G234"/>
  <c r="E234"/>
  <c r="H234" s="1"/>
  <c r="J234" s="1"/>
  <c r="K235" l="1"/>
  <c r="I234"/>
  <c r="G235" s="1"/>
  <c r="E235"/>
  <c r="H235" s="1"/>
  <c r="J235" s="1"/>
  <c r="I235" l="1"/>
  <c r="G236" s="1"/>
  <c r="K236" s="1"/>
  <c r="E236"/>
  <c r="H236" s="1"/>
  <c r="J236" s="1"/>
  <c r="K237" l="1"/>
  <c r="I236"/>
  <c r="G237" s="1"/>
  <c r="E237"/>
  <c r="H237" s="1"/>
  <c r="J237" s="1"/>
  <c r="I237" l="1"/>
  <c r="G238" s="1"/>
  <c r="K238" s="1"/>
  <c r="E238"/>
  <c r="H238" s="1"/>
  <c r="J238" s="1"/>
  <c r="J239" s="1"/>
  <c r="J240" s="1"/>
  <c r="K239" l="1"/>
  <c r="I238"/>
  <c r="G239" s="1"/>
  <c r="I239" s="1"/>
  <c r="E239"/>
  <c r="E240" l="1"/>
  <c r="F240" s="1"/>
  <c r="I240" s="1"/>
  <c r="G240"/>
  <c r="K240" l="1"/>
  <c r="K241" s="1"/>
  <c r="E241"/>
  <c r="G241"/>
  <c r="E242" l="1"/>
  <c r="H242" s="1"/>
  <c r="H241"/>
  <c r="I241" l="1"/>
  <c r="G242" s="1"/>
  <c r="K242" s="1"/>
  <c r="J241"/>
  <c r="J242" s="1"/>
  <c r="K243" l="1"/>
  <c r="I242"/>
  <c r="G243" s="1"/>
  <c r="E244" s="1"/>
  <c r="H244" s="1"/>
  <c r="E243"/>
  <c r="H243" s="1"/>
  <c r="I243" s="1"/>
  <c r="G244" s="1"/>
  <c r="K244" l="1"/>
  <c r="K245" s="1"/>
  <c r="J243"/>
  <c r="J244" s="1"/>
  <c r="I244"/>
  <c r="G245" s="1"/>
  <c r="E245"/>
  <c r="E246" l="1"/>
  <c r="H245"/>
  <c r="I245" s="1"/>
  <c r="G246" s="1"/>
  <c r="K246" s="1"/>
  <c r="J245" l="1"/>
  <c r="J246" s="1"/>
  <c r="J247" s="1"/>
  <c r="I246"/>
  <c r="G247" s="1"/>
  <c r="E248" s="1"/>
  <c r="H248" s="1"/>
  <c r="E247"/>
  <c r="F247" s="1"/>
  <c r="K247" l="1"/>
  <c r="K248" s="1"/>
  <c r="J248"/>
  <c r="I247"/>
  <c r="G248" s="1"/>
  <c r="K249" l="1"/>
  <c r="I248"/>
  <c r="G249" s="1"/>
  <c r="E249"/>
  <c r="H249" s="1"/>
  <c r="J249" s="1"/>
  <c r="K250" l="1"/>
  <c r="I249"/>
  <c r="G250" s="1"/>
  <c r="E250"/>
  <c r="H250" s="1"/>
  <c r="J250" s="1"/>
  <c r="K251" l="1"/>
  <c r="I250"/>
  <c r="G251" s="1"/>
  <c r="E251"/>
  <c r="H251" s="1"/>
  <c r="J251" s="1"/>
  <c r="K252" l="1"/>
  <c r="J252"/>
  <c r="J253" s="1"/>
  <c r="J254" s="1"/>
  <c r="I251"/>
  <c r="G252" s="1"/>
  <c r="E253" s="1"/>
  <c r="E252"/>
  <c r="H252" s="1"/>
  <c r="K253" l="1"/>
  <c r="I252"/>
  <c r="G253" s="1"/>
  <c r="I253" s="1"/>
  <c r="E254" l="1"/>
  <c r="F254" s="1"/>
  <c r="I254" s="1"/>
  <c r="G254"/>
  <c r="K254" l="1"/>
  <c r="K255" s="1"/>
  <c r="E255"/>
  <c r="G255"/>
  <c r="E256" l="1"/>
  <c r="H256" s="1"/>
  <c r="H255"/>
  <c r="I255" l="1"/>
  <c r="G256" s="1"/>
  <c r="K256" s="1"/>
  <c r="J255"/>
  <c r="J256" s="1"/>
  <c r="K257" l="1"/>
  <c r="I256"/>
  <c r="G257" s="1"/>
  <c r="E258" s="1"/>
  <c r="H258" s="1"/>
  <c r="E257"/>
  <c r="H257"/>
  <c r="I257" s="1"/>
  <c r="G258" s="1"/>
  <c r="K258" l="1"/>
  <c r="J257"/>
  <c r="J258" s="1"/>
  <c r="I258"/>
  <c r="G259" s="1"/>
  <c r="E259"/>
  <c r="H259" s="1"/>
  <c r="K259" l="1"/>
  <c r="K260" s="1"/>
  <c r="J259"/>
  <c r="J260" s="1"/>
  <c r="J261" s="1"/>
  <c r="I259"/>
  <c r="G260" s="1"/>
  <c r="I260" s="1"/>
  <c r="E260"/>
  <c r="E261" l="1"/>
  <c r="F261" s="1"/>
  <c r="I261" s="1"/>
  <c r="G261"/>
  <c r="K261" l="1"/>
  <c r="K262" s="1"/>
  <c r="G262"/>
  <c r="E262"/>
  <c r="H262" s="1"/>
  <c r="J262" s="1"/>
  <c r="K263" l="1"/>
  <c r="I262"/>
  <c r="G263" s="1"/>
  <c r="E263"/>
  <c r="H263" s="1"/>
  <c r="J263" s="1"/>
  <c r="I263" l="1"/>
  <c r="G264" s="1"/>
  <c r="K264" s="1"/>
  <c r="E264"/>
  <c r="E265" l="1"/>
  <c r="H265" s="1"/>
  <c r="H264"/>
  <c r="I264" l="1"/>
  <c r="G265" s="1"/>
  <c r="J264"/>
  <c r="J265" s="1"/>
  <c r="I265" l="1"/>
  <c r="G266" s="1"/>
  <c r="E267" s="1"/>
  <c r="K265"/>
  <c r="E266"/>
  <c r="H266" s="1"/>
  <c r="I266" s="1"/>
  <c r="G267" s="1"/>
  <c r="I267" s="1"/>
  <c r="K266" l="1"/>
  <c r="K267" s="1"/>
  <c r="K268" s="1"/>
  <c r="J266"/>
  <c r="J267" s="1"/>
  <c r="J268" s="1"/>
  <c r="G268"/>
  <c r="E269" s="1"/>
  <c r="H269" s="1"/>
  <c r="E268"/>
  <c r="F268" s="1"/>
  <c r="J269" l="1"/>
  <c r="I268"/>
  <c r="G269" l="1"/>
  <c r="I269" l="1"/>
  <c r="G270" s="1"/>
  <c r="K269"/>
  <c r="E270"/>
  <c r="H270" s="1"/>
  <c r="J270" s="1"/>
  <c r="K270" l="1"/>
  <c r="K271" s="1"/>
  <c r="I270"/>
  <c r="G271" s="1"/>
  <c r="E271"/>
  <c r="H271" s="1"/>
  <c r="J271" s="1"/>
  <c r="K272" l="1"/>
  <c r="I271"/>
  <c r="G272" s="1"/>
  <c r="E272"/>
  <c r="H272" s="1"/>
  <c r="J272" s="1"/>
  <c r="K273" l="1"/>
  <c r="I272"/>
  <c r="G273" s="1"/>
  <c r="E273"/>
  <c r="H273" s="1"/>
  <c r="J273" s="1"/>
  <c r="J274" s="1"/>
  <c r="J275" s="1"/>
  <c r="I273" l="1"/>
  <c r="G274" s="1"/>
  <c r="I274" s="1"/>
  <c r="E274"/>
  <c r="K274" l="1"/>
  <c r="G275"/>
  <c r="E276" s="1"/>
  <c r="H276" s="1"/>
  <c r="J276" s="1"/>
  <c r="E275"/>
  <c r="F275" s="1"/>
  <c r="K275" l="1"/>
  <c r="I275"/>
  <c r="G276" s="1"/>
  <c r="I276" s="1"/>
  <c r="K276" l="1"/>
  <c r="K277" s="1"/>
  <c r="G277"/>
  <c r="E277"/>
  <c r="H277" s="1"/>
  <c r="J277" s="1"/>
  <c r="K278" l="1"/>
  <c r="I277"/>
  <c r="G278" s="1"/>
  <c r="E278"/>
  <c r="H278" s="1"/>
  <c r="J278" s="1"/>
  <c r="K279" l="1"/>
  <c r="I278"/>
  <c r="G279" s="1"/>
  <c r="E279"/>
  <c r="H279" s="1"/>
  <c r="J279" s="1"/>
  <c r="K280" l="1"/>
  <c r="I279"/>
  <c r="G280" s="1"/>
  <c r="E280"/>
  <c r="H280" s="1"/>
  <c r="J280" s="1"/>
  <c r="J281" s="1"/>
  <c r="J282" s="1"/>
  <c r="I280" l="1"/>
  <c r="G281" s="1"/>
  <c r="I281" s="1"/>
  <c r="E281"/>
  <c r="K281" l="1"/>
  <c r="G282"/>
  <c r="E283" s="1"/>
  <c r="H283" s="1"/>
  <c r="J283" s="1"/>
  <c r="E282"/>
  <c r="F282" s="1"/>
  <c r="K282" l="1"/>
  <c r="K283" s="1"/>
  <c r="I282"/>
  <c r="G283" s="1"/>
  <c r="I283" s="1"/>
  <c r="K284" l="1"/>
  <c r="G284"/>
  <c r="E284"/>
  <c r="H284" s="1"/>
  <c r="J284" s="1"/>
  <c r="K285" l="1"/>
  <c r="I284"/>
  <c r="G285" s="1"/>
  <c r="E285"/>
  <c r="E286" l="1"/>
  <c r="H286" s="1"/>
  <c r="H285"/>
  <c r="I285" l="1"/>
  <c r="G286" s="1"/>
  <c r="K286" s="1"/>
  <c r="J285"/>
  <c r="J286" s="1"/>
  <c r="K287" l="1"/>
  <c r="I286"/>
  <c r="G287" s="1"/>
  <c r="E288" s="1"/>
  <c r="E287"/>
  <c r="H287" s="1"/>
  <c r="I287" s="1"/>
  <c r="G288" s="1"/>
  <c r="I288" s="1"/>
  <c r="K288" l="1"/>
  <c r="K289" s="1"/>
  <c r="J287"/>
  <c r="J288" s="1"/>
  <c r="J289" s="1"/>
  <c r="E289"/>
  <c r="F289" s="1"/>
  <c r="I289" s="1"/>
  <c r="G289"/>
  <c r="K290" l="1"/>
  <c r="E290"/>
  <c r="H290" s="1"/>
  <c r="J290" s="1"/>
  <c r="G290"/>
  <c r="I290" l="1"/>
  <c r="G291" s="1"/>
  <c r="K291" s="1"/>
  <c r="E291"/>
  <c r="H291" s="1"/>
  <c r="J291" s="1"/>
  <c r="I291" l="1"/>
  <c r="G292" s="1"/>
  <c r="K292" s="1"/>
  <c r="E292"/>
  <c r="H292" s="1"/>
  <c r="J292" s="1"/>
  <c r="K293" l="1"/>
  <c r="I292"/>
  <c r="G293" s="1"/>
  <c r="E293"/>
  <c r="H293" s="1"/>
  <c r="J293" s="1"/>
  <c r="K294" l="1"/>
  <c r="I293"/>
  <c r="G294" s="1"/>
  <c r="E294"/>
  <c r="H294" s="1"/>
  <c r="J294" s="1"/>
  <c r="J295" s="1"/>
  <c r="J296" s="1"/>
  <c r="K295" l="1"/>
  <c r="I294"/>
  <c r="G295" s="1"/>
  <c r="I295" s="1"/>
  <c r="E295"/>
  <c r="E296" l="1"/>
  <c r="F296" s="1"/>
  <c r="I296" s="1"/>
  <c r="G296"/>
  <c r="K296" l="1"/>
  <c r="K297" s="1"/>
  <c r="E297"/>
  <c r="G297"/>
  <c r="E298" l="1"/>
  <c r="H298" s="1"/>
  <c r="H297"/>
  <c r="I297" l="1"/>
  <c r="G298" s="1"/>
  <c r="K298" s="1"/>
  <c r="J297"/>
  <c r="J298" s="1"/>
  <c r="I298" l="1"/>
  <c r="G299" s="1"/>
  <c r="E300" s="1"/>
  <c r="H300" s="1"/>
  <c r="E299"/>
  <c r="H299"/>
  <c r="I299" s="1"/>
  <c r="G300" s="1"/>
  <c r="K299" l="1"/>
  <c r="K300" s="1"/>
  <c r="K301" s="1"/>
  <c r="J299"/>
  <c r="J300" s="1"/>
  <c r="I300"/>
  <c r="G301" s="1"/>
  <c r="E301"/>
  <c r="H301" s="1"/>
  <c r="J301" l="1"/>
  <c r="J302" s="1"/>
  <c r="J303" s="1"/>
  <c r="K302"/>
  <c r="I301"/>
  <c r="G302" s="1"/>
  <c r="I302" s="1"/>
  <c r="E302"/>
  <c r="E303" l="1"/>
  <c r="F303" s="1"/>
  <c r="I303" s="1"/>
  <c r="G303"/>
  <c r="K303" l="1"/>
  <c r="K304" s="1"/>
  <c r="E304"/>
  <c r="H304" s="1"/>
  <c r="J304" s="1"/>
  <c r="G304"/>
  <c r="I304" l="1"/>
  <c r="G305" s="1"/>
  <c r="K305" s="1"/>
  <c r="E305"/>
  <c r="H305" s="1"/>
  <c r="J305" s="1"/>
  <c r="K306" l="1"/>
  <c r="I305"/>
  <c r="G306" s="1"/>
  <c r="E306"/>
  <c r="H306" s="1"/>
  <c r="J306" s="1"/>
  <c r="K307" l="1"/>
  <c r="I306"/>
  <c r="G307" s="1"/>
  <c r="E307"/>
  <c r="H307" s="1"/>
  <c r="J307" s="1"/>
  <c r="K308" l="1"/>
  <c r="I307"/>
  <c r="G308" s="1"/>
  <c r="E308"/>
  <c r="H308" s="1"/>
  <c r="J308" s="1"/>
  <c r="J309" s="1"/>
  <c r="J310" s="1"/>
  <c r="I308" l="1"/>
  <c r="G309" s="1"/>
  <c r="I309" s="1"/>
  <c r="E309"/>
  <c r="K309" l="1"/>
  <c r="E310"/>
  <c r="F310" s="1"/>
  <c r="I310" s="1"/>
  <c r="G310"/>
  <c r="K310" l="1"/>
  <c r="K311" s="1"/>
  <c r="E311"/>
  <c r="H311" s="1"/>
  <c r="J311" s="1"/>
  <c r="G311"/>
  <c r="K312" l="1"/>
  <c r="I311"/>
  <c r="G312" s="1"/>
  <c r="E312"/>
  <c r="H312" s="1"/>
  <c r="J312" s="1"/>
  <c r="I312" l="1"/>
  <c r="G313" s="1"/>
  <c r="K313" s="1"/>
  <c r="E313"/>
  <c r="H313" s="1"/>
  <c r="J313" s="1"/>
  <c r="K314" l="1"/>
  <c r="I313"/>
  <c r="G314" s="1"/>
  <c r="E314"/>
  <c r="H314" s="1"/>
  <c r="J314" s="1"/>
  <c r="K315" l="1"/>
  <c r="I314"/>
  <c r="G315" s="1"/>
  <c r="E315"/>
  <c r="E316" l="1"/>
  <c r="H315"/>
  <c r="I315" l="1"/>
  <c r="G316" s="1"/>
  <c r="J315"/>
  <c r="J316" s="1"/>
  <c r="J317" s="1"/>
  <c r="I316" l="1"/>
  <c r="G317" s="1"/>
  <c r="E318" s="1"/>
  <c r="K316"/>
  <c r="E317"/>
  <c r="F317" s="1"/>
  <c r="K317" l="1"/>
  <c r="K318" s="1"/>
  <c r="I317"/>
  <c r="G318" s="1"/>
  <c r="E319" s="1"/>
  <c r="H319" s="1"/>
  <c r="H318"/>
  <c r="I318" l="1"/>
  <c r="G319" s="1"/>
  <c r="E320" s="1"/>
  <c r="H320" s="1"/>
  <c r="J318"/>
  <c r="J319" s="1"/>
  <c r="K319" l="1"/>
  <c r="K320" s="1"/>
  <c r="J320"/>
  <c r="I319"/>
  <c r="G320" s="1"/>
  <c r="E321" s="1"/>
  <c r="H321" s="1"/>
  <c r="K321" l="1"/>
  <c r="J321"/>
  <c r="I320"/>
  <c r="G321" s="1"/>
  <c r="E322" s="1"/>
  <c r="H322" s="1"/>
  <c r="K322" l="1"/>
  <c r="J322"/>
  <c r="J323" s="1"/>
  <c r="J324" s="1"/>
  <c r="I321"/>
  <c r="G322" s="1"/>
  <c r="E323" s="1"/>
  <c r="K323" l="1"/>
  <c r="I322"/>
  <c r="G323" s="1"/>
  <c r="I323" s="1"/>
  <c r="G324" s="1"/>
  <c r="E324" l="1"/>
  <c r="F324" s="1"/>
  <c r="I324" s="1"/>
  <c r="G325" s="1"/>
  <c r="K324" l="1"/>
  <c r="K325" s="1"/>
  <c r="E325"/>
  <c r="H325" s="1"/>
  <c r="J325" s="1"/>
  <c r="K326" l="1"/>
  <c r="I325"/>
  <c r="G326" s="1"/>
  <c r="E327" s="1"/>
  <c r="H327" s="1"/>
  <c r="E326"/>
  <c r="H326" s="1"/>
  <c r="I326" s="1"/>
  <c r="G327" s="1"/>
  <c r="K327" l="1"/>
  <c r="K328" s="1"/>
  <c r="J326"/>
  <c r="J327" s="1"/>
  <c r="I327"/>
  <c r="G328" s="1"/>
  <c r="E328"/>
  <c r="H328" s="1"/>
  <c r="K329" l="1"/>
  <c r="J328"/>
  <c r="I328"/>
  <c r="G329" s="1"/>
  <c r="E329"/>
  <c r="H329" s="1"/>
  <c r="K330" l="1"/>
  <c r="J329"/>
  <c r="J330" s="1"/>
  <c r="J331" s="1"/>
  <c r="I329"/>
  <c r="G330" s="1"/>
  <c r="I330" s="1"/>
  <c r="E330"/>
  <c r="E331" l="1"/>
  <c r="F331" s="1"/>
  <c r="I331" s="1"/>
  <c r="G331"/>
  <c r="K331" l="1"/>
  <c r="K332" s="1"/>
  <c r="E332"/>
  <c r="G332"/>
  <c r="E333" l="1"/>
  <c r="H333" s="1"/>
  <c r="H332"/>
  <c r="I332" l="1"/>
  <c r="G333" s="1"/>
  <c r="K333" s="1"/>
  <c r="J332"/>
  <c r="J333" s="1"/>
  <c r="K334" l="1"/>
  <c r="I333"/>
  <c r="G334" s="1"/>
  <c r="E335" s="1"/>
  <c r="H335" s="1"/>
  <c r="E334"/>
  <c r="H334" s="1"/>
  <c r="I334" s="1"/>
  <c r="G335" s="1"/>
  <c r="K335" l="1"/>
  <c r="K336" s="1"/>
  <c r="J334"/>
  <c r="J335" s="1"/>
  <c r="I335"/>
  <c r="G336" s="1"/>
  <c r="E336"/>
  <c r="H336" s="1"/>
  <c r="J336" l="1"/>
  <c r="J337" s="1"/>
  <c r="J338" s="1"/>
  <c r="I336"/>
  <c r="G337" s="1"/>
  <c r="I337" s="1"/>
  <c r="E337"/>
  <c r="K337" l="1"/>
  <c r="E338"/>
  <c r="F338" s="1"/>
  <c r="I338" s="1"/>
  <c r="G338"/>
  <c r="K338" l="1"/>
  <c r="K339" s="1"/>
  <c r="E339"/>
  <c r="H339" s="1"/>
  <c r="J339" s="1"/>
  <c r="G339"/>
  <c r="K340" l="1"/>
  <c r="I339"/>
  <c r="G340" s="1"/>
  <c r="E340"/>
  <c r="H340" s="1"/>
  <c r="J340" s="1"/>
  <c r="K341" l="1"/>
  <c r="I340"/>
  <c r="G341" s="1"/>
  <c r="E341"/>
  <c r="H341" s="1"/>
  <c r="J341" s="1"/>
  <c r="K342" l="1"/>
  <c r="I341"/>
  <c r="G342" s="1"/>
  <c r="E342"/>
  <c r="H342" s="1"/>
  <c r="J342" s="1"/>
  <c r="K343" l="1"/>
  <c r="I342"/>
  <c r="G343" s="1"/>
  <c r="E343"/>
  <c r="H343" s="1"/>
  <c r="J343" s="1"/>
  <c r="J344" s="1"/>
  <c r="J345" s="1"/>
  <c r="I343" l="1"/>
  <c r="G344" s="1"/>
  <c r="I344" s="1"/>
  <c r="E344"/>
  <c r="K344" l="1"/>
  <c r="E345"/>
  <c r="F345" s="1"/>
  <c r="I345" s="1"/>
  <c r="G345"/>
  <c r="K345" l="1"/>
  <c r="K346" s="1"/>
  <c r="E346"/>
  <c r="G346"/>
  <c r="E347" l="1"/>
  <c r="H347" s="1"/>
  <c r="H346"/>
  <c r="I346" l="1"/>
  <c r="G347" s="1"/>
  <c r="K347" s="1"/>
  <c r="J346"/>
  <c r="J347" s="1"/>
  <c r="K348" l="1"/>
  <c r="I347"/>
  <c r="G348" s="1"/>
  <c r="E349" s="1"/>
  <c r="E348"/>
  <c r="H348" s="1"/>
  <c r="I348" s="1"/>
  <c r="G349" s="1"/>
  <c r="K349" l="1"/>
  <c r="J348"/>
  <c r="E350"/>
  <c r="H350" s="1"/>
  <c r="H349"/>
  <c r="I349" s="1"/>
  <c r="G350" s="1"/>
  <c r="K350" l="1"/>
  <c r="K351" s="1"/>
  <c r="J349"/>
  <c r="J350" s="1"/>
  <c r="J351" s="1"/>
  <c r="J352" s="1"/>
  <c r="I350"/>
  <c r="G351" s="1"/>
  <c r="I351" s="1"/>
  <c r="E351"/>
  <c r="E352" l="1"/>
  <c r="F352" s="1"/>
  <c r="I352" s="1"/>
  <c r="G352"/>
  <c r="K352" l="1"/>
  <c r="K353" s="1"/>
  <c r="E353"/>
  <c r="H353" s="1"/>
  <c r="J353" s="1"/>
  <c r="G353"/>
  <c r="K354" l="1"/>
  <c r="I353"/>
  <c r="G354" s="1"/>
  <c r="E354"/>
  <c r="H354" s="1"/>
  <c r="J354" s="1"/>
  <c r="K355" l="1"/>
  <c r="I354"/>
  <c r="G355" s="1"/>
  <c r="E355"/>
  <c r="H355" s="1"/>
  <c r="J355" s="1"/>
  <c r="J356" l="1"/>
  <c r="I355"/>
  <c r="G356" s="1"/>
  <c r="I356" s="1"/>
  <c r="E356"/>
  <c r="H356" s="1"/>
  <c r="K356" l="1"/>
  <c r="K357" s="1"/>
  <c r="E357"/>
  <c r="G357"/>
  <c r="E358" l="1"/>
  <c r="H357"/>
  <c r="I357" l="1"/>
  <c r="G358" s="1"/>
  <c r="J357"/>
  <c r="J358" s="1"/>
  <c r="J359" s="1"/>
  <c r="I358" l="1"/>
  <c r="G359" s="1"/>
  <c r="E360" s="1"/>
  <c r="H360" s="1"/>
  <c r="J360" s="1"/>
  <c r="K358"/>
  <c r="E359"/>
  <c r="F359" s="1"/>
  <c r="K359" l="1"/>
  <c r="K360" s="1"/>
  <c r="I359"/>
  <c r="G360" s="1"/>
  <c r="E361" s="1"/>
  <c r="I360" l="1"/>
  <c r="G361" s="1"/>
  <c r="E362" s="1"/>
  <c r="H362" s="1"/>
  <c r="H361"/>
  <c r="J361" s="1"/>
  <c r="K361" l="1"/>
  <c r="K362" s="1"/>
  <c r="I361"/>
  <c r="G362" s="1"/>
  <c r="E363" s="1"/>
  <c r="H363" s="1"/>
  <c r="J362"/>
  <c r="K363" l="1"/>
  <c r="J363"/>
  <c r="I362"/>
  <c r="G363" s="1"/>
  <c r="I363" s="1"/>
  <c r="G364" s="1"/>
  <c r="K364" l="1"/>
  <c r="E364"/>
  <c r="H364" s="1"/>
  <c r="I364" s="1"/>
  <c r="G365" s="1"/>
  <c r="I365" s="1"/>
  <c r="J364" l="1"/>
  <c r="J365" s="1"/>
  <c r="J366" s="1"/>
  <c r="K365"/>
  <c r="E365"/>
  <c r="E366" s="1"/>
  <c r="F366" s="1"/>
  <c r="G366"/>
  <c r="K366" l="1"/>
  <c r="E367"/>
  <c r="H367" s="1"/>
  <c r="J367" s="1"/>
  <c r="I366"/>
  <c r="K367" l="1"/>
  <c r="G367"/>
  <c r="I367" s="1"/>
  <c r="G368" l="1"/>
  <c r="K368" s="1"/>
  <c r="E368"/>
  <c r="H368" s="1"/>
  <c r="J368" s="1"/>
  <c r="I368" l="1"/>
  <c r="G369" s="1"/>
  <c r="K369" s="1"/>
  <c r="E369"/>
  <c r="H369" s="1"/>
  <c r="J369" s="1"/>
  <c r="K370" l="1"/>
  <c r="I369"/>
  <c r="G370" s="1"/>
  <c r="E370"/>
  <c r="H370" s="1"/>
  <c r="J370" s="1"/>
  <c r="I370" l="1"/>
  <c r="G371" s="1"/>
  <c r="E371"/>
  <c r="H371" s="1"/>
  <c r="J371" s="1"/>
  <c r="J372" s="1"/>
  <c r="J373" s="1"/>
  <c r="I371" l="1"/>
  <c r="G372" s="1"/>
  <c r="I372" s="1"/>
  <c r="K371"/>
  <c r="E372"/>
  <c r="K372" l="1"/>
  <c r="E373"/>
  <c r="F373" s="1"/>
  <c r="I373" s="1"/>
  <c r="G373"/>
  <c r="K373" l="1"/>
  <c r="K374" s="1"/>
  <c r="E375"/>
  <c r="H375" s="1"/>
  <c r="G374"/>
  <c r="E374"/>
  <c r="H374" s="1"/>
  <c r="J374" s="1"/>
  <c r="K375" l="1"/>
  <c r="J375"/>
  <c r="I374"/>
  <c r="G375" s="1"/>
  <c r="I375" l="1"/>
  <c r="G376" s="1"/>
  <c r="K376" s="1"/>
  <c r="E376"/>
  <c r="H376" s="1"/>
  <c r="J376" s="1"/>
  <c r="I376" l="1"/>
  <c r="G377" s="1"/>
  <c r="K377" s="1"/>
  <c r="E377"/>
  <c r="H377" s="1"/>
  <c r="J377" s="1"/>
  <c r="K378" l="1"/>
  <c r="J378"/>
  <c r="J379" s="1"/>
  <c r="J380" s="1"/>
  <c r="I377"/>
  <c r="G378" s="1"/>
  <c r="E378"/>
  <c r="H378" s="1"/>
  <c r="I378" l="1"/>
  <c r="G379" s="1"/>
  <c r="E379"/>
  <c r="I379" l="1"/>
  <c r="G380" s="1"/>
  <c r="E381" s="1"/>
  <c r="H381" s="1"/>
  <c r="J381" s="1"/>
  <c r="E380"/>
  <c r="F380" s="1"/>
  <c r="K379"/>
  <c r="I380" l="1"/>
  <c r="G381" s="1"/>
  <c r="I381" s="1"/>
  <c r="K380"/>
  <c r="K381" l="1"/>
  <c r="K382" s="1"/>
  <c r="E382"/>
  <c r="G382"/>
  <c r="E383" l="1"/>
  <c r="H383" s="1"/>
  <c r="H382"/>
  <c r="I382" l="1"/>
  <c r="G383" s="1"/>
  <c r="K383" s="1"/>
  <c r="J382"/>
  <c r="J383" s="1"/>
  <c r="I383" l="1"/>
  <c r="G384" s="1"/>
  <c r="E385" s="1"/>
  <c r="H385" s="1"/>
  <c r="E384"/>
  <c r="H384" s="1"/>
  <c r="K384" l="1"/>
  <c r="I384"/>
  <c r="G385" s="1"/>
  <c r="E386" s="1"/>
  <c r="J384"/>
  <c r="J385" s="1"/>
  <c r="J386" s="1"/>
  <c r="J387" s="1"/>
  <c r="K385" l="1"/>
  <c r="K386" s="1"/>
  <c r="I385"/>
  <c r="G386" s="1"/>
  <c r="E387" s="1"/>
  <c r="F387" s="1"/>
  <c r="K387" l="1"/>
  <c r="I386"/>
  <c r="G387" s="1"/>
  <c r="E388" s="1"/>
  <c r="H388" s="1"/>
  <c r="J388" s="1"/>
  <c r="I387" l="1"/>
  <c r="G388" s="1"/>
  <c r="E389" s="1"/>
  <c r="H389" s="1"/>
  <c r="J389" s="1"/>
  <c r="K388" l="1"/>
  <c r="K389" s="1"/>
  <c r="I388"/>
  <c r="G389" s="1"/>
  <c r="E390" s="1"/>
  <c r="H390" s="1"/>
  <c r="J390" s="1"/>
  <c r="K390" l="1"/>
  <c r="I389"/>
  <c r="G390" s="1"/>
  <c r="E391" s="1"/>
  <c r="H391" s="1"/>
  <c r="J391" s="1"/>
  <c r="I390" l="1"/>
  <c r="G391" s="1"/>
  <c r="E392" s="1"/>
  <c r="H392" s="1"/>
  <c r="J392" s="1"/>
  <c r="J393" s="1"/>
  <c r="J394" s="1"/>
  <c r="K391" l="1"/>
  <c r="K392" s="1"/>
  <c r="I391"/>
  <c r="G392" s="1"/>
  <c r="E393" s="1"/>
  <c r="K393" l="1"/>
  <c r="I392"/>
  <c r="G393" s="1"/>
  <c r="E394" s="1"/>
  <c r="F394" s="1"/>
  <c r="I393" l="1"/>
  <c r="G394" s="1"/>
  <c r="K394" s="1"/>
  <c r="I394" l="1"/>
  <c r="G395" s="1"/>
  <c r="E396" s="1"/>
  <c r="H396" s="1"/>
  <c r="E395"/>
  <c r="H395" s="1"/>
  <c r="J395" s="1"/>
  <c r="K395" l="1"/>
  <c r="K396" s="1"/>
  <c r="J396"/>
  <c r="I395"/>
  <c r="G396" s="1"/>
  <c r="E397" s="1"/>
  <c r="H397" s="1"/>
  <c r="J397" s="1"/>
  <c r="I396" l="1"/>
  <c r="G397" s="1"/>
  <c r="E398" s="1"/>
  <c r="H398" s="1"/>
  <c r="J398" s="1"/>
  <c r="K397" l="1"/>
  <c r="K398" s="1"/>
  <c r="I397"/>
  <c r="G398" s="1"/>
  <c r="E399" s="1"/>
  <c r="H399" s="1"/>
  <c r="J399" s="1"/>
  <c r="J400" s="1"/>
  <c r="J401" s="1"/>
  <c r="K399" l="1"/>
  <c r="I398"/>
  <c r="G399" s="1"/>
  <c r="E400" s="1"/>
  <c r="K400" l="1"/>
  <c r="I399"/>
  <c r="G400" s="1"/>
  <c r="I400" s="1"/>
  <c r="G401" s="1"/>
  <c r="E402" l="1"/>
  <c r="H402" s="1"/>
  <c r="J402" s="1"/>
  <c r="E401"/>
  <c r="F401" s="1"/>
  <c r="I401" s="1"/>
  <c r="K401" l="1"/>
  <c r="K402" s="1"/>
  <c r="G402"/>
  <c r="I402" s="1"/>
  <c r="K403" l="1"/>
  <c r="G403"/>
  <c r="E403"/>
  <c r="H403" s="1"/>
  <c r="J403" s="1"/>
  <c r="I403" l="1"/>
  <c r="G404" s="1"/>
  <c r="K404" s="1"/>
  <c r="E404"/>
  <c r="H404" s="1"/>
  <c r="J404" s="1"/>
  <c r="I404" l="1"/>
  <c r="G405" s="1"/>
  <c r="K405" s="1"/>
  <c r="E405"/>
  <c r="H405" s="1"/>
  <c r="J405" s="1"/>
  <c r="I405" l="1"/>
  <c r="G406" s="1"/>
  <c r="K406" s="1"/>
  <c r="E406"/>
  <c r="E407" l="1"/>
  <c r="H406"/>
  <c r="I406" l="1"/>
  <c r="G407" s="1"/>
  <c r="J406"/>
  <c r="J407" s="1"/>
  <c r="J408" s="1"/>
  <c r="I407" l="1"/>
  <c r="G408" s="1"/>
  <c r="E409" s="1"/>
  <c r="H409" s="1"/>
  <c r="J409" s="1"/>
  <c r="K407"/>
  <c r="E408"/>
  <c r="F408" s="1"/>
  <c r="K408" l="1"/>
  <c r="K409" s="1"/>
  <c r="I408"/>
  <c r="G409" s="1"/>
  <c r="E410" s="1"/>
  <c r="H410" s="1"/>
  <c r="J410" s="1"/>
  <c r="K410" l="1"/>
  <c r="I409"/>
  <c r="G410" s="1"/>
  <c r="I410" s="1"/>
  <c r="G411" s="1"/>
  <c r="K411" l="1"/>
  <c r="E411"/>
  <c r="H411" s="1"/>
  <c r="I411" l="1"/>
  <c r="G412" s="1"/>
  <c r="E413" s="1"/>
  <c r="J411"/>
  <c r="E412"/>
  <c r="H412" s="1"/>
  <c r="I412" l="1"/>
  <c r="G413" s="1"/>
  <c r="E414" s="1"/>
  <c r="J412"/>
  <c r="K412"/>
  <c r="H413"/>
  <c r="J413" l="1"/>
  <c r="J414" s="1"/>
  <c r="J415" s="1"/>
  <c r="K413"/>
  <c r="K414" s="1"/>
  <c r="I413"/>
  <c r="G414" s="1"/>
  <c r="I414" s="1"/>
  <c r="G415" s="1"/>
  <c r="K415" l="1"/>
  <c r="E416"/>
  <c r="H416" s="1"/>
  <c r="J416" s="1"/>
  <c r="E415"/>
  <c r="F415" s="1"/>
  <c r="I415" s="1"/>
  <c r="G416" l="1"/>
  <c r="I416" l="1"/>
  <c r="G417" s="1"/>
  <c r="K416"/>
  <c r="E417"/>
  <c r="H417" s="1"/>
  <c r="J417" s="1"/>
  <c r="K417" l="1"/>
  <c r="K418" s="1"/>
  <c r="E418"/>
  <c r="H418" s="1"/>
  <c r="J418" s="1"/>
  <c r="I417"/>
  <c r="G418" s="1"/>
  <c r="J419" l="1"/>
  <c r="I418"/>
  <c r="G419" s="1"/>
  <c r="K419" s="1"/>
  <c r="E419"/>
  <c r="H419" s="1"/>
  <c r="K420" l="1"/>
  <c r="J420"/>
  <c r="J421" s="1"/>
  <c r="J422" s="1"/>
  <c r="I419"/>
  <c r="G420" s="1"/>
  <c r="E420"/>
  <c r="H420" s="1"/>
  <c r="I420" l="1"/>
  <c r="G421" s="1"/>
  <c r="K421" s="1"/>
  <c r="E421"/>
  <c r="I421" l="1"/>
  <c r="G422" s="1"/>
  <c r="E423" s="1"/>
  <c r="H423" s="1"/>
  <c r="J423" s="1"/>
  <c r="E422"/>
  <c r="F422" s="1"/>
  <c r="K422" l="1"/>
  <c r="I422"/>
  <c r="K423" l="1"/>
  <c r="E424"/>
  <c r="H424" s="1"/>
  <c r="J424" s="1"/>
  <c r="G423"/>
  <c r="I423" s="1"/>
  <c r="K424" l="1"/>
  <c r="E425"/>
  <c r="H425" s="1"/>
  <c r="J425" s="1"/>
  <c r="G424"/>
  <c r="I424" s="1"/>
  <c r="K425" l="1"/>
  <c r="E426"/>
  <c r="H426" s="1"/>
  <c r="J426" s="1"/>
  <c r="G425"/>
  <c r="I425" s="1"/>
  <c r="K426" l="1"/>
  <c r="G426"/>
  <c r="I426" s="1"/>
  <c r="K427" l="1"/>
  <c r="G427"/>
  <c r="I427" s="1"/>
  <c r="E427"/>
  <c r="H427" s="1"/>
  <c r="J427" s="1"/>
  <c r="J428" s="1"/>
  <c r="J429" s="1"/>
  <c r="K428" l="1"/>
  <c r="E428"/>
  <c r="G428"/>
  <c r="I428" s="1"/>
  <c r="G429" l="1"/>
  <c r="E430" s="1"/>
  <c r="H430" s="1"/>
  <c r="J430" s="1"/>
  <c r="E429"/>
  <c r="F429" s="1"/>
  <c r="K429" l="1"/>
  <c r="I429"/>
  <c r="G430" l="1"/>
  <c r="I430" l="1"/>
  <c r="G431" s="1"/>
  <c r="K430"/>
  <c r="E431"/>
  <c r="K431" l="1"/>
  <c r="E432"/>
  <c r="H432" s="1"/>
  <c r="H431"/>
  <c r="I431" l="1"/>
  <c r="G432" s="1"/>
  <c r="E433" s="1"/>
  <c r="H433" s="1"/>
  <c r="J431"/>
  <c r="J432" s="1"/>
  <c r="J433" l="1"/>
  <c r="K432"/>
  <c r="K433" s="1"/>
  <c r="I432"/>
  <c r="G433" s="1"/>
  <c r="E434" s="1"/>
  <c r="H434" s="1"/>
  <c r="K434" l="1"/>
  <c r="J434"/>
  <c r="J435" s="1"/>
  <c r="J436" s="1"/>
  <c r="I433"/>
  <c r="G434" s="1"/>
  <c r="I434" s="1"/>
  <c r="G435" s="1"/>
  <c r="I435" s="1"/>
  <c r="K435" l="1"/>
  <c r="E435"/>
  <c r="E436" s="1"/>
  <c r="F436" s="1"/>
  <c r="I436" s="1"/>
  <c r="G436"/>
  <c r="K436" l="1"/>
  <c r="K437" s="1"/>
  <c r="E437"/>
  <c r="H437" s="1"/>
  <c r="J437" s="1"/>
  <c r="G437"/>
  <c r="J438" l="1"/>
  <c r="I437"/>
  <c r="G438" s="1"/>
  <c r="I438" s="1"/>
  <c r="E438"/>
  <c r="H438" s="1"/>
  <c r="K438" l="1"/>
  <c r="K439" s="1"/>
  <c r="E439"/>
  <c r="G439"/>
  <c r="E440" l="1"/>
  <c r="H440" s="1"/>
  <c r="H439"/>
  <c r="I439" l="1"/>
  <c r="G440" s="1"/>
  <c r="K440" s="1"/>
  <c r="J439"/>
  <c r="J440" s="1"/>
  <c r="K441" l="1"/>
  <c r="I440"/>
  <c r="G441" s="1"/>
  <c r="E442" s="1"/>
  <c r="E441"/>
  <c r="H441" s="1"/>
  <c r="I441" l="1"/>
  <c r="G442" s="1"/>
  <c r="I442" s="1"/>
  <c r="G443" s="1"/>
  <c r="J441"/>
  <c r="J442" s="1"/>
  <c r="J443" s="1"/>
  <c r="K442" l="1"/>
  <c r="K443" s="1"/>
  <c r="K444" s="1"/>
  <c r="E443"/>
  <c r="F443" s="1"/>
  <c r="I443" s="1"/>
  <c r="G444" s="1"/>
  <c r="E444" l="1"/>
  <c r="H444" s="1"/>
  <c r="J444" s="1"/>
  <c r="I444" l="1"/>
  <c r="G445" s="1"/>
  <c r="K445" s="1"/>
  <c r="E445"/>
  <c r="H445" s="1"/>
  <c r="J445" s="1"/>
  <c r="I445" l="1"/>
  <c r="G446" s="1"/>
  <c r="E447" s="1"/>
  <c r="E446"/>
  <c r="H446" s="1"/>
  <c r="J446" s="1"/>
  <c r="K446" l="1"/>
  <c r="K447" s="1"/>
  <c r="I446"/>
  <c r="G447" s="1"/>
  <c r="E448" s="1"/>
  <c r="H448" s="1"/>
  <c r="H447"/>
  <c r="J447" s="1"/>
  <c r="I447" l="1"/>
  <c r="G448" s="1"/>
  <c r="K448" s="1"/>
  <c r="J448"/>
  <c r="J449" s="1"/>
  <c r="J450" s="1"/>
  <c r="E449" l="1"/>
  <c r="I448"/>
  <c r="G449" s="1"/>
  <c r="I449" s="1"/>
  <c r="G450" s="1"/>
  <c r="K449" l="1"/>
  <c r="K450" s="1"/>
  <c r="E450"/>
  <c r="F450" s="1"/>
  <c r="I450" s="1"/>
  <c r="G451" s="1"/>
  <c r="K451" l="1"/>
  <c r="E451"/>
  <c r="H451" s="1"/>
  <c r="J451" s="1"/>
  <c r="K452" l="1"/>
  <c r="E452"/>
  <c r="H452" s="1"/>
  <c r="J452" s="1"/>
  <c r="I451"/>
  <c r="G452" s="1"/>
  <c r="E453" l="1"/>
  <c r="H453" s="1"/>
  <c r="J453" s="1"/>
  <c r="K453"/>
  <c r="I452"/>
  <c r="G453" s="1"/>
  <c r="E454" l="1"/>
  <c r="H454" s="1"/>
  <c r="J454" s="1"/>
  <c r="K454"/>
  <c r="I453"/>
  <c r="G454" s="1"/>
  <c r="E455" l="1"/>
  <c r="H455" s="1"/>
  <c r="J455" s="1"/>
  <c r="J456" s="1"/>
  <c r="J457" s="1"/>
  <c r="K455"/>
  <c r="I454"/>
  <c r="G455" s="1"/>
  <c r="E456" l="1"/>
  <c r="I455"/>
  <c r="G456" s="1"/>
  <c r="K456" s="1"/>
  <c r="I456" l="1"/>
  <c r="G457" s="1"/>
  <c r="E458" s="1"/>
  <c r="H458" s="1"/>
  <c r="J458" s="1"/>
  <c r="E457"/>
  <c r="F457" s="1"/>
  <c r="I457" l="1"/>
  <c r="G458" s="1"/>
  <c r="I458" s="1"/>
  <c r="G459" s="1"/>
  <c r="K457"/>
  <c r="K458" l="1"/>
  <c r="K459" s="1"/>
  <c r="E459"/>
  <c r="H459" s="1"/>
  <c r="E460" l="1"/>
  <c r="H460" s="1"/>
  <c r="I459"/>
  <c r="G460" s="1"/>
  <c r="K460" s="1"/>
  <c r="J459"/>
  <c r="J460" l="1"/>
  <c r="I460"/>
  <c r="G461" s="1"/>
  <c r="E462" s="1"/>
  <c r="H462" s="1"/>
  <c r="E461"/>
  <c r="H461" s="1"/>
  <c r="K461" l="1"/>
  <c r="I461"/>
  <c r="G462" s="1"/>
  <c r="I462" s="1"/>
  <c r="G463" s="1"/>
  <c r="I463" s="1"/>
  <c r="J461"/>
  <c r="J462" s="1"/>
  <c r="J463" s="1"/>
  <c r="J464" s="1"/>
  <c r="K462" l="1"/>
  <c r="K463" s="1"/>
  <c r="E463"/>
  <c r="E464" s="1"/>
  <c r="F464" s="1"/>
  <c r="I464" s="1"/>
  <c r="G464"/>
  <c r="K464" l="1"/>
  <c r="K465" s="1"/>
  <c r="E465"/>
  <c r="G465"/>
  <c r="E466" l="1"/>
  <c r="H466" s="1"/>
  <c r="H465"/>
  <c r="I465" l="1"/>
  <c r="G466" s="1"/>
  <c r="K466" s="1"/>
  <c r="J465"/>
  <c r="J466" s="1"/>
  <c r="K467" l="1"/>
  <c r="I466"/>
  <c r="G467" s="1"/>
  <c r="E468" s="1"/>
  <c r="H468" s="1"/>
  <c r="E467"/>
  <c r="H467" s="1"/>
  <c r="I467" s="1"/>
  <c r="G468" s="1"/>
  <c r="I468" l="1"/>
  <c r="G469" s="1"/>
  <c r="K468"/>
  <c r="J467"/>
  <c r="J468" s="1"/>
  <c r="E469"/>
  <c r="H469" s="1"/>
  <c r="K469" l="1"/>
  <c r="K470" s="1"/>
  <c r="J469"/>
  <c r="J470" s="1"/>
  <c r="J471" s="1"/>
  <c r="I469"/>
  <c r="G470" s="1"/>
  <c r="I470" s="1"/>
  <c r="E470"/>
  <c r="G471" l="1"/>
  <c r="E472" s="1"/>
  <c r="H472" s="1"/>
  <c r="J472" s="1"/>
  <c r="E471"/>
  <c r="F471" s="1"/>
  <c r="K471" l="1"/>
  <c r="I471"/>
  <c r="G472" l="1"/>
  <c r="I472" s="1"/>
  <c r="K472" l="1"/>
  <c r="K473" s="1"/>
  <c r="G473"/>
  <c r="E473"/>
  <c r="H473" s="1"/>
  <c r="J473" s="1"/>
  <c r="K474" l="1"/>
  <c r="I473"/>
  <c r="G474" s="1"/>
  <c r="E474"/>
  <c r="H474" s="1"/>
  <c r="J474" s="1"/>
  <c r="J475" l="1"/>
  <c r="K475"/>
  <c r="I474"/>
  <c r="G475" s="1"/>
  <c r="E475"/>
  <c r="H475" s="1"/>
  <c r="I475" l="1"/>
  <c r="G476" s="1"/>
  <c r="E476"/>
  <c r="H476" s="1"/>
  <c r="J476" s="1"/>
  <c r="J477" s="1"/>
  <c r="J478" s="1"/>
  <c r="I476" l="1"/>
  <c r="G477" s="1"/>
  <c r="I477" s="1"/>
  <c r="E477"/>
  <c r="K476"/>
  <c r="K477" l="1"/>
  <c r="E478"/>
  <c r="F478" s="1"/>
  <c r="I478" s="1"/>
  <c r="G478"/>
  <c r="K478" l="1"/>
  <c r="K479" s="1"/>
  <c r="E479"/>
  <c r="H479" s="1"/>
  <c r="J479" s="1"/>
  <c r="G479"/>
  <c r="K480" l="1"/>
  <c r="I479"/>
  <c r="G480" s="1"/>
  <c r="E480"/>
  <c r="K481" l="1"/>
  <c r="I480"/>
  <c r="G481" s="1"/>
  <c r="E481"/>
  <c r="H481" s="1"/>
  <c r="H480"/>
  <c r="J480" s="1"/>
  <c r="K482" l="1"/>
  <c r="J481"/>
  <c r="I481"/>
  <c r="G482" s="1"/>
  <c r="E482"/>
  <c r="H482" s="1"/>
  <c r="J482" l="1"/>
  <c r="I482"/>
  <c r="G483" s="1"/>
  <c r="K483" s="1"/>
  <c r="E483"/>
  <c r="H483" s="1"/>
  <c r="J483" l="1"/>
  <c r="J484" s="1"/>
  <c r="J485" s="1"/>
  <c r="K484"/>
  <c r="I483"/>
  <c r="G484" s="1"/>
  <c r="I484" s="1"/>
  <c r="E484"/>
  <c r="E485" l="1"/>
  <c r="F485" s="1"/>
  <c r="I485" s="1"/>
  <c r="G485"/>
  <c r="K485" l="1"/>
  <c r="K486" s="1"/>
  <c r="G486"/>
  <c r="E486"/>
  <c r="H486" s="1"/>
  <c r="J486" s="1"/>
  <c r="K487" l="1"/>
  <c r="I486"/>
  <c r="G487" s="1"/>
  <c r="E487"/>
  <c r="K488" l="1"/>
  <c r="I487"/>
  <c r="G488" s="1"/>
  <c r="E488"/>
  <c r="H488" s="1"/>
  <c r="H487"/>
  <c r="J487" s="1"/>
  <c r="K489" l="1"/>
  <c r="J488"/>
  <c r="I488"/>
  <c r="G489" s="1"/>
  <c r="E489"/>
  <c r="H489" s="1"/>
  <c r="K490" l="1"/>
  <c r="J489"/>
  <c r="J490" s="1"/>
  <c r="J491" s="1"/>
  <c r="J492" s="1"/>
  <c r="I489"/>
  <c r="G490" s="1"/>
  <c r="E490"/>
  <c r="H490" s="1"/>
  <c r="K491" l="1"/>
  <c r="I490"/>
  <c r="G491" s="1"/>
  <c r="I491" s="1"/>
  <c r="E491"/>
  <c r="E492" l="1"/>
  <c r="F492" s="1"/>
  <c r="K492" s="1"/>
  <c r="G492"/>
  <c r="E493" l="1"/>
  <c r="H493" s="1"/>
  <c r="J493" s="1"/>
  <c r="I492"/>
  <c r="E494" l="1"/>
  <c r="H494" s="1"/>
  <c r="J494" s="1"/>
  <c r="G493"/>
  <c r="I493" l="1"/>
  <c r="G494" s="1"/>
  <c r="K493"/>
  <c r="I494" l="1"/>
  <c r="G495" s="1"/>
  <c r="E495"/>
  <c r="H495" s="1"/>
  <c r="J495" s="1"/>
  <c r="K494"/>
  <c r="I495" l="1"/>
  <c r="G496" s="1"/>
  <c r="K495"/>
  <c r="E496"/>
  <c r="H496" s="1"/>
  <c r="J496" s="1"/>
  <c r="K496" l="1"/>
  <c r="I496"/>
  <c r="G497" s="1"/>
  <c r="E497"/>
  <c r="K497" l="1"/>
  <c r="E498"/>
  <c r="H497"/>
  <c r="I497" l="1"/>
  <c r="G498" s="1"/>
  <c r="J497"/>
  <c r="J498" s="1"/>
  <c r="J499" s="1"/>
  <c r="I498" l="1"/>
  <c r="G499" s="1"/>
  <c r="E500" s="1"/>
  <c r="K498"/>
  <c r="E499"/>
  <c r="F499" s="1"/>
  <c r="K499" l="1"/>
  <c r="K500" s="1"/>
  <c r="I499"/>
  <c r="G500" s="1"/>
  <c r="E501" s="1"/>
  <c r="H501" s="1"/>
  <c r="H500"/>
  <c r="I500" l="1"/>
  <c r="G501" s="1"/>
  <c r="E502" s="1"/>
  <c r="H502" s="1"/>
  <c r="J500"/>
  <c r="J501" s="1"/>
  <c r="K501" l="1"/>
  <c r="K502" s="1"/>
  <c r="J502"/>
  <c r="I501"/>
  <c r="G502" s="1"/>
  <c r="E503" s="1"/>
  <c r="H503" s="1"/>
  <c r="J503" l="1"/>
  <c r="K503"/>
  <c r="I502"/>
  <c r="G503" s="1"/>
  <c r="E504" s="1"/>
  <c r="J504" l="1"/>
  <c r="J505" s="1"/>
  <c r="J506" s="1"/>
  <c r="K504"/>
  <c r="I503"/>
  <c r="G504" s="1"/>
  <c r="E505" s="1"/>
  <c r="H504"/>
  <c r="I504" l="1"/>
  <c r="G505" s="1"/>
  <c r="I505" s="1"/>
  <c r="G506" s="1"/>
  <c r="K505" l="1"/>
  <c r="E506"/>
  <c r="F506" s="1"/>
  <c r="I506" s="1"/>
  <c r="G507" s="1"/>
  <c r="K506" l="1"/>
  <c r="K507" s="1"/>
  <c r="E507"/>
  <c r="H507" s="1"/>
  <c r="J507" s="1"/>
  <c r="K508" l="1"/>
  <c r="I507"/>
  <c r="G508" s="1"/>
  <c r="E509" s="1"/>
  <c r="H509" s="1"/>
  <c r="E508"/>
  <c r="H508" s="1"/>
  <c r="J508" l="1"/>
  <c r="J509" s="1"/>
  <c r="I508"/>
  <c r="G509" s="1"/>
  <c r="K509" s="1"/>
  <c r="J510" l="1"/>
  <c r="J511" s="1"/>
  <c r="J512" s="1"/>
  <c r="J513" s="1"/>
  <c r="K510"/>
  <c r="K511" s="1"/>
  <c r="I509"/>
  <c r="G510" s="1"/>
  <c r="E511" s="1"/>
  <c r="H511" s="1"/>
  <c r="E510"/>
  <c r="H510" s="1"/>
  <c r="I510"/>
  <c r="G511" s="1"/>
  <c r="K512" l="1"/>
  <c r="I511"/>
  <c r="G512" s="1"/>
  <c r="E512"/>
  <c r="I512" l="1"/>
  <c r="G513" s="1"/>
  <c r="E514" s="1"/>
  <c r="H514" s="1"/>
  <c r="J514" s="1"/>
  <c r="E513"/>
  <c r="F513" s="1"/>
  <c r="K513" l="1"/>
  <c r="K514" s="1"/>
  <c r="I513"/>
  <c r="G514" s="1"/>
  <c r="K515" l="1"/>
  <c r="I514"/>
  <c r="G515" s="1"/>
  <c r="E515"/>
  <c r="H515" s="1"/>
  <c r="J515" s="1"/>
  <c r="K516" l="1"/>
  <c r="I515"/>
  <c r="G516" s="1"/>
  <c r="E516"/>
  <c r="H516" s="1"/>
  <c r="J516" s="1"/>
  <c r="J517" l="1"/>
  <c r="K517"/>
  <c r="I516"/>
  <c r="G517" s="1"/>
  <c r="E517"/>
  <c r="H517" s="1"/>
  <c r="J518" l="1"/>
  <c r="J519" s="1"/>
  <c r="J520" s="1"/>
  <c r="I517"/>
  <c r="G518" s="1"/>
  <c r="I518" s="1"/>
  <c r="E518"/>
  <c r="H518" s="1"/>
  <c r="K518" l="1"/>
  <c r="K519" s="1"/>
  <c r="E519"/>
  <c r="G519"/>
  <c r="I519" s="1"/>
  <c r="G520" l="1"/>
  <c r="E521" s="1"/>
  <c r="H521" s="1"/>
  <c r="J521" s="1"/>
  <c r="E520"/>
  <c r="F520" s="1"/>
  <c r="K520" l="1"/>
  <c r="I520"/>
  <c r="G521" l="1"/>
  <c r="I521" l="1"/>
  <c r="G522" s="1"/>
  <c r="K521"/>
  <c r="E522"/>
  <c r="K522" l="1"/>
  <c r="E523"/>
  <c r="H523" s="1"/>
  <c r="H522"/>
  <c r="I522" l="1"/>
  <c r="G523" s="1"/>
  <c r="E524" s="1"/>
  <c r="H524" s="1"/>
  <c r="J522"/>
  <c r="J523" s="1"/>
  <c r="J524" l="1"/>
  <c r="K523"/>
  <c r="K524" s="1"/>
  <c r="I523"/>
  <c r="G524" s="1"/>
  <c r="I524" s="1"/>
  <c r="G525" s="1"/>
  <c r="K525" l="1"/>
  <c r="E525"/>
  <c r="H525" s="1"/>
  <c r="I525" s="1"/>
  <c r="G526" s="1"/>
  <c r="I526" s="1"/>
  <c r="K526" l="1"/>
  <c r="J525"/>
  <c r="J526" s="1"/>
  <c r="J527" s="1"/>
  <c r="E526"/>
  <c r="E527" s="1"/>
  <c r="F527" s="1"/>
  <c r="G527"/>
  <c r="K527" l="1"/>
  <c r="E528"/>
  <c r="H528" s="1"/>
  <c r="J528" s="1"/>
  <c r="I527"/>
  <c r="K528" l="1"/>
  <c r="G528"/>
  <c r="I528" s="1"/>
  <c r="K529" l="1"/>
  <c r="G529"/>
  <c r="E529"/>
  <c r="H529" s="1"/>
  <c r="J529" s="1"/>
  <c r="I529" l="1"/>
  <c r="G530" s="1"/>
  <c r="K530" s="1"/>
  <c r="E530"/>
  <c r="H530" s="1"/>
  <c r="J530" s="1"/>
  <c r="K531" l="1"/>
  <c r="I530"/>
  <c r="G531" s="1"/>
  <c r="E531"/>
  <c r="I531" l="1"/>
  <c r="G532" s="1"/>
  <c r="K532" s="1"/>
  <c r="E532"/>
  <c r="H532" s="1"/>
  <c r="H531"/>
  <c r="J531" s="1"/>
  <c r="J532" l="1"/>
  <c r="J533" s="1"/>
  <c r="J534" s="1"/>
  <c r="I532"/>
  <c r="G533" s="1"/>
  <c r="I533" s="1"/>
  <c r="E533"/>
  <c r="K533" l="1"/>
  <c r="E534"/>
  <c r="F534" s="1"/>
  <c r="I534" s="1"/>
  <c r="G534"/>
  <c r="K534" l="1"/>
  <c r="K535" s="1"/>
  <c r="E535"/>
  <c r="H535" s="1"/>
  <c r="J535" s="1"/>
  <c r="G535"/>
  <c r="K536" l="1"/>
  <c r="I535"/>
  <c r="G536" s="1"/>
  <c r="E536"/>
  <c r="H536" s="1"/>
  <c r="J536" s="1"/>
  <c r="K537" l="1"/>
  <c r="I536"/>
  <c r="G537" s="1"/>
  <c r="E537"/>
  <c r="H537" s="1"/>
  <c r="J537" s="1"/>
  <c r="K538" l="1"/>
  <c r="I537"/>
  <c r="G538" s="1"/>
  <c r="E538"/>
  <c r="H538" s="1"/>
  <c r="J538" s="1"/>
  <c r="K539" l="1"/>
  <c r="I538"/>
  <c r="G539" s="1"/>
  <c r="E539"/>
  <c r="H539" s="1"/>
  <c r="J539" s="1"/>
  <c r="J540" s="1"/>
  <c r="J541" s="1"/>
  <c r="I539" l="1"/>
  <c r="G540" s="1"/>
  <c r="I540" s="1"/>
  <c r="E540"/>
  <c r="K540" l="1"/>
  <c r="E541"/>
  <c r="F541" s="1"/>
  <c r="I541" s="1"/>
  <c r="G541"/>
  <c r="K541" l="1"/>
  <c r="K542" s="1"/>
  <c r="E542"/>
  <c r="H542" s="1"/>
  <c r="J542" s="1"/>
  <c r="G542"/>
  <c r="K543" l="1"/>
  <c r="I542"/>
  <c r="G543" s="1"/>
  <c r="E543"/>
  <c r="H543" s="1"/>
  <c r="J543" s="1"/>
  <c r="K544" l="1"/>
  <c r="I543"/>
  <c r="G544" s="1"/>
  <c r="E544"/>
  <c r="H544" s="1"/>
  <c r="J544" s="1"/>
  <c r="K545" l="1"/>
  <c r="I544"/>
  <c r="G545" s="1"/>
  <c r="E545"/>
  <c r="H545" s="1"/>
  <c r="J545" s="1"/>
  <c r="K546" l="1"/>
  <c r="I545"/>
  <c r="G546" s="1"/>
  <c r="E546"/>
  <c r="H546" s="1"/>
  <c r="J546" s="1"/>
  <c r="J547" s="1"/>
  <c r="J548" s="1"/>
  <c r="K547" l="1"/>
  <c r="I546"/>
  <c r="G547" s="1"/>
  <c r="E547"/>
  <c r="I547" l="1"/>
  <c r="G548" s="1"/>
  <c r="E549" s="1"/>
  <c r="H549" s="1"/>
  <c r="J549" s="1"/>
  <c r="E548"/>
  <c r="F548" s="1"/>
  <c r="K548" l="1"/>
  <c r="K549" s="1"/>
  <c r="I548"/>
  <c r="G549" s="1"/>
  <c r="I549" s="1"/>
  <c r="K550" l="1"/>
  <c r="G550"/>
  <c r="E550"/>
  <c r="H550" s="1"/>
  <c r="J550" s="1"/>
  <c r="K551" l="1"/>
  <c r="I550"/>
  <c r="G551" s="1"/>
  <c r="E551"/>
  <c r="E552" l="1"/>
  <c r="H552" s="1"/>
  <c r="H551"/>
  <c r="I551" l="1"/>
  <c r="G552" s="1"/>
  <c r="K552" s="1"/>
  <c r="J551"/>
  <c r="J552" s="1"/>
  <c r="K553" l="1"/>
  <c r="I552"/>
  <c r="G553" s="1"/>
  <c r="E554" s="1"/>
  <c r="E553"/>
  <c r="H553" s="1"/>
  <c r="I553" l="1"/>
  <c r="G554" s="1"/>
  <c r="E555" s="1"/>
  <c r="F555" s="1"/>
  <c r="J553"/>
  <c r="J554" s="1"/>
  <c r="J555" s="1"/>
  <c r="K554" l="1"/>
  <c r="K555" s="1"/>
  <c r="I554"/>
  <c r="G555" s="1"/>
  <c r="E556" s="1"/>
  <c r="H556" s="1"/>
  <c r="J556" s="1"/>
  <c r="K556" l="1"/>
  <c r="I555"/>
  <c r="G556" s="1"/>
  <c r="I556" s="1"/>
  <c r="G557" s="1"/>
  <c r="K557" l="1"/>
  <c r="E557"/>
  <c r="H557" s="1"/>
  <c r="J557" s="1"/>
  <c r="K558" l="1"/>
  <c r="I557"/>
  <c r="G558" s="1"/>
  <c r="E559" s="1"/>
  <c r="H559" s="1"/>
  <c r="E558"/>
  <c r="H558"/>
  <c r="I558" s="1"/>
  <c r="G559" s="1"/>
  <c r="J558" l="1"/>
  <c r="J559" s="1"/>
  <c r="J560" s="1"/>
  <c r="J561" s="1"/>
  <c r="J562" s="1"/>
  <c r="K559"/>
  <c r="K560" s="1"/>
  <c r="I559"/>
  <c r="G560" s="1"/>
  <c r="E560"/>
  <c r="H560" s="1"/>
  <c r="I560" l="1"/>
  <c r="G561" s="1"/>
  <c r="I561" s="1"/>
  <c r="E561"/>
  <c r="K561" l="1"/>
  <c r="E562"/>
  <c r="F562" s="1"/>
  <c r="I562" s="1"/>
  <c r="G562"/>
  <c r="K562" l="1"/>
  <c r="K563" s="1"/>
  <c r="E563"/>
  <c r="H563" s="1"/>
  <c r="J563" s="1"/>
  <c r="G563"/>
  <c r="K564" l="1"/>
  <c r="I563"/>
  <c r="G564" s="1"/>
  <c r="E564"/>
  <c r="H564" s="1"/>
  <c r="J564" s="1"/>
  <c r="I564" l="1"/>
  <c r="G565" s="1"/>
  <c r="K565" s="1"/>
  <c r="E565"/>
  <c r="E566" l="1"/>
  <c r="H566" s="1"/>
  <c r="H565"/>
  <c r="I565" l="1"/>
  <c r="G566" s="1"/>
  <c r="J565"/>
  <c r="J566" s="1"/>
  <c r="I566" l="1"/>
  <c r="G567" s="1"/>
  <c r="E568" s="1"/>
  <c r="K566"/>
  <c r="E567"/>
  <c r="H567" s="1"/>
  <c r="I567" l="1"/>
  <c r="G568" s="1"/>
  <c r="I568" s="1"/>
  <c r="G569" s="1"/>
  <c r="J567"/>
  <c r="J568" s="1"/>
  <c r="J569" s="1"/>
  <c r="K567"/>
  <c r="K568" l="1"/>
  <c r="K569" s="1"/>
  <c r="E569"/>
  <c r="F569" s="1"/>
  <c r="I569" s="1"/>
  <c r="G570" s="1"/>
  <c r="K570" l="1"/>
  <c r="E570"/>
  <c r="H570" s="1"/>
  <c r="I570" l="1"/>
  <c r="G571" s="1"/>
  <c r="E572" s="1"/>
  <c r="H572" s="1"/>
  <c r="J570"/>
  <c r="E571"/>
  <c r="H571" s="1"/>
  <c r="I571" s="1"/>
  <c r="G572" s="1"/>
  <c r="J571" l="1"/>
  <c r="J572" s="1"/>
  <c r="J573" s="1"/>
  <c r="K571"/>
  <c r="K572" s="1"/>
  <c r="I572"/>
  <c r="G573" s="1"/>
  <c r="E573"/>
  <c r="H573" s="1"/>
  <c r="K573" l="1"/>
  <c r="K574" s="1"/>
  <c r="I573"/>
  <c r="G574" s="1"/>
  <c r="E574"/>
  <c r="H574" s="1"/>
  <c r="J574" s="1"/>
  <c r="J575" s="1"/>
  <c r="J576" s="1"/>
  <c r="I574" l="1"/>
  <c r="G575" s="1"/>
  <c r="I575" s="1"/>
  <c r="E575"/>
  <c r="K575" l="1"/>
  <c r="E576"/>
  <c r="F576" s="1"/>
  <c r="I576" s="1"/>
  <c r="G576"/>
  <c r="K576" l="1"/>
  <c r="K577" s="1"/>
  <c r="E577"/>
  <c r="H577" s="1"/>
  <c r="J577" s="1"/>
  <c r="G577"/>
  <c r="K578" l="1"/>
  <c r="I577"/>
  <c r="G578" s="1"/>
  <c r="E578"/>
  <c r="H578" s="1"/>
  <c r="J578" s="1"/>
  <c r="K579" l="1"/>
  <c r="I578"/>
  <c r="G579" s="1"/>
  <c r="E579"/>
  <c r="H579" s="1"/>
  <c r="J579" s="1"/>
  <c r="K580" l="1"/>
  <c r="I579"/>
  <c r="G580" s="1"/>
  <c r="E580"/>
  <c r="H580" s="1"/>
  <c r="J580" s="1"/>
  <c r="K581" l="1"/>
  <c r="I580"/>
  <c r="G581" s="1"/>
  <c r="E581"/>
  <c r="H581" s="1"/>
  <c r="J581" s="1"/>
  <c r="J582" s="1"/>
  <c r="J583" s="1"/>
  <c r="K582" l="1"/>
  <c r="I581"/>
  <c r="G582" s="1"/>
  <c r="I582" s="1"/>
  <c r="E582"/>
  <c r="E583" l="1"/>
  <c r="F583" s="1"/>
  <c r="I583" s="1"/>
  <c r="G583"/>
  <c r="K583" l="1"/>
  <c r="K584" s="1"/>
  <c r="E584"/>
  <c r="G584"/>
  <c r="E585" l="1"/>
  <c r="H585" s="1"/>
  <c r="H584"/>
  <c r="I584" l="1"/>
  <c r="G585" s="1"/>
  <c r="K585" s="1"/>
  <c r="J584"/>
  <c r="J585" s="1"/>
  <c r="K586" l="1"/>
  <c r="I585"/>
  <c r="G586" s="1"/>
  <c r="E587" s="1"/>
  <c r="H587" s="1"/>
  <c r="E586"/>
  <c r="H586" s="1"/>
  <c r="I586" s="1"/>
  <c r="G587" s="1"/>
  <c r="K587" l="1"/>
  <c r="K588" s="1"/>
  <c r="J586"/>
  <c r="J587" s="1"/>
  <c r="I587"/>
  <c r="G588" s="1"/>
  <c r="E588"/>
  <c r="H588" s="1"/>
  <c r="K589" l="1"/>
  <c r="J588"/>
  <c r="J589" s="1"/>
  <c r="J590" s="1"/>
  <c r="I588"/>
  <c r="G589" s="1"/>
  <c r="I589" s="1"/>
  <c r="E589"/>
  <c r="E590" l="1"/>
  <c r="F590" s="1"/>
  <c r="I590" s="1"/>
  <c r="G590"/>
  <c r="K590" l="1"/>
  <c r="K591" s="1"/>
  <c r="E591"/>
  <c r="H591" s="1"/>
  <c r="J591" s="1"/>
  <c r="G591"/>
  <c r="K592" l="1"/>
  <c r="I591"/>
  <c r="G592" s="1"/>
  <c r="E592"/>
  <c r="H592" s="1"/>
  <c r="J592" s="1"/>
  <c r="K593" l="1"/>
  <c r="I592"/>
  <c r="G593" s="1"/>
  <c r="E593"/>
  <c r="H593" s="1"/>
  <c r="J593" s="1"/>
  <c r="K594" l="1"/>
  <c r="I593"/>
  <c r="G594" s="1"/>
  <c r="E594"/>
  <c r="E595" l="1"/>
  <c r="H595" s="1"/>
  <c r="H594"/>
  <c r="I594" l="1"/>
  <c r="G595" s="1"/>
  <c r="K595" s="1"/>
  <c r="J594"/>
  <c r="J595" s="1"/>
  <c r="J596" s="1"/>
  <c r="J597" s="1"/>
  <c r="K596" l="1"/>
  <c r="I595"/>
  <c r="G596" s="1"/>
  <c r="E597" s="1"/>
  <c r="F597" s="1"/>
  <c r="E596"/>
  <c r="I596" l="1"/>
  <c r="G597" s="1"/>
  <c r="E598" s="1"/>
  <c r="H598" s="1"/>
  <c r="J598" s="1"/>
  <c r="K597" l="1"/>
  <c r="K598" s="1"/>
  <c r="I597"/>
  <c r="G598" s="1"/>
  <c r="I598" s="1"/>
  <c r="G599" s="1"/>
  <c r="K599" l="1"/>
  <c r="E599"/>
  <c r="H599" s="1"/>
  <c r="J599" s="1"/>
  <c r="K600" l="1"/>
  <c r="I599"/>
  <c r="G600" s="1"/>
  <c r="E601" s="1"/>
  <c r="H601" s="1"/>
  <c r="E600"/>
  <c r="H600" s="1"/>
  <c r="I600" s="1"/>
  <c r="G601" s="1"/>
  <c r="K601" l="1"/>
  <c r="K602" s="1"/>
  <c r="J600"/>
  <c r="J601" s="1"/>
  <c r="I601"/>
  <c r="G602" s="1"/>
  <c r="E602"/>
  <c r="H602" s="1"/>
  <c r="J602" l="1"/>
  <c r="J603" s="1"/>
  <c r="J604" s="1"/>
  <c r="K603"/>
  <c r="I602"/>
  <c r="G603" s="1"/>
  <c r="I603" s="1"/>
  <c r="E603"/>
  <c r="E604" l="1"/>
  <c r="F604" s="1"/>
  <c r="I604" s="1"/>
  <c r="G604"/>
  <c r="K604" l="1"/>
  <c r="K605" s="1"/>
  <c r="G605"/>
  <c r="E605"/>
  <c r="H605" s="1"/>
  <c r="J605" s="1"/>
  <c r="K606" l="1"/>
  <c r="I605"/>
  <c r="G606" s="1"/>
  <c r="E606"/>
  <c r="I606" l="1"/>
  <c r="G607" s="1"/>
  <c r="K607" s="1"/>
  <c r="E607"/>
  <c r="H607" s="1"/>
  <c r="H606"/>
  <c r="J606" s="1"/>
  <c r="K608" l="1"/>
  <c r="J607"/>
  <c r="I607"/>
  <c r="G608" s="1"/>
  <c r="E608"/>
  <c r="H608" s="1"/>
  <c r="J608" l="1"/>
  <c r="I608"/>
  <c r="G609" s="1"/>
  <c r="K609" s="1"/>
  <c r="E609"/>
  <c r="H609" s="1"/>
  <c r="J609" l="1"/>
  <c r="J610" s="1"/>
  <c r="J611" s="1"/>
  <c r="I609"/>
  <c r="G610" s="1"/>
  <c r="I610" s="1"/>
  <c r="E610"/>
  <c r="K610" l="1"/>
  <c r="E611"/>
  <c r="F611" s="1"/>
  <c r="I611" s="1"/>
  <c r="G611"/>
  <c r="K611" l="1"/>
  <c r="K612" s="1"/>
  <c r="E613"/>
  <c r="H613" s="1"/>
  <c r="G612"/>
  <c r="E612"/>
  <c r="H612" s="1"/>
  <c r="J612" s="1"/>
  <c r="J613" l="1"/>
  <c r="I612"/>
  <c r="G613" s="1"/>
  <c r="I613" s="1"/>
  <c r="K613" l="1"/>
  <c r="K614" s="1"/>
  <c r="E614"/>
  <c r="H614" s="1"/>
  <c r="J614" s="1"/>
  <c r="G614"/>
  <c r="I614" l="1"/>
  <c r="G615" s="1"/>
  <c r="K615" s="1"/>
  <c r="E615"/>
  <c r="H615" s="1"/>
  <c r="J615" s="1"/>
  <c r="K616" l="1"/>
  <c r="I615"/>
  <c r="G616" s="1"/>
  <c r="E616"/>
  <c r="H616" s="1"/>
  <c r="J616" s="1"/>
  <c r="J617" s="1"/>
  <c r="J618" s="1"/>
  <c r="K617" l="1"/>
  <c r="I616"/>
  <c r="G617" s="1"/>
  <c r="I617" s="1"/>
  <c r="E617"/>
  <c r="E618" l="1"/>
  <c r="F618" s="1"/>
  <c r="I618" s="1"/>
  <c r="G618"/>
  <c r="K618" l="1"/>
  <c r="K619" s="1"/>
  <c r="E619"/>
  <c r="H619" s="1"/>
  <c r="J619" s="1"/>
  <c r="G619"/>
  <c r="I619" l="1"/>
  <c r="G620" s="1"/>
  <c r="K620" s="1"/>
  <c r="E620"/>
  <c r="H620" s="1"/>
  <c r="J620" s="1"/>
  <c r="I620" l="1"/>
  <c r="G621" s="1"/>
  <c r="K621" s="1"/>
  <c r="E621"/>
  <c r="E622" l="1"/>
  <c r="H622" s="1"/>
  <c r="H621"/>
  <c r="I621" l="1"/>
  <c r="G622" s="1"/>
  <c r="K622" s="1"/>
  <c r="J621"/>
  <c r="J622" s="1"/>
  <c r="K623" l="1"/>
  <c r="I622"/>
  <c r="G623" s="1"/>
  <c r="E624" s="1"/>
  <c r="E623"/>
  <c r="H623" s="1"/>
  <c r="I623" s="1"/>
  <c r="G624" s="1"/>
  <c r="K624" l="1"/>
  <c r="J623"/>
  <c r="J624" s="1"/>
  <c r="J625" s="1"/>
  <c r="I624"/>
  <c r="G625" s="1"/>
  <c r="E626" s="1"/>
  <c r="H626" s="1"/>
  <c r="E625"/>
  <c r="F625" s="1"/>
  <c r="K625" l="1"/>
  <c r="K626" s="1"/>
  <c r="J626"/>
  <c r="I625"/>
  <c r="G626" s="1"/>
  <c r="I626" s="1"/>
  <c r="K627" l="1"/>
  <c r="E627"/>
  <c r="G627"/>
  <c r="E628" l="1"/>
  <c r="H628" s="1"/>
  <c r="H627"/>
  <c r="I627" l="1"/>
  <c r="G628" s="1"/>
  <c r="K628" s="1"/>
  <c r="J627"/>
  <c r="J628" s="1"/>
  <c r="K629" l="1"/>
  <c r="I628"/>
  <c r="G629" s="1"/>
  <c r="E630" s="1"/>
  <c r="E629"/>
  <c r="H629" s="1"/>
  <c r="I629" s="1"/>
  <c r="G630" s="1"/>
  <c r="K630" l="1"/>
  <c r="J629"/>
  <c r="E631"/>
  <c r="H630"/>
  <c r="I630" s="1"/>
  <c r="G631" s="1"/>
  <c r="I631" s="1"/>
  <c r="K631" l="1"/>
  <c r="K632" s="1"/>
  <c r="J630"/>
  <c r="J631" s="1"/>
  <c r="J632" s="1"/>
  <c r="E632"/>
  <c r="F632" s="1"/>
  <c r="I632" s="1"/>
  <c r="G632"/>
  <c r="G633" l="1"/>
  <c r="K633" s="1"/>
  <c r="E633"/>
  <c r="H633" s="1"/>
  <c r="J633" s="1"/>
  <c r="K634" l="1"/>
  <c r="I633"/>
  <c r="G634" s="1"/>
  <c r="E634"/>
  <c r="E635" l="1"/>
  <c r="H635" s="1"/>
  <c r="H634"/>
  <c r="I634" l="1"/>
  <c r="G635" s="1"/>
  <c r="K635" s="1"/>
  <c r="J634"/>
  <c r="J635" s="1"/>
  <c r="K636" l="1"/>
  <c r="I635"/>
  <c r="G636" s="1"/>
  <c r="E637" s="1"/>
  <c r="H637" s="1"/>
  <c r="E636"/>
  <c r="H636" s="1"/>
  <c r="I636" s="1"/>
  <c r="G637" s="1"/>
  <c r="K637" l="1"/>
  <c r="K638" s="1"/>
  <c r="J636"/>
  <c r="J637" s="1"/>
  <c r="J638" s="1"/>
  <c r="J639" s="1"/>
  <c r="I637"/>
  <c r="G638" s="1"/>
  <c r="I638" s="1"/>
  <c r="E638"/>
  <c r="E639" l="1"/>
  <c r="F639" s="1"/>
  <c r="I639" s="1"/>
  <c r="G639"/>
  <c r="K639" l="1"/>
  <c r="K640" s="1"/>
  <c r="E640"/>
  <c r="H640" s="1"/>
  <c r="J640" s="1"/>
  <c r="G640"/>
  <c r="K641" l="1"/>
  <c r="E641"/>
  <c r="H641" s="1"/>
  <c r="J641" s="1"/>
  <c r="I640"/>
  <c r="G641" s="1"/>
  <c r="K642" l="1"/>
  <c r="I641"/>
  <c r="G642" s="1"/>
  <c r="E642"/>
  <c r="H642" s="1"/>
  <c r="J642" s="1"/>
  <c r="K643" l="1"/>
  <c r="I642"/>
  <c r="G643" s="1"/>
  <c r="E643"/>
  <c r="H643" s="1"/>
  <c r="J643" s="1"/>
  <c r="I643" l="1"/>
  <c r="G644" s="1"/>
  <c r="K644" s="1"/>
  <c r="E644"/>
  <c r="E645" l="1"/>
  <c r="H644"/>
  <c r="I644" l="1"/>
  <c r="G645" s="1"/>
  <c r="J644"/>
  <c r="J645" s="1"/>
  <c r="J646" s="1"/>
  <c r="I645" l="1"/>
  <c r="G646" s="1"/>
  <c r="E647" s="1"/>
  <c r="H647" s="1"/>
  <c r="J647" s="1"/>
  <c r="K645"/>
  <c r="E646"/>
  <c r="F646" s="1"/>
  <c r="I646" l="1"/>
  <c r="G647" s="1"/>
  <c r="K646"/>
  <c r="I647" l="1"/>
  <c r="G648" s="1"/>
  <c r="E648"/>
  <c r="H648" s="1"/>
  <c r="J648" s="1"/>
  <c r="K647"/>
  <c r="I648" l="1"/>
  <c r="G649" s="1"/>
  <c r="E649"/>
  <c r="H649" s="1"/>
  <c r="J649" s="1"/>
  <c r="K648"/>
  <c r="I649" l="1"/>
  <c r="G650" s="1"/>
  <c r="K649"/>
  <c r="E650"/>
  <c r="H650" s="1"/>
  <c r="J650" s="1"/>
  <c r="K650" l="1"/>
  <c r="K651" s="1"/>
  <c r="I650"/>
  <c r="G651" s="1"/>
  <c r="E651"/>
  <c r="E652" l="1"/>
  <c r="H651"/>
  <c r="I651" l="1"/>
  <c r="G652" s="1"/>
  <c r="K652" s="1"/>
  <c r="J651"/>
  <c r="J652" s="1"/>
  <c r="J653" s="1"/>
  <c r="I652" l="1"/>
  <c r="G653" s="1"/>
  <c r="E654" s="1"/>
  <c r="H654" s="1"/>
  <c r="J654" s="1"/>
  <c r="E653"/>
  <c r="F653" s="1"/>
  <c r="I653" l="1"/>
  <c r="G654" s="1"/>
  <c r="I654" s="1"/>
  <c r="K653"/>
  <c r="K654" l="1"/>
  <c r="K655" s="1"/>
  <c r="E655"/>
  <c r="G655"/>
  <c r="E656" l="1"/>
  <c r="H656" s="1"/>
  <c r="H655"/>
  <c r="I655" l="1"/>
  <c r="G656" s="1"/>
  <c r="K656" s="1"/>
  <c r="J655"/>
  <c r="J656" s="1"/>
  <c r="K657" l="1"/>
  <c r="I656"/>
  <c r="G657" s="1"/>
  <c r="E658" s="1"/>
  <c r="H658" s="1"/>
  <c r="E657"/>
  <c r="H657" s="1"/>
  <c r="I657" s="1"/>
  <c r="G658" s="1"/>
  <c r="K658" l="1"/>
  <c r="J657"/>
  <c r="J658" s="1"/>
  <c r="J659" s="1"/>
  <c r="J660" s="1"/>
  <c r="I658"/>
  <c r="G659" s="1"/>
  <c r="I659" s="1"/>
  <c r="E659"/>
  <c r="K659" l="1"/>
  <c r="G660"/>
  <c r="E661" s="1"/>
  <c r="H661" s="1"/>
  <c r="J661" s="1"/>
  <c r="E660"/>
  <c r="F660" s="1"/>
  <c r="K660" l="1"/>
  <c r="I660"/>
  <c r="G661" l="1"/>
  <c r="I661" s="1"/>
  <c r="K661" l="1"/>
  <c r="K662" s="1"/>
  <c r="E662"/>
  <c r="G662"/>
  <c r="E663" l="1"/>
  <c r="H663" s="1"/>
  <c r="H662"/>
  <c r="I662" l="1"/>
  <c r="G663" s="1"/>
  <c r="K663" s="1"/>
  <c r="J662"/>
  <c r="J663" s="1"/>
  <c r="K664" l="1"/>
  <c r="I663"/>
  <c r="G664" s="1"/>
  <c r="E665" s="1"/>
  <c r="H665" s="1"/>
  <c r="E664"/>
  <c r="H664" s="1"/>
  <c r="I664" s="1"/>
  <c r="G665" s="1"/>
  <c r="K665" l="1"/>
  <c r="K666" s="1"/>
  <c r="J664"/>
  <c r="J665" s="1"/>
  <c r="J666" s="1"/>
  <c r="J667" s="1"/>
  <c r="I665"/>
  <c r="G666" s="1"/>
  <c r="I666" s="1"/>
  <c r="E666"/>
  <c r="E667" l="1"/>
  <c r="F667" s="1"/>
  <c r="I667" s="1"/>
  <c r="G667"/>
  <c r="K667" l="1"/>
  <c r="K668" s="1"/>
  <c r="E668"/>
  <c r="H668" s="1"/>
  <c r="J668" s="1"/>
  <c r="G668"/>
  <c r="K669" l="1"/>
  <c r="E669"/>
  <c r="H669" s="1"/>
  <c r="J669" s="1"/>
  <c r="I668"/>
  <c r="G669" s="1"/>
  <c r="K670" l="1"/>
  <c r="I669"/>
  <c r="G670" s="1"/>
  <c r="E670"/>
  <c r="H670" s="1"/>
  <c r="J670" s="1"/>
  <c r="K671" l="1"/>
  <c r="I670"/>
  <c r="G671" s="1"/>
  <c r="E671"/>
  <c r="H671" s="1"/>
  <c r="J671" s="1"/>
  <c r="I671" l="1"/>
  <c r="G672" s="1"/>
  <c r="K672" s="1"/>
  <c r="E672"/>
  <c r="H672" s="1"/>
  <c r="J672" s="1"/>
  <c r="J673" s="1"/>
  <c r="J674" s="1"/>
  <c r="K673" l="1"/>
  <c r="I672"/>
  <c r="G673" s="1"/>
  <c r="E673"/>
  <c r="I673" l="1"/>
  <c r="G674" s="1"/>
  <c r="E675" s="1"/>
  <c r="H675" s="1"/>
  <c r="J675" s="1"/>
  <c r="E674"/>
  <c r="F674" s="1"/>
  <c r="K674" l="1"/>
  <c r="K675" s="1"/>
  <c r="I674"/>
  <c r="G675" s="1"/>
  <c r="K676" l="1"/>
  <c r="I675"/>
  <c r="G676" s="1"/>
  <c r="E676"/>
  <c r="H676" s="1"/>
  <c r="J676" s="1"/>
  <c r="K677" l="1"/>
  <c r="I676"/>
  <c r="G677" s="1"/>
  <c r="E677"/>
  <c r="H677" s="1"/>
  <c r="J677" s="1"/>
  <c r="K678" l="1"/>
  <c r="I677"/>
  <c r="G678" s="1"/>
  <c r="E678"/>
  <c r="H678" s="1"/>
  <c r="J678" s="1"/>
  <c r="K679" l="1"/>
  <c r="I678"/>
  <c r="G679" s="1"/>
  <c r="E679"/>
  <c r="H679" s="1"/>
  <c r="J679" s="1"/>
  <c r="J680" s="1"/>
  <c r="J681" s="1"/>
  <c r="K680" l="1"/>
  <c r="I679"/>
  <c r="G680" s="1"/>
  <c r="I680" s="1"/>
  <c r="E680"/>
  <c r="G681" l="1"/>
  <c r="E682" s="1"/>
  <c r="H682" s="1"/>
  <c r="J682" s="1"/>
  <c r="E681"/>
  <c r="F681" s="1"/>
  <c r="K681" l="1"/>
  <c r="I681"/>
  <c r="K682" l="1"/>
  <c r="G682"/>
  <c r="I682" s="1"/>
  <c r="K683" l="1"/>
  <c r="E683"/>
  <c r="G683"/>
  <c r="E684" l="1"/>
  <c r="H684" s="1"/>
  <c r="H683"/>
  <c r="I683" l="1"/>
  <c r="G684" s="1"/>
  <c r="K684" s="1"/>
  <c r="J683"/>
  <c r="J684" s="1"/>
  <c r="K685" l="1"/>
  <c r="I684"/>
  <c r="G685" s="1"/>
  <c r="E686" s="1"/>
  <c r="H686" s="1"/>
  <c r="E685"/>
  <c r="H685" s="1"/>
  <c r="I685" s="1"/>
  <c r="G686" s="1"/>
  <c r="K686" l="1"/>
  <c r="K687" s="1"/>
  <c r="J685"/>
  <c r="J686" s="1"/>
  <c r="J687" s="1"/>
  <c r="J688" s="1"/>
  <c r="I686"/>
  <c r="G687" s="1"/>
  <c r="I687" s="1"/>
  <c r="E687"/>
  <c r="E688" l="1"/>
  <c r="F688" s="1"/>
  <c r="I688" s="1"/>
  <c r="G688"/>
  <c r="K688" l="1"/>
  <c r="K689" s="1"/>
  <c r="E689"/>
  <c r="G689"/>
  <c r="E690" l="1"/>
  <c r="H690" s="1"/>
  <c r="H689"/>
  <c r="I689" l="1"/>
  <c r="G690" s="1"/>
  <c r="K690" s="1"/>
  <c r="J689"/>
  <c r="J690" s="1"/>
  <c r="K691" l="1"/>
  <c r="I690"/>
  <c r="G691" s="1"/>
  <c r="E692" s="1"/>
  <c r="H692" s="1"/>
  <c r="E691"/>
  <c r="H691" s="1"/>
  <c r="I691" s="1"/>
  <c r="G692" s="1"/>
  <c r="K692" l="1"/>
  <c r="K693" s="1"/>
  <c r="J691"/>
  <c r="J692" s="1"/>
  <c r="I692"/>
  <c r="G693" s="1"/>
  <c r="E693"/>
  <c r="H693" s="1"/>
  <c r="K694" l="1"/>
  <c r="J693"/>
  <c r="J694" s="1"/>
  <c r="J695" s="1"/>
  <c r="I693"/>
  <c r="G694" s="1"/>
  <c r="I694" s="1"/>
  <c r="E694"/>
  <c r="E695" l="1"/>
  <c r="F695" s="1"/>
  <c r="I695" s="1"/>
  <c r="G695"/>
  <c r="K695" l="1"/>
  <c r="K696" s="1"/>
  <c r="E696"/>
  <c r="H696" s="1"/>
  <c r="J696" s="1"/>
  <c r="G696"/>
  <c r="K697" l="1"/>
  <c r="E697"/>
  <c r="H697" s="1"/>
  <c r="J697" s="1"/>
  <c r="I696"/>
  <c r="G697" s="1"/>
  <c r="K698" l="1"/>
  <c r="I697"/>
  <c r="G698" s="1"/>
  <c r="E698"/>
  <c r="H698" s="1"/>
  <c r="J698" s="1"/>
  <c r="K699" l="1"/>
  <c r="I698"/>
  <c r="G699" s="1"/>
  <c r="E699"/>
  <c r="H699" s="1"/>
  <c r="J699" s="1"/>
  <c r="K700" l="1"/>
  <c r="I699"/>
  <c r="G700" s="1"/>
  <c r="E700"/>
  <c r="E701" l="1"/>
  <c r="H700"/>
  <c r="I700" l="1"/>
  <c r="G701" s="1"/>
  <c r="K701" s="1"/>
  <c r="J700"/>
  <c r="J701" s="1"/>
  <c r="J702" s="1"/>
  <c r="I701" l="1"/>
  <c r="G702" s="1"/>
  <c r="E703" s="1"/>
  <c r="H703" s="1"/>
  <c r="J703" s="1"/>
  <c r="E702"/>
  <c r="F702" s="1"/>
  <c r="K702" l="1"/>
  <c r="K703" s="1"/>
  <c r="K704" s="1"/>
  <c r="I702"/>
  <c r="G703" s="1"/>
  <c r="I703" s="1"/>
  <c r="G704" s="1"/>
  <c r="E704" l="1"/>
  <c r="E705" s="1"/>
  <c r="H705" s="1"/>
  <c r="H704"/>
  <c r="I704" l="1"/>
  <c r="G705" s="1"/>
  <c r="K705" s="1"/>
  <c r="J704"/>
  <c r="J705" s="1"/>
  <c r="K706" l="1"/>
  <c r="I705"/>
  <c r="G706" s="1"/>
  <c r="E707" s="1"/>
  <c r="H707" s="1"/>
  <c r="E706"/>
  <c r="H706" s="1"/>
  <c r="I706" s="1"/>
  <c r="G707" s="1"/>
  <c r="K707" l="1"/>
  <c r="J706"/>
  <c r="J707" s="1"/>
  <c r="J708" s="1"/>
  <c r="J709" s="1"/>
  <c r="I707"/>
  <c r="G708" s="1"/>
  <c r="I708" s="1"/>
  <c r="E708"/>
  <c r="K708" l="1"/>
  <c r="E709"/>
  <c r="F709" s="1"/>
  <c r="I709" s="1"/>
  <c r="G709"/>
  <c r="K709" l="1"/>
  <c r="K710" s="1"/>
  <c r="E710"/>
  <c r="G710"/>
  <c r="E711" l="1"/>
  <c r="H711" s="1"/>
  <c r="H710"/>
  <c r="I710" l="1"/>
  <c r="G711" s="1"/>
  <c r="K711" s="1"/>
  <c r="J710"/>
  <c r="J711" s="1"/>
  <c r="K712" l="1"/>
  <c r="I711"/>
  <c r="G712" s="1"/>
  <c r="E713" s="1"/>
  <c r="H713" s="1"/>
  <c r="E712"/>
  <c r="H712" s="1"/>
  <c r="I712" s="1"/>
  <c r="G713" s="1"/>
  <c r="K713" l="1"/>
  <c r="K714" s="1"/>
  <c r="J712"/>
  <c r="J713" s="1"/>
  <c r="I713"/>
  <c r="G714" s="1"/>
  <c r="E714"/>
  <c r="H714" s="1"/>
  <c r="K715" l="1"/>
  <c r="J714"/>
  <c r="J715" s="1"/>
  <c r="J716" s="1"/>
  <c r="I714"/>
  <c r="G715" s="1"/>
  <c r="I715" s="1"/>
  <c r="E715"/>
  <c r="E716" l="1"/>
  <c r="F716" s="1"/>
  <c r="I716" s="1"/>
  <c r="G716"/>
  <c r="K716" l="1"/>
  <c r="K717" s="1"/>
  <c r="E718"/>
  <c r="H718" s="1"/>
  <c r="G717"/>
  <c r="E717"/>
  <c r="H717" s="1"/>
  <c r="J717" s="1"/>
  <c r="K718" l="1"/>
  <c r="J718"/>
  <c r="I717"/>
  <c r="G718" s="1"/>
  <c r="K719" l="1"/>
  <c r="I718"/>
  <c r="G719" s="1"/>
  <c r="E719"/>
  <c r="H719" s="1"/>
  <c r="J719" s="1"/>
  <c r="K720" l="1"/>
  <c r="I719"/>
  <c r="G720" s="1"/>
  <c r="E720"/>
  <c r="H720" s="1"/>
  <c r="J720" s="1"/>
  <c r="K721" l="1"/>
  <c r="I720"/>
  <c r="G721" s="1"/>
  <c r="E721"/>
  <c r="H721" s="1"/>
  <c r="J721" s="1"/>
  <c r="J722" s="1"/>
  <c r="J723" s="1"/>
  <c r="I721" l="1"/>
  <c r="G722" s="1"/>
  <c r="K722" s="1"/>
  <c r="E722"/>
  <c r="I722" l="1"/>
  <c r="G723" s="1"/>
  <c r="K723" s="1"/>
  <c r="E723"/>
  <c r="F723" s="1"/>
  <c r="I723" l="1"/>
  <c r="G724" s="1"/>
  <c r="K724" s="1"/>
  <c r="E724"/>
  <c r="H724" s="1"/>
  <c r="J724" s="1"/>
  <c r="K725" l="1"/>
  <c r="I724"/>
  <c r="G725" s="1"/>
  <c r="E725"/>
  <c r="H725" s="1"/>
  <c r="J725" s="1"/>
  <c r="K726" l="1"/>
  <c r="I725"/>
  <c r="G726" s="1"/>
  <c r="E726"/>
  <c r="H726" s="1"/>
  <c r="J726" s="1"/>
  <c r="J727" l="1"/>
  <c r="I726"/>
  <c r="G727" s="1"/>
  <c r="K727" s="1"/>
  <c r="E727"/>
  <c r="H727" s="1"/>
  <c r="K728" l="1"/>
  <c r="J728"/>
  <c r="J729" s="1"/>
  <c r="J730" s="1"/>
  <c r="I727"/>
  <c r="G728" s="1"/>
  <c r="E728"/>
  <c r="H728" s="1"/>
  <c r="I728" l="1"/>
  <c r="G729" s="1"/>
  <c r="K729" s="1"/>
  <c r="E729"/>
  <c r="I729" l="1"/>
  <c r="G730" s="1"/>
  <c r="K730" s="1"/>
  <c r="E730"/>
  <c r="F730" s="1"/>
  <c r="I730" l="1"/>
  <c r="G731" s="1"/>
  <c r="E731"/>
  <c r="H731" s="1"/>
  <c r="J731" s="1"/>
  <c r="I731" l="1"/>
  <c r="K731"/>
  <c r="K732" s="1"/>
  <c r="E732"/>
  <c r="H732" s="1"/>
  <c r="J732" s="1"/>
  <c r="I732" l="1"/>
</calcChain>
</file>

<file path=xl/sharedStrings.xml><?xml version="1.0" encoding="utf-8"?>
<sst xmlns="http://schemas.openxmlformats.org/spreadsheetml/2006/main" count="2257" uniqueCount="48">
  <si>
    <t>data</t>
  </si>
  <si>
    <t>dzień tygodnia</t>
  </si>
  <si>
    <t>niedziela</t>
  </si>
  <si>
    <t>poniedziałek</t>
  </si>
  <si>
    <t>wtorek</t>
  </si>
  <si>
    <t>środa</t>
  </si>
  <si>
    <t>czwartek</t>
  </si>
  <si>
    <t>piątek</t>
  </si>
  <si>
    <t>sobota</t>
  </si>
  <si>
    <t>koszty</t>
  </si>
  <si>
    <t>przychody</t>
  </si>
  <si>
    <t>dochody</t>
  </si>
  <si>
    <t>koszt zakupu jednego roweru</t>
  </si>
  <si>
    <t>cena wypożyczenia roweu (na cały dzień roboczy)</t>
  </si>
  <si>
    <t>koszt serwisowania (jeden rower)</t>
  </si>
  <si>
    <t>popyt (zima)</t>
  </si>
  <si>
    <t>popyt (wiosna)</t>
  </si>
  <si>
    <t>popyt (lato)</t>
  </si>
  <si>
    <t>popyt (jesien)</t>
  </si>
  <si>
    <t>pora roku</t>
  </si>
  <si>
    <t>łączne koszty</t>
  </si>
  <si>
    <t>łączne przychody</t>
  </si>
  <si>
    <t>łączne przychody większe od łącznych kosztów</t>
  </si>
  <si>
    <t>zad 5.1</t>
  </si>
  <si>
    <t>przychody &gt; koszty</t>
  </si>
  <si>
    <t>miesiąc</t>
  </si>
  <si>
    <t>Etykiety wierszy</t>
  </si>
  <si>
    <t>(puste)</t>
  </si>
  <si>
    <t>Suma końcowa</t>
  </si>
  <si>
    <t>Wartości</t>
  </si>
  <si>
    <t>Suma z koszty</t>
  </si>
  <si>
    <t>Suma z przychody</t>
  </si>
  <si>
    <t>dochód</t>
  </si>
  <si>
    <t>zad 5.2 + wykres</t>
  </si>
  <si>
    <t>dochód powyżej 100 tys. zł</t>
  </si>
  <si>
    <t>dochód powyżej 125 tys. zł</t>
  </si>
  <si>
    <t>dochód powyżej 150 tys. zł</t>
  </si>
  <si>
    <t>1 rower</t>
  </si>
  <si>
    <t>po roku</t>
  </si>
  <si>
    <t>po 2 latach</t>
  </si>
  <si>
    <t>zad 5.3</t>
  </si>
  <si>
    <t>zima</t>
  </si>
  <si>
    <t>wiosna</t>
  </si>
  <si>
    <t>lato</t>
  </si>
  <si>
    <t>jesień</t>
  </si>
  <si>
    <t>ilość rowerów</t>
  </si>
  <si>
    <t>zakup rowerów (koszty)</t>
  </si>
  <si>
    <t>zad 5.4</t>
  </si>
</sst>
</file>

<file path=xl/styles.xml><?xml version="1.0" encoding="utf-8"?>
<styleSheet xmlns="http://schemas.openxmlformats.org/spreadsheetml/2006/main">
  <numFmts count="1">
    <numFmt numFmtId="44" formatCode="_-* #,##0.00\ &quot;zł&quot;_-;\-* #,##0.00\ &quot;zł&quot;_-;_-* &quot;-&quot;??\ &quot;zł&quot;_-;_-@_-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2" borderId="0" xfId="2" applyAlignment="1">
      <alignment horizontal="center" vertical="center"/>
    </xf>
    <xf numFmtId="14" fontId="2" fillId="2" borderId="0" xfId="2" applyNumberFormat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2" borderId="0" xfId="2" applyNumberFormat="1" applyAlignment="1">
      <alignment horizontal="center" vertical="center"/>
    </xf>
    <xf numFmtId="44" fontId="2" fillId="2" borderId="0" xfId="2" applyNumberFormat="1" applyAlignment="1">
      <alignment vertical="center"/>
    </xf>
    <xf numFmtId="0" fontId="0" fillId="0" borderId="0" xfId="0" applyNumberFormat="1" applyAlignment="1">
      <alignment horizontal="center" vertical="center"/>
    </xf>
  </cellXfs>
  <cellStyles count="3">
    <cellStyle name="Dobre" xfId="2" builtinId="26"/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Miesięczny dochód</a:t>
            </a:r>
            <a:r>
              <a:rPr lang="pl-PL" baseline="0"/>
              <a:t> w 2023 r.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Arkusz4!$H$4</c:f>
              <c:strCache>
                <c:ptCount val="1"/>
                <c:pt idx="0">
                  <c:v>dochód</c:v>
                </c:pt>
              </c:strCache>
            </c:strRef>
          </c:tx>
          <c:cat>
            <c:numRef>
              <c:f>Arkusz4!$E$5:$E$16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Arkusz4!$H$5:$H$16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</c:ser>
        <c:axId val="82587008"/>
        <c:axId val="85431040"/>
      </c:barChart>
      <c:catAx>
        <c:axId val="8258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</a:t>
                </a:r>
              </a:p>
            </c:rich>
          </c:tx>
          <c:layout/>
        </c:title>
        <c:numFmt formatCode="General" sourceLinked="1"/>
        <c:tickLblPos val="nextTo"/>
        <c:crossAx val="85431040"/>
        <c:crosses val="autoZero"/>
        <c:auto val="1"/>
        <c:lblAlgn val="ctr"/>
        <c:lblOffset val="100"/>
      </c:catAx>
      <c:valAx>
        <c:axId val="854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dochód</a:t>
                </a:r>
              </a:p>
            </c:rich>
          </c:tx>
          <c:layout/>
        </c:title>
        <c:numFmt formatCode="General" sourceLinked="1"/>
        <c:tickLblPos val="nextTo"/>
        <c:crossAx val="8258700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18</xdr:row>
      <xdr:rowOff>142875</xdr:rowOff>
    </xdr:from>
    <xdr:to>
      <xdr:col>11</xdr:col>
      <xdr:colOff>19050</xdr:colOff>
      <xdr:row>33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71.823903935183" createdVersion="3" refreshedVersion="3" minRefreshableVersion="3" recordCount="366">
  <cacheSource type="worksheet">
    <worksheetSource ref="B1:D1048576" sheet="Arkusz2"/>
  </cacheSource>
  <cacheFields count="3"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koszty" numFmtId="0">
      <sharedItems containsString="0" containsBlank="1" containsNumber="1" containsInteger="1" minValue="0" maxValue="8150" count="4">
        <n v="8150"/>
        <n v="0"/>
        <n v="150"/>
        <m/>
      </sharedItems>
    </cacheField>
    <cacheField name="przychody" numFmtId="0">
      <sharedItems containsString="0" containsBlank="1" containsNumber="1" containsInteger="1" minValue="0" maxValue="270" count="6">
        <n v="0"/>
        <n v="60"/>
        <n v="150"/>
        <n v="270"/>
        <n v="12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0"/>
  </r>
  <r>
    <x v="0"/>
    <x v="2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0"/>
  </r>
  <r>
    <x v="0"/>
    <x v="2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0"/>
  </r>
  <r>
    <x v="0"/>
    <x v="2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0"/>
  </r>
  <r>
    <x v="0"/>
    <x v="2"/>
    <x v="0"/>
  </r>
  <r>
    <x v="0"/>
    <x v="1"/>
    <x v="1"/>
  </r>
  <r>
    <x v="0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2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2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2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0"/>
  </r>
  <r>
    <x v="1"/>
    <x v="2"/>
    <x v="0"/>
  </r>
  <r>
    <x v="1"/>
    <x v="1"/>
    <x v="1"/>
  </r>
  <r>
    <x v="1"/>
    <x v="1"/>
    <x v="1"/>
  </r>
  <r>
    <x v="2"/>
    <x v="1"/>
    <x v="1"/>
  </r>
  <r>
    <x v="2"/>
    <x v="1"/>
    <x v="1"/>
  </r>
  <r>
    <x v="2"/>
    <x v="1"/>
    <x v="1"/>
  </r>
  <r>
    <x v="2"/>
    <x v="1"/>
    <x v="0"/>
  </r>
  <r>
    <x v="2"/>
    <x v="2"/>
    <x v="0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0"/>
  </r>
  <r>
    <x v="2"/>
    <x v="2"/>
    <x v="0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0"/>
  </r>
  <r>
    <x v="2"/>
    <x v="2"/>
    <x v="0"/>
  </r>
  <r>
    <x v="2"/>
    <x v="1"/>
    <x v="1"/>
  </r>
  <r>
    <x v="2"/>
    <x v="1"/>
    <x v="2"/>
  </r>
  <r>
    <x v="2"/>
    <x v="1"/>
    <x v="2"/>
  </r>
  <r>
    <x v="2"/>
    <x v="1"/>
    <x v="2"/>
  </r>
  <r>
    <x v="2"/>
    <x v="1"/>
    <x v="2"/>
  </r>
  <r>
    <x v="2"/>
    <x v="1"/>
    <x v="0"/>
  </r>
  <r>
    <x v="2"/>
    <x v="2"/>
    <x v="0"/>
  </r>
  <r>
    <x v="2"/>
    <x v="1"/>
    <x v="2"/>
  </r>
  <r>
    <x v="2"/>
    <x v="1"/>
    <x v="2"/>
  </r>
  <r>
    <x v="2"/>
    <x v="1"/>
    <x v="2"/>
  </r>
  <r>
    <x v="2"/>
    <x v="1"/>
    <x v="2"/>
  </r>
  <r>
    <x v="2"/>
    <x v="1"/>
    <x v="2"/>
  </r>
  <r>
    <x v="3"/>
    <x v="1"/>
    <x v="0"/>
  </r>
  <r>
    <x v="3"/>
    <x v="2"/>
    <x v="0"/>
  </r>
  <r>
    <x v="3"/>
    <x v="1"/>
    <x v="2"/>
  </r>
  <r>
    <x v="3"/>
    <x v="1"/>
    <x v="2"/>
  </r>
  <r>
    <x v="3"/>
    <x v="1"/>
    <x v="2"/>
  </r>
  <r>
    <x v="3"/>
    <x v="1"/>
    <x v="2"/>
  </r>
  <r>
    <x v="3"/>
    <x v="1"/>
    <x v="2"/>
  </r>
  <r>
    <x v="3"/>
    <x v="1"/>
    <x v="0"/>
  </r>
  <r>
    <x v="3"/>
    <x v="2"/>
    <x v="0"/>
  </r>
  <r>
    <x v="3"/>
    <x v="1"/>
    <x v="2"/>
  </r>
  <r>
    <x v="3"/>
    <x v="1"/>
    <x v="2"/>
  </r>
  <r>
    <x v="3"/>
    <x v="1"/>
    <x v="2"/>
  </r>
  <r>
    <x v="3"/>
    <x v="1"/>
    <x v="2"/>
  </r>
  <r>
    <x v="3"/>
    <x v="1"/>
    <x v="2"/>
  </r>
  <r>
    <x v="3"/>
    <x v="1"/>
    <x v="0"/>
  </r>
  <r>
    <x v="3"/>
    <x v="2"/>
    <x v="0"/>
  </r>
  <r>
    <x v="3"/>
    <x v="1"/>
    <x v="2"/>
  </r>
  <r>
    <x v="3"/>
    <x v="1"/>
    <x v="2"/>
  </r>
  <r>
    <x v="3"/>
    <x v="1"/>
    <x v="2"/>
  </r>
  <r>
    <x v="3"/>
    <x v="1"/>
    <x v="2"/>
  </r>
  <r>
    <x v="3"/>
    <x v="1"/>
    <x v="2"/>
  </r>
  <r>
    <x v="3"/>
    <x v="1"/>
    <x v="0"/>
  </r>
  <r>
    <x v="3"/>
    <x v="2"/>
    <x v="0"/>
  </r>
  <r>
    <x v="3"/>
    <x v="1"/>
    <x v="2"/>
  </r>
  <r>
    <x v="3"/>
    <x v="1"/>
    <x v="2"/>
  </r>
  <r>
    <x v="3"/>
    <x v="1"/>
    <x v="2"/>
  </r>
  <r>
    <x v="3"/>
    <x v="1"/>
    <x v="2"/>
  </r>
  <r>
    <x v="3"/>
    <x v="1"/>
    <x v="2"/>
  </r>
  <r>
    <x v="3"/>
    <x v="1"/>
    <x v="0"/>
  </r>
  <r>
    <x v="3"/>
    <x v="2"/>
    <x v="0"/>
  </r>
  <r>
    <x v="4"/>
    <x v="1"/>
    <x v="2"/>
  </r>
  <r>
    <x v="4"/>
    <x v="1"/>
    <x v="2"/>
  </r>
  <r>
    <x v="4"/>
    <x v="1"/>
    <x v="2"/>
  </r>
  <r>
    <x v="4"/>
    <x v="1"/>
    <x v="2"/>
  </r>
  <r>
    <x v="4"/>
    <x v="1"/>
    <x v="2"/>
  </r>
  <r>
    <x v="4"/>
    <x v="1"/>
    <x v="0"/>
  </r>
  <r>
    <x v="4"/>
    <x v="2"/>
    <x v="0"/>
  </r>
  <r>
    <x v="4"/>
    <x v="1"/>
    <x v="2"/>
  </r>
  <r>
    <x v="4"/>
    <x v="1"/>
    <x v="2"/>
  </r>
  <r>
    <x v="4"/>
    <x v="1"/>
    <x v="2"/>
  </r>
  <r>
    <x v="4"/>
    <x v="1"/>
    <x v="2"/>
  </r>
  <r>
    <x v="4"/>
    <x v="1"/>
    <x v="2"/>
  </r>
  <r>
    <x v="4"/>
    <x v="1"/>
    <x v="0"/>
  </r>
  <r>
    <x v="4"/>
    <x v="2"/>
    <x v="0"/>
  </r>
  <r>
    <x v="4"/>
    <x v="1"/>
    <x v="2"/>
  </r>
  <r>
    <x v="4"/>
    <x v="1"/>
    <x v="2"/>
  </r>
  <r>
    <x v="4"/>
    <x v="1"/>
    <x v="2"/>
  </r>
  <r>
    <x v="4"/>
    <x v="1"/>
    <x v="2"/>
  </r>
  <r>
    <x v="4"/>
    <x v="1"/>
    <x v="2"/>
  </r>
  <r>
    <x v="4"/>
    <x v="1"/>
    <x v="0"/>
  </r>
  <r>
    <x v="4"/>
    <x v="2"/>
    <x v="0"/>
  </r>
  <r>
    <x v="4"/>
    <x v="1"/>
    <x v="2"/>
  </r>
  <r>
    <x v="4"/>
    <x v="1"/>
    <x v="2"/>
  </r>
  <r>
    <x v="4"/>
    <x v="1"/>
    <x v="2"/>
  </r>
  <r>
    <x v="4"/>
    <x v="1"/>
    <x v="2"/>
  </r>
  <r>
    <x v="4"/>
    <x v="1"/>
    <x v="2"/>
  </r>
  <r>
    <x v="4"/>
    <x v="1"/>
    <x v="0"/>
  </r>
  <r>
    <x v="4"/>
    <x v="2"/>
    <x v="0"/>
  </r>
  <r>
    <x v="4"/>
    <x v="1"/>
    <x v="2"/>
  </r>
  <r>
    <x v="4"/>
    <x v="1"/>
    <x v="2"/>
  </r>
  <r>
    <x v="4"/>
    <x v="1"/>
    <x v="2"/>
  </r>
  <r>
    <x v="5"/>
    <x v="1"/>
    <x v="2"/>
  </r>
  <r>
    <x v="5"/>
    <x v="1"/>
    <x v="2"/>
  </r>
  <r>
    <x v="5"/>
    <x v="1"/>
    <x v="0"/>
  </r>
  <r>
    <x v="5"/>
    <x v="2"/>
    <x v="0"/>
  </r>
  <r>
    <x v="5"/>
    <x v="1"/>
    <x v="2"/>
  </r>
  <r>
    <x v="5"/>
    <x v="1"/>
    <x v="2"/>
  </r>
  <r>
    <x v="5"/>
    <x v="1"/>
    <x v="2"/>
  </r>
  <r>
    <x v="5"/>
    <x v="1"/>
    <x v="2"/>
  </r>
  <r>
    <x v="5"/>
    <x v="1"/>
    <x v="2"/>
  </r>
  <r>
    <x v="5"/>
    <x v="1"/>
    <x v="0"/>
  </r>
  <r>
    <x v="5"/>
    <x v="2"/>
    <x v="0"/>
  </r>
  <r>
    <x v="5"/>
    <x v="1"/>
    <x v="2"/>
  </r>
  <r>
    <x v="5"/>
    <x v="1"/>
    <x v="2"/>
  </r>
  <r>
    <x v="5"/>
    <x v="1"/>
    <x v="2"/>
  </r>
  <r>
    <x v="5"/>
    <x v="1"/>
    <x v="2"/>
  </r>
  <r>
    <x v="5"/>
    <x v="1"/>
    <x v="2"/>
  </r>
  <r>
    <x v="5"/>
    <x v="1"/>
    <x v="0"/>
  </r>
  <r>
    <x v="5"/>
    <x v="2"/>
    <x v="0"/>
  </r>
  <r>
    <x v="5"/>
    <x v="1"/>
    <x v="2"/>
  </r>
  <r>
    <x v="5"/>
    <x v="1"/>
    <x v="2"/>
  </r>
  <r>
    <x v="5"/>
    <x v="1"/>
    <x v="3"/>
  </r>
  <r>
    <x v="5"/>
    <x v="1"/>
    <x v="3"/>
  </r>
  <r>
    <x v="5"/>
    <x v="1"/>
    <x v="3"/>
  </r>
  <r>
    <x v="5"/>
    <x v="1"/>
    <x v="0"/>
  </r>
  <r>
    <x v="5"/>
    <x v="2"/>
    <x v="0"/>
  </r>
  <r>
    <x v="5"/>
    <x v="1"/>
    <x v="3"/>
  </r>
  <r>
    <x v="5"/>
    <x v="1"/>
    <x v="3"/>
  </r>
  <r>
    <x v="5"/>
    <x v="1"/>
    <x v="3"/>
  </r>
  <r>
    <x v="5"/>
    <x v="1"/>
    <x v="3"/>
  </r>
  <r>
    <x v="5"/>
    <x v="1"/>
    <x v="3"/>
  </r>
  <r>
    <x v="6"/>
    <x v="1"/>
    <x v="0"/>
  </r>
  <r>
    <x v="6"/>
    <x v="2"/>
    <x v="0"/>
  </r>
  <r>
    <x v="6"/>
    <x v="1"/>
    <x v="3"/>
  </r>
  <r>
    <x v="6"/>
    <x v="1"/>
    <x v="3"/>
  </r>
  <r>
    <x v="6"/>
    <x v="1"/>
    <x v="3"/>
  </r>
  <r>
    <x v="6"/>
    <x v="1"/>
    <x v="3"/>
  </r>
  <r>
    <x v="6"/>
    <x v="1"/>
    <x v="3"/>
  </r>
  <r>
    <x v="6"/>
    <x v="1"/>
    <x v="0"/>
  </r>
  <r>
    <x v="6"/>
    <x v="2"/>
    <x v="0"/>
  </r>
  <r>
    <x v="6"/>
    <x v="1"/>
    <x v="3"/>
  </r>
  <r>
    <x v="6"/>
    <x v="1"/>
    <x v="3"/>
  </r>
  <r>
    <x v="6"/>
    <x v="1"/>
    <x v="3"/>
  </r>
  <r>
    <x v="6"/>
    <x v="1"/>
    <x v="3"/>
  </r>
  <r>
    <x v="6"/>
    <x v="1"/>
    <x v="3"/>
  </r>
  <r>
    <x v="6"/>
    <x v="1"/>
    <x v="0"/>
  </r>
  <r>
    <x v="6"/>
    <x v="2"/>
    <x v="0"/>
  </r>
  <r>
    <x v="6"/>
    <x v="1"/>
    <x v="3"/>
  </r>
  <r>
    <x v="6"/>
    <x v="1"/>
    <x v="3"/>
  </r>
  <r>
    <x v="6"/>
    <x v="1"/>
    <x v="3"/>
  </r>
  <r>
    <x v="6"/>
    <x v="1"/>
    <x v="3"/>
  </r>
  <r>
    <x v="6"/>
    <x v="1"/>
    <x v="3"/>
  </r>
  <r>
    <x v="6"/>
    <x v="1"/>
    <x v="0"/>
  </r>
  <r>
    <x v="6"/>
    <x v="2"/>
    <x v="0"/>
  </r>
  <r>
    <x v="6"/>
    <x v="1"/>
    <x v="3"/>
  </r>
  <r>
    <x v="6"/>
    <x v="1"/>
    <x v="3"/>
  </r>
  <r>
    <x v="6"/>
    <x v="1"/>
    <x v="3"/>
  </r>
  <r>
    <x v="6"/>
    <x v="1"/>
    <x v="3"/>
  </r>
  <r>
    <x v="6"/>
    <x v="1"/>
    <x v="3"/>
  </r>
  <r>
    <x v="6"/>
    <x v="1"/>
    <x v="0"/>
  </r>
  <r>
    <x v="6"/>
    <x v="2"/>
    <x v="0"/>
  </r>
  <r>
    <x v="6"/>
    <x v="1"/>
    <x v="3"/>
  </r>
  <r>
    <x v="7"/>
    <x v="1"/>
    <x v="3"/>
  </r>
  <r>
    <x v="7"/>
    <x v="1"/>
    <x v="3"/>
  </r>
  <r>
    <x v="7"/>
    <x v="1"/>
    <x v="3"/>
  </r>
  <r>
    <x v="7"/>
    <x v="1"/>
    <x v="3"/>
  </r>
  <r>
    <x v="7"/>
    <x v="1"/>
    <x v="0"/>
  </r>
  <r>
    <x v="7"/>
    <x v="2"/>
    <x v="0"/>
  </r>
  <r>
    <x v="7"/>
    <x v="1"/>
    <x v="3"/>
  </r>
  <r>
    <x v="7"/>
    <x v="1"/>
    <x v="3"/>
  </r>
  <r>
    <x v="7"/>
    <x v="1"/>
    <x v="3"/>
  </r>
  <r>
    <x v="7"/>
    <x v="1"/>
    <x v="3"/>
  </r>
  <r>
    <x v="7"/>
    <x v="1"/>
    <x v="3"/>
  </r>
  <r>
    <x v="7"/>
    <x v="1"/>
    <x v="0"/>
  </r>
  <r>
    <x v="7"/>
    <x v="2"/>
    <x v="0"/>
  </r>
  <r>
    <x v="7"/>
    <x v="1"/>
    <x v="3"/>
  </r>
  <r>
    <x v="7"/>
    <x v="1"/>
    <x v="3"/>
  </r>
  <r>
    <x v="7"/>
    <x v="1"/>
    <x v="3"/>
  </r>
  <r>
    <x v="7"/>
    <x v="1"/>
    <x v="3"/>
  </r>
  <r>
    <x v="7"/>
    <x v="1"/>
    <x v="3"/>
  </r>
  <r>
    <x v="7"/>
    <x v="1"/>
    <x v="0"/>
  </r>
  <r>
    <x v="7"/>
    <x v="2"/>
    <x v="0"/>
  </r>
  <r>
    <x v="7"/>
    <x v="1"/>
    <x v="3"/>
  </r>
  <r>
    <x v="7"/>
    <x v="1"/>
    <x v="3"/>
  </r>
  <r>
    <x v="7"/>
    <x v="1"/>
    <x v="3"/>
  </r>
  <r>
    <x v="7"/>
    <x v="1"/>
    <x v="3"/>
  </r>
  <r>
    <x v="7"/>
    <x v="1"/>
    <x v="3"/>
  </r>
  <r>
    <x v="7"/>
    <x v="1"/>
    <x v="0"/>
  </r>
  <r>
    <x v="7"/>
    <x v="2"/>
    <x v="0"/>
  </r>
  <r>
    <x v="7"/>
    <x v="1"/>
    <x v="3"/>
  </r>
  <r>
    <x v="7"/>
    <x v="1"/>
    <x v="3"/>
  </r>
  <r>
    <x v="7"/>
    <x v="1"/>
    <x v="3"/>
  </r>
  <r>
    <x v="7"/>
    <x v="1"/>
    <x v="3"/>
  </r>
  <r>
    <x v="8"/>
    <x v="1"/>
    <x v="3"/>
  </r>
  <r>
    <x v="8"/>
    <x v="1"/>
    <x v="0"/>
  </r>
  <r>
    <x v="8"/>
    <x v="2"/>
    <x v="0"/>
  </r>
  <r>
    <x v="8"/>
    <x v="1"/>
    <x v="3"/>
  </r>
  <r>
    <x v="8"/>
    <x v="1"/>
    <x v="3"/>
  </r>
  <r>
    <x v="8"/>
    <x v="1"/>
    <x v="3"/>
  </r>
  <r>
    <x v="8"/>
    <x v="1"/>
    <x v="3"/>
  </r>
  <r>
    <x v="8"/>
    <x v="1"/>
    <x v="3"/>
  </r>
  <r>
    <x v="8"/>
    <x v="1"/>
    <x v="0"/>
  </r>
  <r>
    <x v="8"/>
    <x v="2"/>
    <x v="0"/>
  </r>
  <r>
    <x v="8"/>
    <x v="1"/>
    <x v="3"/>
  </r>
  <r>
    <x v="8"/>
    <x v="1"/>
    <x v="3"/>
  </r>
  <r>
    <x v="8"/>
    <x v="1"/>
    <x v="3"/>
  </r>
  <r>
    <x v="8"/>
    <x v="1"/>
    <x v="3"/>
  </r>
  <r>
    <x v="8"/>
    <x v="1"/>
    <x v="3"/>
  </r>
  <r>
    <x v="8"/>
    <x v="1"/>
    <x v="0"/>
  </r>
  <r>
    <x v="8"/>
    <x v="2"/>
    <x v="0"/>
  </r>
  <r>
    <x v="8"/>
    <x v="1"/>
    <x v="3"/>
  </r>
  <r>
    <x v="8"/>
    <x v="1"/>
    <x v="3"/>
  </r>
  <r>
    <x v="8"/>
    <x v="1"/>
    <x v="3"/>
  </r>
  <r>
    <x v="8"/>
    <x v="1"/>
    <x v="3"/>
  </r>
  <r>
    <x v="8"/>
    <x v="1"/>
    <x v="3"/>
  </r>
  <r>
    <x v="8"/>
    <x v="1"/>
    <x v="0"/>
  </r>
  <r>
    <x v="8"/>
    <x v="2"/>
    <x v="0"/>
  </r>
  <r>
    <x v="8"/>
    <x v="1"/>
    <x v="4"/>
  </r>
  <r>
    <x v="8"/>
    <x v="1"/>
    <x v="4"/>
  </r>
  <r>
    <x v="8"/>
    <x v="1"/>
    <x v="4"/>
  </r>
  <r>
    <x v="8"/>
    <x v="1"/>
    <x v="4"/>
  </r>
  <r>
    <x v="8"/>
    <x v="1"/>
    <x v="4"/>
  </r>
  <r>
    <x v="8"/>
    <x v="1"/>
    <x v="0"/>
  </r>
  <r>
    <x v="9"/>
    <x v="2"/>
    <x v="0"/>
  </r>
  <r>
    <x v="9"/>
    <x v="1"/>
    <x v="4"/>
  </r>
  <r>
    <x v="9"/>
    <x v="1"/>
    <x v="4"/>
  </r>
  <r>
    <x v="9"/>
    <x v="1"/>
    <x v="4"/>
  </r>
  <r>
    <x v="9"/>
    <x v="1"/>
    <x v="4"/>
  </r>
  <r>
    <x v="9"/>
    <x v="1"/>
    <x v="4"/>
  </r>
  <r>
    <x v="9"/>
    <x v="1"/>
    <x v="0"/>
  </r>
  <r>
    <x v="9"/>
    <x v="2"/>
    <x v="0"/>
  </r>
  <r>
    <x v="9"/>
    <x v="1"/>
    <x v="4"/>
  </r>
  <r>
    <x v="9"/>
    <x v="1"/>
    <x v="4"/>
  </r>
  <r>
    <x v="9"/>
    <x v="1"/>
    <x v="4"/>
  </r>
  <r>
    <x v="9"/>
    <x v="1"/>
    <x v="4"/>
  </r>
  <r>
    <x v="9"/>
    <x v="1"/>
    <x v="4"/>
  </r>
  <r>
    <x v="9"/>
    <x v="1"/>
    <x v="0"/>
  </r>
  <r>
    <x v="9"/>
    <x v="2"/>
    <x v="0"/>
  </r>
  <r>
    <x v="9"/>
    <x v="1"/>
    <x v="4"/>
  </r>
  <r>
    <x v="9"/>
    <x v="1"/>
    <x v="4"/>
  </r>
  <r>
    <x v="9"/>
    <x v="1"/>
    <x v="4"/>
  </r>
  <r>
    <x v="9"/>
    <x v="1"/>
    <x v="4"/>
  </r>
  <r>
    <x v="9"/>
    <x v="1"/>
    <x v="4"/>
  </r>
  <r>
    <x v="9"/>
    <x v="1"/>
    <x v="0"/>
  </r>
  <r>
    <x v="9"/>
    <x v="2"/>
    <x v="0"/>
  </r>
  <r>
    <x v="9"/>
    <x v="1"/>
    <x v="4"/>
  </r>
  <r>
    <x v="9"/>
    <x v="1"/>
    <x v="4"/>
  </r>
  <r>
    <x v="9"/>
    <x v="1"/>
    <x v="4"/>
  </r>
  <r>
    <x v="9"/>
    <x v="1"/>
    <x v="4"/>
  </r>
  <r>
    <x v="9"/>
    <x v="1"/>
    <x v="4"/>
  </r>
  <r>
    <x v="9"/>
    <x v="1"/>
    <x v="0"/>
  </r>
  <r>
    <x v="9"/>
    <x v="2"/>
    <x v="0"/>
  </r>
  <r>
    <x v="9"/>
    <x v="1"/>
    <x v="4"/>
  </r>
  <r>
    <x v="9"/>
    <x v="1"/>
    <x v="4"/>
  </r>
  <r>
    <x v="10"/>
    <x v="1"/>
    <x v="4"/>
  </r>
  <r>
    <x v="10"/>
    <x v="1"/>
    <x v="4"/>
  </r>
  <r>
    <x v="10"/>
    <x v="1"/>
    <x v="4"/>
  </r>
  <r>
    <x v="10"/>
    <x v="1"/>
    <x v="0"/>
  </r>
  <r>
    <x v="10"/>
    <x v="2"/>
    <x v="0"/>
  </r>
  <r>
    <x v="10"/>
    <x v="1"/>
    <x v="4"/>
  </r>
  <r>
    <x v="10"/>
    <x v="1"/>
    <x v="4"/>
  </r>
  <r>
    <x v="10"/>
    <x v="1"/>
    <x v="4"/>
  </r>
  <r>
    <x v="10"/>
    <x v="1"/>
    <x v="4"/>
  </r>
  <r>
    <x v="10"/>
    <x v="1"/>
    <x v="4"/>
  </r>
  <r>
    <x v="10"/>
    <x v="1"/>
    <x v="0"/>
  </r>
  <r>
    <x v="10"/>
    <x v="2"/>
    <x v="0"/>
  </r>
  <r>
    <x v="10"/>
    <x v="1"/>
    <x v="4"/>
  </r>
  <r>
    <x v="10"/>
    <x v="1"/>
    <x v="4"/>
  </r>
  <r>
    <x v="10"/>
    <x v="1"/>
    <x v="4"/>
  </r>
  <r>
    <x v="10"/>
    <x v="1"/>
    <x v="4"/>
  </r>
  <r>
    <x v="10"/>
    <x v="1"/>
    <x v="4"/>
  </r>
  <r>
    <x v="10"/>
    <x v="1"/>
    <x v="0"/>
  </r>
  <r>
    <x v="10"/>
    <x v="2"/>
    <x v="0"/>
  </r>
  <r>
    <x v="10"/>
    <x v="1"/>
    <x v="4"/>
  </r>
  <r>
    <x v="10"/>
    <x v="1"/>
    <x v="4"/>
  </r>
  <r>
    <x v="10"/>
    <x v="1"/>
    <x v="4"/>
  </r>
  <r>
    <x v="10"/>
    <x v="1"/>
    <x v="4"/>
  </r>
  <r>
    <x v="10"/>
    <x v="1"/>
    <x v="4"/>
  </r>
  <r>
    <x v="10"/>
    <x v="1"/>
    <x v="0"/>
  </r>
  <r>
    <x v="10"/>
    <x v="2"/>
    <x v="0"/>
  </r>
  <r>
    <x v="10"/>
    <x v="1"/>
    <x v="4"/>
  </r>
  <r>
    <x v="10"/>
    <x v="1"/>
    <x v="4"/>
  </r>
  <r>
    <x v="10"/>
    <x v="1"/>
    <x v="4"/>
  </r>
  <r>
    <x v="10"/>
    <x v="1"/>
    <x v="4"/>
  </r>
  <r>
    <x v="11"/>
    <x v="1"/>
    <x v="4"/>
  </r>
  <r>
    <x v="11"/>
    <x v="1"/>
    <x v="0"/>
  </r>
  <r>
    <x v="11"/>
    <x v="2"/>
    <x v="0"/>
  </r>
  <r>
    <x v="11"/>
    <x v="1"/>
    <x v="4"/>
  </r>
  <r>
    <x v="11"/>
    <x v="1"/>
    <x v="4"/>
  </r>
  <r>
    <x v="11"/>
    <x v="1"/>
    <x v="4"/>
  </r>
  <r>
    <x v="11"/>
    <x v="1"/>
    <x v="4"/>
  </r>
  <r>
    <x v="11"/>
    <x v="1"/>
    <x v="4"/>
  </r>
  <r>
    <x v="11"/>
    <x v="1"/>
    <x v="0"/>
  </r>
  <r>
    <x v="11"/>
    <x v="2"/>
    <x v="0"/>
  </r>
  <r>
    <x v="11"/>
    <x v="1"/>
    <x v="4"/>
  </r>
  <r>
    <x v="11"/>
    <x v="1"/>
    <x v="4"/>
  </r>
  <r>
    <x v="11"/>
    <x v="1"/>
    <x v="4"/>
  </r>
  <r>
    <x v="11"/>
    <x v="1"/>
    <x v="4"/>
  </r>
  <r>
    <x v="11"/>
    <x v="1"/>
    <x v="4"/>
  </r>
  <r>
    <x v="11"/>
    <x v="1"/>
    <x v="0"/>
  </r>
  <r>
    <x v="11"/>
    <x v="2"/>
    <x v="0"/>
  </r>
  <r>
    <x v="11"/>
    <x v="1"/>
    <x v="4"/>
  </r>
  <r>
    <x v="11"/>
    <x v="1"/>
    <x v="4"/>
  </r>
  <r>
    <x v="11"/>
    <x v="1"/>
    <x v="4"/>
  </r>
  <r>
    <x v="11"/>
    <x v="1"/>
    <x v="1"/>
  </r>
  <r>
    <x v="11"/>
    <x v="1"/>
    <x v="1"/>
  </r>
  <r>
    <x v="11"/>
    <x v="1"/>
    <x v="0"/>
  </r>
  <r>
    <x v="11"/>
    <x v="2"/>
    <x v="0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0"/>
  </r>
  <r>
    <x v="11"/>
    <x v="2"/>
    <x v="0"/>
  </r>
  <r>
    <x v="1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C18" firstHeaderRow="1" firstDataRow="2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>
      <items count="5">
        <item x="1"/>
        <item x="2"/>
        <item x="0"/>
        <item x="3"/>
        <item t="default"/>
      </items>
    </pivotField>
    <pivotField dataField="1" showAll="0">
      <items count="7">
        <item x="0"/>
        <item x="1"/>
        <item x="4"/>
        <item x="2"/>
        <item x="3"/>
        <item x="5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koszty" fld="1" baseField="0" baseItem="0"/>
    <dataField name="Suma z przychody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32"/>
  <sheetViews>
    <sheetView workbookViewId="0">
      <selection sqref="A1:I1048576"/>
    </sheetView>
  </sheetViews>
  <sheetFormatPr defaultRowHeight="15"/>
  <cols>
    <col min="1" max="1" width="10.140625" style="1" bestFit="1" customWidth="1"/>
    <col min="2" max="2" width="14.140625" bestFit="1" customWidth="1"/>
    <col min="3" max="3" width="10.140625" style="2" bestFit="1" customWidth="1"/>
    <col min="5" max="5" width="10" bestFit="1" customWidth="1"/>
    <col min="7" max="7" width="12.5703125" bestFit="1" customWidth="1"/>
    <col min="8" max="8" width="16.140625" bestFit="1" customWidth="1"/>
    <col min="9" max="9" width="17.7109375" style="2" bestFit="1" customWidth="1"/>
    <col min="10" max="10" width="22.5703125" customWidth="1"/>
    <col min="11" max="11" width="10.140625" bestFit="1" customWidth="1"/>
    <col min="12" max="12" width="45.5703125" bestFit="1" customWidth="1"/>
    <col min="13" max="13" width="15.140625" bestFit="1" customWidth="1"/>
    <col min="14" max="14" width="15" bestFit="1" customWidth="1"/>
  </cols>
  <sheetData>
    <row r="1" spans="1:14">
      <c r="A1" s="1" t="s">
        <v>0</v>
      </c>
      <c r="B1" t="s">
        <v>1</v>
      </c>
      <c r="C1" s="2" t="s">
        <v>19</v>
      </c>
      <c r="D1" t="s">
        <v>9</v>
      </c>
      <c r="E1" t="s">
        <v>10</v>
      </c>
      <c r="F1" t="s">
        <v>11</v>
      </c>
      <c r="G1" t="s">
        <v>20</v>
      </c>
      <c r="H1" t="s">
        <v>21</v>
      </c>
      <c r="I1" s="2" t="s">
        <v>24</v>
      </c>
      <c r="L1" t="s">
        <v>12</v>
      </c>
      <c r="M1" s="2">
        <v>800</v>
      </c>
    </row>
    <row r="2" spans="1:14">
      <c r="A2" s="1">
        <v>44927</v>
      </c>
      <c r="B2" t="s">
        <v>2</v>
      </c>
      <c r="C2" s="2" t="str">
        <f>IF(AND(DATE(2022,12,21)&lt;=A2,A2&lt;=DATE(2023,3,20)),"zima",IF(AND(DATE(2023,3,21)&lt;=A2,A2&lt;=DATE(2023,6,20)),"wiosna",IF(AND(DATE(2023,6,21)&lt;=A2,A2&lt;=DATE(2023,9,22)),"lato",IF(AND(DATE(2022,9,23)&lt;=A2,A2&lt;=DATE(2023,12,20)),"jesień",IF(AND(DATE(2023,12,21)&lt;=A2,A2&lt;=DATE(2024,3,20)),"zima",IF(AND(DATE(2024,3,21)&lt;=A2,A2&lt;=DATE(2024,6,20)),"wiosna",IF(AND(DATE(2024,6,21)&lt;=A2,A2&lt;=DATE(2024,9,22)),"lato",IF(AND(DATE(2024,9,23)&lt;=A2,A2&lt;=DATE(2024,12,20)),"jesień","zima"))))))))</f>
        <v>zima</v>
      </c>
      <c r="D2">
        <f>8000+150</f>
        <v>8150</v>
      </c>
      <c r="E2">
        <v>0</v>
      </c>
      <c r="F2">
        <f>E2-D2</f>
        <v>-8150</v>
      </c>
      <c r="G2">
        <f>D2</f>
        <v>8150</v>
      </c>
      <c r="H2">
        <f>E2</f>
        <v>0</v>
      </c>
      <c r="I2" s="2">
        <f>IF(H2&gt;G2,1,0)</f>
        <v>0</v>
      </c>
      <c r="L2" t="s">
        <v>13</v>
      </c>
      <c r="M2" s="2">
        <v>30</v>
      </c>
    </row>
    <row r="3" spans="1:14">
      <c r="A3" s="1">
        <v>44928</v>
      </c>
      <c r="B3" t="s">
        <v>3</v>
      </c>
      <c r="C3" s="2" t="str">
        <f t="shared" ref="C3:C66" si="0">IF(AND(DATE(2022,12,21)&lt;=A3,A3&lt;=DATE(2023,3,20)),"zima",IF(AND(DATE(2023,3,21)&lt;=A3,A3&lt;=DATE(2023,6,20)),"wiosna",IF(AND(DATE(2023,6,21)&lt;=A3,A3&lt;=DATE(2023,9,22)),"lato",IF(AND(DATE(2022,9,23)&lt;=A3,A3&lt;=DATE(2023,12,20)),"jesień",IF(AND(DATE(2023,12,21)&lt;=A3,A3&lt;=DATE(2024,3,20)),"zima",IF(AND(DATE(2024,3,21)&lt;=A3,A3&lt;=DATE(2024,6,20)),"wiosna",IF(AND(DATE(2024,6,21)&lt;=A3,A3&lt;=DATE(2024,9,22)),"lato",IF(AND(DATE(2024,9,23)&lt;=A3,A3&lt;=DATE(2024,12,20)),"jesień","zima"))))))))</f>
        <v>zima</v>
      </c>
      <c r="D3">
        <f t="shared" ref="D3:D66" si="1">IF(B3="niedziela",$M$3*10,0)</f>
        <v>0</v>
      </c>
      <c r="E3">
        <f>IF(AND(C3="zima",AND(B3&lt;&gt;"sobota",B3&lt;&gt;"niedziela")),ROUNDDOWN(10*$M$4,0)*$M$2,IF(AND(C3="wiosna",AND(B3&lt;&gt;"sobota",B3&lt;&gt;"niedziela")),ROUNDDOWN(10*$M$5,0)*$M$2,IF(AND(C3="lato",AND(B3&lt;&gt;"sobota",B3&lt;&gt;"niedziela")),ROUNDDOWN(10*$M$6,0)*$M$2,IF(AND(C3="jesień",AND(B3&lt;&gt;"sobota",B3&lt;&gt;"niedziela")),ROUNDDOWN(10*$M$7,0)*$M$2,0))))</f>
        <v>60</v>
      </c>
      <c r="F3">
        <f>(E3-D3)+F2</f>
        <v>-8090</v>
      </c>
      <c r="G3">
        <f>G2+D3</f>
        <v>8150</v>
      </c>
      <c r="H3">
        <f>H2+E3</f>
        <v>60</v>
      </c>
      <c r="I3" s="2">
        <f t="shared" ref="I3:I66" si="2">IF(H3&gt;G3,1,0)</f>
        <v>0</v>
      </c>
      <c r="L3" t="s">
        <v>14</v>
      </c>
      <c r="M3" s="2">
        <v>15</v>
      </c>
    </row>
    <row r="4" spans="1:14">
      <c r="A4" s="1">
        <v>44929</v>
      </c>
      <c r="B4" t="s">
        <v>4</v>
      </c>
      <c r="C4" s="2" t="str">
        <f t="shared" si="0"/>
        <v>zima</v>
      </c>
      <c r="D4">
        <f t="shared" si="1"/>
        <v>0</v>
      </c>
      <c r="E4">
        <f>IF(AND(C4="zima",AND(B4&lt;&gt;"sobota",B4&lt;&gt;"niedziela")),ROUNDDOWN(10*$M$4,0)*$M$2,IF(AND(C4="wiosna",AND(B4&lt;&gt;"sobota",B4&lt;&gt;"niedziela")),ROUNDDOWN(10*$M$5,0)*$M$2,IF(AND(C4="lato",AND(B4&lt;&gt;"sobota",B4&lt;&gt;"niedziela")),ROUNDDOWN(10*$M$6,0)*$M$2,IF(AND(C4="jesień",AND(B4&lt;&gt;"sobota",B4&lt;&gt;"niedziela")),ROUNDDOWN(10*$M$7,0)*$M$2,0))))</f>
        <v>60</v>
      </c>
      <c r="F4">
        <f t="shared" ref="F4:F67" si="3">(E4-D4)+F3</f>
        <v>-8030</v>
      </c>
      <c r="G4">
        <f t="shared" ref="G4:G67" si="4">G3+D4</f>
        <v>8150</v>
      </c>
      <c r="H4">
        <f t="shared" ref="H4:H67" si="5">H3+E4</f>
        <v>120</v>
      </c>
      <c r="I4" s="2">
        <f t="shared" si="2"/>
        <v>0</v>
      </c>
      <c r="L4" t="s">
        <v>15</v>
      </c>
      <c r="M4" s="2">
        <v>0.2</v>
      </c>
    </row>
    <row r="5" spans="1:14">
      <c r="A5" s="1">
        <v>44930</v>
      </c>
      <c r="B5" t="s">
        <v>5</v>
      </c>
      <c r="C5" s="2" t="str">
        <f t="shared" si="0"/>
        <v>zima</v>
      </c>
      <c r="D5">
        <f t="shared" si="1"/>
        <v>0</v>
      </c>
      <c r="E5">
        <f>IF(AND(C5="zima",AND(B5&lt;&gt;"sobota",B5&lt;&gt;"niedziela")),ROUNDDOWN(10*$M$4,0)*$M$2,IF(AND(C5="wiosna",AND(B5&lt;&gt;"sobota",B5&lt;&gt;"niedziela")),ROUNDDOWN(10*$M$5,0)*$M$2,IF(AND(C5="lato",AND(B5&lt;&gt;"sobota",B5&lt;&gt;"niedziela")),ROUNDDOWN(10*$M$6,0)*$M$2,IF(AND(C5="jesień",AND(B5&lt;&gt;"sobota",B5&lt;&gt;"niedziela")),ROUNDDOWN(10*$M$7,0)*$M$2,0))))</f>
        <v>60</v>
      </c>
      <c r="F5">
        <f t="shared" si="3"/>
        <v>-7970</v>
      </c>
      <c r="G5">
        <f t="shared" si="4"/>
        <v>8150</v>
      </c>
      <c r="H5">
        <f t="shared" si="5"/>
        <v>180</v>
      </c>
      <c r="I5" s="2">
        <f t="shared" si="2"/>
        <v>0</v>
      </c>
      <c r="L5" t="s">
        <v>16</v>
      </c>
      <c r="M5" s="2">
        <v>0.5</v>
      </c>
    </row>
    <row r="6" spans="1:14">
      <c r="A6" s="1">
        <v>44931</v>
      </c>
      <c r="B6" t="s">
        <v>6</v>
      </c>
      <c r="C6" s="2" t="str">
        <f t="shared" si="0"/>
        <v>zima</v>
      </c>
      <c r="D6">
        <f t="shared" si="1"/>
        <v>0</v>
      </c>
      <c r="E6">
        <f>IF(AND(C6="zima",AND(B6&lt;&gt;"sobota",B6&lt;&gt;"niedziela")),ROUNDDOWN(10*$M$4,0)*$M$2,IF(AND(C6="wiosna",AND(B6&lt;&gt;"sobota",B6&lt;&gt;"niedziela")),ROUNDDOWN(10*$M$5,0)*$M$2,IF(AND(C6="lato",AND(B6&lt;&gt;"sobota",B6&lt;&gt;"niedziela")),ROUNDDOWN(10*$M$6,0)*$M$2,IF(AND(C6="jesień",AND(B6&lt;&gt;"sobota",B6&lt;&gt;"niedziela")),ROUNDDOWN(10*$M$7,0)*$M$2,0))))</f>
        <v>60</v>
      </c>
      <c r="F6">
        <f t="shared" si="3"/>
        <v>-7910</v>
      </c>
      <c r="G6">
        <f t="shared" si="4"/>
        <v>8150</v>
      </c>
      <c r="H6">
        <f t="shared" si="5"/>
        <v>240</v>
      </c>
      <c r="I6" s="2">
        <f t="shared" si="2"/>
        <v>0</v>
      </c>
      <c r="L6" t="s">
        <v>17</v>
      </c>
      <c r="M6" s="2">
        <v>0.9</v>
      </c>
    </row>
    <row r="7" spans="1:14">
      <c r="A7" s="1">
        <v>44932</v>
      </c>
      <c r="B7" t="s">
        <v>7</v>
      </c>
      <c r="C7" s="2" t="str">
        <f t="shared" si="0"/>
        <v>zima</v>
      </c>
      <c r="D7">
        <f t="shared" si="1"/>
        <v>0</v>
      </c>
      <c r="E7">
        <f>IF(AND(C7="zima",AND(B7&lt;&gt;"sobota",B7&lt;&gt;"niedziela")),ROUNDDOWN(10*$M$4,0)*$M$2,IF(AND(C7="wiosna",AND(B7&lt;&gt;"sobota",B7&lt;&gt;"niedziela")),ROUNDDOWN(10*$M$5,0)*$M$2,IF(AND(C7="lato",AND(B7&lt;&gt;"sobota",B7&lt;&gt;"niedziela")),ROUNDDOWN(10*$M$6,0)*$M$2,IF(AND(C7="jesień",AND(B7&lt;&gt;"sobota",B7&lt;&gt;"niedziela")),ROUNDDOWN(10*$M$7,0)*$M$2,0))))</f>
        <v>60</v>
      </c>
      <c r="F7">
        <f t="shared" si="3"/>
        <v>-7850</v>
      </c>
      <c r="G7">
        <f t="shared" si="4"/>
        <v>8150</v>
      </c>
      <c r="H7">
        <f t="shared" si="5"/>
        <v>300</v>
      </c>
      <c r="I7" s="2">
        <f t="shared" si="2"/>
        <v>0</v>
      </c>
      <c r="L7" t="s">
        <v>18</v>
      </c>
      <c r="M7" s="2">
        <v>0.4</v>
      </c>
    </row>
    <row r="8" spans="1:14">
      <c r="A8" s="1">
        <v>44933</v>
      </c>
      <c r="B8" t="s">
        <v>8</v>
      </c>
      <c r="C8" s="2" t="str">
        <f t="shared" si="0"/>
        <v>zima</v>
      </c>
      <c r="D8">
        <f t="shared" si="1"/>
        <v>0</v>
      </c>
      <c r="E8">
        <f>IF(AND(C8="zima",AND(B8&lt;&gt;"sobota",B8&lt;&gt;"niedziela")),ROUNDDOWN(10*$M$4,0)*$M$2,IF(AND(C8="wiosna",AND(B8&lt;&gt;"sobota",B8&lt;&gt;"niedziela")),ROUNDDOWN(10*$M$5,0)*$M$2,IF(AND(C8="lato",AND(B8&lt;&gt;"sobota",B8&lt;&gt;"niedziela")),ROUNDDOWN(10*$M$6,0)*$M$2,IF(AND(C8="jesień",AND(B8&lt;&gt;"sobota",B8&lt;&gt;"niedziela")),ROUNDDOWN(10*$M$7,0)*$M$2,0))))</f>
        <v>0</v>
      </c>
      <c r="F8">
        <f t="shared" si="3"/>
        <v>-7850</v>
      </c>
      <c r="G8">
        <f t="shared" si="4"/>
        <v>8150</v>
      </c>
      <c r="H8">
        <f t="shared" si="5"/>
        <v>300</v>
      </c>
      <c r="I8" s="2">
        <f t="shared" si="2"/>
        <v>0</v>
      </c>
    </row>
    <row r="9" spans="1:14">
      <c r="A9" s="1">
        <v>44934</v>
      </c>
      <c r="B9" t="s">
        <v>2</v>
      </c>
      <c r="C9" s="2" t="str">
        <f t="shared" si="0"/>
        <v>zima</v>
      </c>
      <c r="D9">
        <f t="shared" si="1"/>
        <v>150</v>
      </c>
      <c r="E9">
        <f>IF(AND(C9="zima",AND(B9&lt;&gt;"sobota",B9&lt;&gt;"niedziela")),ROUNDDOWN(10*$M$4,0)*$M$2,IF(AND(C9="wiosna",AND(B9&lt;&gt;"sobota",B9&lt;&gt;"niedziela")),ROUNDDOWN(10*$M$5,0)*$M$2,IF(AND(C9="lato",AND(B9&lt;&gt;"sobota",B9&lt;&gt;"niedziela")),ROUNDDOWN(10*$M$6,0)*$M$2,IF(AND(C9="jesień",AND(B9&lt;&gt;"sobota",B9&lt;&gt;"niedziela")),ROUNDDOWN(10*$M$7,0)*$M$2,0))))</f>
        <v>0</v>
      </c>
      <c r="F9">
        <f t="shared" si="3"/>
        <v>-8000</v>
      </c>
      <c r="G9">
        <f t="shared" si="4"/>
        <v>8300</v>
      </c>
      <c r="H9">
        <f t="shared" si="5"/>
        <v>300</v>
      </c>
      <c r="I9" s="2">
        <f t="shared" si="2"/>
        <v>0</v>
      </c>
    </row>
    <row r="10" spans="1:14">
      <c r="A10" s="1">
        <v>44935</v>
      </c>
      <c r="B10" t="s">
        <v>3</v>
      </c>
      <c r="C10" s="2" t="str">
        <f t="shared" si="0"/>
        <v>zima</v>
      </c>
      <c r="D10">
        <f t="shared" si="1"/>
        <v>0</v>
      </c>
      <c r="E10">
        <f>IF(AND(C10="zima",AND(B10&lt;&gt;"sobota",B10&lt;&gt;"niedziela")),ROUNDDOWN(10*$M$4,0)*$M$2,IF(AND(C10="wiosna",AND(B10&lt;&gt;"sobota",B10&lt;&gt;"niedziela")),ROUNDDOWN(10*$M$5,0)*$M$2,IF(AND(C10="lato",AND(B10&lt;&gt;"sobota",B10&lt;&gt;"niedziela")),ROUNDDOWN(10*$M$6,0)*$M$2,IF(AND(C10="jesień",AND(B10&lt;&gt;"sobota",B10&lt;&gt;"niedziela")),ROUNDDOWN(10*$M$7,0)*$M$2,0))))</f>
        <v>60</v>
      </c>
      <c r="F10">
        <f t="shared" si="3"/>
        <v>-7940</v>
      </c>
      <c r="G10">
        <f t="shared" si="4"/>
        <v>8300</v>
      </c>
      <c r="H10">
        <f t="shared" si="5"/>
        <v>360</v>
      </c>
      <c r="I10" s="2">
        <f t="shared" si="2"/>
        <v>0</v>
      </c>
    </row>
    <row r="11" spans="1:14">
      <c r="A11" s="1">
        <v>44936</v>
      </c>
      <c r="B11" t="s">
        <v>4</v>
      </c>
      <c r="C11" s="2" t="str">
        <f t="shared" si="0"/>
        <v>zima</v>
      </c>
      <c r="D11">
        <f t="shared" si="1"/>
        <v>0</v>
      </c>
      <c r="E11">
        <f>IF(AND(C11="zima",AND(B11&lt;&gt;"sobota",B11&lt;&gt;"niedziela")),ROUNDDOWN(10*$M$4,0)*$M$2,IF(AND(C11="wiosna",AND(B11&lt;&gt;"sobota",B11&lt;&gt;"niedziela")),ROUNDDOWN(10*$M$5,0)*$M$2,IF(AND(C11="lato",AND(B11&lt;&gt;"sobota",B11&lt;&gt;"niedziela")),ROUNDDOWN(10*$M$6,0)*$M$2,IF(AND(C11="jesień",AND(B11&lt;&gt;"sobota",B11&lt;&gt;"niedziela")),ROUNDDOWN(10*$M$7,0)*$M$2,0))))</f>
        <v>60</v>
      </c>
      <c r="F11">
        <f t="shared" si="3"/>
        <v>-7880</v>
      </c>
      <c r="G11">
        <f t="shared" si="4"/>
        <v>8300</v>
      </c>
      <c r="H11">
        <f t="shared" si="5"/>
        <v>420</v>
      </c>
      <c r="I11" s="2">
        <f t="shared" si="2"/>
        <v>0</v>
      </c>
      <c r="L11" s="3" t="s">
        <v>23</v>
      </c>
      <c r="M11" s="3" t="s">
        <v>38</v>
      </c>
      <c r="N11" s="3" t="s">
        <v>39</v>
      </c>
    </row>
    <row r="12" spans="1:14">
      <c r="A12" s="1">
        <v>44937</v>
      </c>
      <c r="B12" t="s">
        <v>5</v>
      </c>
      <c r="C12" s="2" t="str">
        <f t="shared" si="0"/>
        <v>zima</v>
      </c>
      <c r="D12">
        <f t="shared" si="1"/>
        <v>0</v>
      </c>
      <c r="E12">
        <f>IF(AND(C12="zima",AND(B12&lt;&gt;"sobota",B12&lt;&gt;"niedziela")),ROUNDDOWN(10*$M$4,0)*$M$2,IF(AND(C12="wiosna",AND(B12&lt;&gt;"sobota",B12&lt;&gt;"niedziela")),ROUNDDOWN(10*$M$5,0)*$M$2,IF(AND(C12="lato",AND(B12&lt;&gt;"sobota",B12&lt;&gt;"niedziela")),ROUNDDOWN(10*$M$6,0)*$M$2,IF(AND(C12="jesień",AND(B12&lt;&gt;"sobota",B12&lt;&gt;"niedziela")),ROUNDDOWN(10*$M$7,0)*$M$2,0))))</f>
        <v>60</v>
      </c>
      <c r="F12">
        <f t="shared" si="3"/>
        <v>-7820</v>
      </c>
      <c r="G12">
        <f t="shared" si="4"/>
        <v>8300</v>
      </c>
      <c r="H12">
        <f t="shared" si="5"/>
        <v>480</v>
      </c>
      <c r="I12" s="2">
        <f t="shared" si="2"/>
        <v>0</v>
      </c>
      <c r="L12" s="3" t="s">
        <v>20</v>
      </c>
      <c r="M12" s="10">
        <f>SUM(D2:D366)</f>
        <v>15950</v>
      </c>
      <c r="N12" s="5">
        <f>SUM(D2:D732)</f>
        <v>23750</v>
      </c>
    </row>
    <row r="13" spans="1:14">
      <c r="A13" s="1">
        <v>44938</v>
      </c>
      <c r="B13" t="s">
        <v>6</v>
      </c>
      <c r="C13" s="2" t="str">
        <f t="shared" si="0"/>
        <v>zima</v>
      </c>
      <c r="D13">
        <f t="shared" si="1"/>
        <v>0</v>
      </c>
      <c r="E13">
        <f>IF(AND(C13="zima",AND(B13&lt;&gt;"sobota",B13&lt;&gt;"niedziela")),ROUNDDOWN(10*$M$4,0)*$M$2,IF(AND(C13="wiosna",AND(B13&lt;&gt;"sobota",B13&lt;&gt;"niedziela")),ROUNDDOWN(10*$M$5,0)*$M$2,IF(AND(C13="lato",AND(B13&lt;&gt;"sobota",B13&lt;&gt;"niedziela")),ROUNDDOWN(10*$M$6,0)*$M$2,IF(AND(C13="jesień",AND(B13&lt;&gt;"sobota",B13&lt;&gt;"niedziela")),ROUNDDOWN(10*$M$7,0)*$M$2,0))))</f>
        <v>60</v>
      </c>
      <c r="F13">
        <f t="shared" si="3"/>
        <v>-7760</v>
      </c>
      <c r="G13">
        <f t="shared" si="4"/>
        <v>8300</v>
      </c>
      <c r="H13">
        <f t="shared" si="5"/>
        <v>540</v>
      </c>
      <c r="I13" s="2">
        <f t="shared" si="2"/>
        <v>0</v>
      </c>
      <c r="L13" s="3" t="s">
        <v>21</v>
      </c>
      <c r="M13" s="10">
        <f>SUM(E2:E366)</f>
        <v>39600</v>
      </c>
      <c r="N13" s="5">
        <f>SUM(E2:E732)</f>
        <v>79020</v>
      </c>
    </row>
    <row r="14" spans="1:14">
      <c r="A14" s="1">
        <v>44939</v>
      </c>
      <c r="B14" t="s">
        <v>7</v>
      </c>
      <c r="C14" s="2" t="str">
        <f t="shared" si="0"/>
        <v>zima</v>
      </c>
      <c r="D14">
        <f t="shared" si="1"/>
        <v>0</v>
      </c>
      <c r="E14">
        <f>IF(AND(C14="zima",AND(B14&lt;&gt;"sobota",B14&lt;&gt;"niedziela")),ROUNDDOWN(10*$M$4,0)*$M$2,IF(AND(C14="wiosna",AND(B14&lt;&gt;"sobota",B14&lt;&gt;"niedziela")),ROUNDDOWN(10*$M$5,0)*$M$2,IF(AND(C14="lato",AND(B14&lt;&gt;"sobota",B14&lt;&gt;"niedziela")),ROUNDDOWN(10*$M$6,0)*$M$2,IF(AND(C14="jesień",AND(B14&lt;&gt;"sobota",B14&lt;&gt;"niedziela")),ROUNDDOWN(10*$M$7,0)*$M$2,0))))</f>
        <v>60</v>
      </c>
      <c r="F14">
        <f t="shared" si="3"/>
        <v>-7700</v>
      </c>
      <c r="G14">
        <f t="shared" si="4"/>
        <v>8300</v>
      </c>
      <c r="H14">
        <f t="shared" si="5"/>
        <v>600</v>
      </c>
      <c r="I14" s="2">
        <f t="shared" si="2"/>
        <v>0</v>
      </c>
      <c r="L14" s="3" t="s">
        <v>22</v>
      </c>
      <c r="M14" s="4">
        <v>45078</v>
      </c>
      <c r="N14" s="10">
        <f>N13-N12</f>
        <v>55270</v>
      </c>
    </row>
    <row r="15" spans="1:14">
      <c r="A15" s="1">
        <v>44940</v>
      </c>
      <c r="B15" t="s">
        <v>8</v>
      </c>
      <c r="C15" s="2" t="str">
        <f t="shared" si="0"/>
        <v>zima</v>
      </c>
      <c r="D15">
        <f t="shared" si="1"/>
        <v>0</v>
      </c>
      <c r="E15">
        <f>IF(AND(C15="zima",AND(B15&lt;&gt;"sobota",B15&lt;&gt;"niedziela")),ROUNDDOWN(10*$M$4,0)*$M$2,IF(AND(C15="wiosna",AND(B15&lt;&gt;"sobota",B15&lt;&gt;"niedziela")),ROUNDDOWN(10*$M$5,0)*$M$2,IF(AND(C15="lato",AND(B15&lt;&gt;"sobota",B15&lt;&gt;"niedziela")),ROUNDDOWN(10*$M$6,0)*$M$2,IF(AND(C15="jesień",AND(B15&lt;&gt;"sobota",B15&lt;&gt;"niedziela")),ROUNDDOWN(10*$M$7,0)*$M$2,0))))</f>
        <v>0</v>
      </c>
      <c r="F15">
        <f t="shared" si="3"/>
        <v>-7700</v>
      </c>
      <c r="G15">
        <f t="shared" si="4"/>
        <v>8300</v>
      </c>
      <c r="H15">
        <f t="shared" si="5"/>
        <v>600</v>
      </c>
      <c r="I15" s="2">
        <f t="shared" si="2"/>
        <v>0</v>
      </c>
    </row>
    <row r="16" spans="1:14">
      <c r="A16" s="1">
        <v>44941</v>
      </c>
      <c r="B16" t="s">
        <v>2</v>
      </c>
      <c r="C16" s="2" t="str">
        <f t="shared" si="0"/>
        <v>zima</v>
      </c>
      <c r="D16">
        <f t="shared" si="1"/>
        <v>150</v>
      </c>
      <c r="E16">
        <f>IF(AND(C16="zima",AND(B16&lt;&gt;"sobota",B16&lt;&gt;"niedziela")),ROUNDDOWN(10*$M$4,0)*$M$2,IF(AND(C16="wiosna",AND(B16&lt;&gt;"sobota",B16&lt;&gt;"niedziela")),ROUNDDOWN(10*$M$5,0)*$M$2,IF(AND(C16="lato",AND(B16&lt;&gt;"sobota",B16&lt;&gt;"niedziela")),ROUNDDOWN(10*$M$6,0)*$M$2,IF(AND(C16="jesień",AND(B16&lt;&gt;"sobota",B16&lt;&gt;"niedziela")),ROUNDDOWN(10*$M$7,0)*$M$2,0))))</f>
        <v>0</v>
      </c>
      <c r="F16">
        <f t="shared" si="3"/>
        <v>-7850</v>
      </c>
      <c r="G16">
        <f t="shared" si="4"/>
        <v>8450</v>
      </c>
      <c r="H16">
        <f t="shared" si="5"/>
        <v>600</v>
      </c>
      <c r="I16" s="2">
        <f t="shared" si="2"/>
        <v>0</v>
      </c>
      <c r="L16" s="3" t="s">
        <v>40</v>
      </c>
      <c r="M16" s="3" t="s">
        <v>32</v>
      </c>
      <c r="N16" s="3" t="s">
        <v>37</v>
      </c>
    </row>
    <row r="17" spans="1:14">
      <c r="A17" s="1">
        <v>44942</v>
      </c>
      <c r="B17" t="s">
        <v>3</v>
      </c>
      <c r="C17" s="2" t="str">
        <f t="shared" si="0"/>
        <v>zima</v>
      </c>
      <c r="D17">
        <f t="shared" si="1"/>
        <v>0</v>
      </c>
      <c r="E17">
        <f>IF(AND(C17="zima",AND(B17&lt;&gt;"sobota",B17&lt;&gt;"niedziela")),ROUNDDOWN(10*$M$4,0)*$M$2,IF(AND(C17="wiosna",AND(B17&lt;&gt;"sobota",B17&lt;&gt;"niedziela")),ROUNDDOWN(10*$M$5,0)*$M$2,IF(AND(C17="lato",AND(B17&lt;&gt;"sobota",B17&lt;&gt;"niedziela")),ROUNDDOWN(10*$M$6,0)*$M$2,IF(AND(C17="jesień",AND(B17&lt;&gt;"sobota",B17&lt;&gt;"niedziela")),ROUNDDOWN(10*$M$7,0)*$M$2,0))))</f>
        <v>60</v>
      </c>
      <c r="F17">
        <f t="shared" si="3"/>
        <v>-7790</v>
      </c>
      <c r="G17">
        <f t="shared" si="4"/>
        <v>8450</v>
      </c>
      <c r="H17">
        <f t="shared" si="5"/>
        <v>660</v>
      </c>
      <c r="I17" s="2">
        <f t="shared" si="2"/>
        <v>0</v>
      </c>
      <c r="L17" s="3" t="s">
        <v>34</v>
      </c>
      <c r="M17" s="10">
        <v>100048</v>
      </c>
      <c r="N17" s="11">
        <v>47</v>
      </c>
    </row>
    <row r="18" spans="1:14">
      <c r="A18" s="1">
        <v>44943</v>
      </c>
      <c r="B18" t="s">
        <v>4</v>
      </c>
      <c r="C18" s="2" t="str">
        <f t="shared" si="0"/>
        <v>zima</v>
      </c>
      <c r="D18">
        <f t="shared" si="1"/>
        <v>0</v>
      </c>
      <c r="E18">
        <f>IF(AND(C18="zima",AND(B18&lt;&gt;"sobota",B18&lt;&gt;"niedziela")),ROUNDDOWN(10*$M$4,0)*$M$2,IF(AND(C18="wiosna",AND(B18&lt;&gt;"sobota",B18&lt;&gt;"niedziela")),ROUNDDOWN(10*$M$5,0)*$M$2,IF(AND(C18="lato",AND(B18&lt;&gt;"sobota",B18&lt;&gt;"niedziela")),ROUNDDOWN(10*$M$6,0)*$M$2,IF(AND(C18="jesień",AND(B18&lt;&gt;"sobota",B18&lt;&gt;"niedziela")),ROUNDDOWN(10*$M$7,0)*$M$2,0))))</f>
        <v>60</v>
      </c>
      <c r="F18">
        <f t="shared" si="3"/>
        <v>-7730</v>
      </c>
      <c r="G18">
        <f t="shared" si="4"/>
        <v>8450</v>
      </c>
      <c r="H18">
        <f t="shared" si="5"/>
        <v>720</v>
      </c>
      <c r="I18" s="2">
        <f t="shared" si="2"/>
        <v>0</v>
      </c>
      <c r="L18" s="3" t="s">
        <v>35</v>
      </c>
      <c r="M18" s="10">
        <v>126388</v>
      </c>
      <c r="N18" s="11">
        <v>57</v>
      </c>
    </row>
    <row r="19" spans="1:14">
      <c r="A19" s="1">
        <v>44944</v>
      </c>
      <c r="B19" t="s">
        <v>5</v>
      </c>
      <c r="C19" s="2" t="str">
        <f t="shared" si="0"/>
        <v>zima</v>
      </c>
      <c r="D19">
        <f t="shared" si="1"/>
        <v>0</v>
      </c>
      <c r="E19">
        <f>IF(AND(C19="zima",AND(B19&lt;&gt;"sobota",B19&lt;&gt;"niedziela")),ROUNDDOWN(10*$M$4,0)*$M$2,IF(AND(C19="wiosna",AND(B19&lt;&gt;"sobota",B19&lt;&gt;"niedziela")),ROUNDDOWN(10*$M$5,0)*$M$2,IF(AND(C19="lato",AND(B19&lt;&gt;"sobota",B19&lt;&gt;"niedziela")),ROUNDDOWN(10*$M$6,0)*$M$2,IF(AND(C19="jesień",AND(B19&lt;&gt;"sobota",B19&lt;&gt;"niedziela")),ROUNDDOWN(10*$M$7,0)*$M$2,0))))</f>
        <v>60</v>
      </c>
      <c r="F19">
        <f t="shared" si="3"/>
        <v>-7670</v>
      </c>
      <c r="G19">
        <f t="shared" si="4"/>
        <v>8450</v>
      </c>
      <c r="H19">
        <f t="shared" si="5"/>
        <v>780</v>
      </c>
      <c r="I19" s="2">
        <f t="shared" si="2"/>
        <v>0</v>
      </c>
      <c r="L19" s="3" t="s">
        <v>36</v>
      </c>
      <c r="M19" s="10">
        <v>150094</v>
      </c>
      <c r="N19" s="10">
        <v>66</v>
      </c>
    </row>
    <row r="20" spans="1:14">
      <c r="A20" s="1">
        <v>44945</v>
      </c>
      <c r="B20" t="s">
        <v>6</v>
      </c>
      <c r="C20" s="2" t="str">
        <f t="shared" si="0"/>
        <v>zima</v>
      </c>
      <c r="D20">
        <f t="shared" si="1"/>
        <v>0</v>
      </c>
      <c r="E20">
        <f>IF(AND(C20="zima",AND(B20&lt;&gt;"sobota",B20&lt;&gt;"niedziela")),ROUNDDOWN(10*$M$4,0)*$M$2,IF(AND(C20="wiosna",AND(B20&lt;&gt;"sobota",B20&lt;&gt;"niedziela")),ROUNDDOWN(10*$M$5,0)*$M$2,IF(AND(C20="lato",AND(B20&lt;&gt;"sobota",B20&lt;&gt;"niedziela")),ROUNDDOWN(10*$M$6,0)*$M$2,IF(AND(C20="jesień",AND(B20&lt;&gt;"sobota",B20&lt;&gt;"niedziela")),ROUNDDOWN(10*$M$7,0)*$M$2,0))))</f>
        <v>60</v>
      </c>
      <c r="F20">
        <f t="shared" si="3"/>
        <v>-7610</v>
      </c>
      <c r="G20">
        <f t="shared" si="4"/>
        <v>8450</v>
      </c>
      <c r="H20">
        <f t="shared" si="5"/>
        <v>840</v>
      </c>
      <c r="I20" s="2">
        <f t="shared" si="2"/>
        <v>0</v>
      </c>
    </row>
    <row r="21" spans="1:14">
      <c r="A21" s="1">
        <v>44946</v>
      </c>
      <c r="B21" t="s">
        <v>7</v>
      </c>
      <c r="C21" s="2" t="str">
        <f t="shared" si="0"/>
        <v>zima</v>
      </c>
      <c r="D21">
        <f t="shared" si="1"/>
        <v>0</v>
      </c>
      <c r="E21">
        <f>IF(AND(C21="zima",AND(B21&lt;&gt;"sobota",B21&lt;&gt;"niedziela")),ROUNDDOWN(10*$M$4,0)*$M$2,IF(AND(C21="wiosna",AND(B21&lt;&gt;"sobota",B21&lt;&gt;"niedziela")),ROUNDDOWN(10*$M$5,0)*$M$2,IF(AND(C21="lato",AND(B21&lt;&gt;"sobota",B21&lt;&gt;"niedziela")),ROUNDDOWN(10*$M$6,0)*$M$2,IF(AND(C21="jesień",AND(B21&lt;&gt;"sobota",B21&lt;&gt;"niedziela")),ROUNDDOWN(10*$M$7,0)*$M$2,0))))</f>
        <v>60</v>
      </c>
      <c r="F21">
        <f t="shared" si="3"/>
        <v>-7550</v>
      </c>
      <c r="G21">
        <f t="shared" si="4"/>
        <v>8450</v>
      </c>
      <c r="H21">
        <f t="shared" si="5"/>
        <v>900</v>
      </c>
      <c r="I21" s="2">
        <f t="shared" si="2"/>
        <v>0</v>
      </c>
    </row>
    <row r="22" spans="1:14">
      <c r="A22" s="1">
        <v>44947</v>
      </c>
      <c r="B22" t="s">
        <v>8</v>
      </c>
      <c r="C22" s="2" t="str">
        <f t="shared" si="0"/>
        <v>zima</v>
      </c>
      <c r="D22">
        <f t="shared" si="1"/>
        <v>0</v>
      </c>
      <c r="E22">
        <f>IF(AND(C22="zima",AND(B22&lt;&gt;"sobota",B22&lt;&gt;"niedziela")),ROUNDDOWN(10*$M$4,0)*$M$2,IF(AND(C22="wiosna",AND(B22&lt;&gt;"sobota",B22&lt;&gt;"niedziela")),ROUNDDOWN(10*$M$5,0)*$M$2,IF(AND(C22="lato",AND(B22&lt;&gt;"sobota",B22&lt;&gt;"niedziela")),ROUNDDOWN(10*$M$6,0)*$M$2,IF(AND(C22="jesień",AND(B22&lt;&gt;"sobota",B22&lt;&gt;"niedziela")),ROUNDDOWN(10*$M$7,0)*$M$2,0))))</f>
        <v>0</v>
      </c>
      <c r="F22">
        <f t="shared" si="3"/>
        <v>-7550</v>
      </c>
      <c r="G22">
        <f t="shared" si="4"/>
        <v>8450</v>
      </c>
      <c r="H22">
        <f t="shared" si="5"/>
        <v>900</v>
      </c>
      <c r="I22" s="2">
        <f t="shared" si="2"/>
        <v>0</v>
      </c>
    </row>
    <row r="23" spans="1:14">
      <c r="A23" s="1">
        <v>44948</v>
      </c>
      <c r="B23" t="s">
        <v>2</v>
      </c>
      <c r="C23" s="2" t="str">
        <f t="shared" si="0"/>
        <v>zima</v>
      </c>
      <c r="D23">
        <f t="shared" si="1"/>
        <v>150</v>
      </c>
      <c r="E23">
        <f>IF(AND(C23="zima",AND(B23&lt;&gt;"sobota",B23&lt;&gt;"niedziela")),ROUNDDOWN(10*$M$4,0)*$M$2,IF(AND(C23="wiosna",AND(B23&lt;&gt;"sobota",B23&lt;&gt;"niedziela")),ROUNDDOWN(10*$M$5,0)*$M$2,IF(AND(C23="lato",AND(B23&lt;&gt;"sobota",B23&lt;&gt;"niedziela")),ROUNDDOWN(10*$M$6,0)*$M$2,IF(AND(C23="jesień",AND(B23&lt;&gt;"sobota",B23&lt;&gt;"niedziela")),ROUNDDOWN(10*$M$7,0)*$M$2,0))))</f>
        <v>0</v>
      </c>
      <c r="F23">
        <f t="shared" si="3"/>
        <v>-7700</v>
      </c>
      <c r="G23">
        <f t="shared" si="4"/>
        <v>8600</v>
      </c>
      <c r="H23">
        <f t="shared" si="5"/>
        <v>900</v>
      </c>
      <c r="I23" s="2">
        <f t="shared" si="2"/>
        <v>0</v>
      </c>
    </row>
    <row r="24" spans="1:14">
      <c r="A24" s="1">
        <v>44949</v>
      </c>
      <c r="B24" t="s">
        <v>3</v>
      </c>
      <c r="C24" s="2" t="str">
        <f t="shared" si="0"/>
        <v>zima</v>
      </c>
      <c r="D24">
        <f t="shared" si="1"/>
        <v>0</v>
      </c>
      <c r="E24">
        <f>IF(AND(C24="zima",AND(B24&lt;&gt;"sobota",B24&lt;&gt;"niedziela")),ROUNDDOWN(10*$M$4,0)*$M$2,IF(AND(C24="wiosna",AND(B24&lt;&gt;"sobota",B24&lt;&gt;"niedziela")),ROUNDDOWN(10*$M$5,0)*$M$2,IF(AND(C24="lato",AND(B24&lt;&gt;"sobota",B24&lt;&gt;"niedziela")),ROUNDDOWN(10*$M$6,0)*$M$2,IF(AND(C24="jesień",AND(B24&lt;&gt;"sobota",B24&lt;&gt;"niedziela")),ROUNDDOWN(10*$M$7,0)*$M$2,0))))</f>
        <v>60</v>
      </c>
      <c r="F24">
        <f t="shared" si="3"/>
        <v>-7640</v>
      </c>
      <c r="G24">
        <f t="shared" si="4"/>
        <v>8600</v>
      </c>
      <c r="H24">
        <f t="shared" si="5"/>
        <v>960</v>
      </c>
      <c r="I24" s="2">
        <f t="shared" si="2"/>
        <v>0</v>
      </c>
    </row>
    <row r="25" spans="1:14">
      <c r="A25" s="1">
        <v>44950</v>
      </c>
      <c r="B25" t="s">
        <v>4</v>
      </c>
      <c r="C25" s="2" t="str">
        <f t="shared" si="0"/>
        <v>zima</v>
      </c>
      <c r="D25">
        <f t="shared" si="1"/>
        <v>0</v>
      </c>
      <c r="E25">
        <f>IF(AND(C25="zima",AND(B25&lt;&gt;"sobota",B25&lt;&gt;"niedziela")),ROUNDDOWN(10*$M$4,0)*$M$2,IF(AND(C25="wiosna",AND(B25&lt;&gt;"sobota",B25&lt;&gt;"niedziela")),ROUNDDOWN(10*$M$5,0)*$M$2,IF(AND(C25="lato",AND(B25&lt;&gt;"sobota",B25&lt;&gt;"niedziela")),ROUNDDOWN(10*$M$6,0)*$M$2,IF(AND(C25="jesień",AND(B25&lt;&gt;"sobota",B25&lt;&gt;"niedziela")),ROUNDDOWN(10*$M$7,0)*$M$2,0))))</f>
        <v>60</v>
      </c>
      <c r="F25">
        <f t="shared" si="3"/>
        <v>-7580</v>
      </c>
      <c r="G25">
        <f t="shared" si="4"/>
        <v>8600</v>
      </c>
      <c r="H25">
        <f t="shared" si="5"/>
        <v>1020</v>
      </c>
      <c r="I25" s="2">
        <f t="shared" si="2"/>
        <v>0</v>
      </c>
    </row>
    <row r="26" spans="1:14">
      <c r="A26" s="1">
        <v>44951</v>
      </c>
      <c r="B26" t="s">
        <v>5</v>
      </c>
      <c r="C26" s="2" t="str">
        <f t="shared" si="0"/>
        <v>zima</v>
      </c>
      <c r="D26">
        <f t="shared" si="1"/>
        <v>0</v>
      </c>
      <c r="E26">
        <f>IF(AND(C26="zima",AND(B26&lt;&gt;"sobota",B26&lt;&gt;"niedziela")),ROUNDDOWN(10*$M$4,0)*$M$2,IF(AND(C26="wiosna",AND(B26&lt;&gt;"sobota",B26&lt;&gt;"niedziela")),ROUNDDOWN(10*$M$5,0)*$M$2,IF(AND(C26="lato",AND(B26&lt;&gt;"sobota",B26&lt;&gt;"niedziela")),ROUNDDOWN(10*$M$6,0)*$M$2,IF(AND(C26="jesień",AND(B26&lt;&gt;"sobota",B26&lt;&gt;"niedziela")),ROUNDDOWN(10*$M$7,0)*$M$2,0))))</f>
        <v>60</v>
      </c>
      <c r="F26">
        <f t="shared" si="3"/>
        <v>-7520</v>
      </c>
      <c r="G26">
        <f t="shared" si="4"/>
        <v>8600</v>
      </c>
      <c r="H26">
        <f t="shared" si="5"/>
        <v>1080</v>
      </c>
      <c r="I26" s="2">
        <f t="shared" si="2"/>
        <v>0</v>
      </c>
    </row>
    <row r="27" spans="1:14">
      <c r="A27" s="1">
        <v>44952</v>
      </c>
      <c r="B27" t="s">
        <v>6</v>
      </c>
      <c r="C27" s="2" t="str">
        <f t="shared" si="0"/>
        <v>zima</v>
      </c>
      <c r="D27">
        <f t="shared" si="1"/>
        <v>0</v>
      </c>
      <c r="E27">
        <f>IF(AND(C27="zima",AND(B27&lt;&gt;"sobota",B27&lt;&gt;"niedziela")),ROUNDDOWN(10*$M$4,0)*$M$2,IF(AND(C27="wiosna",AND(B27&lt;&gt;"sobota",B27&lt;&gt;"niedziela")),ROUNDDOWN(10*$M$5,0)*$M$2,IF(AND(C27="lato",AND(B27&lt;&gt;"sobota",B27&lt;&gt;"niedziela")),ROUNDDOWN(10*$M$6,0)*$M$2,IF(AND(C27="jesień",AND(B27&lt;&gt;"sobota",B27&lt;&gt;"niedziela")),ROUNDDOWN(10*$M$7,0)*$M$2,0))))</f>
        <v>60</v>
      </c>
      <c r="F27">
        <f t="shared" si="3"/>
        <v>-7460</v>
      </c>
      <c r="G27">
        <f t="shared" si="4"/>
        <v>8600</v>
      </c>
      <c r="H27">
        <f t="shared" si="5"/>
        <v>1140</v>
      </c>
      <c r="I27" s="2">
        <f t="shared" si="2"/>
        <v>0</v>
      </c>
    </row>
    <row r="28" spans="1:14">
      <c r="A28" s="1">
        <v>44953</v>
      </c>
      <c r="B28" t="s">
        <v>7</v>
      </c>
      <c r="C28" s="2" t="str">
        <f t="shared" si="0"/>
        <v>zima</v>
      </c>
      <c r="D28">
        <f t="shared" si="1"/>
        <v>0</v>
      </c>
      <c r="E28">
        <f>IF(AND(C28="zima",AND(B28&lt;&gt;"sobota",B28&lt;&gt;"niedziela")),ROUNDDOWN(10*$M$4,0)*$M$2,IF(AND(C28="wiosna",AND(B28&lt;&gt;"sobota",B28&lt;&gt;"niedziela")),ROUNDDOWN(10*$M$5,0)*$M$2,IF(AND(C28="lato",AND(B28&lt;&gt;"sobota",B28&lt;&gt;"niedziela")),ROUNDDOWN(10*$M$6,0)*$M$2,IF(AND(C28="jesień",AND(B28&lt;&gt;"sobota",B28&lt;&gt;"niedziela")),ROUNDDOWN(10*$M$7,0)*$M$2,0))))</f>
        <v>60</v>
      </c>
      <c r="F28">
        <f t="shared" si="3"/>
        <v>-7400</v>
      </c>
      <c r="G28">
        <f t="shared" si="4"/>
        <v>8600</v>
      </c>
      <c r="H28">
        <f t="shared" si="5"/>
        <v>1200</v>
      </c>
      <c r="I28" s="2">
        <f t="shared" si="2"/>
        <v>0</v>
      </c>
    </row>
    <row r="29" spans="1:14">
      <c r="A29" s="1">
        <v>44954</v>
      </c>
      <c r="B29" t="s">
        <v>8</v>
      </c>
      <c r="C29" s="2" t="str">
        <f t="shared" si="0"/>
        <v>zima</v>
      </c>
      <c r="D29">
        <f t="shared" si="1"/>
        <v>0</v>
      </c>
      <c r="E29">
        <f>IF(AND(C29="zima",AND(B29&lt;&gt;"sobota",B29&lt;&gt;"niedziela")),ROUNDDOWN(10*$M$4,0)*$M$2,IF(AND(C29="wiosna",AND(B29&lt;&gt;"sobota",B29&lt;&gt;"niedziela")),ROUNDDOWN(10*$M$5,0)*$M$2,IF(AND(C29="lato",AND(B29&lt;&gt;"sobota",B29&lt;&gt;"niedziela")),ROUNDDOWN(10*$M$6,0)*$M$2,IF(AND(C29="jesień",AND(B29&lt;&gt;"sobota",B29&lt;&gt;"niedziela")),ROUNDDOWN(10*$M$7,0)*$M$2,0))))</f>
        <v>0</v>
      </c>
      <c r="F29">
        <f t="shared" si="3"/>
        <v>-7400</v>
      </c>
      <c r="G29">
        <f t="shared" si="4"/>
        <v>8600</v>
      </c>
      <c r="H29">
        <f t="shared" si="5"/>
        <v>1200</v>
      </c>
      <c r="I29" s="2">
        <f t="shared" si="2"/>
        <v>0</v>
      </c>
    </row>
    <row r="30" spans="1:14">
      <c r="A30" s="1">
        <v>44955</v>
      </c>
      <c r="B30" t="s">
        <v>2</v>
      </c>
      <c r="C30" s="2" t="str">
        <f t="shared" si="0"/>
        <v>zima</v>
      </c>
      <c r="D30">
        <f t="shared" si="1"/>
        <v>150</v>
      </c>
      <c r="E30">
        <f>IF(AND(C30="zima",AND(B30&lt;&gt;"sobota",B30&lt;&gt;"niedziela")),ROUNDDOWN(10*$M$4,0)*$M$2,IF(AND(C30="wiosna",AND(B30&lt;&gt;"sobota",B30&lt;&gt;"niedziela")),ROUNDDOWN(10*$M$5,0)*$M$2,IF(AND(C30="lato",AND(B30&lt;&gt;"sobota",B30&lt;&gt;"niedziela")),ROUNDDOWN(10*$M$6,0)*$M$2,IF(AND(C30="jesień",AND(B30&lt;&gt;"sobota",B30&lt;&gt;"niedziela")),ROUNDDOWN(10*$M$7,0)*$M$2,0))))</f>
        <v>0</v>
      </c>
      <c r="F30">
        <f t="shared" si="3"/>
        <v>-7550</v>
      </c>
      <c r="G30">
        <f t="shared" si="4"/>
        <v>8750</v>
      </c>
      <c r="H30">
        <f t="shared" si="5"/>
        <v>1200</v>
      </c>
      <c r="I30" s="2">
        <f t="shared" si="2"/>
        <v>0</v>
      </c>
    </row>
    <row r="31" spans="1:14">
      <c r="A31" s="1">
        <v>44956</v>
      </c>
      <c r="B31" t="s">
        <v>3</v>
      </c>
      <c r="C31" s="2" t="str">
        <f t="shared" si="0"/>
        <v>zima</v>
      </c>
      <c r="D31">
        <f t="shared" si="1"/>
        <v>0</v>
      </c>
      <c r="E31">
        <f>IF(AND(C31="zima",AND(B31&lt;&gt;"sobota",B31&lt;&gt;"niedziela")),ROUNDDOWN(10*$M$4,0)*$M$2,IF(AND(C31="wiosna",AND(B31&lt;&gt;"sobota",B31&lt;&gt;"niedziela")),ROUNDDOWN(10*$M$5,0)*$M$2,IF(AND(C31="lato",AND(B31&lt;&gt;"sobota",B31&lt;&gt;"niedziela")),ROUNDDOWN(10*$M$6,0)*$M$2,IF(AND(C31="jesień",AND(B31&lt;&gt;"sobota",B31&lt;&gt;"niedziela")),ROUNDDOWN(10*$M$7,0)*$M$2,0))))</f>
        <v>60</v>
      </c>
      <c r="F31">
        <f t="shared" si="3"/>
        <v>-7490</v>
      </c>
      <c r="G31">
        <f t="shared" si="4"/>
        <v>8750</v>
      </c>
      <c r="H31">
        <f t="shared" si="5"/>
        <v>1260</v>
      </c>
      <c r="I31" s="2">
        <f t="shared" si="2"/>
        <v>0</v>
      </c>
    </row>
    <row r="32" spans="1:14">
      <c r="A32" s="1">
        <v>44957</v>
      </c>
      <c r="B32" t="s">
        <v>4</v>
      </c>
      <c r="C32" s="2" t="str">
        <f t="shared" si="0"/>
        <v>zima</v>
      </c>
      <c r="D32">
        <f t="shared" si="1"/>
        <v>0</v>
      </c>
      <c r="E32">
        <f>IF(AND(C32="zima",AND(B32&lt;&gt;"sobota",B32&lt;&gt;"niedziela")),ROUNDDOWN(10*$M$4,0)*$M$2,IF(AND(C32="wiosna",AND(B32&lt;&gt;"sobota",B32&lt;&gt;"niedziela")),ROUNDDOWN(10*$M$5,0)*$M$2,IF(AND(C32="lato",AND(B32&lt;&gt;"sobota",B32&lt;&gt;"niedziela")),ROUNDDOWN(10*$M$6,0)*$M$2,IF(AND(C32="jesień",AND(B32&lt;&gt;"sobota",B32&lt;&gt;"niedziela")),ROUNDDOWN(10*$M$7,0)*$M$2,0))))</f>
        <v>60</v>
      </c>
      <c r="F32">
        <f t="shared" si="3"/>
        <v>-7430</v>
      </c>
      <c r="G32">
        <f t="shared" si="4"/>
        <v>8750</v>
      </c>
      <c r="H32">
        <f t="shared" si="5"/>
        <v>1320</v>
      </c>
      <c r="I32" s="2">
        <f t="shared" si="2"/>
        <v>0</v>
      </c>
    </row>
    <row r="33" spans="1:9">
      <c r="A33" s="1">
        <v>44958</v>
      </c>
      <c r="B33" t="s">
        <v>5</v>
      </c>
      <c r="C33" s="2" t="str">
        <f t="shared" si="0"/>
        <v>zima</v>
      </c>
      <c r="D33">
        <f t="shared" si="1"/>
        <v>0</v>
      </c>
      <c r="E33">
        <f>IF(AND(C33="zima",AND(B33&lt;&gt;"sobota",B33&lt;&gt;"niedziela")),ROUNDDOWN(10*$M$4,0)*$M$2,IF(AND(C33="wiosna",AND(B33&lt;&gt;"sobota",B33&lt;&gt;"niedziela")),ROUNDDOWN(10*$M$5,0)*$M$2,IF(AND(C33="lato",AND(B33&lt;&gt;"sobota",B33&lt;&gt;"niedziela")),ROUNDDOWN(10*$M$6,0)*$M$2,IF(AND(C33="jesień",AND(B33&lt;&gt;"sobota",B33&lt;&gt;"niedziela")),ROUNDDOWN(10*$M$7,0)*$M$2,0))))</f>
        <v>60</v>
      </c>
      <c r="F33">
        <f t="shared" si="3"/>
        <v>-7370</v>
      </c>
      <c r="G33">
        <f t="shared" si="4"/>
        <v>8750</v>
      </c>
      <c r="H33">
        <f t="shared" si="5"/>
        <v>1380</v>
      </c>
      <c r="I33" s="2">
        <f t="shared" si="2"/>
        <v>0</v>
      </c>
    </row>
    <row r="34" spans="1:9">
      <c r="A34" s="1">
        <v>44959</v>
      </c>
      <c r="B34" t="s">
        <v>6</v>
      </c>
      <c r="C34" s="2" t="str">
        <f t="shared" si="0"/>
        <v>zima</v>
      </c>
      <c r="D34">
        <f t="shared" si="1"/>
        <v>0</v>
      </c>
      <c r="E34">
        <f>IF(AND(C34="zima",AND(B34&lt;&gt;"sobota",B34&lt;&gt;"niedziela")),ROUNDDOWN(10*$M$4,0)*$M$2,IF(AND(C34="wiosna",AND(B34&lt;&gt;"sobota",B34&lt;&gt;"niedziela")),ROUNDDOWN(10*$M$5,0)*$M$2,IF(AND(C34="lato",AND(B34&lt;&gt;"sobota",B34&lt;&gt;"niedziela")),ROUNDDOWN(10*$M$6,0)*$M$2,IF(AND(C34="jesień",AND(B34&lt;&gt;"sobota",B34&lt;&gt;"niedziela")),ROUNDDOWN(10*$M$7,0)*$M$2,0))))</f>
        <v>60</v>
      </c>
      <c r="F34">
        <f t="shared" si="3"/>
        <v>-7310</v>
      </c>
      <c r="G34">
        <f t="shared" si="4"/>
        <v>8750</v>
      </c>
      <c r="H34">
        <f t="shared" si="5"/>
        <v>1440</v>
      </c>
      <c r="I34" s="2">
        <f t="shared" si="2"/>
        <v>0</v>
      </c>
    </row>
    <row r="35" spans="1:9">
      <c r="A35" s="1">
        <v>44960</v>
      </c>
      <c r="B35" t="s">
        <v>7</v>
      </c>
      <c r="C35" s="2" t="str">
        <f t="shared" si="0"/>
        <v>zima</v>
      </c>
      <c r="D35">
        <f t="shared" si="1"/>
        <v>0</v>
      </c>
      <c r="E35">
        <f>IF(AND(C35="zima",AND(B35&lt;&gt;"sobota",B35&lt;&gt;"niedziela")),ROUNDDOWN(10*$M$4,0)*$M$2,IF(AND(C35="wiosna",AND(B35&lt;&gt;"sobota",B35&lt;&gt;"niedziela")),ROUNDDOWN(10*$M$5,0)*$M$2,IF(AND(C35="lato",AND(B35&lt;&gt;"sobota",B35&lt;&gt;"niedziela")),ROUNDDOWN(10*$M$6,0)*$M$2,IF(AND(C35="jesień",AND(B35&lt;&gt;"sobota",B35&lt;&gt;"niedziela")),ROUNDDOWN(10*$M$7,0)*$M$2,0))))</f>
        <v>60</v>
      </c>
      <c r="F35">
        <f t="shared" si="3"/>
        <v>-7250</v>
      </c>
      <c r="G35">
        <f t="shared" si="4"/>
        <v>8750</v>
      </c>
      <c r="H35">
        <f t="shared" si="5"/>
        <v>1500</v>
      </c>
      <c r="I35" s="2">
        <f t="shared" si="2"/>
        <v>0</v>
      </c>
    </row>
    <row r="36" spans="1:9">
      <c r="A36" s="1">
        <v>44961</v>
      </c>
      <c r="B36" t="s">
        <v>8</v>
      </c>
      <c r="C36" s="2" t="str">
        <f t="shared" si="0"/>
        <v>zima</v>
      </c>
      <c r="D36">
        <f t="shared" si="1"/>
        <v>0</v>
      </c>
      <c r="E36">
        <f>IF(AND(C36="zima",AND(B36&lt;&gt;"sobota",B36&lt;&gt;"niedziela")),ROUNDDOWN(10*$M$4,0)*$M$2,IF(AND(C36="wiosna",AND(B36&lt;&gt;"sobota",B36&lt;&gt;"niedziela")),ROUNDDOWN(10*$M$5,0)*$M$2,IF(AND(C36="lato",AND(B36&lt;&gt;"sobota",B36&lt;&gt;"niedziela")),ROUNDDOWN(10*$M$6,0)*$M$2,IF(AND(C36="jesień",AND(B36&lt;&gt;"sobota",B36&lt;&gt;"niedziela")),ROUNDDOWN(10*$M$7,0)*$M$2,0))))</f>
        <v>0</v>
      </c>
      <c r="F36">
        <f t="shared" si="3"/>
        <v>-7250</v>
      </c>
      <c r="G36">
        <f t="shared" si="4"/>
        <v>8750</v>
      </c>
      <c r="H36">
        <f t="shared" si="5"/>
        <v>1500</v>
      </c>
      <c r="I36" s="2">
        <f t="shared" si="2"/>
        <v>0</v>
      </c>
    </row>
    <row r="37" spans="1:9">
      <c r="A37" s="1">
        <v>44962</v>
      </c>
      <c r="B37" t="s">
        <v>2</v>
      </c>
      <c r="C37" s="2" t="str">
        <f t="shared" si="0"/>
        <v>zima</v>
      </c>
      <c r="D37">
        <f t="shared" si="1"/>
        <v>150</v>
      </c>
      <c r="E37">
        <f>IF(AND(C37="zima",AND(B37&lt;&gt;"sobota",B37&lt;&gt;"niedziela")),ROUNDDOWN(10*$M$4,0)*$M$2,IF(AND(C37="wiosna",AND(B37&lt;&gt;"sobota",B37&lt;&gt;"niedziela")),ROUNDDOWN(10*$M$5,0)*$M$2,IF(AND(C37="lato",AND(B37&lt;&gt;"sobota",B37&lt;&gt;"niedziela")),ROUNDDOWN(10*$M$6,0)*$M$2,IF(AND(C37="jesień",AND(B37&lt;&gt;"sobota",B37&lt;&gt;"niedziela")),ROUNDDOWN(10*$M$7,0)*$M$2,0))))</f>
        <v>0</v>
      </c>
      <c r="F37">
        <f t="shared" si="3"/>
        <v>-7400</v>
      </c>
      <c r="G37">
        <f t="shared" si="4"/>
        <v>8900</v>
      </c>
      <c r="H37">
        <f t="shared" si="5"/>
        <v>1500</v>
      </c>
      <c r="I37" s="2">
        <f t="shared" si="2"/>
        <v>0</v>
      </c>
    </row>
    <row r="38" spans="1:9">
      <c r="A38" s="1">
        <v>44963</v>
      </c>
      <c r="B38" t="s">
        <v>3</v>
      </c>
      <c r="C38" s="2" t="str">
        <f t="shared" si="0"/>
        <v>zima</v>
      </c>
      <c r="D38">
        <f t="shared" si="1"/>
        <v>0</v>
      </c>
      <c r="E38">
        <f>IF(AND(C38="zima",AND(B38&lt;&gt;"sobota",B38&lt;&gt;"niedziela")),ROUNDDOWN(10*$M$4,0)*$M$2,IF(AND(C38="wiosna",AND(B38&lt;&gt;"sobota",B38&lt;&gt;"niedziela")),ROUNDDOWN(10*$M$5,0)*$M$2,IF(AND(C38="lato",AND(B38&lt;&gt;"sobota",B38&lt;&gt;"niedziela")),ROUNDDOWN(10*$M$6,0)*$M$2,IF(AND(C38="jesień",AND(B38&lt;&gt;"sobota",B38&lt;&gt;"niedziela")),ROUNDDOWN(10*$M$7,0)*$M$2,0))))</f>
        <v>60</v>
      </c>
      <c r="F38">
        <f t="shared" si="3"/>
        <v>-7340</v>
      </c>
      <c r="G38">
        <f t="shared" si="4"/>
        <v>8900</v>
      </c>
      <c r="H38">
        <f t="shared" si="5"/>
        <v>1560</v>
      </c>
      <c r="I38" s="2">
        <f t="shared" si="2"/>
        <v>0</v>
      </c>
    </row>
    <row r="39" spans="1:9">
      <c r="A39" s="1">
        <v>44964</v>
      </c>
      <c r="B39" t="s">
        <v>4</v>
      </c>
      <c r="C39" s="2" t="str">
        <f t="shared" si="0"/>
        <v>zima</v>
      </c>
      <c r="D39">
        <f t="shared" si="1"/>
        <v>0</v>
      </c>
      <c r="E39">
        <f>IF(AND(C39="zima",AND(B39&lt;&gt;"sobota",B39&lt;&gt;"niedziela")),ROUNDDOWN(10*$M$4,0)*$M$2,IF(AND(C39="wiosna",AND(B39&lt;&gt;"sobota",B39&lt;&gt;"niedziela")),ROUNDDOWN(10*$M$5,0)*$M$2,IF(AND(C39="lato",AND(B39&lt;&gt;"sobota",B39&lt;&gt;"niedziela")),ROUNDDOWN(10*$M$6,0)*$M$2,IF(AND(C39="jesień",AND(B39&lt;&gt;"sobota",B39&lt;&gt;"niedziela")),ROUNDDOWN(10*$M$7,0)*$M$2,0))))</f>
        <v>60</v>
      </c>
      <c r="F39">
        <f t="shared" si="3"/>
        <v>-7280</v>
      </c>
      <c r="G39">
        <f t="shared" si="4"/>
        <v>8900</v>
      </c>
      <c r="H39">
        <f t="shared" si="5"/>
        <v>1620</v>
      </c>
      <c r="I39" s="2">
        <f t="shared" si="2"/>
        <v>0</v>
      </c>
    </row>
    <row r="40" spans="1:9">
      <c r="A40" s="1">
        <v>44965</v>
      </c>
      <c r="B40" t="s">
        <v>5</v>
      </c>
      <c r="C40" s="2" t="str">
        <f t="shared" si="0"/>
        <v>zima</v>
      </c>
      <c r="D40">
        <f t="shared" si="1"/>
        <v>0</v>
      </c>
      <c r="E40">
        <f>IF(AND(C40="zima",AND(B40&lt;&gt;"sobota",B40&lt;&gt;"niedziela")),ROUNDDOWN(10*$M$4,0)*$M$2,IF(AND(C40="wiosna",AND(B40&lt;&gt;"sobota",B40&lt;&gt;"niedziela")),ROUNDDOWN(10*$M$5,0)*$M$2,IF(AND(C40="lato",AND(B40&lt;&gt;"sobota",B40&lt;&gt;"niedziela")),ROUNDDOWN(10*$M$6,0)*$M$2,IF(AND(C40="jesień",AND(B40&lt;&gt;"sobota",B40&lt;&gt;"niedziela")),ROUNDDOWN(10*$M$7,0)*$M$2,0))))</f>
        <v>60</v>
      </c>
      <c r="F40">
        <f t="shared" si="3"/>
        <v>-7220</v>
      </c>
      <c r="G40">
        <f t="shared" si="4"/>
        <v>8900</v>
      </c>
      <c r="H40">
        <f t="shared" si="5"/>
        <v>1680</v>
      </c>
      <c r="I40" s="2">
        <f t="shared" si="2"/>
        <v>0</v>
      </c>
    </row>
    <row r="41" spans="1:9">
      <c r="A41" s="1">
        <v>44966</v>
      </c>
      <c r="B41" t="s">
        <v>6</v>
      </c>
      <c r="C41" s="2" t="str">
        <f t="shared" si="0"/>
        <v>zima</v>
      </c>
      <c r="D41">
        <f t="shared" si="1"/>
        <v>0</v>
      </c>
      <c r="E41">
        <f>IF(AND(C41="zima",AND(B41&lt;&gt;"sobota",B41&lt;&gt;"niedziela")),ROUNDDOWN(10*$M$4,0)*$M$2,IF(AND(C41="wiosna",AND(B41&lt;&gt;"sobota",B41&lt;&gt;"niedziela")),ROUNDDOWN(10*$M$5,0)*$M$2,IF(AND(C41="lato",AND(B41&lt;&gt;"sobota",B41&lt;&gt;"niedziela")),ROUNDDOWN(10*$M$6,0)*$M$2,IF(AND(C41="jesień",AND(B41&lt;&gt;"sobota",B41&lt;&gt;"niedziela")),ROUNDDOWN(10*$M$7,0)*$M$2,0))))</f>
        <v>60</v>
      </c>
      <c r="F41">
        <f t="shared" si="3"/>
        <v>-7160</v>
      </c>
      <c r="G41">
        <f t="shared" si="4"/>
        <v>8900</v>
      </c>
      <c r="H41">
        <f t="shared" si="5"/>
        <v>1740</v>
      </c>
      <c r="I41" s="2">
        <f t="shared" si="2"/>
        <v>0</v>
      </c>
    </row>
    <row r="42" spans="1:9">
      <c r="A42" s="1">
        <v>44967</v>
      </c>
      <c r="B42" t="s">
        <v>7</v>
      </c>
      <c r="C42" s="2" t="str">
        <f t="shared" si="0"/>
        <v>zima</v>
      </c>
      <c r="D42">
        <f t="shared" si="1"/>
        <v>0</v>
      </c>
      <c r="E42">
        <f>IF(AND(C42="zima",AND(B42&lt;&gt;"sobota",B42&lt;&gt;"niedziela")),ROUNDDOWN(10*$M$4,0)*$M$2,IF(AND(C42="wiosna",AND(B42&lt;&gt;"sobota",B42&lt;&gt;"niedziela")),ROUNDDOWN(10*$M$5,0)*$M$2,IF(AND(C42="lato",AND(B42&lt;&gt;"sobota",B42&lt;&gt;"niedziela")),ROUNDDOWN(10*$M$6,0)*$M$2,IF(AND(C42="jesień",AND(B42&lt;&gt;"sobota",B42&lt;&gt;"niedziela")),ROUNDDOWN(10*$M$7,0)*$M$2,0))))</f>
        <v>60</v>
      </c>
      <c r="F42">
        <f t="shared" si="3"/>
        <v>-7100</v>
      </c>
      <c r="G42">
        <f t="shared" si="4"/>
        <v>8900</v>
      </c>
      <c r="H42">
        <f t="shared" si="5"/>
        <v>1800</v>
      </c>
      <c r="I42" s="2">
        <f t="shared" si="2"/>
        <v>0</v>
      </c>
    </row>
    <row r="43" spans="1:9">
      <c r="A43" s="1">
        <v>44968</v>
      </c>
      <c r="B43" t="s">
        <v>8</v>
      </c>
      <c r="C43" s="2" t="str">
        <f t="shared" si="0"/>
        <v>zima</v>
      </c>
      <c r="D43">
        <f t="shared" si="1"/>
        <v>0</v>
      </c>
      <c r="E43">
        <f>IF(AND(C43="zima",AND(B43&lt;&gt;"sobota",B43&lt;&gt;"niedziela")),ROUNDDOWN(10*$M$4,0)*$M$2,IF(AND(C43="wiosna",AND(B43&lt;&gt;"sobota",B43&lt;&gt;"niedziela")),ROUNDDOWN(10*$M$5,0)*$M$2,IF(AND(C43="lato",AND(B43&lt;&gt;"sobota",B43&lt;&gt;"niedziela")),ROUNDDOWN(10*$M$6,0)*$M$2,IF(AND(C43="jesień",AND(B43&lt;&gt;"sobota",B43&lt;&gt;"niedziela")),ROUNDDOWN(10*$M$7,0)*$M$2,0))))</f>
        <v>0</v>
      </c>
      <c r="F43">
        <f t="shared" si="3"/>
        <v>-7100</v>
      </c>
      <c r="G43">
        <f t="shared" si="4"/>
        <v>8900</v>
      </c>
      <c r="H43">
        <f t="shared" si="5"/>
        <v>1800</v>
      </c>
      <c r="I43" s="2">
        <f t="shared" si="2"/>
        <v>0</v>
      </c>
    </row>
    <row r="44" spans="1:9">
      <c r="A44" s="1">
        <v>44969</v>
      </c>
      <c r="B44" t="s">
        <v>2</v>
      </c>
      <c r="C44" s="2" t="str">
        <f t="shared" si="0"/>
        <v>zima</v>
      </c>
      <c r="D44">
        <f t="shared" si="1"/>
        <v>150</v>
      </c>
      <c r="E44">
        <f>IF(AND(C44="zima",AND(B44&lt;&gt;"sobota",B44&lt;&gt;"niedziela")),ROUNDDOWN(10*$M$4,0)*$M$2,IF(AND(C44="wiosna",AND(B44&lt;&gt;"sobota",B44&lt;&gt;"niedziela")),ROUNDDOWN(10*$M$5,0)*$M$2,IF(AND(C44="lato",AND(B44&lt;&gt;"sobota",B44&lt;&gt;"niedziela")),ROUNDDOWN(10*$M$6,0)*$M$2,IF(AND(C44="jesień",AND(B44&lt;&gt;"sobota",B44&lt;&gt;"niedziela")),ROUNDDOWN(10*$M$7,0)*$M$2,0))))</f>
        <v>0</v>
      </c>
      <c r="F44">
        <f t="shared" si="3"/>
        <v>-7250</v>
      </c>
      <c r="G44">
        <f t="shared" si="4"/>
        <v>9050</v>
      </c>
      <c r="H44">
        <f t="shared" si="5"/>
        <v>1800</v>
      </c>
      <c r="I44" s="2">
        <f t="shared" si="2"/>
        <v>0</v>
      </c>
    </row>
    <row r="45" spans="1:9">
      <c r="A45" s="1">
        <v>44970</v>
      </c>
      <c r="B45" t="s">
        <v>3</v>
      </c>
      <c r="C45" s="2" t="str">
        <f t="shared" si="0"/>
        <v>zima</v>
      </c>
      <c r="D45">
        <f t="shared" si="1"/>
        <v>0</v>
      </c>
      <c r="E45">
        <f>IF(AND(C45="zima",AND(B45&lt;&gt;"sobota",B45&lt;&gt;"niedziela")),ROUNDDOWN(10*$M$4,0)*$M$2,IF(AND(C45="wiosna",AND(B45&lt;&gt;"sobota",B45&lt;&gt;"niedziela")),ROUNDDOWN(10*$M$5,0)*$M$2,IF(AND(C45="lato",AND(B45&lt;&gt;"sobota",B45&lt;&gt;"niedziela")),ROUNDDOWN(10*$M$6,0)*$M$2,IF(AND(C45="jesień",AND(B45&lt;&gt;"sobota",B45&lt;&gt;"niedziela")),ROUNDDOWN(10*$M$7,0)*$M$2,0))))</f>
        <v>60</v>
      </c>
      <c r="F45">
        <f t="shared" si="3"/>
        <v>-7190</v>
      </c>
      <c r="G45">
        <f t="shared" si="4"/>
        <v>9050</v>
      </c>
      <c r="H45">
        <f t="shared" si="5"/>
        <v>1860</v>
      </c>
      <c r="I45" s="2">
        <f t="shared" si="2"/>
        <v>0</v>
      </c>
    </row>
    <row r="46" spans="1:9">
      <c r="A46" s="1">
        <v>44971</v>
      </c>
      <c r="B46" t="s">
        <v>4</v>
      </c>
      <c r="C46" s="2" t="str">
        <f t="shared" si="0"/>
        <v>zima</v>
      </c>
      <c r="D46">
        <f t="shared" si="1"/>
        <v>0</v>
      </c>
      <c r="E46">
        <f>IF(AND(C46="zima",AND(B46&lt;&gt;"sobota",B46&lt;&gt;"niedziela")),ROUNDDOWN(10*$M$4,0)*$M$2,IF(AND(C46="wiosna",AND(B46&lt;&gt;"sobota",B46&lt;&gt;"niedziela")),ROUNDDOWN(10*$M$5,0)*$M$2,IF(AND(C46="lato",AND(B46&lt;&gt;"sobota",B46&lt;&gt;"niedziela")),ROUNDDOWN(10*$M$6,0)*$M$2,IF(AND(C46="jesień",AND(B46&lt;&gt;"sobota",B46&lt;&gt;"niedziela")),ROUNDDOWN(10*$M$7,0)*$M$2,0))))</f>
        <v>60</v>
      </c>
      <c r="F46">
        <f t="shared" si="3"/>
        <v>-7130</v>
      </c>
      <c r="G46">
        <f t="shared" si="4"/>
        <v>9050</v>
      </c>
      <c r="H46">
        <f t="shared" si="5"/>
        <v>1920</v>
      </c>
      <c r="I46" s="2">
        <f t="shared" si="2"/>
        <v>0</v>
      </c>
    </row>
    <row r="47" spans="1:9">
      <c r="A47" s="1">
        <v>44972</v>
      </c>
      <c r="B47" t="s">
        <v>5</v>
      </c>
      <c r="C47" s="2" t="str">
        <f t="shared" si="0"/>
        <v>zima</v>
      </c>
      <c r="D47">
        <f t="shared" si="1"/>
        <v>0</v>
      </c>
      <c r="E47">
        <f>IF(AND(C47="zima",AND(B47&lt;&gt;"sobota",B47&lt;&gt;"niedziela")),ROUNDDOWN(10*$M$4,0)*$M$2,IF(AND(C47="wiosna",AND(B47&lt;&gt;"sobota",B47&lt;&gt;"niedziela")),ROUNDDOWN(10*$M$5,0)*$M$2,IF(AND(C47="lato",AND(B47&lt;&gt;"sobota",B47&lt;&gt;"niedziela")),ROUNDDOWN(10*$M$6,0)*$M$2,IF(AND(C47="jesień",AND(B47&lt;&gt;"sobota",B47&lt;&gt;"niedziela")),ROUNDDOWN(10*$M$7,0)*$M$2,0))))</f>
        <v>60</v>
      </c>
      <c r="F47">
        <f t="shared" si="3"/>
        <v>-7070</v>
      </c>
      <c r="G47">
        <f t="shared" si="4"/>
        <v>9050</v>
      </c>
      <c r="H47">
        <f t="shared" si="5"/>
        <v>1980</v>
      </c>
      <c r="I47" s="2">
        <f t="shared" si="2"/>
        <v>0</v>
      </c>
    </row>
    <row r="48" spans="1:9">
      <c r="A48" s="1">
        <v>44973</v>
      </c>
      <c r="B48" t="s">
        <v>6</v>
      </c>
      <c r="C48" s="2" t="str">
        <f t="shared" si="0"/>
        <v>zima</v>
      </c>
      <c r="D48">
        <f t="shared" si="1"/>
        <v>0</v>
      </c>
      <c r="E48">
        <f>IF(AND(C48="zima",AND(B48&lt;&gt;"sobota",B48&lt;&gt;"niedziela")),ROUNDDOWN(10*$M$4,0)*$M$2,IF(AND(C48="wiosna",AND(B48&lt;&gt;"sobota",B48&lt;&gt;"niedziela")),ROUNDDOWN(10*$M$5,0)*$M$2,IF(AND(C48="lato",AND(B48&lt;&gt;"sobota",B48&lt;&gt;"niedziela")),ROUNDDOWN(10*$M$6,0)*$M$2,IF(AND(C48="jesień",AND(B48&lt;&gt;"sobota",B48&lt;&gt;"niedziela")),ROUNDDOWN(10*$M$7,0)*$M$2,0))))</f>
        <v>60</v>
      </c>
      <c r="F48">
        <f t="shared" si="3"/>
        <v>-7010</v>
      </c>
      <c r="G48">
        <f t="shared" si="4"/>
        <v>9050</v>
      </c>
      <c r="H48">
        <f t="shared" si="5"/>
        <v>2040</v>
      </c>
      <c r="I48" s="2">
        <f t="shared" si="2"/>
        <v>0</v>
      </c>
    </row>
    <row r="49" spans="1:9">
      <c r="A49" s="1">
        <v>44974</v>
      </c>
      <c r="B49" t="s">
        <v>7</v>
      </c>
      <c r="C49" s="2" t="str">
        <f t="shared" si="0"/>
        <v>zima</v>
      </c>
      <c r="D49">
        <f t="shared" si="1"/>
        <v>0</v>
      </c>
      <c r="E49">
        <f>IF(AND(C49="zima",AND(B49&lt;&gt;"sobota",B49&lt;&gt;"niedziela")),ROUNDDOWN(10*$M$4,0)*$M$2,IF(AND(C49="wiosna",AND(B49&lt;&gt;"sobota",B49&lt;&gt;"niedziela")),ROUNDDOWN(10*$M$5,0)*$M$2,IF(AND(C49="lato",AND(B49&lt;&gt;"sobota",B49&lt;&gt;"niedziela")),ROUNDDOWN(10*$M$6,0)*$M$2,IF(AND(C49="jesień",AND(B49&lt;&gt;"sobota",B49&lt;&gt;"niedziela")),ROUNDDOWN(10*$M$7,0)*$M$2,0))))</f>
        <v>60</v>
      </c>
      <c r="F49">
        <f t="shared" si="3"/>
        <v>-6950</v>
      </c>
      <c r="G49">
        <f t="shared" si="4"/>
        <v>9050</v>
      </c>
      <c r="H49">
        <f t="shared" si="5"/>
        <v>2100</v>
      </c>
      <c r="I49" s="2">
        <f t="shared" si="2"/>
        <v>0</v>
      </c>
    </row>
    <row r="50" spans="1:9">
      <c r="A50" s="1">
        <v>44975</v>
      </c>
      <c r="B50" t="s">
        <v>8</v>
      </c>
      <c r="C50" s="2" t="str">
        <f t="shared" si="0"/>
        <v>zima</v>
      </c>
      <c r="D50">
        <f t="shared" si="1"/>
        <v>0</v>
      </c>
      <c r="E50">
        <f>IF(AND(C50="zima",AND(B50&lt;&gt;"sobota",B50&lt;&gt;"niedziela")),ROUNDDOWN(10*$M$4,0)*$M$2,IF(AND(C50="wiosna",AND(B50&lt;&gt;"sobota",B50&lt;&gt;"niedziela")),ROUNDDOWN(10*$M$5,0)*$M$2,IF(AND(C50="lato",AND(B50&lt;&gt;"sobota",B50&lt;&gt;"niedziela")),ROUNDDOWN(10*$M$6,0)*$M$2,IF(AND(C50="jesień",AND(B50&lt;&gt;"sobota",B50&lt;&gt;"niedziela")),ROUNDDOWN(10*$M$7,0)*$M$2,0))))</f>
        <v>0</v>
      </c>
      <c r="F50">
        <f t="shared" si="3"/>
        <v>-6950</v>
      </c>
      <c r="G50">
        <f t="shared" si="4"/>
        <v>9050</v>
      </c>
      <c r="H50">
        <f t="shared" si="5"/>
        <v>2100</v>
      </c>
      <c r="I50" s="2">
        <f t="shared" si="2"/>
        <v>0</v>
      </c>
    </row>
    <row r="51" spans="1:9">
      <c r="A51" s="1">
        <v>44976</v>
      </c>
      <c r="B51" t="s">
        <v>2</v>
      </c>
      <c r="C51" s="2" t="str">
        <f t="shared" si="0"/>
        <v>zima</v>
      </c>
      <c r="D51">
        <f t="shared" si="1"/>
        <v>150</v>
      </c>
      <c r="E51">
        <f>IF(AND(C51="zima",AND(B51&lt;&gt;"sobota",B51&lt;&gt;"niedziela")),ROUNDDOWN(10*$M$4,0)*$M$2,IF(AND(C51="wiosna",AND(B51&lt;&gt;"sobota",B51&lt;&gt;"niedziela")),ROUNDDOWN(10*$M$5,0)*$M$2,IF(AND(C51="lato",AND(B51&lt;&gt;"sobota",B51&lt;&gt;"niedziela")),ROUNDDOWN(10*$M$6,0)*$M$2,IF(AND(C51="jesień",AND(B51&lt;&gt;"sobota",B51&lt;&gt;"niedziela")),ROUNDDOWN(10*$M$7,0)*$M$2,0))))</f>
        <v>0</v>
      </c>
      <c r="F51">
        <f t="shared" si="3"/>
        <v>-7100</v>
      </c>
      <c r="G51">
        <f t="shared" si="4"/>
        <v>9200</v>
      </c>
      <c r="H51">
        <f t="shared" si="5"/>
        <v>2100</v>
      </c>
      <c r="I51" s="2">
        <f t="shared" si="2"/>
        <v>0</v>
      </c>
    </row>
    <row r="52" spans="1:9">
      <c r="A52" s="1">
        <v>44977</v>
      </c>
      <c r="B52" t="s">
        <v>3</v>
      </c>
      <c r="C52" s="2" t="str">
        <f t="shared" si="0"/>
        <v>zima</v>
      </c>
      <c r="D52">
        <f t="shared" si="1"/>
        <v>0</v>
      </c>
      <c r="E52">
        <f>IF(AND(C52="zima",AND(B52&lt;&gt;"sobota",B52&lt;&gt;"niedziela")),ROUNDDOWN(10*$M$4,0)*$M$2,IF(AND(C52="wiosna",AND(B52&lt;&gt;"sobota",B52&lt;&gt;"niedziela")),ROUNDDOWN(10*$M$5,0)*$M$2,IF(AND(C52="lato",AND(B52&lt;&gt;"sobota",B52&lt;&gt;"niedziela")),ROUNDDOWN(10*$M$6,0)*$M$2,IF(AND(C52="jesień",AND(B52&lt;&gt;"sobota",B52&lt;&gt;"niedziela")),ROUNDDOWN(10*$M$7,0)*$M$2,0))))</f>
        <v>60</v>
      </c>
      <c r="F52">
        <f t="shared" si="3"/>
        <v>-7040</v>
      </c>
      <c r="G52">
        <f t="shared" si="4"/>
        <v>9200</v>
      </c>
      <c r="H52">
        <f t="shared" si="5"/>
        <v>2160</v>
      </c>
      <c r="I52" s="2">
        <f t="shared" si="2"/>
        <v>0</v>
      </c>
    </row>
    <row r="53" spans="1:9">
      <c r="A53" s="1">
        <v>44978</v>
      </c>
      <c r="B53" t="s">
        <v>4</v>
      </c>
      <c r="C53" s="2" t="str">
        <f t="shared" si="0"/>
        <v>zima</v>
      </c>
      <c r="D53">
        <f t="shared" si="1"/>
        <v>0</v>
      </c>
      <c r="E53">
        <f>IF(AND(C53="zima",AND(B53&lt;&gt;"sobota",B53&lt;&gt;"niedziela")),ROUNDDOWN(10*$M$4,0)*$M$2,IF(AND(C53="wiosna",AND(B53&lt;&gt;"sobota",B53&lt;&gt;"niedziela")),ROUNDDOWN(10*$M$5,0)*$M$2,IF(AND(C53="lato",AND(B53&lt;&gt;"sobota",B53&lt;&gt;"niedziela")),ROUNDDOWN(10*$M$6,0)*$M$2,IF(AND(C53="jesień",AND(B53&lt;&gt;"sobota",B53&lt;&gt;"niedziela")),ROUNDDOWN(10*$M$7,0)*$M$2,0))))</f>
        <v>60</v>
      </c>
      <c r="F53">
        <f t="shared" si="3"/>
        <v>-6980</v>
      </c>
      <c r="G53">
        <f t="shared" si="4"/>
        <v>9200</v>
      </c>
      <c r="H53">
        <f t="shared" si="5"/>
        <v>2220</v>
      </c>
      <c r="I53" s="2">
        <f t="shared" si="2"/>
        <v>0</v>
      </c>
    </row>
    <row r="54" spans="1:9">
      <c r="A54" s="1">
        <v>44979</v>
      </c>
      <c r="B54" t="s">
        <v>5</v>
      </c>
      <c r="C54" s="2" t="str">
        <f t="shared" si="0"/>
        <v>zima</v>
      </c>
      <c r="D54">
        <f t="shared" si="1"/>
        <v>0</v>
      </c>
      <c r="E54">
        <f>IF(AND(C54="zima",AND(B54&lt;&gt;"sobota",B54&lt;&gt;"niedziela")),ROUNDDOWN(10*$M$4,0)*$M$2,IF(AND(C54="wiosna",AND(B54&lt;&gt;"sobota",B54&lt;&gt;"niedziela")),ROUNDDOWN(10*$M$5,0)*$M$2,IF(AND(C54="lato",AND(B54&lt;&gt;"sobota",B54&lt;&gt;"niedziela")),ROUNDDOWN(10*$M$6,0)*$M$2,IF(AND(C54="jesień",AND(B54&lt;&gt;"sobota",B54&lt;&gt;"niedziela")),ROUNDDOWN(10*$M$7,0)*$M$2,0))))</f>
        <v>60</v>
      </c>
      <c r="F54">
        <f t="shared" si="3"/>
        <v>-6920</v>
      </c>
      <c r="G54">
        <f t="shared" si="4"/>
        <v>9200</v>
      </c>
      <c r="H54">
        <f t="shared" si="5"/>
        <v>2280</v>
      </c>
      <c r="I54" s="2">
        <f t="shared" si="2"/>
        <v>0</v>
      </c>
    </row>
    <row r="55" spans="1:9">
      <c r="A55" s="1">
        <v>44980</v>
      </c>
      <c r="B55" t="s">
        <v>6</v>
      </c>
      <c r="C55" s="2" t="str">
        <f t="shared" si="0"/>
        <v>zima</v>
      </c>
      <c r="D55">
        <f t="shared" si="1"/>
        <v>0</v>
      </c>
      <c r="E55">
        <f>IF(AND(C55="zima",AND(B55&lt;&gt;"sobota",B55&lt;&gt;"niedziela")),ROUNDDOWN(10*$M$4,0)*$M$2,IF(AND(C55="wiosna",AND(B55&lt;&gt;"sobota",B55&lt;&gt;"niedziela")),ROUNDDOWN(10*$M$5,0)*$M$2,IF(AND(C55="lato",AND(B55&lt;&gt;"sobota",B55&lt;&gt;"niedziela")),ROUNDDOWN(10*$M$6,0)*$M$2,IF(AND(C55="jesień",AND(B55&lt;&gt;"sobota",B55&lt;&gt;"niedziela")),ROUNDDOWN(10*$M$7,0)*$M$2,0))))</f>
        <v>60</v>
      </c>
      <c r="F55">
        <f t="shared" si="3"/>
        <v>-6860</v>
      </c>
      <c r="G55">
        <f t="shared" si="4"/>
        <v>9200</v>
      </c>
      <c r="H55">
        <f t="shared" si="5"/>
        <v>2340</v>
      </c>
      <c r="I55" s="2">
        <f t="shared" si="2"/>
        <v>0</v>
      </c>
    </row>
    <row r="56" spans="1:9">
      <c r="A56" s="1">
        <v>44981</v>
      </c>
      <c r="B56" t="s">
        <v>7</v>
      </c>
      <c r="C56" s="2" t="str">
        <f t="shared" si="0"/>
        <v>zima</v>
      </c>
      <c r="D56">
        <f t="shared" si="1"/>
        <v>0</v>
      </c>
      <c r="E56">
        <f>IF(AND(C56="zima",AND(B56&lt;&gt;"sobota",B56&lt;&gt;"niedziela")),ROUNDDOWN(10*$M$4,0)*$M$2,IF(AND(C56="wiosna",AND(B56&lt;&gt;"sobota",B56&lt;&gt;"niedziela")),ROUNDDOWN(10*$M$5,0)*$M$2,IF(AND(C56="lato",AND(B56&lt;&gt;"sobota",B56&lt;&gt;"niedziela")),ROUNDDOWN(10*$M$6,0)*$M$2,IF(AND(C56="jesień",AND(B56&lt;&gt;"sobota",B56&lt;&gt;"niedziela")),ROUNDDOWN(10*$M$7,0)*$M$2,0))))</f>
        <v>60</v>
      </c>
      <c r="F56">
        <f t="shared" si="3"/>
        <v>-6800</v>
      </c>
      <c r="G56">
        <f t="shared" si="4"/>
        <v>9200</v>
      </c>
      <c r="H56">
        <f t="shared" si="5"/>
        <v>2400</v>
      </c>
      <c r="I56" s="2">
        <f t="shared" si="2"/>
        <v>0</v>
      </c>
    </row>
    <row r="57" spans="1:9">
      <c r="A57" s="1">
        <v>44982</v>
      </c>
      <c r="B57" t="s">
        <v>8</v>
      </c>
      <c r="C57" s="2" t="str">
        <f t="shared" si="0"/>
        <v>zima</v>
      </c>
      <c r="D57">
        <f t="shared" si="1"/>
        <v>0</v>
      </c>
      <c r="E57">
        <f>IF(AND(C57="zima",AND(B57&lt;&gt;"sobota",B57&lt;&gt;"niedziela")),ROUNDDOWN(10*$M$4,0)*$M$2,IF(AND(C57="wiosna",AND(B57&lt;&gt;"sobota",B57&lt;&gt;"niedziela")),ROUNDDOWN(10*$M$5,0)*$M$2,IF(AND(C57="lato",AND(B57&lt;&gt;"sobota",B57&lt;&gt;"niedziela")),ROUNDDOWN(10*$M$6,0)*$M$2,IF(AND(C57="jesień",AND(B57&lt;&gt;"sobota",B57&lt;&gt;"niedziela")),ROUNDDOWN(10*$M$7,0)*$M$2,0))))</f>
        <v>0</v>
      </c>
      <c r="F57">
        <f t="shared" si="3"/>
        <v>-6800</v>
      </c>
      <c r="G57">
        <f t="shared" si="4"/>
        <v>9200</v>
      </c>
      <c r="H57">
        <f t="shared" si="5"/>
        <v>2400</v>
      </c>
      <c r="I57" s="2">
        <f t="shared" si="2"/>
        <v>0</v>
      </c>
    </row>
    <row r="58" spans="1:9">
      <c r="A58" s="1">
        <v>44983</v>
      </c>
      <c r="B58" t="s">
        <v>2</v>
      </c>
      <c r="C58" s="2" t="str">
        <f t="shared" si="0"/>
        <v>zima</v>
      </c>
      <c r="D58">
        <f t="shared" si="1"/>
        <v>150</v>
      </c>
      <c r="E58">
        <f>IF(AND(C58="zima",AND(B58&lt;&gt;"sobota",B58&lt;&gt;"niedziela")),ROUNDDOWN(10*$M$4,0)*$M$2,IF(AND(C58="wiosna",AND(B58&lt;&gt;"sobota",B58&lt;&gt;"niedziela")),ROUNDDOWN(10*$M$5,0)*$M$2,IF(AND(C58="lato",AND(B58&lt;&gt;"sobota",B58&lt;&gt;"niedziela")),ROUNDDOWN(10*$M$6,0)*$M$2,IF(AND(C58="jesień",AND(B58&lt;&gt;"sobota",B58&lt;&gt;"niedziela")),ROUNDDOWN(10*$M$7,0)*$M$2,0))))</f>
        <v>0</v>
      </c>
      <c r="F58">
        <f t="shared" si="3"/>
        <v>-6950</v>
      </c>
      <c r="G58">
        <f t="shared" si="4"/>
        <v>9350</v>
      </c>
      <c r="H58">
        <f t="shared" si="5"/>
        <v>2400</v>
      </c>
      <c r="I58" s="2">
        <f t="shared" si="2"/>
        <v>0</v>
      </c>
    </row>
    <row r="59" spans="1:9">
      <c r="A59" s="1">
        <v>44984</v>
      </c>
      <c r="B59" t="s">
        <v>3</v>
      </c>
      <c r="C59" s="2" t="str">
        <f t="shared" si="0"/>
        <v>zima</v>
      </c>
      <c r="D59">
        <f t="shared" si="1"/>
        <v>0</v>
      </c>
      <c r="E59">
        <f>IF(AND(C59="zima",AND(B59&lt;&gt;"sobota",B59&lt;&gt;"niedziela")),ROUNDDOWN(10*$M$4,0)*$M$2,IF(AND(C59="wiosna",AND(B59&lt;&gt;"sobota",B59&lt;&gt;"niedziela")),ROUNDDOWN(10*$M$5,0)*$M$2,IF(AND(C59="lato",AND(B59&lt;&gt;"sobota",B59&lt;&gt;"niedziela")),ROUNDDOWN(10*$M$6,0)*$M$2,IF(AND(C59="jesień",AND(B59&lt;&gt;"sobota",B59&lt;&gt;"niedziela")),ROUNDDOWN(10*$M$7,0)*$M$2,0))))</f>
        <v>60</v>
      </c>
      <c r="F59">
        <f t="shared" si="3"/>
        <v>-6890</v>
      </c>
      <c r="G59">
        <f t="shared" si="4"/>
        <v>9350</v>
      </c>
      <c r="H59">
        <f t="shared" si="5"/>
        <v>2460</v>
      </c>
      <c r="I59" s="2">
        <f t="shared" si="2"/>
        <v>0</v>
      </c>
    </row>
    <row r="60" spans="1:9">
      <c r="A60" s="1">
        <v>44985</v>
      </c>
      <c r="B60" t="s">
        <v>4</v>
      </c>
      <c r="C60" s="2" t="str">
        <f t="shared" si="0"/>
        <v>zima</v>
      </c>
      <c r="D60">
        <f t="shared" si="1"/>
        <v>0</v>
      </c>
      <c r="E60">
        <f>IF(AND(C60="zima",AND(B60&lt;&gt;"sobota",B60&lt;&gt;"niedziela")),ROUNDDOWN(10*$M$4,0)*$M$2,IF(AND(C60="wiosna",AND(B60&lt;&gt;"sobota",B60&lt;&gt;"niedziela")),ROUNDDOWN(10*$M$5,0)*$M$2,IF(AND(C60="lato",AND(B60&lt;&gt;"sobota",B60&lt;&gt;"niedziela")),ROUNDDOWN(10*$M$6,0)*$M$2,IF(AND(C60="jesień",AND(B60&lt;&gt;"sobota",B60&lt;&gt;"niedziela")),ROUNDDOWN(10*$M$7,0)*$M$2,0))))</f>
        <v>60</v>
      </c>
      <c r="F60">
        <f t="shared" si="3"/>
        <v>-6830</v>
      </c>
      <c r="G60">
        <f t="shared" si="4"/>
        <v>9350</v>
      </c>
      <c r="H60">
        <f t="shared" si="5"/>
        <v>2520</v>
      </c>
      <c r="I60" s="2">
        <f t="shared" si="2"/>
        <v>0</v>
      </c>
    </row>
    <row r="61" spans="1:9">
      <c r="A61" s="1">
        <v>44986</v>
      </c>
      <c r="B61" t="s">
        <v>5</v>
      </c>
      <c r="C61" s="2" t="str">
        <f t="shared" si="0"/>
        <v>zima</v>
      </c>
      <c r="D61">
        <f t="shared" si="1"/>
        <v>0</v>
      </c>
      <c r="E61">
        <f>IF(AND(C61="zima",AND(B61&lt;&gt;"sobota",B61&lt;&gt;"niedziela")),ROUNDDOWN(10*$M$4,0)*$M$2,IF(AND(C61="wiosna",AND(B61&lt;&gt;"sobota",B61&lt;&gt;"niedziela")),ROUNDDOWN(10*$M$5,0)*$M$2,IF(AND(C61="lato",AND(B61&lt;&gt;"sobota",B61&lt;&gt;"niedziela")),ROUNDDOWN(10*$M$6,0)*$M$2,IF(AND(C61="jesień",AND(B61&lt;&gt;"sobota",B61&lt;&gt;"niedziela")),ROUNDDOWN(10*$M$7,0)*$M$2,0))))</f>
        <v>60</v>
      </c>
      <c r="F61">
        <f t="shared" si="3"/>
        <v>-6770</v>
      </c>
      <c r="G61">
        <f t="shared" si="4"/>
        <v>9350</v>
      </c>
      <c r="H61">
        <f t="shared" si="5"/>
        <v>2580</v>
      </c>
      <c r="I61" s="2">
        <f t="shared" si="2"/>
        <v>0</v>
      </c>
    </row>
    <row r="62" spans="1:9">
      <c r="A62" s="1">
        <v>44987</v>
      </c>
      <c r="B62" t="s">
        <v>6</v>
      </c>
      <c r="C62" s="2" t="str">
        <f t="shared" si="0"/>
        <v>zima</v>
      </c>
      <c r="D62">
        <f t="shared" si="1"/>
        <v>0</v>
      </c>
      <c r="E62">
        <f>IF(AND(C62="zima",AND(B62&lt;&gt;"sobota",B62&lt;&gt;"niedziela")),ROUNDDOWN(10*$M$4,0)*$M$2,IF(AND(C62="wiosna",AND(B62&lt;&gt;"sobota",B62&lt;&gt;"niedziela")),ROUNDDOWN(10*$M$5,0)*$M$2,IF(AND(C62="lato",AND(B62&lt;&gt;"sobota",B62&lt;&gt;"niedziela")),ROUNDDOWN(10*$M$6,0)*$M$2,IF(AND(C62="jesień",AND(B62&lt;&gt;"sobota",B62&lt;&gt;"niedziela")),ROUNDDOWN(10*$M$7,0)*$M$2,0))))</f>
        <v>60</v>
      </c>
      <c r="F62">
        <f t="shared" si="3"/>
        <v>-6710</v>
      </c>
      <c r="G62">
        <f t="shared" si="4"/>
        <v>9350</v>
      </c>
      <c r="H62">
        <f t="shared" si="5"/>
        <v>2640</v>
      </c>
      <c r="I62" s="2">
        <f t="shared" si="2"/>
        <v>0</v>
      </c>
    </row>
    <row r="63" spans="1:9">
      <c r="A63" s="1">
        <v>44988</v>
      </c>
      <c r="B63" t="s">
        <v>7</v>
      </c>
      <c r="C63" s="2" t="str">
        <f t="shared" si="0"/>
        <v>zima</v>
      </c>
      <c r="D63">
        <f t="shared" si="1"/>
        <v>0</v>
      </c>
      <c r="E63">
        <f>IF(AND(C63="zima",AND(B63&lt;&gt;"sobota",B63&lt;&gt;"niedziela")),ROUNDDOWN(10*$M$4,0)*$M$2,IF(AND(C63="wiosna",AND(B63&lt;&gt;"sobota",B63&lt;&gt;"niedziela")),ROUNDDOWN(10*$M$5,0)*$M$2,IF(AND(C63="lato",AND(B63&lt;&gt;"sobota",B63&lt;&gt;"niedziela")),ROUNDDOWN(10*$M$6,0)*$M$2,IF(AND(C63="jesień",AND(B63&lt;&gt;"sobota",B63&lt;&gt;"niedziela")),ROUNDDOWN(10*$M$7,0)*$M$2,0))))</f>
        <v>60</v>
      </c>
      <c r="F63">
        <f t="shared" si="3"/>
        <v>-6650</v>
      </c>
      <c r="G63">
        <f t="shared" si="4"/>
        <v>9350</v>
      </c>
      <c r="H63">
        <f t="shared" si="5"/>
        <v>2700</v>
      </c>
      <c r="I63" s="2">
        <f t="shared" si="2"/>
        <v>0</v>
      </c>
    </row>
    <row r="64" spans="1:9">
      <c r="A64" s="1">
        <v>44989</v>
      </c>
      <c r="B64" t="s">
        <v>8</v>
      </c>
      <c r="C64" s="2" t="str">
        <f t="shared" si="0"/>
        <v>zima</v>
      </c>
      <c r="D64">
        <f t="shared" si="1"/>
        <v>0</v>
      </c>
      <c r="E64">
        <f>IF(AND(C64="zima",AND(B64&lt;&gt;"sobota",B64&lt;&gt;"niedziela")),ROUNDDOWN(10*$M$4,0)*$M$2,IF(AND(C64="wiosna",AND(B64&lt;&gt;"sobota",B64&lt;&gt;"niedziela")),ROUNDDOWN(10*$M$5,0)*$M$2,IF(AND(C64="lato",AND(B64&lt;&gt;"sobota",B64&lt;&gt;"niedziela")),ROUNDDOWN(10*$M$6,0)*$M$2,IF(AND(C64="jesień",AND(B64&lt;&gt;"sobota",B64&lt;&gt;"niedziela")),ROUNDDOWN(10*$M$7,0)*$M$2,0))))</f>
        <v>0</v>
      </c>
      <c r="F64">
        <f t="shared" si="3"/>
        <v>-6650</v>
      </c>
      <c r="G64">
        <f t="shared" si="4"/>
        <v>9350</v>
      </c>
      <c r="H64">
        <f t="shared" si="5"/>
        <v>2700</v>
      </c>
      <c r="I64" s="2">
        <f t="shared" si="2"/>
        <v>0</v>
      </c>
    </row>
    <row r="65" spans="1:9">
      <c r="A65" s="1">
        <v>44990</v>
      </c>
      <c r="B65" t="s">
        <v>2</v>
      </c>
      <c r="C65" s="2" t="str">
        <f t="shared" si="0"/>
        <v>zima</v>
      </c>
      <c r="D65">
        <f t="shared" si="1"/>
        <v>150</v>
      </c>
      <c r="E65">
        <f>IF(AND(C65="zima",AND(B65&lt;&gt;"sobota",B65&lt;&gt;"niedziela")),ROUNDDOWN(10*$M$4,0)*$M$2,IF(AND(C65="wiosna",AND(B65&lt;&gt;"sobota",B65&lt;&gt;"niedziela")),ROUNDDOWN(10*$M$5,0)*$M$2,IF(AND(C65="lato",AND(B65&lt;&gt;"sobota",B65&lt;&gt;"niedziela")),ROUNDDOWN(10*$M$6,0)*$M$2,IF(AND(C65="jesień",AND(B65&lt;&gt;"sobota",B65&lt;&gt;"niedziela")),ROUNDDOWN(10*$M$7,0)*$M$2,0))))</f>
        <v>0</v>
      </c>
      <c r="F65">
        <f t="shared" si="3"/>
        <v>-6800</v>
      </c>
      <c r="G65">
        <f t="shared" si="4"/>
        <v>9500</v>
      </c>
      <c r="H65">
        <f t="shared" si="5"/>
        <v>2700</v>
      </c>
      <c r="I65" s="2">
        <f t="shared" si="2"/>
        <v>0</v>
      </c>
    </row>
    <row r="66" spans="1:9">
      <c r="A66" s="1">
        <v>44991</v>
      </c>
      <c r="B66" t="s">
        <v>3</v>
      </c>
      <c r="C66" s="2" t="str">
        <f t="shared" si="0"/>
        <v>zima</v>
      </c>
      <c r="D66">
        <f t="shared" si="1"/>
        <v>0</v>
      </c>
      <c r="E66">
        <f>IF(AND(C66="zima",AND(B66&lt;&gt;"sobota",B66&lt;&gt;"niedziela")),ROUNDDOWN(10*$M$4,0)*$M$2,IF(AND(C66="wiosna",AND(B66&lt;&gt;"sobota",B66&lt;&gt;"niedziela")),ROUNDDOWN(10*$M$5,0)*$M$2,IF(AND(C66="lato",AND(B66&lt;&gt;"sobota",B66&lt;&gt;"niedziela")),ROUNDDOWN(10*$M$6,0)*$M$2,IF(AND(C66="jesień",AND(B66&lt;&gt;"sobota",B66&lt;&gt;"niedziela")),ROUNDDOWN(10*$M$7,0)*$M$2,0))))</f>
        <v>60</v>
      </c>
      <c r="F66">
        <f t="shared" si="3"/>
        <v>-6740</v>
      </c>
      <c r="G66">
        <f t="shared" si="4"/>
        <v>9500</v>
      </c>
      <c r="H66">
        <f t="shared" si="5"/>
        <v>2760</v>
      </c>
      <c r="I66" s="2">
        <f t="shared" si="2"/>
        <v>0</v>
      </c>
    </row>
    <row r="67" spans="1:9">
      <c r="A67" s="1">
        <v>44992</v>
      </c>
      <c r="B67" t="s">
        <v>4</v>
      </c>
      <c r="C67" s="2" t="str">
        <f t="shared" ref="C67:C130" si="6">IF(AND(DATE(2022,12,21)&lt;=A67,A67&lt;=DATE(2023,3,20)),"zima",IF(AND(DATE(2023,3,21)&lt;=A67,A67&lt;=DATE(2023,6,20)),"wiosna",IF(AND(DATE(2023,6,21)&lt;=A67,A67&lt;=DATE(2023,9,22)),"lato",IF(AND(DATE(2022,9,23)&lt;=A67,A67&lt;=DATE(2023,12,20)),"jesień",IF(AND(DATE(2023,12,21)&lt;=A67,A67&lt;=DATE(2024,3,20)),"zima",IF(AND(DATE(2024,3,21)&lt;=A67,A67&lt;=DATE(2024,6,20)),"wiosna",IF(AND(DATE(2024,6,21)&lt;=A67,A67&lt;=DATE(2024,9,22)),"lato",IF(AND(DATE(2024,9,23)&lt;=A67,A67&lt;=DATE(2024,12,20)),"jesień","zima"))))))))</f>
        <v>zima</v>
      </c>
      <c r="D67">
        <f t="shared" ref="D67:D130" si="7">IF(B67="niedziela",$M$3*10,0)</f>
        <v>0</v>
      </c>
      <c r="E67">
        <f>IF(AND(C67="zima",AND(B67&lt;&gt;"sobota",B67&lt;&gt;"niedziela")),ROUNDDOWN(10*$M$4,0)*$M$2,IF(AND(C67="wiosna",AND(B67&lt;&gt;"sobota",B67&lt;&gt;"niedziela")),ROUNDDOWN(10*$M$5,0)*$M$2,IF(AND(C67="lato",AND(B67&lt;&gt;"sobota",B67&lt;&gt;"niedziela")),ROUNDDOWN(10*$M$6,0)*$M$2,IF(AND(C67="jesień",AND(B67&lt;&gt;"sobota",B67&lt;&gt;"niedziela")),ROUNDDOWN(10*$M$7,0)*$M$2,0))))</f>
        <v>60</v>
      </c>
      <c r="F67">
        <f t="shared" si="3"/>
        <v>-6680</v>
      </c>
      <c r="G67">
        <f t="shared" si="4"/>
        <v>9500</v>
      </c>
      <c r="H67">
        <f t="shared" si="5"/>
        <v>2820</v>
      </c>
      <c r="I67" s="2">
        <f t="shared" ref="I67:I130" si="8">IF(H67&gt;G67,1,0)</f>
        <v>0</v>
      </c>
    </row>
    <row r="68" spans="1:9">
      <c r="A68" s="1">
        <v>44993</v>
      </c>
      <c r="B68" t="s">
        <v>5</v>
      </c>
      <c r="C68" s="2" t="str">
        <f t="shared" si="6"/>
        <v>zima</v>
      </c>
      <c r="D68">
        <f t="shared" si="7"/>
        <v>0</v>
      </c>
      <c r="E68">
        <f>IF(AND(C68="zima",AND(B68&lt;&gt;"sobota",B68&lt;&gt;"niedziela")),ROUNDDOWN(10*$M$4,0)*$M$2,IF(AND(C68="wiosna",AND(B68&lt;&gt;"sobota",B68&lt;&gt;"niedziela")),ROUNDDOWN(10*$M$5,0)*$M$2,IF(AND(C68="lato",AND(B68&lt;&gt;"sobota",B68&lt;&gt;"niedziela")),ROUNDDOWN(10*$M$6,0)*$M$2,IF(AND(C68="jesień",AND(B68&lt;&gt;"sobota",B68&lt;&gt;"niedziela")),ROUNDDOWN(10*$M$7,0)*$M$2,0))))</f>
        <v>60</v>
      </c>
      <c r="F68">
        <f t="shared" ref="F68:F131" si="9">(E68-D68)+F67</f>
        <v>-6620</v>
      </c>
      <c r="G68">
        <f t="shared" ref="G68:G131" si="10">G67+D68</f>
        <v>9500</v>
      </c>
      <c r="H68">
        <f t="shared" ref="H68:H131" si="11">H67+E68</f>
        <v>2880</v>
      </c>
      <c r="I68" s="2">
        <f t="shared" si="8"/>
        <v>0</v>
      </c>
    </row>
    <row r="69" spans="1:9">
      <c r="A69" s="1">
        <v>44994</v>
      </c>
      <c r="B69" t="s">
        <v>6</v>
      </c>
      <c r="C69" s="2" t="str">
        <f t="shared" si="6"/>
        <v>zima</v>
      </c>
      <c r="D69">
        <f t="shared" si="7"/>
        <v>0</v>
      </c>
      <c r="E69">
        <f>IF(AND(C69="zima",AND(B69&lt;&gt;"sobota",B69&lt;&gt;"niedziela")),ROUNDDOWN(10*$M$4,0)*$M$2,IF(AND(C69="wiosna",AND(B69&lt;&gt;"sobota",B69&lt;&gt;"niedziela")),ROUNDDOWN(10*$M$5,0)*$M$2,IF(AND(C69="lato",AND(B69&lt;&gt;"sobota",B69&lt;&gt;"niedziela")),ROUNDDOWN(10*$M$6,0)*$M$2,IF(AND(C69="jesień",AND(B69&lt;&gt;"sobota",B69&lt;&gt;"niedziela")),ROUNDDOWN(10*$M$7,0)*$M$2,0))))</f>
        <v>60</v>
      </c>
      <c r="F69">
        <f t="shared" si="9"/>
        <v>-6560</v>
      </c>
      <c r="G69">
        <f t="shared" si="10"/>
        <v>9500</v>
      </c>
      <c r="H69">
        <f t="shared" si="11"/>
        <v>2940</v>
      </c>
      <c r="I69" s="2">
        <f t="shared" si="8"/>
        <v>0</v>
      </c>
    </row>
    <row r="70" spans="1:9">
      <c r="A70" s="1">
        <v>44995</v>
      </c>
      <c r="B70" t="s">
        <v>7</v>
      </c>
      <c r="C70" s="2" t="str">
        <f t="shared" si="6"/>
        <v>zima</v>
      </c>
      <c r="D70">
        <f t="shared" si="7"/>
        <v>0</v>
      </c>
      <c r="E70">
        <f>IF(AND(C70="zima",AND(B70&lt;&gt;"sobota",B70&lt;&gt;"niedziela")),ROUNDDOWN(10*$M$4,0)*$M$2,IF(AND(C70="wiosna",AND(B70&lt;&gt;"sobota",B70&lt;&gt;"niedziela")),ROUNDDOWN(10*$M$5,0)*$M$2,IF(AND(C70="lato",AND(B70&lt;&gt;"sobota",B70&lt;&gt;"niedziela")),ROUNDDOWN(10*$M$6,0)*$M$2,IF(AND(C70="jesień",AND(B70&lt;&gt;"sobota",B70&lt;&gt;"niedziela")),ROUNDDOWN(10*$M$7,0)*$M$2,0))))</f>
        <v>60</v>
      </c>
      <c r="F70">
        <f t="shared" si="9"/>
        <v>-6500</v>
      </c>
      <c r="G70">
        <f t="shared" si="10"/>
        <v>9500</v>
      </c>
      <c r="H70">
        <f t="shared" si="11"/>
        <v>3000</v>
      </c>
      <c r="I70" s="2">
        <f t="shared" si="8"/>
        <v>0</v>
      </c>
    </row>
    <row r="71" spans="1:9">
      <c r="A71" s="1">
        <v>44996</v>
      </c>
      <c r="B71" t="s">
        <v>8</v>
      </c>
      <c r="C71" s="2" t="str">
        <f t="shared" si="6"/>
        <v>zima</v>
      </c>
      <c r="D71">
        <f t="shared" si="7"/>
        <v>0</v>
      </c>
      <c r="E71">
        <f>IF(AND(C71="zima",AND(B71&lt;&gt;"sobota",B71&lt;&gt;"niedziela")),ROUNDDOWN(10*$M$4,0)*$M$2,IF(AND(C71="wiosna",AND(B71&lt;&gt;"sobota",B71&lt;&gt;"niedziela")),ROUNDDOWN(10*$M$5,0)*$M$2,IF(AND(C71="lato",AND(B71&lt;&gt;"sobota",B71&lt;&gt;"niedziela")),ROUNDDOWN(10*$M$6,0)*$M$2,IF(AND(C71="jesień",AND(B71&lt;&gt;"sobota",B71&lt;&gt;"niedziela")),ROUNDDOWN(10*$M$7,0)*$M$2,0))))</f>
        <v>0</v>
      </c>
      <c r="F71">
        <f t="shared" si="9"/>
        <v>-6500</v>
      </c>
      <c r="G71">
        <f t="shared" si="10"/>
        <v>9500</v>
      </c>
      <c r="H71">
        <f t="shared" si="11"/>
        <v>3000</v>
      </c>
      <c r="I71" s="2">
        <f t="shared" si="8"/>
        <v>0</v>
      </c>
    </row>
    <row r="72" spans="1:9">
      <c r="A72" s="1">
        <v>44997</v>
      </c>
      <c r="B72" t="s">
        <v>2</v>
      </c>
      <c r="C72" s="2" t="str">
        <f t="shared" si="6"/>
        <v>zima</v>
      </c>
      <c r="D72">
        <f t="shared" si="7"/>
        <v>150</v>
      </c>
      <c r="E72">
        <f>IF(AND(C72="zima",AND(B72&lt;&gt;"sobota",B72&lt;&gt;"niedziela")),ROUNDDOWN(10*$M$4,0)*$M$2,IF(AND(C72="wiosna",AND(B72&lt;&gt;"sobota",B72&lt;&gt;"niedziela")),ROUNDDOWN(10*$M$5,0)*$M$2,IF(AND(C72="lato",AND(B72&lt;&gt;"sobota",B72&lt;&gt;"niedziela")),ROUNDDOWN(10*$M$6,0)*$M$2,IF(AND(C72="jesień",AND(B72&lt;&gt;"sobota",B72&lt;&gt;"niedziela")),ROUNDDOWN(10*$M$7,0)*$M$2,0))))</f>
        <v>0</v>
      </c>
      <c r="F72">
        <f t="shared" si="9"/>
        <v>-6650</v>
      </c>
      <c r="G72">
        <f t="shared" si="10"/>
        <v>9650</v>
      </c>
      <c r="H72">
        <f t="shared" si="11"/>
        <v>3000</v>
      </c>
      <c r="I72" s="2">
        <f t="shared" si="8"/>
        <v>0</v>
      </c>
    </row>
    <row r="73" spans="1:9">
      <c r="A73" s="1">
        <v>44998</v>
      </c>
      <c r="B73" t="s">
        <v>3</v>
      </c>
      <c r="C73" s="2" t="str">
        <f t="shared" si="6"/>
        <v>zima</v>
      </c>
      <c r="D73">
        <f t="shared" si="7"/>
        <v>0</v>
      </c>
      <c r="E73">
        <f>IF(AND(C73="zima",AND(B73&lt;&gt;"sobota",B73&lt;&gt;"niedziela")),ROUNDDOWN(10*$M$4,0)*$M$2,IF(AND(C73="wiosna",AND(B73&lt;&gt;"sobota",B73&lt;&gt;"niedziela")),ROUNDDOWN(10*$M$5,0)*$M$2,IF(AND(C73="lato",AND(B73&lt;&gt;"sobota",B73&lt;&gt;"niedziela")),ROUNDDOWN(10*$M$6,0)*$M$2,IF(AND(C73="jesień",AND(B73&lt;&gt;"sobota",B73&lt;&gt;"niedziela")),ROUNDDOWN(10*$M$7,0)*$M$2,0))))</f>
        <v>60</v>
      </c>
      <c r="F73">
        <f t="shared" si="9"/>
        <v>-6590</v>
      </c>
      <c r="G73">
        <f t="shared" si="10"/>
        <v>9650</v>
      </c>
      <c r="H73">
        <f t="shared" si="11"/>
        <v>3060</v>
      </c>
      <c r="I73" s="2">
        <f t="shared" si="8"/>
        <v>0</v>
      </c>
    </row>
    <row r="74" spans="1:9">
      <c r="A74" s="1">
        <v>44999</v>
      </c>
      <c r="B74" t="s">
        <v>4</v>
      </c>
      <c r="C74" s="2" t="str">
        <f t="shared" si="6"/>
        <v>zima</v>
      </c>
      <c r="D74">
        <f t="shared" si="7"/>
        <v>0</v>
      </c>
      <c r="E74">
        <f>IF(AND(C74="zima",AND(B74&lt;&gt;"sobota",B74&lt;&gt;"niedziela")),ROUNDDOWN(10*$M$4,0)*$M$2,IF(AND(C74="wiosna",AND(B74&lt;&gt;"sobota",B74&lt;&gt;"niedziela")),ROUNDDOWN(10*$M$5,0)*$M$2,IF(AND(C74="lato",AND(B74&lt;&gt;"sobota",B74&lt;&gt;"niedziela")),ROUNDDOWN(10*$M$6,0)*$M$2,IF(AND(C74="jesień",AND(B74&lt;&gt;"sobota",B74&lt;&gt;"niedziela")),ROUNDDOWN(10*$M$7,0)*$M$2,0))))</f>
        <v>60</v>
      </c>
      <c r="F74">
        <f t="shared" si="9"/>
        <v>-6530</v>
      </c>
      <c r="G74">
        <f t="shared" si="10"/>
        <v>9650</v>
      </c>
      <c r="H74">
        <f t="shared" si="11"/>
        <v>3120</v>
      </c>
      <c r="I74" s="2">
        <f t="shared" si="8"/>
        <v>0</v>
      </c>
    </row>
    <row r="75" spans="1:9">
      <c r="A75" s="1">
        <v>45000</v>
      </c>
      <c r="B75" t="s">
        <v>5</v>
      </c>
      <c r="C75" s="2" t="str">
        <f t="shared" si="6"/>
        <v>zima</v>
      </c>
      <c r="D75">
        <f t="shared" si="7"/>
        <v>0</v>
      </c>
      <c r="E75">
        <f>IF(AND(C75="zima",AND(B75&lt;&gt;"sobota",B75&lt;&gt;"niedziela")),ROUNDDOWN(10*$M$4,0)*$M$2,IF(AND(C75="wiosna",AND(B75&lt;&gt;"sobota",B75&lt;&gt;"niedziela")),ROUNDDOWN(10*$M$5,0)*$M$2,IF(AND(C75="lato",AND(B75&lt;&gt;"sobota",B75&lt;&gt;"niedziela")),ROUNDDOWN(10*$M$6,0)*$M$2,IF(AND(C75="jesień",AND(B75&lt;&gt;"sobota",B75&lt;&gt;"niedziela")),ROUNDDOWN(10*$M$7,0)*$M$2,0))))</f>
        <v>60</v>
      </c>
      <c r="F75">
        <f t="shared" si="9"/>
        <v>-6470</v>
      </c>
      <c r="G75">
        <f t="shared" si="10"/>
        <v>9650</v>
      </c>
      <c r="H75">
        <f t="shared" si="11"/>
        <v>3180</v>
      </c>
      <c r="I75" s="2">
        <f t="shared" si="8"/>
        <v>0</v>
      </c>
    </row>
    <row r="76" spans="1:9">
      <c r="A76" s="1">
        <v>45001</v>
      </c>
      <c r="B76" t="s">
        <v>6</v>
      </c>
      <c r="C76" s="2" t="str">
        <f t="shared" si="6"/>
        <v>zima</v>
      </c>
      <c r="D76">
        <f t="shared" si="7"/>
        <v>0</v>
      </c>
      <c r="E76">
        <f>IF(AND(C76="zima",AND(B76&lt;&gt;"sobota",B76&lt;&gt;"niedziela")),ROUNDDOWN(10*$M$4,0)*$M$2,IF(AND(C76="wiosna",AND(B76&lt;&gt;"sobota",B76&lt;&gt;"niedziela")),ROUNDDOWN(10*$M$5,0)*$M$2,IF(AND(C76="lato",AND(B76&lt;&gt;"sobota",B76&lt;&gt;"niedziela")),ROUNDDOWN(10*$M$6,0)*$M$2,IF(AND(C76="jesień",AND(B76&lt;&gt;"sobota",B76&lt;&gt;"niedziela")),ROUNDDOWN(10*$M$7,0)*$M$2,0))))</f>
        <v>60</v>
      </c>
      <c r="F76">
        <f t="shared" si="9"/>
        <v>-6410</v>
      </c>
      <c r="G76">
        <f t="shared" si="10"/>
        <v>9650</v>
      </c>
      <c r="H76">
        <f t="shared" si="11"/>
        <v>3240</v>
      </c>
      <c r="I76" s="2">
        <f t="shared" si="8"/>
        <v>0</v>
      </c>
    </row>
    <row r="77" spans="1:9">
      <c r="A77" s="1">
        <v>45002</v>
      </c>
      <c r="B77" t="s">
        <v>7</v>
      </c>
      <c r="C77" s="2" t="str">
        <f t="shared" si="6"/>
        <v>zima</v>
      </c>
      <c r="D77">
        <f t="shared" si="7"/>
        <v>0</v>
      </c>
      <c r="E77">
        <f>IF(AND(C77="zima",AND(B77&lt;&gt;"sobota",B77&lt;&gt;"niedziela")),ROUNDDOWN(10*$M$4,0)*$M$2,IF(AND(C77="wiosna",AND(B77&lt;&gt;"sobota",B77&lt;&gt;"niedziela")),ROUNDDOWN(10*$M$5,0)*$M$2,IF(AND(C77="lato",AND(B77&lt;&gt;"sobota",B77&lt;&gt;"niedziela")),ROUNDDOWN(10*$M$6,0)*$M$2,IF(AND(C77="jesień",AND(B77&lt;&gt;"sobota",B77&lt;&gt;"niedziela")),ROUNDDOWN(10*$M$7,0)*$M$2,0))))</f>
        <v>60</v>
      </c>
      <c r="F77">
        <f t="shared" si="9"/>
        <v>-6350</v>
      </c>
      <c r="G77">
        <f t="shared" si="10"/>
        <v>9650</v>
      </c>
      <c r="H77">
        <f t="shared" si="11"/>
        <v>3300</v>
      </c>
      <c r="I77" s="2">
        <f t="shared" si="8"/>
        <v>0</v>
      </c>
    </row>
    <row r="78" spans="1:9">
      <c r="A78" s="1">
        <v>45003</v>
      </c>
      <c r="B78" t="s">
        <v>8</v>
      </c>
      <c r="C78" s="2" t="str">
        <f t="shared" si="6"/>
        <v>zima</v>
      </c>
      <c r="D78">
        <f t="shared" si="7"/>
        <v>0</v>
      </c>
      <c r="E78">
        <f>IF(AND(C78="zima",AND(B78&lt;&gt;"sobota",B78&lt;&gt;"niedziela")),ROUNDDOWN(10*$M$4,0)*$M$2,IF(AND(C78="wiosna",AND(B78&lt;&gt;"sobota",B78&lt;&gt;"niedziela")),ROUNDDOWN(10*$M$5,0)*$M$2,IF(AND(C78="lato",AND(B78&lt;&gt;"sobota",B78&lt;&gt;"niedziela")),ROUNDDOWN(10*$M$6,0)*$M$2,IF(AND(C78="jesień",AND(B78&lt;&gt;"sobota",B78&lt;&gt;"niedziela")),ROUNDDOWN(10*$M$7,0)*$M$2,0))))</f>
        <v>0</v>
      </c>
      <c r="F78">
        <f t="shared" si="9"/>
        <v>-6350</v>
      </c>
      <c r="G78">
        <f t="shared" si="10"/>
        <v>9650</v>
      </c>
      <c r="H78">
        <f t="shared" si="11"/>
        <v>3300</v>
      </c>
      <c r="I78" s="2">
        <f t="shared" si="8"/>
        <v>0</v>
      </c>
    </row>
    <row r="79" spans="1:9">
      <c r="A79" s="1">
        <v>45004</v>
      </c>
      <c r="B79" t="s">
        <v>2</v>
      </c>
      <c r="C79" s="2" t="str">
        <f t="shared" si="6"/>
        <v>zima</v>
      </c>
      <c r="D79">
        <f t="shared" si="7"/>
        <v>150</v>
      </c>
      <c r="E79">
        <f>IF(AND(C79="zima",AND(B79&lt;&gt;"sobota",B79&lt;&gt;"niedziela")),ROUNDDOWN(10*$M$4,0)*$M$2,IF(AND(C79="wiosna",AND(B79&lt;&gt;"sobota",B79&lt;&gt;"niedziela")),ROUNDDOWN(10*$M$5,0)*$M$2,IF(AND(C79="lato",AND(B79&lt;&gt;"sobota",B79&lt;&gt;"niedziela")),ROUNDDOWN(10*$M$6,0)*$M$2,IF(AND(C79="jesień",AND(B79&lt;&gt;"sobota",B79&lt;&gt;"niedziela")),ROUNDDOWN(10*$M$7,0)*$M$2,0))))</f>
        <v>0</v>
      </c>
      <c r="F79">
        <f t="shared" si="9"/>
        <v>-6500</v>
      </c>
      <c r="G79">
        <f t="shared" si="10"/>
        <v>9800</v>
      </c>
      <c r="H79">
        <f t="shared" si="11"/>
        <v>3300</v>
      </c>
      <c r="I79" s="2">
        <f t="shared" si="8"/>
        <v>0</v>
      </c>
    </row>
    <row r="80" spans="1:9">
      <c r="A80" s="1">
        <v>45005</v>
      </c>
      <c r="B80" t="s">
        <v>3</v>
      </c>
      <c r="C80" s="2" t="str">
        <f t="shared" si="6"/>
        <v>zima</v>
      </c>
      <c r="D80">
        <f t="shared" si="7"/>
        <v>0</v>
      </c>
      <c r="E80">
        <f>IF(AND(C80="zima",AND(B80&lt;&gt;"sobota",B80&lt;&gt;"niedziela")),ROUNDDOWN(10*$M$4,0)*$M$2,IF(AND(C80="wiosna",AND(B80&lt;&gt;"sobota",B80&lt;&gt;"niedziela")),ROUNDDOWN(10*$M$5,0)*$M$2,IF(AND(C80="lato",AND(B80&lt;&gt;"sobota",B80&lt;&gt;"niedziela")),ROUNDDOWN(10*$M$6,0)*$M$2,IF(AND(C80="jesień",AND(B80&lt;&gt;"sobota",B80&lt;&gt;"niedziela")),ROUNDDOWN(10*$M$7,0)*$M$2,0))))</f>
        <v>60</v>
      </c>
      <c r="F80">
        <f t="shared" si="9"/>
        <v>-6440</v>
      </c>
      <c r="G80">
        <f t="shared" si="10"/>
        <v>9800</v>
      </c>
      <c r="H80">
        <f t="shared" si="11"/>
        <v>3360</v>
      </c>
      <c r="I80" s="2">
        <f t="shared" si="8"/>
        <v>0</v>
      </c>
    </row>
    <row r="81" spans="1:9">
      <c r="A81" s="1">
        <v>45006</v>
      </c>
      <c r="B81" t="s">
        <v>4</v>
      </c>
      <c r="C81" s="2" t="str">
        <f t="shared" si="6"/>
        <v>wiosna</v>
      </c>
      <c r="D81">
        <f t="shared" si="7"/>
        <v>0</v>
      </c>
      <c r="E81">
        <f>IF(AND(C81="zima",AND(B81&lt;&gt;"sobota",B81&lt;&gt;"niedziela")),ROUNDDOWN(10*$M$4,0)*$M$2,IF(AND(C81="wiosna",AND(B81&lt;&gt;"sobota",B81&lt;&gt;"niedziela")),ROUNDDOWN(10*$M$5,0)*$M$2,IF(AND(C81="lato",AND(B81&lt;&gt;"sobota",B81&lt;&gt;"niedziela")),ROUNDDOWN(10*$M$6,0)*$M$2,IF(AND(C81="jesień",AND(B81&lt;&gt;"sobota",B81&lt;&gt;"niedziela")),ROUNDDOWN(10*$M$7,0)*$M$2,0))))</f>
        <v>150</v>
      </c>
      <c r="F81">
        <f t="shared" si="9"/>
        <v>-6290</v>
      </c>
      <c r="G81">
        <f t="shared" si="10"/>
        <v>9800</v>
      </c>
      <c r="H81">
        <f t="shared" si="11"/>
        <v>3510</v>
      </c>
      <c r="I81" s="2">
        <f t="shared" si="8"/>
        <v>0</v>
      </c>
    </row>
    <row r="82" spans="1:9">
      <c r="A82" s="1">
        <v>45007</v>
      </c>
      <c r="B82" t="s">
        <v>5</v>
      </c>
      <c r="C82" s="2" t="str">
        <f t="shared" si="6"/>
        <v>wiosna</v>
      </c>
      <c r="D82">
        <f t="shared" si="7"/>
        <v>0</v>
      </c>
      <c r="E82">
        <f>IF(AND(C82="zima",AND(B82&lt;&gt;"sobota",B82&lt;&gt;"niedziela")),ROUNDDOWN(10*$M$4,0)*$M$2,IF(AND(C82="wiosna",AND(B82&lt;&gt;"sobota",B82&lt;&gt;"niedziela")),ROUNDDOWN(10*$M$5,0)*$M$2,IF(AND(C82="lato",AND(B82&lt;&gt;"sobota",B82&lt;&gt;"niedziela")),ROUNDDOWN(10*$M$6,0)*$M$2,IF(AND(C82="jesień",AND(B82&lt;&gt;"sobota",B82&lt;&gt;"niedziela")),ROUNDDOWN(10*$M$7,0)*$M$2,0))))</f>
        <v>150</v>
      </c>
      <c r="F82">
        <f t="shared" si="9"/>
        <v>-6140</v>
      </c>
      <c r="G82">
        <f t="shared" si="10"/>
        <v>9800</v>
      </c>
      <c r="H82">
        <f t="shared" si="11"/>
        <v>3660</v>
      </c>
      <c r="I82" s="2">
        <f t="shared" si="8"/>
        <v>0</v>
      </c>
    </row>
    <row r="83" spans="1:9">
      <c r="A83" s="1">
        <v>45008</v>
      </c>
      <c r="B83" t="s">
        <v>6</v>
      </c>
      <c r="C83" s="2" t="str">
        <f t="shared" si="6"/>
        <v>wiosna</v>
      </c>
      <c r="D83">
        <f t="shared" si="7"/>
        <v>0</v>
      </c>
      <c r="E83">
        <f>IF(AND(C83="zima",AND(B83&lt;&gt;"sobota",B83&lt;&gt;"niedziela")),ROUNDDOWN(10*$M$4,0)*$M$2,IF(AND(C83="wiosna",AND(B83&lt;&gt;"sobota",B83&lt;&gt;"niedziela")),ROUNDDOWN(10*$M$5,0)*$M$2,IF(AND(C83="lato",AND(B83&lt;&gt;"sobota",B83&lt;&gt;"niedziela")),ROUNDDOWN(10*$M$6,0)*$M$2,IF(AND(C83="jesień",AND(B83&lt;&gt;"sobota",B83&lt;&gt;"niedziela")),ROUNDDOWN(10*$M$7,0)*$M$2,0))))</f>
        <v>150</v>
      </c>
      <c r="F83">
        <f t="shared" si="9"/>
        <v>-5990</v>
      </c>
      <c r="G83">
        <f t="shared" si="10"/>
        <v>9800</v>
      </c>
      <c r="H83">
        <f t="shared" si="11"/>
        <v>3810</v>
      </c>
      <c r="I83" s="2">
        <f t="shared" si="8"/>
        <v>0</v>
      </c>
    </row>
    <row r="84" spans="1:9">
      <c r="A84" s="1">
        <v>45009</v>
      </c>
      <c r="B84" t="s">
        <v>7</v>
      </c>
      <c r="C84" s="2" t="str">
        <f t="shared" si="6"/>
        <v>wiosna</v>
      </c>
      <c r="D84">
        <f t="shared" si="7"/>
        <v>0</v>
      </c>
      <c r="E84">
        <f>IF(AND(C84="zima",AND(B84&lt;&gt;"sobota",B84&lt;&gt;"niedziela")),ROUNDDOWN(10*$M$4,0)*$M$2,IF(AND(C84="wiosna",AND(B84&lt;&gt;"sobota",B84&lt;&gt;"niedziela")),ROUNDDOWN(10*$M$5,0)*$M$2,IF(AND(C84="lato",AND(B84&lt;&gt;"sobota",B84&lt;&gt;"niedziela")),ROUNDDOWN(10*$M$6,0)*$M$2,IF(AND(C84="jesień",AND(B84&lt;&gt;"sobota",B84&lt;&gt;"niedziela")),ROUNDDOWN(10*$M$7,0)*$M$2,0))))</f>
        <v>150</v>
      </c>
      <c r="F84">
        <f t="shared" si="9"/>
        <v>-5840</v>
      </c>
      <c r="G84">
        <f t="shared" si="10"/>
        <v>9800</v>
      </c>
      <c r="H84">
        <f t="shared" si="11"/>
        <v>3960</v>
      </c>
      <c r="I84" s="2">
        <f t="shared" si="8"/>
        <v>0</v>
      </c>
    </row>
    <row r="85" spans="1:9">
      <c r="A85" s="1">
        <v>45010</v>
      </c>
      <c r="B85" t="s">
        <v>8</v>
      </c>
      <c r="C85" s="2" t="str">
        <f t="shared" si="6"/>
        <v>wiosna</v>
      </c>
      <c r="D85">
        <f t="shared" si="7"/>
        <v>0</v>
      </c>
      <c r="E85">
        <f>IF(AND(C85="zima",AND(B85&lt;&gt;"sobota",B85&lt;&gt;"niedziela")),ROUNDDOWN(10*$M$4,0)*$M$2,IF(AND(C85="wiosna",AND(B85&lt;&gt;"sobota",B85&lt;&gt;"niedziela")),ROUNDDOWN(10*$M$5,0)*$M$2,IF(AND(C85="lato",AND(B85&lt;&gt;"sobota",B85&lt;&gt;"niedziela")),ROUNDDOWN(10*$M$6,0)*$M$2,IF(AND(C85="jesień",AND(B85&lt;&gt;"sobota",B85&lt;&gt;"niedziela")),ROUNDDOWN(10*$M$7,0)*$M$2,0))))</f>
        <v>0</v>
      </c>
      <c r="F85">
        <f t="shared" si="9"/>
        <v>-5840</v>
      </c>
      <c r="G85">
        <f t="shared" si="10"/>
        <v>9800</v>
      </c>
      <c r="H85">
        <f t="shared" si="11"/>
        <v>3960</v>
      </c>
      <c r="I85" s="2">
        <f t="shared" si="8"/>
        <v>0</v>
      </c>
    </row>
    <row r="86" spans="1:9">
      <c r="A86" s="1">
        <v>45011</v>
      </c>
      <c r="B86" t="s">
        <v>2</v>
      </c>
      <c r="C86" s="2" t="str">
        <f t="shared" si="6"/>
        <v>wiosna</v>
      </c>
      <c r="D86">
        <f t="shared" si="7"/>
        <v>150</v>
      </c>
      <c r="E86">
        <f>IF(AND(C86="zima",AND(B86&lt;&gt;"sobota",B86&lt;&gt;"niedziela")),ROUNDDOWN(10*$M$4,0)*$M$2,IF(AND(C86="wiosna",AND(B86&lt;&gt;"sobota",B86&lt;&gt;"niedziela")),ROUNDDOWN(10*$M$5,0)*$M$2,IF(AND(C86="lato",AND(B86&lt;&gt;"sobota",B86&lt;&gt;"niedziela")),ROUNDDOWN(10*$M$6,0)*$M$2,IF(AND(C86="jesień",AND(B86&lt;&gt;"sobota",B86&lt;&gt;"niedziela")),ROUNDDOWN(10*$M$7,0)*$M$2,0))))</f>
        <v>0</v>
      </c>
      <c r="F86">
        <f t="shared" si="9"/>
        <v>-5990</v>
      </c>
      <c r="G86">
        <f t="shared" si="10"/>
        <v>9950</v>
      </c>
      <c r="H86">
        <f t="shared" si="11"/>
        <v>3960</v>
      </c>
      <c r="I86" s="2">
        <f t="shared" si="8"/>
        <v>0</v>
      </c>
    </row>
    <row r="87" spans="1:9">
      <c r="A87" s="1">
        <v>45012</v>
      </c>
      <c r="B87" t="s">
        <v>3</v>
      </c>
      <c r="C87" s="2" t="str">
        <f t="shared" si="6"/>
        <v>wiosna</v>
      </c>
      <c r="D87">
        <f t="shared" si="7"/>
        <v>0</v>
      </c>
      <c r="E87">
        <f>IF(AND(C87="zima",AND(B87&lt;&gt;"sobota",B87&lt;&gt;"niedziela")),ROUNDDOWN(10*$M$4,0)*$M$2,IF(AND(C87="wiosna",AND(B87&lt;&gt;"sobota",B87&lt;&gt;"niedziela")),ROUNDDOWN(10*$M$5,0)*$M$2,IF(AND(C87="lato",AND(B87&lt;&gt;"sobota",B87&lt;&gt;"niedziela")),ROUNDDOWN(10*$M$6,0)*$M$2,IF(AND(C87="jesień",AND(B87&lt;&gt;"sobota",B87&lt;&gt;"niedziela")),ROUNDDOWN(10*$M$7,0)*$M$2,0))))</f>
        <v>150</v>
      </c>
      <c r="F87">
        <f t="shared" si="9"/>
        <v>-5840</v>
      </c>
      <c r="G87">
        <f t="shared" si="10"/>
        <v>9950</v>
      </c>
      <c r="H87">
        <f t="shared" si="11"/>
        <v>4110</v>
      </c>
      <c r="I87" s="2">
        <f t="shared" si="8"/>
        <v>0</v>
      </c>
    </row>
    <row r="88" spans="1:9">
      <c r="A88" s="1">
        <v>45013</v>
      </c>
      <c r="B88" t="s">
        <v>4</v>
      </c>
      <c r="C88" s="2" t="str">
        <f t="shared" si="6"/>
        <v>wiosna</v>
      </c>
      <c r="D88">
        <f t="shared" si="7"/>
        <v>0</v>
      </c>
      <c r="E88">
        <f>IF(AND(C88="zima",AND(B88&lt;&gt;"sobota",B88&lt;&gt;"niedziela")),ROUNDDOWN(10*$M$4,0)*$M$2,IF(AND(C88="wiosna",AND(B88&lt;&gt;"sobota",B88&lt;&gt;"niedziela")),ROUNDDOWN(10*$M$5,0)*$M$2,IF(AND(C88="lato",AND(B88&lt;&gt;"sobota",B88&lt;&gt;"niedziela")),ROUNDDOWN(10*$M$6,0)*$M$2,IF(AND(C88="jesień",AND(B88&lt;&gt;"sobota",B88&lt;&gt;"niedziela")),ROUNDDOWN(10*$M$7,0)*$M$2,0))))</f>
        <v>150</v>
      </c>
      <c r="F88">
        <f t="shared" si="9"/>
        <v>-5690</v>
      </c>
      <c r="G88">
        <f t="shared" si="10"/>
        <v>9950</v>
      </c>
      <c r="H88">
        <f t="shared" si="11"/>
        <v>4260</v>
      </c>
      <c r="I88" s="2">
        <f t="shared" si="8"/>
        <v>0</v>
      </c>
    </row>
    <row r="89" spans="1:9">
      <c r="A89" s="1">
        <v>45014</v>
      </c>
      <c r="B89" t="s">
        <v>5</v>
      </c>
      <c r="C89" s="2" t="str">
        <f t="shared" si="6"/>
        <v>wiosna</v>
      </c>
      <c r="D89">
        <f t="shared" si="7"/>
        <v>0</v>
      </c>
      <c r="E89">
        <f>IF(AND(C89="zima",AND(B89&lt;&gt;"sobota",B89&lt;&gt;"niedziela")),ROUNDDOWN(10*$M$4,0)*$M$2,IF(AND(C89="wiosna",AND(B89&lt;&gt;"sobota",B89&lt;&gt;"niedziela")),ROUNDDOWN(10*$M$5,0)*$M$2,IF(AND(C89="lato",AND(B89&lt;&gt;"sobota",B89&lt;&gt;"niedziela")),ROUNDDOWN(10*$M$6,0)*$M$2,IF(AND(C89="jesień",AND(B89&lt;&gt;"sobota",B89&lt;&gt;"niedziela")),ROUNDDOWN(10*$M$7,0)*$M$2,0))))</f>
        <v>150</v>
      </c>
      <c r="F89">
        <f t="shared" si="9"/>
        <v>-5540</v>
      </c>
      <c r="G89">
        <f t="shared" si="10"/>
        <v>9950</v>
      </c>
      <c r="H89">
        <f t="shared" si="11"/>
        <v>4410</v>
      </c>
      <c r="I89" s="2">
        <f t="shared" si="8"/>
        <v>0</v>
      </c>
    </row>
    <row r="90" spans="1:9">
      <c r="A90" s="1">
        <v>45015</v>
      </c>
      <c r="B90" t="s">
        <v>6</v>
      </c>
      <c r="C90" s="2" t="str">
        <f t="shared" si="6"/>
        <v>wiosna</v>
      </c>
      <c r="D90">
        <f t="shared" si="7"/>
        <v>0</v>
      </c>
      <c r="E90">
        <f>IF(AND(C90="zima",AND(B90&lt;&gt;"sobota",B90&lt;&gt;"niedziela")),ROUNDDOWN(10*$M$4,0)*$M$2,IF(AND(C90="wiosna",AND(B90&lt;&gt;"sobota",B90&lt;&gt;"niedziela")),ROUNDDOWN(10*$M$5,0)*$M$2,IF(AND(C90="lato",AND(B90&lt;&gt;"sobota",B90&lt;&gt;"niedziela")),ROUNDDOWN(10*$M$6,0)*$M$2,IF(AND(C90="jesień",AND(B90&lt;&gt;"sobota",B90&lt;&gt;"niedziela")),ROUNDDOWN(10*$M$7,0)*$M$2,0))))</f>
        <v>150</v>
      </c>
      <c r="F90">
        <f t="shared" si="9"/>
        <v>-5390</v>
      </c>
      <c r="G90">
        <f t="shared" si="10"/>
        <v>9950</v>
      </c>
      <c r="H90">
        <f t="shared" si="11"/>
        <v>4560</v>
      </c>
      <c r="I90" s="2">
        <f t="shared" si="8"/>
        <v>0</v>
      </c>
    </row>
    <row r="91" spans="1:9">
      <c r="A91" s="1">
        <v>45016</v>
      </c>
      <c r="B91" t="s">
        <v>7</v>
      </c>
      <c r="C91" s="2" t="str">
        <f t="shared" si="6"/>
        <v>wiosna</v>
      </c>
      <c r="D91">
        <f t="shared" si="7"/>
        <v>0</v>
      </c>
      <c r="E91">
        <f>IF(AND(C91="zima",AND(B91&lt;&gt;"sobota",B91&lt;&gt;"niedziela")),ROUNDDOWN(10*$M$4,0)*$M$2,IF(AND(C91="wiosna",AND(B91&lt;&gt;"sobota",B91&lt;&gt;"niedziela")),ROUNDDOWN(10*$M$5,0)*$M$2,IF(AND(C91="lato",AND(B91&lt;&gt;"sobota",B91&lt;&gt;"niedziela")),ROUNDDOWN(10*$M$6,0)*$M$2,IF(AND(C91="jesień",AND(B91&lt;&gt;"sobota",B91&lt;&gt;"niedziela")),ROUNDDOWN(10*$M$7,0)*$M$2,0))))</f>
        <v>150</v>
      </c>
      <c r="F91">
        <f t="shared" si="9"/>
        <v>-5240</v>
      </c>
      <c r="G91">
        <f t="shared" si="10"/>
        <v>9950</v>
      </c>
      <c r="H91">
        <f t="shared" si="11"/>
        <v>4710</v>
      </c>
      <c r="I91" s="2">
        <f t="shared" si="8"/>
        <v>0</v>
      </c>
    </row>
    <row r="92" spans="1:9">
      <c r="A92" s="1">
        <v>45017</v>
      </c>
      <c r="B92" t="s">
        <v>8</v>
      </c>
      <c r="C92" s="2" t="str">
        <f t="shared" si="6"/>
        <v>wiosna</v>
      </c>
      <c r="D92">
        <f t="shared" si="7"/>
        <v>0</v>
      </c>
      <c r="E92">
        <f>IF(AND(C92="zima",AND(B92&lt;&gt;"sobota",B92&lt;&gt;"niedziela")),ROUNDDOWN(10*$M$4,0)*$M$2,IF(AND(C92="wiosna",AND(B92&lt;&gt;"sobota",B92&lt;&gt;"niedziela")),ROUNDDOWN(10*$M$5,0)*$M$2,IF(AND(C92="lato",AND(B92&lt;&gt;"sobota",B92&lt;&gt;"niedziela")),ROUNDDOWN(10*$M$6,0)*$M$2,IF(AND(C92="jesień",AND(B92&lt;&gt;"sobota",B92&lt;&gt;"niedziela")),ROUNDDOWN(10*$M$7,0)*$M$2,0))))</f>
        <v>0</v>
      </c>
      <c r="F92">
        <f t="shared" si="9"/>
        <v>-5240</v>
      </c>
      <c r="G92">
        <f t="shared" si="10"/>
        <v>9950</v>
      </c>
      <c r="H92">
        <f t="shared" si="11"/>
        <v>4710</v>
      </c>
      <c r="I92" s="2">
        <f t="shared" si="8"/>
        <v>0</v>
      </c>
    </row>
    <row r="93" spans="1:9">
      <c r="A93" s="1">
        <v>45018</v>
      </c>
      <c r="B93" t="s">
        <v>2</v>
      </c>
      <c r="C93" s="2" t="str">
        <f t="shared" si="6"/>
        <v>wiosna</v>
      </c>
      <c r="D93">
        <f t="shared" si="7"/>
        <v>150</v>
      </c>
      <c r="E93">
        <f>IF(AND(C93="zima",AND(B93&lt;&gt;"sobota",B93&lt;&gt;"niedziela")),ROUNDDOWN(10*$M$4,0)*$M$2,IF(AND(C93="wiosna",AND(B93&lt;&gt;"sobota",B93&lt;&gt;"niedziela")),ROUNDDOWN(10*$M$5,0)*$M$2,IF(AND(C93="lato",AND(B93&lt;&gt;"sobota",B93&lt;&gt;"niedziela")),ROUNDDOWN(10*$M$6,0)*$M$2,IF(AND(C93="jesień",AND(B93&lt;&gt;"sobota",B93&lt;&gt;"niedziela")),ROUNDDOWN(10*$M$7,0)*$M$2,0))))</f>
        <v>0</v>
      </c>
      <c r="F93">
        <f t="shared" si="9"/>
        <v>-5390</v>
      </c>
      <c r="G93">
        <f t="shared" si="10"/>
        <v>10100</v>
      </c>
      <c r="H93">
        <f t="shared" si="11"/>
        <v>4710</v>
      </c>
      <c r="I93" s="2">
        <f t="shared" si="8"/>
        <v>0</v>
      </c>
    </row>
    <row r="94" spans="1:9">
      <c r="A94" s="1">
        <v>45019</v>
      </c>
      <c r="B94" t="s">
        <v>3</v>
      </c>
      <c r="C94" s="2" t="str">
        <f t="shared" si="6"/>
        <v>wiosna</v>
      </c>
      <c r="D94">
        <f t="shared" si="7"/>
        <v>0</v>
      </c>
      <c r="E94">
        <f>IF(AND(C94="zima",AND(B94&lt;&gt;"sobota",B94&lt;&gt;"niedziela")),ROUNDDOWN(10*$M$4,0)*$M$2,IF(AND(C94="wiosna",AND(B94&lt;&gt;"sobota",B94&lt;&gt;"niedziela")),ROUNDDOWN(10*$M$5,0)*$M$2,IF(AND(C94="lato",AND(B94&lt;&gt;"sobota",B94&lt;&gt;"niedziela")),ROUNDDOWN(10*$M$6,0)*$M$2,IF(AND(C94="jesień",AND(B94&lt;&gt;"sobota",B94&lt;&gt;"niedziela")),ROUNDDOWN(10*$M$7,0)*$M$2,0))))</f>
        <v>150</v>
      </c>
      <c r="F94">
        <f t="shared" si="9"/>
        <v>-5240</v>
      </c>
      <c r="G94">
        <f t="shared" si="10"/>
        <v>10100</v>
      </c>
      <c r="H94">
        <f t="shared" si="11"/>
        <v>4860</v>
      </c>
      <c r="I94" s="2">
        <f t="shared" si="8"/>
        <v>0</v>
      </c>
    </row>
    <row r="95" spans="1:9">
      <c r="A95" s="1">
        <v>45020</v>
      </c>
      <c r="B95" t="s">
        <v>4</v>
      </c>
      <c r="C95" s="2" t="str">
        <f t="shared" si="6"/>
        <v>wiosna</v>
      </c>
      <c r="D95">
        <f t="shared" si="7"/>
        <v>0</v>
      </c>
      <c r="E95">
        <f>IF(AND(C95="zima",AND(B95&lt;&gt;"sobota",B95&lt;&gt;"niedziela")),ROUNDDOWN(10*$M$4,0)*$M$2,IF(AND(C95="wiosna",AND(B95&lt;&gt;"sobota",B95&lt;&gt;"niedziela")),ROUNDDOWN(10*$M$5,0)*$M$2,IF(AND(C95="lato",AND(B95&lt;&gt;"sobota",B95&lt;&gt;"niedziela")),ROUNDDOWN(10*$M$6,0)*$M$2,IF(AND(C95="jesień",AND(B95&lt;&gt;"sobota",B95&lt;&gt;"niedziela")),ROUNDDOWN(10*$M$7,0)*$M$2,0))))</f>
        <v>150</v>
      </c>
      <c r="F95">
        <f t="shared" si="9"/>
        <v>-5090</v>
      </c>
      <c r="G95">
        <f t="shared" si="10"/>
        <v>10100</v>
      </c>
      <c r="H95">
        <f t="shared" si="11"/>
        <v>5010</v>
      </c>
      <c r="I95" s="2">
        <f t="shared" si="8"/>
        <v>0</v>
      </c>
    </row>
    <row r="96" spans="1:9">
      <c r="A96" s="1">
        <v>45021</v>
      </c>
      <c r="B96" t="s">
        <v>5</v>
      </c>
      <c r="C96" s="2" t="str">
        <f t="shared" si="6"/>
        <v>wiosna</v>
      </c>
      <c r="D96">
        <f t="shared" si="7"/>
        <v>0</v>
      </c>
      <c r="E96">
        <f>IF(AND(C96="zima",AND(B96&lt;&gt;"sobota",B96&lt;&gt;"niedziela")),ROUNDDOWN(10*$M$4,0)*$M$2,IF(AND(C96="wiosna",AND(B96&lt;&gt;"sobota",B96&lt;&gt;"niedziela")),ROUNDDOWN(10*$M$5,0)*$M$2,IF(AND(C96="lato",AND(B96&lt;&gt;"sobota",B96&lt;&gt;"niedziela")),ROUNDDOWN(10*$M$6,0)*$M$2,IF(AND(C96="jesień",AND(B96&lt;&gt;"sobota",B96&lt;&gt;"niedziela")),ROUNDDOWN(10*$M$7,0)*$M$2,0))))</f>
        <v>150</v>
      </c>
      <c r="F96">
        <f t="shared" si="9"/>
        <v>-4940</v>
      </c>
      <c r="G96">
        <f t="shared" si="10"/>
        <v>10100</v>
      </c>
      <c r="H96">
        <f t="shared" si="11"/>
        <v>5160</v>
      </c>
      <c r="I96" s="2">
        <f t="shared" si="8"/>
        <v>0</v>
      </c>
    </row>
    <row r="97" spans="1:9">
      <c r="A97" s="1">
        <v>45022</v>
      </c>
      <c r="B97" t="s">
        <v>6</v>
      </c>
      <c r="C97" s="2" t="str">
        <f t="shared" si="6"/>
        <v>wiosna</v>
      </c>
      <c r="D97">
        <f t="shared" si="7"/>
        <v>0</v>
      </c>
      <c r="E97">
        <f>IF(AND(C97="zima",AND(B97&lt;&gt;"sobota",B97&lt;&gt;"niedziela")),ROUNDDOWN(10*$M$4,0)*$M$2,IF(AND(C97="wiosna",AND(B97&lt;&gt;"sobota",B97&lt;&gt;"niedziela")),ROUNDDOWN(10*$M$5,0)*$M$2,IF(AND(C97="lato",AND(B97&lt;&gt;"sobota",B97&lt;&gt;"niedziela")),ROUNDDOWN(10*$M$6,0)*$M$2,IF(AND(C97="jesień",AND(B97&lt;&gt;"sobota",B97&lt;&gt;"niedziela")),ROUNDDOWN(10*$M$7,0)*$M$2,0))))</f>
        <v>150</v>
      </c>
      <c r="F97">
        <f t="shared" si="9"/>
        <v>-4790</v>
      </c>
      <c r="G97">
        <f t="shared" si="10"/>
        <v>10100</v>
      </c>
      <c r="H97">
        <f t="shared" si="11"/>
        <v>5310</v>
      </c>
      <c r="I97" s="2">
        <f t="shared" si="8"/>
        <v>0</v>
      </c>
    </row>
    <row r="98" spans="1:9">
      <c r="A98" s="1">
        <v>45023</v>
      </c>
      <c r="B98" t="s">
        <v>7</v>
      </c>
      <c r="C98" s="2" t="str">
        <f t="shared" si="6"/>
        <v>wiosna</v>
      </c>
      <c r="D98">
        <f t="shared" si="7"/>
        <v>0</v>
      </c>
      <c r="E98">
        <f>IF(AND(C98="zima",AND(B98&lt;&gt;"sobota",B98&lt;&gt;"niedziela")),ROUNDDOWN(10*$M$4,0)*$M$2,IF(AND(C98="wiosna",AND(B98&lt;&gt;"sobota",B98&lt;&gt;"niedziela")),ROUNDDOWN(10*$M$5,0)*$M$2,IF(AND(C98="lato",AND(B98&lt;&gt;"sobota",B98&lt;&gt;"niedziela")),ROUNDDOWN(10*$M$6,0)*$M$2,IF(AND(C98="jesień",AND(B98&lt;&gt;"sobota",B98&lt;&gt;"niedziela")),ROUNDDOWN(10*$M$7,0)*$M$2,0))))</f>
        <v>150</v>
      </c>
      <c r="F98">
        <f t="shared" si="9"/>
        <v>-4640</v>
      </c>
      <c r="G98">
        <f t="shared" si="10"/>
        <v>10100</v>
      </c>
      <c r="H98">
        <f t="shared" si="11"/>
        <v>5460</v>
      </c>
      <c r="I98" s="2">
        <f t="shared" si="8"/>
        <v>0</v>
      </c>
    </row>
    <row r="99" spans="1:9">
      <c r="A99" s="1">
        <v>45024</v>
      </c>
      <c r="B99" t="s">
        <v>8</v>
      </c>
      <c r="C99" s="2" t="str">
        <f t="shared" si="6"/>
        <v>wiosna</v>
      </c>
      <c r="D99">
        <f t="shared" si="7"/>
        <v>0</v>
      </c>
      <c r="E99">
        <f>IF(AND(C99="zima",AND(B99&lt;&gt;"sobota",B99&lt;&gt;"niedziela")),ROUNDDOWN(10*$M$4,0)*$M$2,IF(AND(C99="wiosna",AND(B99&lt;&gt;"sobota",B99&lt;&gt;"niedziela")),ROUNDDOWN(10*$M$5,0)*$M$2,IF(AND(C99="lato",AND(B99&lt;&gt;"sobota",B99&lt;&gt;"niedziela")),ROUNDDOWN(10*$M$6,0)*$M$2,IF(AND(C99="jesień",AND(B99&lt;&gt;"sobota",B99&lt;&gt;"niedziela")),ROUNDDOWN(10*$M$7,0)*$M$2,0))))</f>
        <v>0</v>
      </c>
      <c r="F99">
        <f t="shared" si="9"/>
        <v>-4640</v>
      </c>
      <c r="G99">
        <f t="shared" si="10"/>
        <v>10100</v>
      </c>
      <c r="H99">
        <f t="shared" si="11"/>
        <v>5460</v>
      </c>
      <c r="I99" s="2">
        <f t="shared" si="8"/>
        <v>0</v>
      </c>
    </row>
    <row r="100" spans="1:9">
      <c r="A100" s="1">
        <v>45025</v>
      </c>
      <c r="B100" t="s">
        <v>2</v>
      </c>
      <c r="C100" s="2" t="str">
        <f t="shared" si="6"/>
        <v>wiosna</v>
      </c>
      <c r="D100">
        <f t="shared" si="7"/>
        <v>150</v>
      </c>
      <c r="E100">
        <f>IF(AND(C100="zima",AND(B100&lt;&gt;"sobota",B100&lt;&gt;"niedziela")),ROUNDDOWN(10*$M$4,0)*$M$2,IF(AND(C100="wiosna",AND(B100&lt;&gt;"sobota",B100&lt;&gt;"niedziela")),ROUNDDOWN(10*$M$5,0)*$M$2,IF(AND(C100="lato",AND(B100&lt;&gt;"sobota",B100&lt;&gt;"niedziela")),ROUNDDOWN(10*$M$6,0)*$M$2,IF(AND(C100="jesień",AND(B100&lt;&gt;"sobota",B100&lt;&gt;"niedziela")),ROUNDDOWN(10*$M$7,0)*$M$2,0))))</f>
        <v>0</v>
      </c>
      <c r="F100">
        <f t="shared" si="9"/>
        <v>-4790</v>
      </c>
      <c r="G100">
        <f t="shared" si="10"/>
        <v>10250</v>
      </c>
      <c r="H100">
        <f t="shared" si="11"/>
        <v>5460</v>
      </c>
      <c r="I100" s="2">
        <f t="shared" si="8"/>
        <v>0</v>
      </c>
    </row>
    <row r="101" spans="1:9">
      <c r="A101" s="1">
        <v>45026</v>
      </c>
      <c r="B101" t="s">
        <v>3</v>
      </c>
      <c r="C101" s="2" t="str">
        <f t="shared" si="6"/>
        <v>wiosna</v>
      </c>
      <c r="D101">
        <f t="shared" si="7"/>
        <v>0</v>
      </c>
      <c r="E101">
        <f>IF(AND(C101="zima",AND(B101&lt;&gt;"sobota",B101&lt;&gt;"niedziela")),ROUNDDOWN(10*$M$4,0)*$M$2,IF(AND(C101="wiosna",AND(B101&lt;&gt;"sobota",B101&lt;&gt;"niedziela")),ROUNDDOWN(10*$M$5,0)*$M$2,IF(AND(C101="lato",AND(B101&lt;&gt;"sobota",B101&lt;&gt;"niedziela")),ROUNDDOWN(10*$M$6,0)*$M$2,IF(AND(C101="jesień",AND(B101&lt;&gt;"sobota",B101&lt;&gt;"niedziela")),ROUNDDOWN(10*$M$7,0)*$M$2,0))))</f>
        <v>150</v>
      </c>
      <c r="F101">
        <f t="shared" si="9"/>
        <v>-4640</v>
      </c>
      <c r="G101">
        <f t="shared" si="10"/>
        <v>10250</v>
      </c>
      <c r="H101">
        <f t="shared" si="11"/>
        <v>5610</v>
      </c>
      <c r="I101" s="2">
        <f t="shared" si="8"/>
        <v>0</v>
      </c>
    </row>
    <row r="102" spans="1:9">
      <c r="A102" s="1">
        <v>45027</v>
      </c>
      <c r="B102" t="s">
        <v>4</v>
      </c>
      <c r="C102" s="2" t="str">
        <f t="shared" si="6"/>
        <v>wiosna</v>
      </c>
      <c r="D102">
        <f t="shared" si="7"/>
        <v>0</v>
      </c>
      <c r="E102">
        <f>IF(AND(C102="zima",AND(B102&lt;&gt;"sobota",B102&lt;&gt;"niedziela")),ROUNDDOWN(10*$M$4,0)*$M$2,IF(AND(C102="wiosna",AND(B102&lt;&gt;"sobota",B102&lt;&gt;"niedziela")),ROUNDDOWN(10*$M$5,0)*$M$2,IF(AND(C102="lato",AND(B102&lt;&gt;"sobota",B102&lt;&gt;"niedziela")),ROUNDDOWN(10*$M$6,0)*$M$2,IF(AND(C102="jesień",AND(B102&lt;&gt;"sobota",B102&lt;&gt;"niedziela")),ROUNDDOWN(10*$M$7,0)*$M$2,0))))</f>
        <v>150</v>
      </c>
      <c r="F102">
        <f t="shared" si="9"/>
        <v>-4490</v>
      </c>
      <c r="G102">
        <f t="shared" si="10"/>
        <v>10250</v>
      </c>
      <c r="H102">
        <f t="shared" si="11"/>
        <v>5760</v>
      </c>
      <c r="I102" s="2">
        <f t="shared" si="8"/>
        <v>0</v>
      </c>
    </row>
    <row r="103" spans="1:9">
      <c r="A103" s="1">
        <v>45028</v>
      </c>
      <c r="B103" t="s">
        <v>5</v>
      </c>
      <c r="C103" s="2" t="str">
        <f t="shared" si="6"/>
        <v>wiosna</v>
      </c>
      <c r="D103">
        <f t="shared" si="7"/>
        <v>0</v>
      </c>
      <c r="E103">
        <f>IF(AND(C103="zima",AND(B103&lt;&gt;"sobota",B103&lt;&gt;"niedziela")),ROUNDDOWN(10*$M$4,0)*$M$2,IF(AND(C103="wiosna",AND(B103&lt;&gt;"sobota",B103&lt;&gt;"niedziela")),ROUNDDOWN(10*$M$5,0)*$M$2,IF(AND(C103="lato",AND(B103&lt;&gt;"sobota",B103&lt;&gt;"niedziela")),ROUNDDOWN(10*$M$6,0)*$M$2,IF(AND(C103="jesień",AND(B103&lt;&gt;"sobota",B103&lt;&gt;"niedziela")),ROUNDDOWN(10*$M$7,0)*$M$2,0))))</f>
        <v>150</v>
      </c>
      <c r="F103">
        <f t="shared" si="9"/>
        <v>-4340</v>
      </c>
      <c r="G103">
        <f t="shared" si="10"/>
        <v>10250</v>
      </c>
      <c r="H103">
        <f t="shared" si="11"/>
        <v>5910</v>
      </c>
      <c r="I103" s="2">
        <f t="shared" si="8"/>
        <v>0</v>
      </c>
    </row>
    <row r="104" spans="1:9">
      <c r="A104" s="1">
        <v>45029</v>
      </c>
      <c r="B104" t="s">
        <v>6</v>
      </c>
      <c r="C104" s="2" t="str">
        <f t="shared" si="6"/>
        <v>wiosna</v>
      </c>
      <c r="D104">
        <f t="shared" si="7"/>
        <v>0</v>
      </c>
      <c r="E104">
        <f>IF(AND(C104="zima",AND(B104&lt;&gt;"sobota",B104&lt;&gt;"niedziela")),ROUNDDOWN(10*$M$4,0)*$M$2,IF(AND(C104="wiosna",AND(B104&lt;&gt;"sobota",B104&lt;&gt;"niedziela")),ROUNDDOWN(10*$M$5,0)*$M$2,IF(AND(C104="lato",AND(B104&lt;&gt;"sobota",B104&lt;&gt;"niedziela")),ROUNDDOWN(10*$M$6,0)*$M$2,IF(AND(C104="jesień",AND(B104&lt;&gt;"sobota",B104&lt;&gt;"niedziela")),ROUNDDOWN(10*$M$7,0)*$M$2,0))))</f>
        <v>150</v>
      </c>
      <c r="F104">
        <f t="shared" si="9"/>
        <v>-4190</v>
      </c>
      <c r="G104">
        <f t="shared" si="10"/>
        <v>10250</v>
      </c>
      <c r="H104">
        <f t="shared" si="11"/>
        <v>6060</v>
      </c>
      <c r="I104" s="2">
        <f t="shared" si="8"/>
        <v>0</v>
      </c>
    </row>
    <row r="105" spans="1:9">
      <c r="A105" s="1">
        <v>45030</v>
      </c>
      <c r="B105" t="s">
        <v>7</v>
      </c>
      <c r="C105" s="2" t="str">
        <f t="shared" si="6"/>
        <v>wiosna</v>
      </c>
      <c r="D105">
        <f t="shared" si="7"/>
        <v>0</v>
      </c>
      <c r="E105">
        <f>IF(AND(C105="zima",AND(B105&lt;&gt;"sobota",B105&lt;&gt;"niedziela")),ROUNDDOWN(10*$M$4,0)*$M$2,IF(AND(C105="wiosna",AND(B105&lt;&gt;"sobota",B105&lt;&gt;"niedziela")),ROUNDDOWN(10*$M$5,0)*$M$2,IF(AND(C105="lato",AND(B105&lt;&gt;"sobota",B105&lt;&gt;"niedziela")),ROUNDDOWN(10*$M$6,0)*$M$2,IF(AND(C105="jesień",AND(B105&lt;&gt;"sobota",B105&lt;&gt;"niedziela")),ROUNDDOWN(10*$M$7,0)*$M$2,0))))</f>
        <v>150</v>
      </c>
      <c r="F105">
        <f t="shared" si="9"/>
        <v>-4040</v>
      </c>
      <c r="G105">
        <f t="shared" si="10"/>
        <v>10250</v>
      </c>
      <c r="H105">
        <f t="shared" si="11"/>
        <v>6210</v>
      </c>
      <c r="I105" s="2">
        <f t="shared" si="8"/>
        <v>0</v>
      </c>
    </row>
    <row r="106" spans="1:9">
      <c r="A106" s="1">
        <v>45031</v>
      </c>
      <c r="B106" t="s">
        <v>8</v>
      </c>
      <c r="C106" s="2" t="str">
        <f t="shared" si="6"/>
        <v>wiosna</v>
      </c>
      <c r="D106">
        <f t="shared" si="7"/>
        <v>0</v>
      </c>
      <c r="E106">
        <f>IF(AND(C106="zima",AND(B106&lt;&gt;"sobota",B106&lt;&gt;"niedziela")),ROUNDDOWN(10*$M$4,0)*$M$2,IF(AND(C106="wiosna",AND(B106&lt;&gt;"sobota",B106&lt;&gt;"niedziela")),ROUNDDOWN(10*$M$5,0)*$M$2,IF(AND(C106="lato",AND(B106&lt;&gt;"sobota",B106&lt;&gt;"niedziela")),ROUNDDOWN(10*$M$6,0)*$M$2,IF(AND(C106="jesień",AND(B106&lt;&gt;"sobota",B106&lt;&gt;"niedziela")),ROUNDDOWN(10*$M$7,0)*$M$2,0))))</f>
        <v>0</v>
      </c>
      <c r="F106">
        <f t="shared" si="9"/>
        <v>-4040</v>
      </c>
      <c r="G106">
        <f t="shared" si="10"/>
        <v>10250</v>
      </c>
      <c r="H106">
        <f t="shared" si="11"/>
        <v>6210</v>
      </c>
      <c r="I106" s="2">
        <f t="shared" si="8"/>
        <v>0</v>
      </c>
    </row>
    <row r="107" spans="1:9">
      <c r="A107" s="1">
        <v>45032</v>
      </c>
      <c r="B107" t="s">
        <v>2</v>
      </c>
      <c r="C107" s="2" t="str">
        <f t="shared" si="6"/>
        <v>wiosna</v>
      </c>
      <c r="D107">
        <f t="shared" si="7"/>
        <v>150</v>
      </c>
      <c r="E107">
        <f>IF(AND(C107="zima",AND(B107&lt;&gt;"sobota",B107&lt;&gt;"niedziela")),ROUNDDOWN(10*$M$4,0)*$M$2,IF(AND(C107="wiosna",AND(B107&lt;&gt;"sobota",B107&lt;&gt;"niedziela")),ROUNDDOWN(10*$M$5,0)*$M$2,IF(AND(C107="lato",AND(B107&lt;&gt;"sobota",B107&lt;&gt;"niedziela")),ROUNDDOWN(10*$M$6,0)*$M$2,IF(AND(C107="jesień",AND(B107&lt;&gt;"sobota",B107&lt;&gt;"niedziela")),ROUNDDOWN(10*$M$7,0)*$M$2,0))))</f>
        <v>0</v>
      </c>
      <c r="F107">
        <f t="shared" si="9"/>
        <v>-4190</v>
      </c>
      <c r="G107">
        <f t="shared" si="10"/>
        <v>10400</v>
      </c>
      <c r="H107">
        <f t="shared" si="11"/>
        <v>6210</v>
      </c>
      <c r="I107" s="2">
        <f t="shared" si="8"/>
        <v>0</v>
      </c>
    </row>
    <row r="108" spans="1:9">
      <c r="A108" s="1">
        <v>45033</v>
      </c>
      <c r="B108" t="s">
        <v>3</v>
      </c>
      <c r="C108" s="2" t="str">
        <f t="shared" si="6"/>
        <v>wiosna</v>
      </c>
      <c r="D108">
        <f t="shared" si="7"/>
        <v>0</v>
      </c>
      <c r="E108">
        <f>IF(AND(C108="zima",AND(B108&lt;&gt;"sobota",B108&lt;&gt;"niedziela")),ROUNDDOWN(10*$M$4,0)*$M$2,IF(AND(C108="wiosna",AND(B108&lt;&gt;"sobota",B108&lt;&gt;"niedziela")),ROUNDDOWN(10*$M$5,0)*$M$2,IF(AND(C108="lato",AND(B108&lt;&gt;"sobota",B108&lt;&gt;"niedziela")),ROUNDDOWN(10*$M$6,0)*$M$2,IF(AND(C108="jesień",AND(B108&lt;&gt;"sobota",B108&lt;&gt;"niedziela")),ROUNDDOWN(10*$M$7,0)*$M$2,0))))</f>
        <v>150</v>
      </c>
      <c r="F108">
        <f t="shared" si="9"/>
        <v>-4040</v>
      </c>
      <c r="G108">
        <f t="shared" si="10"/>
        <v>10400</v>
      </c>
      <c r="H108">
        <f t="shared" si="11"/>
        <v>6360</v>
      </c>
      <c r="I108" s="2">
        <f t="shared" si="8"/>
        <v>0</v>
      </c>
    </row>
    <row r="109" spans="1:9">
      <c r="A109" s="1">
        <v>45034</v>
      </c>
      <c r="B109" t="s">
        <v>4</v>
      </c>
      <c r="C109" s="2" t="str">
        <f t="shared" si="6"/>
        <v>wiosna</v>
      </c>
      <c r="D109">
        <f t="shared" si="7"/>
        <v>0</v>
      </c>
      <c r="E109">
        <f>IF(AND(C109="zima",AND(B109&lt;&gt;"sobota",B109&lt;&gt;"niedziela")),ROUNDDOWN(10*$M$4,0)*$M$2,IF(AND(C109="wiosna",AND(B109&lt;&gt;"sobota",B109&lt;&gt;"niedziela")),ROUNDDOWN(10*$M$5,0)*$M$2,IF(AND(C109="lato",AND(B109&lt;&gt;"sobota",B109&lt;&gt;"niedziela")),ROUNDDOWN(10*$M$6,0)*$M$2,IF(AND(C109="jesień",AND(B109&lt;&gt;"sobota",B109&lt;&gt;"niedziela")),ROUNDDOWN(10*$M$7,0)*$M$2,0))))</f>
        <v>150</v>
      </c>
      <c r="F109">
        <f t="shared" si="9"/>
        <v>-3890</v>
      </c>
      <c r="G109">
        <f t="shared" si="10"/>
        <v>10400</v>
      </c>
      <c r="H109">
        <f t="shared" si="11"/>
        <v>6510</v>
      </c>
      <c r="I109" s="2">
        <f t="shared" si="8"/>
        <v>0</v>
      </c>
    </row>
    <row r="110" spans="1:9">
      <c r="A110" s="1">
        <v>45035</v>
      </c>
      <c r="B110" t="s">
        <v>5</v>
      </c>
      <c r="C110" s="2" t="str">
        <f t="shared" si="6"/>
        <v>wiosna</v>
      </c>
      <c r="D110">
        <f t="shared" si="7"/>
        <v>0</v>
      </c>
      <c r="E110">
        <f>IF(AND(C110="zima",AND(B110&lt;&gt;"sobota",B110&lt;&gt;"niedziela")),ROUNDDOWN(10*$M$4,0)*$M$2,IF(AND(C110="wiosna",AND(B110&lt;&gt;"sobota",B110&lt;&gt;"niedziela")),ROUNDDOWN(10*$M$5,0)*$M$2,IF(AND(C110="lato",AND(B110&lt;&gt;"sobota",B110&lt;&gt;"niedziela")),ROUNDDOWN(10*$M$6,0)*$M$2,IF(AND(C110="jesień",AND(B110&lt;&gt;"sobota",B110&lt;&gt;"niedziela")),ROUNDDOWN(10*$M$7,0)*$M$2,0))))</f>
        <v>150</v>
      </c>
      <c r="F110">
        <f t="shared" si="9"/>
        <v>-3740</v>
      </c>
      <c r="G110">
        <f t="shared" si="10"/>
        <v>10400</v>
      </c>
      <c r="H110">
        <f t="shared" si="11"/>
        <v>6660</v>
      </c>
      <c r="I110" s="2">
        <f t="shared" si="8"/>
        <v>0</v>
      </c>
    </row>
    <row r="111" spans="1:9">
      <c r="A111" s="1">
        <v>45036</v>
      </c>
      <c r="B111" t="s">
        <v>6</v>
      </c>
      <c r="C111" s="2" t="str">
        <f t="shared" si="6"/>
        <v>wiosna</v>
      </c>
      <c r="D111">
        <f t="shared" si="7"/>
        <v>0</v>
      </c>
      <c r="E111">
        <f>IF(AND(C111="zima",AND(B111&lt;&gt;"sobota",B111&lt;&gt;"niedziela")),ROUNDDOWN(10*$M$4,0)*$M$2,IF(AND(C111="wiosna",AND(B111&lt;&gt;"sobota",B111&lt;&gt;"niedziela")),ROUNDDOWN(10*$M$5,0)*$M$2,IF(AND(C111="lato",AND(B111&lt;&gt;"sobota",B111&lt;&gt;"niedziela")),ROUNDDOWN(10*$M$6,0)*$M$2,IF(AND(C111="jesień",AND(B111&lt;&gt;"sobota",B111&lt;&gt;"niedziela")),ROUNDDOWN(10*$M$7,0)*$M$2,0))))</f>
        <v>150</v>
      </c>
      <c r="F111">
        <f t="shared" si="9"/>
        <v>-3590</v>
      </c>
      <c r="G111">
        <f t="shared" si="10"/>
        <v>10400</v>
      </c>
      <c r="H111">
        <f t="shared" si="11"/>
        <v>6810</v>
      </c>
      <c r="I111" s="2">
        <f t="shared" si="8"/>
        <v>0</v>
      </c>
    </row>
    <row r="112" spans="1:9">
      <c r="A112" s="1">
        <v>45037</v>
      </c>
      <c r="B112" t="s">
        <v>7</v>
      </c>
      <c r="C112" s="2" t="str">
        <f t="shared" si="6"/>
        <v>wiosna</v>
      </c>
      <c r="D112">
        <f t="shared" si="7"/>
        <v>0</v>
      </c>
      <c r="E112">
        <f>IF(AND(C112="zima",AND(B112&lt;&gt;"sobota",B112&lt;&gt;"niedziela")),ROUNDDOWN(10*$M$4,0)*$M$2,IF(AND(C112="wiosna",AND(B112&lt;&gt;"sobota",B112&lt;&gt;"niedziela")),ROUNDDOWN(10*$M$5,0)*$M$2,IF(AND(C112="lato",AND(B112&lt;&gt;"sobota",B112&lt;&gt;"niedziela")),ROUNDDOWN(10*$M$6,0)*$M$2,IF(AND(C112="jesień",AND(B112&lt;&gt;"sobota",B112&lt;&gt;"niedziela")),ROUNDDOWN(10*$M$7,0)*$M$2,0))))</f>
        <v>150</v>
      </c>
      <c r="F112">
        <f t="shared" si="9"/>
        <v>-3440</v>
      </c>
      <c r="G112">
        <f t="shared" si="10"/>
        <v>10400</v>
      </c>
      <c r="H112">
        <f t="shared" si="11"/>
        <v>6960</v>
      </c>
      <c r="I112" s="2">
        <f t="shared" si="8"/>
        <v>0</v>
      </c>
    </row>
    <row r="113" spans="1:9">
      <c r="A113" s="1">
        <v>45038</v>
      </c>
      <c r="B113" t="s">
        <v>8</v>
      </c>
      <c r="C113" s="2" t="str">
        <f t="shared" si="6"/>
        <v>wiosna</v>
      </c>
      <c r="D113">
        <f t="shared" si="7"/>
        <v>0</v>
      </c>
      <c r="E113">
        <f>IF(AND(C113="zima",AND(B113&lt;&gt;"sobota",B113&lt;&gt;"niedziela")),ROUNDDOWN(10*$M$4,0)*$M$2,IF(AND(C113="wiosna",AND(B113&lt;&gt;"sobota",B113&lt;&gt;"niedziela")),ROUNDDOWN(10*$M$5,0)*$M$2,IF(AND(C113="lato",AND(B113&lt;&gt;"sobota",B113&lt;&gt;"niedziela")),ROUNDDOWN(10*$M$6,0)*$M$2,IF(AND(C113="jesień",AND(B113&lt;&gt;"sobota",B113&lt;&gt;"niedziela")),ROUNDDOWN(10*$M$7,0)*$M$2,0))))</f>
        <v>0</v>
      </c>
      <c r="F113">
        <f t="shared" si="9"/>
        <v>-3440</v>
      </c>
      <c r="G113">
        <f t="shared" si="10"/>
        <v>10400</v>
      </c>
      <c r="H113">
        <f t="shared" si="11"/>
        <v>6960</v>
      </c>
      <c r="I113" s="2">
        <f t="shared" si="8"/>
        <v>0</v>
      </c>
    </row>
    <row r="114" spans="1:9">
      <c r="A114" s="1">
        <v>45039</v>
      </c>
      <c r="B114" t="s">
        <v>2</v>
      </c>
      <c r="C114" s="2" t="str">
        <f t="shared" si="6"/>
        <v>wiosna</v>
      </c>
      <c r="D114">
        <f t="shared" si="7"/>
        <v>150</v>
      </c>
      <c r="E114">
        <f>IF(AND(C114="zima",AND(B114&lt;&gt;"sobota",B114&lt;&gt;"niedziela")),ROUNDDOWN(10*$M$4,0)*$M$2,IF(AND(C114="wiosna",AND(B114&lt;&gt;"sobota",B114&lt;&gt;"niedziela")),ROUNDDOWN(10*$M$5,0)*$M$2,IF(AND(C114="lato",AND(B114&lt;&gt;"sobota",B114&lt;&gt;"niedziela")),ROUNDDOWN(10*$M$6,0)*$M$2,IF(AND(C114="jesień",AND(B114&lt;&gt;"sobota",B114&lt;&gt;"niedziela")),ROUNDDOWN(10*$M$7,0)*$M$2,0))))</f>
        <v>0</v>
      </c>
      <c r="F114">
        <f t="shared" si="9"/>
        <v>-3590</v>
      </c>
      <c r="G114">
        <f t="shared" si="10"/>
        <v>10550</v>
      </c>
      <c r="H114">
        <f t="shared" si="11"/>
        <v>6960</v>
      </c>
      <c r="I114" s="2">
        <f t="shared" si="8"/>
        <v>0</v>
      </c>
    </row>
    <row r="115" spans="1:9">
      <c r="A115" s="1">
        <v>45040</v>
      </c>
      <c r="B115" t="s">
        <v>3</v>
      </c>
      <c r="C115" s="2" t="str">
        <f t="shared" si="6"/>
        <v>wiosna</v>
      </c>
      <c r="D115">
        <f t="shared" si="7"/>
        <v>0</v>
      </c>
      <c r="E115">
        <f>IF(AND(C115="zima",AND(B115&lt;&gt;"sobota",B115&lt;&gt;"niedziela")),ROUNDDOWN(10*$M$4,0)*$M$2,IF(AND(C115="wiosna",AND(B115&lt;&gt;"sobota",B115&lt;&gt;"niedziela")),ROUNDDOWN(10*$M$5,0)*$M$2,IF(AND(C115="lato",AND(B115&lt;&gt;"sobota",B115&lt;&gt;"niedziela")),ROUNDDOWN(10*$M$6,0)*$M$2,IF(AND(C115="jesień",AND(B115&lt;&gt;"sobota",B115&lt;&gt;"niedziela")),ROUNDDOWN(10*$M$7,0)*$M$2,0))))</f>
        <v>150</v>
      </c>
      <c r="F115">
        <f t="shared" si="9"/>
        <v>-3440</v>
      </c>
      <c r="G115">
        <f t="shared" si="10"/>
        <v>10550</v>
      </c>
      <c r="H115">
        <f t="shared" si="11"/>
        <v>7110</v>
      </c>
      <c r="I115" s="2">
        <f t="shared" si="8"/>
        <v>0</v>
      </c>
    </row>
    <row r="116" spans="1:9">
      <c r="A116" s="1">
        <v>45041</v>
      </c>
      <c r="B116" t="s">
        <v>4</v>
      </c>
      <c r="C116" s="2" t="str">
        <f t="shared" si="6"/>
        <v>wiosna</v>
      </c>
      <c r="D116">
        <f t="shared" si="7"/>
        <v>0</v>
      </c>
      <c r="E116">
        <f>IF(AND(C116="zima",AND(B116&lt;&gt;"sobota",B116&lt;&gt;"niedziela")),ROUNDDOWN(10*$M$4,0)*$M$2,IF(AND(C116="wiosna",AND(B116&lt;&gt;"sobota",B116&lt;&gt;"niedziela")),ROUNDDOWN(10*$M$5,0)*$M$2,IF(AND(C116="lato",AND(B116&lt;&gt;"sobota",B116&lt;&gt;"niedziela")),ROUNDDOWN(10*$M$6,0)*$M$2,IF(AND(C116="jesień",AND(B116&lt;&gt;"sobota",B116&lt;&gt;"niedziela")),ROUNDDOWN(10*$M$7,0)*$M$2,0))))</f>
        <v>150</v>
      </c>
      <c r="F116">
        <f t="shared" si="9"/>
        <v>-3290</v>
      </c>
      <c r="G116">
        <f t="shared" si="10"/>
        <v>10550</v>
      </c>
      <c r="H116">
        <f t="shared" si="11"/>
        <v>7260</v>
      </c>
      <c r="I116" s="2">
        <f t="shared" si="8"/>
        <v>0</v>
      </c>
    </row>
    <row r="117" spans="1:9">
      <c r="A117" s="1">
        <v>45042</v>
      </c>
      <c r="B117" t="s">
        <v>5</v>
      </c>
      <c r="C117" s="2" t="str">
        <f t="shared" si="6"/>
        <v>wiosna</v>
      </c>
      <c r="D117">
        <f t="shared" si="7"/>
        <v>0</v>
      </c>
      <c r="E117">
        <f>IF(AND(C117="zima",AND(B117&lt;&gt;"sobota",B117&lt;&gt;"niedziela")),ROUNDDOWN(10*$M$4,0)*$M$2,IF(AND(C117="wiosna",AND(B117&lt;&gt;"sobota",B117&lt;&gt;"niedziela")),ROUNDDOWN(10*$M$5,0)*$M$2,IF(AND(C117="lato",AND(B117&lt;&gt;"sobota",B117&lt;&gt;"niedziela")),ROUNDDOWN(10*$M$6,0)*$M$2,IF(AND(C117="jesień",AND(B117&lt;&gt;"sobota",B117&lt;&gt;"niedziela")),ROUNDDOWN(10*$M$7,0)*$M$2,0))))</f>
        <v>150</v>
      </c>
      <c r="F117">
        <f t="shared" si="9"/>
        <v>-3140</v>
      </c>
      <c r="G117">
        <f t="shared" si="10"/>
        <v>10550</v>
      </c>
      <c r="H117">
        <f t="shared" si="11"/>
        <v>7410</v>
      </c>
      <c r="I117" s="2">
        <f t="shared" si="8"/>
        <v>0</v>
      </c>
    </row>
    <row r="118" spans="1:9">
      <c r="A118" s="1">
        <v>45043</v>
      </c>
      <c r="B118" t="s">
        <v>6</v>
      </c>
      <c r="C118" s="2" t="str">
        <f t="shared" si="6"/>
        <v>wiosna</v>
      </c>
      <c r="D118">
        <f t="shared" si="7"/>
        <v>0</v>
      </c>
      <c r="E118">
        <f>IF(AND(C118="zima",AND(B118&lt;&gt;"sobota",B118&lt;&gt;"niedziela")),ROUNDDOWN(10*$M$4,0)*$M$2,IF(AND(C118="wiosna",AND(B118&lt;&gt;"sobota",B118&lt;&gt;"niedziela")),ROUNDDOWN(10*$M$5,0)*$M$2,IF(AND(C118="lato",AND(B118&lt;&gt;"sobota",B118&lt;&gt;"niedziela")),ROUNDDOWN(10*$M$6,0)*$M$2,IF(AND(C118="jesień",AND(B118&lt;&gt;"sobota",B118&lt;&gt;"niedziela")),ROUNDDOWN(10*$M$7,0)*$M$2,0))))</f>
        <v>150</v>
      </c>
      <c r="F118">
        <f t="shared" si="9"/>
        <v>-2990</v>
      </c>
      <c r="G118">
        <f t="shared" si="10"/>
        <v>10550</v>
      </c>
      <c r="H118">
        <f t="shared" si="11"/>
        <v>7560</v>
      </c>
      <c r="I118" s="2">
        <f t="shared" si="8"/>
        <v>0</v>
      </c>
    </row>
    <row r="119" spans="1:9">
      <c r="A119" s="1">
        <v>45044</v>
      </c>
      <c r="B119" t="s">
        <v>7</v>
      </c>
      <c r="C119" s="2" t="str">
        <f t="shared" si="6"/>
        <v>wiosna</v>
      </c>
      <c r="D119">
        <f t="shared" si="7"/>
        <v>0</v>
      </c>
      <c r="E119">
        <f>IF(AND(C119="zima",AND(B119&lt;&gt;"sobota",B119&lt;&gt;"niedziela")),ROUNDDOWN(10*$M$4,0)*$M$2,IF(AND(C119="wiosna",AND(B119&lt;&gt;"sobota",B119&lt;&gt;"niedziela")),ROUNDDOWN(10*$M$5,0)*$M$2,IF(AND(C119="lato",AND(B119&lt;&gt;"sobota",B119&lt;&gt;"niedziela")),ROUNDDOWN(10*$M$6,0)*$M$2,IF(AND(C119="jesień",AND(B119&lt;&gt;"sobota",B119&lt;&gt;"niedziela")),ROUNDDOWN(10*$M$7,0)*$M$2,0))))</f>
        <v>150</v>
      </c>
      <c r="F119">
        <f t="shared" si="9"/>
        <v>-2840</v>
      </c>
      <c r="G119">
        <f t="shared" si="10"/>
        <v>10550</v>
      </c>
      <c r="H119">
        <f t="shared" si="11"/>
        <v>7710</v>
      </c>
      <c r="I119" s="2">
        <f t="shared" si="8"/>
        <v>0</v>
      </c>
    </row>
    <row r="120" spans="1:9">
      <c r="A120" s="1">
        <v>45045</v>
      </c>
      <c r="B120" t="s">
        <v>8</v>
      </c>
      <c r="C120" s="2" t="str">
        <f t="shared" si="6"/>
        <v>wiosna</v>
      </c>
      <c r="D120">
        <f t="shared" si="7"/>
        <v>0</v>
      </c>
      <c r="E120">
        <f>IF(AND(C120="zima",AND(B120&lt;&gt;"sobota",B120&lt;&gt;"niedziela")),ROUNDDOWN(10*$M$4,0)*$M$2,IF(AND(C120="wiosna",AND(B120&lt;&gt;"sobota",B120&lt;&gt;"niedziela")),ROUNDDOWN(10*$M$5,0)*$M$2,IF(AND(C120="lato",AND(B120&lt;&gt;"sobota",B120&lt;&gt;"niedziela")),ROUNDDOWN(10*$M$6,0)*$M$2,IF(AND(C120="jesień",AND(B120&lt;&gt;"sobota",B120&lt;&gt;"niedziela")),ROUNDDOWN(10*$M$7,0)*$M$2,0))))</f>
        <v>0</v>
      </c>
      <c r="F120">
        <f t="shared" si="9"/>
        <v>-2840</v>
      </c>
      <c r="G120">
        <f t="shared" si="10"/>
        <v>10550</v>
      </c>
      <c r="H120">
        <f t="shared" si="11"/>
        <v>7710</v>
      </c>
      <c r="I120" s="2">
        <f t="shared" si="8"/>
        <v>0</v>
      </c>
    </row>
    <row r="121" spans="1:9">
      <c r="A121" s="1">
        <v>45046</v>
      </c>
      <c r="B121" t="s">
        <v>2</v>
      </c>
      <c r="C121" s="2" t="str">
        <f t="shared" si="6"/>
        <v>wiosna</v>
      </c>
      <c r="D121">
        <f t="shared" si="7"/>
        <v>150</v>
      </c>
      <c r="E121">
        <f>IF(AND(C121="zima",AND(B121&lt;&gt;"sobota",B121&lt;&gt;"niedziela")),ROUNDDOWN(10*$M$4,0)*$M$2,IF(AND(C121="wiosna",AND(B121&lt;&gt;"sobota",B121&lt;&gt;"niedziela")),ROUNDDOWN(10*$M$5,0)*$M$2,IF(AND(C121="lato",AND(B121&lt;&gt;"sobota",B121&lt;&gt;"niedziela")),ROUNDDOWN(10*$M$6,0)*$M$2,IF(AND(C121="jesień",AND(B121&lt;&gt;"sobota",B121&lt;&gt;"niedziela")),ROUNDDOWN(10*$M$7,0)*$M$2,0))))</f>
        <v>0</v>
      </c>
      <c r="F121">
        <f t="shared" si="9"/>
        <v>-2990</v>
      </c>
      <c r="G121">
        <f t="shared" si="10"/>
        <v>10700</v>
      </c>
      <c r="H121">
        <f t="shared" si="11"/>
        <v>7710</v>
      </c>
      <c r="I121" s="2">
        <f t="shared" si="8"/>
        <v>0</v>
      </c>
    </row>
    <row r="122" spans="1:9">
      <c r="A122" s="1">
        <v>45047</v>
      </c>
      <c r="B122" t="s">
        <v>3</v>
      </c>
      <c r="C122" s="2" t="str">
        <f t="shared" si="6"/>
        <v>wiosna</v>
      </c>
      <c r="D122">
        <f t="shared" si="7"/>
        <v>0</v>
      </c>
      <c r="E122">
        <f>IF(AND(C122="zima",AND(B122&lt;&gt;"sobota",B122&lt;&gt;"niedziela")),ROUNDDOWN(10*$M$4,0)*$M$2,IF(AND(C122="wiosna",AND(B122&lt;&gt;"sobota",B122&lt;&gt;"niedziela")),ROUNDDOWN(10*$M$5,0)*$M$2,IF(AND(C122="lato",AND(B122&lt;&gt;"sobota",B122&lt;&gt;"niedziela")),ROUNDDOWN(10*$M$6,0)*$M$2,IF(AND(C122="jesień",AND(B122&lt;&gt;"sobota",B122&lt;&gt;"niedziela")),ROUNDDOWN(10*$M$7,0)*$M$2,0))))</f>
        <v>150</v>
      </c>
      <c r="F122">
        <f t="shared" si="9"/>
        <v>-2840</v>
      </c>
      <c r="G122">
        <f t="shared" si="10"/>
        <v>10700</v>
      </c>
      <c r="H122">
        <f t="shared" si="11"/>
        <v>7860</v>
      </c>
      <c r="I122" s="2">
        <f t="shared" si="8"/>
        <v>0</v>
      </c>
    </row>
    <row r="123" spans="1:9">
      <c r="A123" s="1">
        <v>45048</v>
      </c>
      <c r="B123" t="s">
        <v>4</v>
      </c>
      <c r="C123" s="2" t="str">
        <f t="shared" si="6"/>
        <v>wiosna</v>
      </c>
      <c r="D123">
        <f t="shared" si="7"/>
        <v>0</v>
      </c>
      <c r="E123">
        <f>IF(AND(C123="zima",AND(B123&lt;&gt;"sobota",B123&lt;&gt;"niedziela")),ROUNDDOWN(10*$M$4,0)*$M$2,IF(AND(C123="wiosna",AND(B123&lt;&gt;"sobota",B123&lt;&gt;"niedziela")),ROUNDDOWN(10*$M$5,0)*$M$2,IF(AND(C123="lato",AND(B123&lt;&gt;"sobota",B123&lt;&gt;"niedziela")),ROUNDDOWN(10*$M$6,0)*$M$2,IF(AND(C123="jesień",AND(B123&lt;&gt;"sobota",B123&lt;&gt;"niedziela")),ROUNDDOWN(10*$M$7,0)*$M$2,0))))</f>
        <v>150</v>
      </c>
      <c r="F123">
        <f t="shared" si="9"/>
        <v>-2690</v>
      </c>
      <c r="G123">
        <f t="shared" si="10"/>
        <v>10700</v>
      </c>
      <c r="H123">
        <f t="shared" si="11"/>
        <v>8010</v>
      </c>
      <c r="I123" s="2">
        <f t="shared" si="8"/>
        <v>0</v>
      </c>
    </row>
    <row r="124" spans="1:9">
      <c r="A124" s="1">
        <v>45049</v>
      </c>
      <c r="B124" t="s">
        <v>5</v>
      </c>
      <c r="C124" s="2" t="str">
        <f t="shared" si="6"/>
        <v>wiosna</v>
      </c>
      <c r="D124">
        <f t="shared" si="7"/>
        <v>0</v>
      </c>
      <c r="E124">
        <f>IF(AND(C124="zima",AND(B124&lt;&gt;"sobota",B124&lt;&gt;"niedziela")),ROUNDDOWN(10*$M$4,0)*$M$2,IF(AND(C124="wiosna",AND(B124&lt;&gt;"sobota",B124&lt;&gt;"niedziela")),ROUNDDOWN(10*$M$5,0)*$M$2,IF(AND(C124="lato",AND(B124&lt;&gt;"sobota",B124&lt;&gt;"niedziela")),ROUNDDOWN(10*$M$6,0)*$M$2,IF(AND(C124="jesień",AND(B124&lt;&gt;"sobota",B124&lt;&gt;"niedziela")),ROUNDDOWN(10*$M$7,0)*$M$2,0))))</f>
        <v>150</v>
      </c>
      <c r="F124">
        <f t="shared" si="9"/>
        <v>-2540</v>
      </c>
      <c r="G124">
        <f t="shared" si="10"/>
        <v>10700</v>
      </c>
      <c r="H124">
        <f t="shared" si="11"/>
        <v>8160</v>
      </c>
      <c r="I124" s="2">
        <f t="shared" si="8"/>
        <v>0</v>
      </c>
    </row>
    <row r="125" spans="1:9">
      <c r="A125" s="1">
        <v>45050</v>
      </c>
      <c r="B125" t="s">
        <v>6</v>
      </c>
      <c r="C125" s="2" t="str">
        <f t="shared" si="6"/>
        <v>wiosna</v>
      </c>
      <c r="D125">
        <f t="shared" si="7"/>
        <v>0</v>
      </c>
      <c r="E125">
        <f>IF(AND(C125="zima",AND(B125&lt;&gt;"sobota",B125&lt;&gt;"niedziela")),ROUNDDOWN(10*$M$4,0)*$M$2,IF(AND(C125="wiosna",AND(B125&lt;&gt;"sobota",B125&lt;&gt;"niedziela")),ROUNDDOWN(10*$M$5,0)*$M$2,IF(AND(C125="lato",AND(B125&lt;&gt;"sobota",B125&lt;&gt;"niedziela")),ROUNDDOWN(10*$M$6,0)*$M$2,IF(AND(C125="jesień",AND(B125&lt;&gt;"sobota",B125&lt;&gt;"niedziela")),ROUNDDOWN(10*$M$7,0)*$M$2,0))))</f>
        <v>150</v>
      </c>
      <c r="F125">
        <f t="shared" si="9"/>
        <v>-2390</v>
      </c>
      <c r="G125">
        <f t="shared" si="10"/>
        <v>10700</v>
      </c>
      <c r="H125">
        <f t="shared" si="11"/>
        <v>8310</v>
      </c>
      <c r="I125" s="2">
        <f t="shared" si="8"/>
        <v>0</v>
      </c>
    </row>
    <row r="126" spans="1:9">
      <c r="A126" s="1">
        <v>45051</v>
      </c>
      <c r="B126" t="s">
        <v>7</v>
      </c>
      <c r="C126" s="2" t="str">
        <f t="shared" si="6"/>
        <v>wiosna</v>
      </c>
      <c r="D126">
        <f t="shared" si="7"/>
        <v>0</v>
      </c>
      <c r="E126">
        <f>IF(AND(C126="zima",AND(B126&lt;&gt;"sobota",B126&lt;&gt;"niedziela")),ROUNDDOWN(10*$M$4,0)*$M$2,IF(AND(C126="wiosna",AND(B126&lt;&gt;"sobota",B126&lt;&gt;"niedziela")),ROUNDDOWN(10*$M$5,0)*$M$2,IF(AND(C126="lato",AND(B126&lt;&gt;"sobota",B126&lt;&gt;"niedziela")),ROUNDDOWN(10*$M$6,0)*$M$2,IF(AND(C126="jesień",AND(B126&lt;&gt;"sobota",B126&lt;&gt;"niedziela")),ROUNDDOWN(10*$M$7,0)*$M$2,0))))</f>
        <v>150</v>
      </c>
      <c r="F126">
        <f t="shared" si="9"/>
        <v>-2240</v>
      </c>
      <c r="G126">
        <f t="shared" si="10"/>
        <v>10700</v>
      </c>
      <c r="H126">
        <f t="shared" si="11"/>
        <v>8460</v>
      </c>
      <c r="I126" s="2">
        <f t="shared" si="8"/>
        <v>0</v>
      </c>
    </row>
    <row r="127" spans="1:9">
      <c r="A127" s="1">
        <v>45052</v>
      </c>
      <c r="B127" t="s">
        <v>8</v>
      </c>
      <c r="C127" s="2" t="str">
        <f t="shared" si="6"/>
        <v>wiosna</v>
      </c>
      <c r="D127">
        <f t="shared" si="7"/>
        <v>0</v>
      </c>
      <c r="E127">
        <f>IF(AND(C127="zima",AND(B127&lt;&gt;"sobota",B127&lt;&gt;"niedziela")),ROUNDDOWN(10*$M$4,0)*$M$2,IF(AND(C127="wiosna",AND(B127&lt;&gt;"sobota",B127&lt;&gt;"niedziela")),ROUNDDOWN(10*$M$5,0)*$M$2,IF(AND(C127="lato",AND(B127&lt;&gt;"sobota",B127&lt;&gt;"niedziela")),ROUNDDOWN(10*$M$6,0)*$M$2,IF(AND(C127="jesień",AND(B127&lt;&gt;"sobota",B127&lt;&gt;"niedziela")),ROUNDDOWN(10*$M$7,0)*$M$2,0))))</f>
        <v>0</v>
      </c>
      <c r="F127">
        <f t="shared" si="9"/>
        <v>-2240</v>
      </c>
      <c r="G127">
        <f t="shared" si="10"/>
        <v>10700</v>
      </c>
      <c r="H127">
        <f t="shared" si="11"/>
        <v>8460</v>
      </c>
      <c r="I127" s="2">
        <f t="shared" si="8"/>
        <v>0</v>
      </c>
    </row>
    <row r="128" spans="1:9">
      <c r="A128" s="1">
        <v>45053</v>
      </c>
      <c r="B128" t="s">
        <v>2</v>
      </c>
      <c r="C128" s="2" t="str">
        <f t="shared" si="6"/>
        <v>wiosna</v>
      </c>
      <c r="D128">
        <f t="shared" si="7"/>
        <v>150</v>
      </c>
      <c r="E128">
        <f>IF(AND(C128="zima",AND(B128&lt;&gt;"sobota",B128&lt;&gt;"niedziela")),ROUNDDOWN(10*$M$4,0)*$M$2,IF(AND(C128="wiosna",AND(B128&lt;&gt;"sobota",B128&lt;&gt;"niedziela")),ROUNDDOWN(10*$M$5,0)*$M$2,IF(AND(C128="lato",AND(B128&lt;&gt;"sobota",B128&lt;&gt;"niedziela")),ROUNDDOWN(10*$M$6,0)*$M$2,IF(AND(C128="jesień",AND(B128&lt;&gt;"sobota",B128&lt;&gt;"niedziela")),ROUNDDOWN(10*$M$7,0)*$M$2,0))))</f>
        <v>0</v>
      </c>
      <c r="F128">
        <f t="shared" si="9"/>
        <v>-2390</v>
      </c>
      <c r="G128">
        <f t="shared" si="10"/>
        <v>10850</v>
      </c>
      <c r="H128">
        <f t="shared" si="11"/>
        <v>8460</v>
      </c>
      <c r="I128" s="2">
        <f t="shared" si="8"/>
        <v>0</v>
      </c>
    </row>
    <row r="129" spans="1:9">
      <c r="A129" s="1">
        <v>45054</v>
      </c>
      <c r="B129" t="s">
        <v>3</v>
      </c>
      <c r="C129" s="2" t="str">
        <f t="shared" si="6"/>
        <v>wiosna</v>
      </c>
      <c r="D129">
        <f t="shared" si="7"/>
        <v>0</v>
      </c>
      <c r="E129">
        <f>IF(AND(C129="zima",AND(B129&lt;&gt;"sobota",B129&lt;&gt;"niedziela")),ROUNDDOWN(10*$M$4,0)*$M$2,IF(AND(C129="wiosna",AND(B129&lt;&gt;"sobota",B129&lt;&gt;"niedziela")),ROUNDDOWN(10*$M$5,0)*$M$2,IF(AND(C129="lato",AND(B129&lt;&gt;"sobota",B129&lt;&gt;"niedziela")),ROUNDDOWN(10*$M$6,0)*$M$2,IF(AND(C129="jesień",AND(B129&lt;&gt;"sobota",B129&lt;&gt;"niedziela")),ROUNDDOWN(10*$M$7,0)*$M$2,0))))</f>
        <v>150</v>
      </c>
      <c r="F129">
        <f t="shared" si="9"/>
        <v>-2240</v>
      </c>
      <c r="G129">
        <f t="shared" si="10"/>
        <v>10850</v>
      </c>
      <c r="H129">
        <f t="shared" si="11"/>
        <v>8610</v>
      </c>
      <c r="I129" s="2">
        <f t="shared" si="8"/>
        <v>0</v>
      </c>
    </row>
    <row r="130" spans="1:9">
      <c r="A130" s="1">
        <v>45055</v>
      </c>
      <c r="B130" t="s">
        <v>4</v>
      </c>
      <c r="C130" s="2" t="str">
        <f t="shared" si="6"/>
        <v>wiosna</v>
      </c>
      <c r="D130">
        <f t="shared" si="7"/>
        <v>0</v>
      </c>
      <c r="E130">
        <f>IF(AND(C130="zima",AND(B130&lt;&gt;"sobota",B130&lt;&gt;"niedziela")),ROUNDDOWN(10*$M$4,0)*$M$2,IF(AND(C130="wiosna",AND(B130&lt;&gt;"sobota",B130&lt;&gt;"niedziela")),ROUNDDOWN(10*$M$5,0)*$M$2,IF(AND(C130="lato",AND(B130&lt;&gt;"sobota",B130&lt;&gt;"niedziela")),ROUNDDOWN(10*$M$6,0)*$M$2,IF(AND(C130="jesień",AND(B130&lt;&gt;"sobota",B130&lt;&gt;"niedziela")),ROUNDDOWN(10*$M$7,0)*$M$2,0))))</f>
        <v>150</v>
      </c>
      <c r="F130">
        <f t="shared" si="9"/>
        <v>-2090</v>
      </c>
      <c r="G130">
        <f t="shared" si="10"/>
        <v>10850</v>
      </c>
      <c r="H130">
        <f t="shared" si="11"/>
        <v>8760</v>
      </c>
      <c r="I130" s="2">
        <f t="shared" si="8"/>
        <v>0</v>
      </c>
    </row>
    <row r="131" spans="1:9">
      <c r="A131" s="1">
        <v>45056</v>
      </c>
      <c r="B131" t="s">
        <v>5</v>
      </c>
      <c r="C131" s="2" t="str">
        <f t="shared" ref="C131:C194" si="12">IF(AND(DATE(2022,12,21)&lt;=A131,A131&lt;=DATE(2023,3,20)),"zima",IF(AND(DATE(2023,3,21)&lt;=A131,A131&lt;=DATE(2023,6,20)),"wiosna",IF(AND(DATE(2023,6,21)&lt;=A131,A131&lt;=DATE(2023,9,22)),"lato",IF(AND(DATE(2022,9,23)&lt;=A131,A131&lt;=DATE(2023,12,20)),"jesień",IF(AND(DATE(2023,12,21)&lt;=A131,A131&lt;=DATE(2024,3,20)),"zima",IF(AND(DATE(2024,3,21)&lt;=A131,A131&lt;=DATE(2024,6,20)),"wiosna",IF(AND(DATE(2024,6,21)&lt;=A131,A131&lt;=DATE(2024,9,22)),"lato",IF(AND(DATE(2024,9,23)&lt;=A131,A131&lt;=DATE(2024,12,20)),"jesień","zima"))))))))</f>
        <v>wiosna</v>
      </c>
      <c r="D131">
        <f t="shared" ref="D131:D194" si="13">IF(B131="niedziela",$M$3*10,0)</f>
        <v>0</v>
      </c>
      <c r="E131">
        <f>IF(AND(C131="zima",AND(B131&lt;&gt;"sobota",B131&lt;&gt;"niedziela")),ROUNDDOWN(10*$M$4,0)*$M$2,IF(AND(C131="wiosna",AND(B131&lt;&gt;"sobota",B131&lt;&gt;"niedziela")),ROUNDDOWN(10*$M$5,0)*$M$2,IF(AND(C131="lato",AND(B131&lt;&gt;"sobota",B131&lt;&gt;"niedziela")),ROUNDDOWN(10*$M$6,0)*$M$2,IF(AND(C131="jesień",AND(B131&lt;&gt;"sobota",B131&lt;&gt;"niedziela")),ROUNDDOWN(10*$M$7,0)*$M$2,0))))</f>
        <v>150</v>
      </c>
      <c r="F131">
        <f t="shared" si="9"/>
        <v>-1940</v>
      </c>
      <c r="G131">
        <f t="shared" si="10"/>
        <v>10850</v>
      </c>
      <c r="H131">
        <f t="shared" si="11"/>
        <v>8910</v>
      </c>
      <c r="I131" s="2">
        <f t="shared" ref="I131:I194" si="14">IF(H131&gt;G131,1,0)</f>
        <v>0</v>
      </c>
    </row>
    <row r="132" spans="1:9">
      <c r="A132" s="1">
        <v>45057</v>
      </c>
      <c r="B132" t="s">
        <v>6</v>
      </c>
      <c r="C132" s="2" t="str">
        <f t="shared" si="12"/>
        <v>wiosna</v>
      </c>
      <c r="D132">
        <f t="shared" si="13"/>
        <v>0</v>
      </c>
      <c r="E132">
        <f>IF(AND(C132="zima",AND(B132&lt;&gt;"sobota",B132&lt;&gt;"niedziela")),ROUNDDOWN(10*$M$4,0)*$M$2,IF(AND(C132="wiosna",AND(B132&lt;&gt;"sobota",B132&lt;&gt;"niedziela")),ROUNDDOWN(10*$M$5,0)*$M$2,IF(AND(C132="lato",AND(B132&lt;&gt;"sobota",B132&lt;&gt;"niedziela")),ROUNDDOWN(10*$M$6,0)*$M$2,IF(AND(C132="jesień",AND(B132&lt;&gt;"sobota",B132&lt;&gt;"niedziela")),ROUNDDOWN(10*$M$7,0)*$M$2,0))))</f>
        <v>150</v>
      </c>
      <c r="F132">
        <f t="shared" ref="F132:F195" si="15">(E132-D132)+F131</f>
        <v>-1790</v>
      </c>
      <c r="G132">
        <f t="shared" ref="G132:G195" si="16">G131+D132</f>
        <v>10850</v>
      </c>
      <c r="H132">
        <f t="shared" ref="H132:H195" si="17">H131+E132</f>
        <v>9060</v>
      </c>
      <c r="I132" s="2">
        <f t="shared" si="14"/>
        <v>0</v>
      </c>
    </row>
    <row r="133" spans="1:9">
      <c r="A133" s="1">
        <v>45058</v>
      </c>
      <c r="B133" t="s">
        <v>7</v>
      </c>
      <c r="C133" s="2" t="str">
        <f t="shared" si="12"/>
        <v>wiosna</v>
      </c>
      <c r="D133">
        <f t="shared" si="13"/>
        <v>0</v>
      </c>
      <c r="E133">
        <f>IF(AND(C133="zima",AND(B133&lt;&gt;"sobota",B133&lt;&gt;"niedziela")),ROUNDDOWN(10*$M$4,0)*$M$2,IF(AND(C133="wiosna",AND(B133&lt;&gt;"sobota",B133&lt;&gt;"niedziela")),ROUNDDOWN(10*$M$5,0)*$M$2,IF(AND(C133="lato",AND(B133&lt;&gt;"sobota",B133&lt;&gt;"niedziela")),ROUNDDOWN(10*$M$6,0)*$M$2,IF(AND(C133="jesień",AND(B133&lt;&gt;"sobota",B133&lt;&gt;"niedziela")),ROUNDDOWN(10*$M$7,0)*$M$2,0))))</f>
        <v>150</v>
      </c>
      <c r="F133">
        <f t="shared" si="15"/>
        <v>-1640</v>
      </c>
      <c r="G133">
        <f t="shared" si="16"/>
        <v>10850</v>
      </c>
      <c r="H133">
        <f t="shared" si="17"/>
        <v>9210</v>
      </c>
      <c r="I133" s="2">
        <f t="shared" si="14"/>
        <v>0</v>
      </c>
    </row>
    <row r="134" spans="1:9">
      <c r="A134" s="1">
        <v>45059</v>
      </c>
      <c r="B134" t="s">
        <v>8</v>
      </c>
      <c r="C134" s="2" t="str">
        <f t="shared" si="12"/>
        <v>wiosna</v>
      </c>
      <c r="D134">
        <f t="shared" si="13"/>
        <v>0</v>
      </c>
      <c r="E134">
        <f>IF(AND(C134="zima",AND(B134&lt;&gt;"sobota",B134&lt;&gt;"niedziela")),ROUNDDOWN(10*$M$4,0)*$M$2,IF(AND(C134="wiosna",AND(B134&lt;&gt;"sobota",B134&lt;&gt;"niedziela")),ROUNDDOWN(10*$M$5,0)*$M$2,IF(AND(C134="lato",AND(B134&lt;&gt;"sobota",B134&lt;&gt;"niedziela")),ROUNDDOWN(10*$M$6,0)*$M$2,IF(AND(C134="jesień",AND(B134&lt;&gt;"sobota",B134&lt;&gt;"niedziela")),ROUNDDOWN(10*$M$7,0)*$M$2,0))))</f>
        <v>0</v>
      </c>
      <c r="F134">
        <f t="shared" si="15"/>
        <v>-1640</v>
      </c>
      <c r="G134">
        <f t="shared" si="16"/>
        <v>10850</v>
      </c>
      <c r="H134">
        <f t="shared" si="17"/>
        <v>9210</v>
      </c>
      <c r="I134" s="2">
        <f t="shared" si="14"/>
        <v>0</v>
      </c>
    </row>
    <row r="135" spans="1:9">
      <c r="A135" s="1">
        <v>45060</v>
      </c>
      <c r="B135" t="s">
        <v>2</v>
      </c>
      <c r="C135" s="2" t="str">
        <f t="shared" si="12"/>
        <v>wiosna</v>
      </c>
      <c r="D135">
        <f t="shared" si="13"/>
        <v>150</v>
      </c>
      <c r="E135">
        <f>IF(AND(C135="zima",AND(B135&lt;&gt;"sobota",B135&lt;&gt;"niedziela")),ROUNDDOWN(10*$M$4,0)*$M$2,IF(AND(C135="wiosna",AND(B135&lt;&gt;"sobota",B135&lt;&gt;"niedziela")),ROUNDDOWN(10*$M$5,0)*$M$2,IF(AND(C135="lato",AND(B135&lt;&gt;"sobota",B135&lt;&gt;"niedziela")),ROUNDDOWN(10*$M$6,0)*$M$2,IF(AND(C135="jesień",AND(B135&lt;&gt;"sobota",B135&lt;&gt;"niedziela")),ROUNDDOWN(10*$M$7,0)*$M$2,0))))</f>
        <v>0</v>
      </c>
      <c r="F135">
        <f t="shared" si="15"/>
        <v>-1790</v>
      </c>
      <c r="G135">
        <f t="shared" si="16"/>
        <v>11000</v>
      </c>
      <c r="H135">
        <f t="shared" si="17"/>
        <v>9210</v>
      </c>
      <c r="I135" s="2">
        <f t="shared" si="14"/>
        <v>0</v>
      </c>
    </row>
    <row r="136" spans="1:9">
      <c r="A136" s="1">
        <v>45061</v>
      </c>
      <c r="B136" t="s">
        <v>3</v>
      </c>
      <c r="C136" s="2" t="str">
        <f t="shared" si="12"/>
        <v>wiosna</v>
      </c>
      <c r="D136">
        <f t="shared" si="13"/>
        <v>0</v>
      </c>
      <c r="E136">
        <f>IF(AND(C136="zima",AND(B136&lt;&gt;"sobota",B136&lt;&gt;"niedziela")),ROUNDDOWN(10*$M$4,0)*$M$2,IF(AND(C136="wiosna",AND(B136&lt;&gt;"sobota",B136&lt;&gt;"niedziela")),ROUNDDOWN(10*$M$5,0)*$M$2,IF(AND(C136="lato",AND(B136&lt;&gt;"sobota",B136&lt;&gt;"niedziela")),ROUNDDOWN(10*$M$6,0)*$M$2,IF(AND(C136="jesień",AND(B136&lt;&gt;"sobota",B136&lt;&gt;"niedziela")),ROUNDDOWN(10*$M$7,0)*$M$2,0))))</f>
        <v>150</v>
      </c>
      <c r="F136">
        <f t="shared" si="15"/>
        <v>-1640</v>
      </c>
      <c r="G136">
        <f t="shared" si="16"/>
        <v>11000</v>
      </c>
      <c r="H136">
        <f t="shared" si="17"/>
        <v>9360</v>
      </c>
      <c r="I136" s="2">
        <f t="shared" si="14"/>
        <v>0</v>
      </c>
    </row>
    <row r="137" spans="1:9">
      <c r="A137" s="1">
        <v>45062</v>
      </c>
      <c r="B137" t="s">
        <v>4</v>
      </c>
      <c r="C137" s="2" t="str">
        <f t="shared" si="12"/>
        <v>wiosna</v>
      </c>
      <c r="D137">
        <f t="shared" si="13"/>
        <v>0</v>
      </c>
      <c r="E137">
        <f>IF(AND(C137="zima",AND(B137&lt;&gt;"sobota",B137&lt;&gt;"niedziela")),ROUNDDOWN(10*$M$4,0)*$M$2,IF(AND(C137="wiosna",AND(B137&lt;&gt;"sobota",B137&lt;&gt;"niedziela")),ROUNDDOWN(10*$M$5,0)*$M$2,IF(AND(C137="lato",AND(B137&lt;&gt;"sobota",B137&lt;&gt;"niedziela")),ROUNDDOWN(10*$M$6,0)*$M$2,IF(AND(C137="jesień",AND(B137&lt;&gt;"sobota",B137&lt;&gt;"niedziela")),ROUNDDOWN(10*$M$7,0)*$M$2,0))))</f>
        <v>150</v>
      </c>
      <c r="F137">
        <f t="shared" si="15"/>
        <v>-1490</v>
      </c>
      <c r="G137">
        <f t="shared" si="16"/>
        <v>11000</v>
      </c>
      <c r="H137">
        <f t="shared" si="17"/>
        <v>9510</v>
      </c>
      <c r="I137" s="2">
        <f t="shared" si="14"/>
        <v>0</v>
      </c>
    </row>
    <row r="138" spans="1:9">
      <c r="A138" s="1">
        <v>45063</v>
      </c>
      <c r="B138" t="s">
        <v>5</v>
      </c>
      <c r="C138" s="2" t="str">
        <f t="shared" si="12"/>
        <v>wiosna</v>
      </c>
      <c r="D138">
        <f t="shared" si="13"/>
        <v>0</v>
      </c>
      <c r="E138">
        <f>IF(AND(C138="zima",AND(B138&lt;&gt;"sobota",B138&lt;&gt;"niedziela")),ROUNDDOWN(10*$M$4,0)*$M$2,IF(AND(C138="wiosna",AND(B138&lt;&gt;"sobota",B138&lt;&gt;"niedziela")),ROUNDDOWN(10*$M$5,0)*$M$2,IF(AND(C138="lato",AND(B138&lt;&gt;"sobota",B138&lt;&gt;"niedziela")),ROUNDDOWN(10*$M$6,0)*$M$2,IF(AND(C138="jesień",AND(B138&lt;&gt;"sobota",B138&lt;&gt;"niedziela")),ROUNDDOWN(10*$M$7,0)*$M$2,0))))</f>
        <v>150</v>
      </c>
      <c r="F138">
        <f t="shared" si="15"/>
        <v>-1340</v>
      </c>
      <c r="G138">
        <f t="shared" si="16"/>
        <v>11000</v>
      </c>
      <c r="H138">
        <f t="shared" si="17"/>
        <v>9660</v>
      </c>
      <c r="I138" s="2">
        <f t="shared" si="14"/>
        <v>0</v>
      </c>
    </row>
    <row r="139" spans="1:9">
      <c r="A139" s="1">
        <v>45064</v>
      </c>
      <c r="B139" t="s">
        <v>6</v>
      </c>
      <c r="C139" s="2" t="str">
        <f t="shared" si="12"/>
        <v>wiosna</v>
      </c>
      <c r="D139">
        <f t="shared" si="13"/>
        <v>0</v>
      </c>
      <c r="E139">
        <f>IF(AND(C139="zima",AND(B139&lt;&gt;"sobota",B139&lt;&gt;"niedziela")),ROUNDDOWN(10*$M$4,0)*$M$2,IF(AND(C139="wiosna",AND(B139&lt;&gt;"sobota",B139&lt;&gt;"niedziela")),ROUNDDOWN(10*$M$5,0)*$M$2,IF(AND(C139="lato",AND(B139&lt;&gt;"sobota",B139&lt;&gt;"niedziela")),ROUNDDOWN(10*$M$6,0)*$M$2,IF(AND(C139="jesień",AND(B139&lt;&gt;"sobota",B139&lt;&gt;"niedziela")),ROUNDDOWN(10*$M$7,0)*$M$2,0))))</f>
        <v>150</v>
      </c>
      <c r="F139">
        <f t="shared" si="15"/>
        <v>-1190</v>
      </c>
      <c r="G139">
        <f t="shared" si="16"/>
        <v>11000</v>
      </c>
      <c r="H139">
        <f t="shared" si="17"/>
        <v>9810</v>
      </c>
      <c r="I139" s="2">
        <f t="shared" si="14"/>
        <v>0</v>
      </c>
    </row>
    <row r="140" spans="1:9">
      <c r="A140" s="1">
        <v>45065</v>
      </c>
      <c r="B140" t="s">
        <v>7</v>
      </c>
      <c r="C140" s="2" t="str">
        <f t="shared" si="12"/>
        <v>wiosna</v>
      </c>
      <c r="D140">
        <f t="shared" si="13"/>
        <v>0</v>
      </c>
      <c r="E140">
        <f>IF(AND(C140="zima",AND(B140&lt;&gt;"sobota",B140&lt;&gt;"niedziela")),ROUNDDOWN(10*$M$4,0)*$M$2,IF(AND(C140="wiosna",AND(B140&lt;&gt;"sobota",B140&lt;&gt;"niedziela")),ROUNDDOWN(10*$M$5,0)*$M$2,IF(AND(C140="lato",AND(B140&lt;&gt;"sobota",B140&lt;&gt;"niedziela")),ROUNDDOWN(10*$M$6,0)*$M$2,IF(AND(C140="jesień",AND(B140&lt;&gt;"sobota",B140&lt;&gt;"niedziela")),ROUNDDOWN(10*$M$7,0)*$M$2,0))))</f>
        <v>150</v>
      </c>
      <c r="F140">
        <f t="shared" si="15"/>
        <v>-1040</v>
      </c>
      <c r="G140">
        <f t="shared" si="16"/>
        <v>11000</v>
      </c>
      <c r="H140">
        <f t="shared" si="17"/>
        <v>9960</v>
      </c>
      <c r="I140" s="2">
        <f t="shared" si="14"/>
        <v>0</v>
      </c>
    </row>
    <row r="141" spans="1:9">
      <c r="A141" s="1">
        <v>45066</v>
      </c>
      <c r="B141" t="s">
        <v>8</v>
      </c>
      <c r="C141" s="2" t="str">
        <f t="shared" si="12"/>
        <v>wiosna</v>
      </c>
      <c r="D141">
        <f t="shared" si="13"/>
        <v>0</v>
      </c>
      <c r="E141">
        <f>IF(AND(C141="zima",AND(B141&lt;&gt;"sobota",B141&lt;&gt;"niedziela")),ROUNDDOWN(10*$M$4,0)*$M$2,IF(AND(C141="wiosna",AND(B141&lt;&gt;"sobota",B141&lt;&gt;"niedziela")),ROUNDDOWN(10*$M$5,0)*$M$2,IF(AND(C141="lato",AND(B141&lt;&gt;"sobota",B141&lt;&gt;"niedziela")),ROUNDDOWN(10*$M$6,0)*$M$2,IF(AND(C141="jesień",AND(B141&lt;&gt;"sobota",B141&lt;&gt;"niedziela")),ROUNDDOWN(10*$M$7,0)*$M$2,0))))</f>
        <v>0</v>
      </c>
      <c r="F141">
        <f t="shared" si="15"/>
        <v>-1040</v>
      </c>
      <c r="G141">
        <f t="shared" si="16"/>
        <v>11000</v>
      </c>
      <c r="H141">
        <f t="shared" si="17"/>
        <v>9960</v>
      </c>
      <c r="I141" s="2">
        <f t="shared" si="14"/>
        <v>0</v>
      </c>
    </row>
    <row r="142" spans="1:9">
      <c r="A142" s="1">
        <v>45067</v>
      </c>
      <c r="B142" t="s">
        <v>2</v>
      </c>
      <c r="C142" s="2" t="str">
        <f t="shared" si="12"/>
        <v>wiosna</v>
      </c>
      <c r="D142">
        <f t="shared" si="13"/>
        <v>150</v>
      </c>
      <c r="E142">
        <f>IF(AND(C142="zima",AND(B142&lt;&gt;"sobota",B142&lt;&gt;"niedziela")),ROUNDDOWN(10*$M$4,0)*$M$2,IF(AND(C142="wiosna",AND(B142&lt;&gt;"sobota",B142&lt;&gt;"niedziela")),ROUNDDOWN(10*$M$5,0)*$M$2,IF(AND(C142="lato",AND(B142&lt;&gt;"sobota",B142&lt;&gt;"niedziela")),ROUNDDOWN(10*$M$6,0)*$M$2,IF(AND(C142="jesień",AND(B142&lt;&gt;"sobota",B142&lt;&gt;"niedziela")),ROUNDDOWN(10*$M$7,0)*$M$2,0))))</f>
        <v>0</v>
      </c>
      <c r="F142">
        <f t="shared" si="15"/>
        <v>-1190</v>
      </c>
      <c r="G142">
        <f t="shared" si="16"/>
        <v>11150</v>
      </c>
      <c r="H142">
        <f t="shared" si="17"/>
        <v>9960</v>
      </c>
      <c r="I142" s="2">
        <f t="shared" si="14"/>
        <v>0</v>
      </c>
    </row>
    <row r="143" spans="1:9">
      <c r="A143" s="1">
        <v>45068</v>
      </c>
      <c r="B143" t="s">
        <v>3</v>
      </c>
      <c r="C143" s="2" t="str">
        <f t="shared" si="12"/>
        <v>wiosna</v>
      </c>
      <c r="D143">
        <f t="shared" si="13"/>
        <v>0</v>
      </c>
      <c r="E143">
        <f>IF(AND(C143="zima",AND(B143&lt;&gt;"sobota",B143&lt;&gt;"niedziela")),ROUNDDOWN(10*$M$4,0)*$M$2,IF(AND(C143="wiosna",AND(B143&lt;&gt;"sobota",B143&lt;&gt;"niedziela")),ROUNDDOWN(10*$M$5,0)*$M$2,IF(AND(C143="lato",AND(B143&lt;&gt;"sobota",B143&lt;&gt;"niedziela")),ROUNDDOWN(10*$M$6,0)*$M$2,IF(AND(C143="jesień",AND(B143&lt;&gt;"sobota",B143&lt;&gt;"niedziela")),ROUNDDOWN(10*$M$7,0)*$M$2,0))))</f>
        <v>150</v>
      </c>
      <c r="F143">
        <f t="shared" si="15"/>
        <v>-1040</v>
      </c>
      <c r="G143">
        <f t="shared" si="16"/>
        <v>11150</v>
      </c>
      <c r="H143">
        <f t="shared" si="17"/>
        <v>10110</v>
      </c>
      <c r="I143" s="2">
        <f t="shared" si="14"/>
        <v>0</v>
      </c>
    </row>
    <row r="144" spans="1:9">
      <c r="A144" s="1">
        <v>45069</v>
      </c>
      <c r="B144" t="s">
        <v>4</v>
      </c>
      <c r="C144" s="2" t="str">
        <f t="shared" si="12"/>
        <v>wiosna</v>
      </c>
      <c r="D144">
        <f t="shared" si="13"/>
        <v>0</v>
      </c>
      <c r="E144">
        <f>IF(AND(C144="zima",AND(B144&lt;&gt;"sobota",B144&lt;&gt;"niedziela")),ROUNDDOWN(10*$M$4,0)*$M$2,IF(AND(C144="wiosna",AND(B144&lt;&gt;"sobota",B144&lt;&gt;"niedziela")),ROUNDDOWN(10*$M$5,0)*$M$2,IF(AND(C144="lato",AND(B144&lt;&gt;"sobota",B144&lt;&gt;"niedziela")),ROUNDDOWN(10*$M$6,0)*$M$2,IF(AND(C144="jesień",AND(B144&lt;&gt;"sobota",B144&lt;&gt;"niedziela")),ROUNDDOWN(10*$M$7,0)*$M$2,0))))</f>
        <v>150</v>
      </c>
      <c r="F144">
        <f t="shared" si="15"/>
        <v>-890</v>
      </c>
      <c r="G144">
        <f t="shared" si="16"/>
        <v>11150</v>
      </c>
      <c r="H144">
        <f t="shared" si="17"/>
        <v>10260</v>
      </c>
      <c r="I144" s="2">
        <f t="shared" si="14"/>
        <v>0</v>
      </c>
    </row>
    <row r="145" spans="1:9">
      <c r="A145" s="1">
        <v>45070</v>
      </c>
      <c r="B145" t="s">
        <v>5</v>
      </c>
      <c r="C145" s="2" t="str">
        <f t="shared" si="12"/>
        <v>wiosna</v>
      </c>
      <c r="D145">
        <f t="shared" si="13"/>
        <v>0</v>
      </c>
      <c r="E145">
        <f>IF(AND(C145="zima",AND(B145&lt;&gt;"sobota",B145&lt;&gt;"niedziela")),ROUNDDOWN(10*$M$4,0)*$M$2,IF(AND(C145="wiosna",AND(B145&lt;&gt;"sobota",B145&lt;&gt;"niedziela")),ROUNDDOWN(10*$M$5,0)*$M$2,IF(AND(C145="lato",AND(B145&lt;&gt;"sobota",B145&lt;&gt;"niedziela")),ROUNDDOWN(10*$M$6,0)*$M$2,IF(AND(C145="jesień",AND(B145&lt;&gt;"sobota",B145&lt;&gt;"niedziela")),ROUNDDOWN(10*$M$7,0)*$M$2,0))))</f>
        <v>150</v>
      </c>
      <c r="F145">
        <f t="shared" si="15"/>
        <v>-740</v>
      </c>
      <c r="G145">
        <f t="shared" si="16"/>
        <v>11150</v>
      </c>
      <c r="H145">
        <f t="shared" si="17"/>
        <v>10410</v>
      </c>
      <c r="I145" s="2">
        <f t="shared" si="14"/>
        <v>0</v>
      </c>
    </row>
    <row r="146" spans="1:9">
      <c r="A146" s="1">
        <v>45071</v>
      </c>
      <c r="B146" t="s">
        <v>6</v>
      </c>
      <c r="C146" s="2" t="str">
        <f t="shared" si="12"/>
        <v>wiosna</v>
      </c>
      <c r="D146">
        <f t="shared" si="13"/>
        <v>0</v>
      </c>
      <c r="E146">
        <f>IF(AND(C146="zima",AND(B146&lt;&gt;"sobota",B146&lt;&gt;"niedziela")),ROUNDDOWN(10*$M$4,0)*$M$2,IF(AND(C146="wiosna",AND(B146&lt;&gt;"sobota",B146&lt;&gt;"niedziela")),ROUNDDOWN(10*$M$5,0)*$M$2,IF(AND(C146="lato",AND(B146&lt;&gt;"sobota",B146&lt;&gt;"niedziela")),ROUNDDOWN(10*$M$6,0)*$M$2,IF(AND(C146="jesień",AND(B146&lt;&gt;"sobota",B146&lt;&gt;"niedziela")),ROUNDDOWN(10*$M$7,0)*$M$2,0))))</f>
        <v>150</v>
      </c>
      <c r="F146">
        <f t="shared" si="15"/>
        <v>-590</v>
      </c>
      <c r="G146">
        <f t="shared" si="16"/>
        <v>11150</v>
      </c>
      <c r="H146">
        <f t="shared" si="17"/>
        <v>10560</v>
      </c>
      <c r="I146" s="2">
        <f t="shared" si="14"/>
        <v>0</v>
      </c>
    </row>
    <row r="147" spans="1:9">
      <c r="A147" s="1">
        <v>45072</v>
      </c>
      <c r="B147" t="s">
        <v>7</v>
      </c>
      <c r="C147" s="2" t="str">
        <f t="shared" si="12"/>
        <v>wiosna</v>
      </c>
      <c r="D147">
        <f t="shared" si="13"/>
        <v>0</v>
      </c>
      <c r="E147">
        <f>IF(AND(C147="zima",AND(B147&lt;&gt;"sobota",B147&lt;&gt;"niedziela")),ROUNDDOWN(10*$M$4,0)*$M$2,IF(AND(C147="wiosna",AND(B147&lt;&gt;"sobota",B147&lt;&gt;"niedziela")),ROUNDDOWN(10*$M$5,0)*$M$2,IF(AND(C147="lato",AND(B147&lt;&gt;"sobota",B147&lt;&gt;"niedziela")),ROUNDDOWN(10*$M$6,0)*$M$2,IF(AND(C147="jesień",AND(B147&lt;&gt;"sobota",B147&lt;&gt;"niedziela")),ROUNDDOWN(10*$M$7,0)*$M$2,0))))</f>
        <v>150</v>
      </c>
      <c r="F147">
        <f t="shared" si="15"/>
        <v>-440</v>
      </c>
      <c r="G147">
        <f t="shared" si="16"/>
        <v>11150</v>
      </c>
      <c r="H147">
        <f t="shared" si="17"/>
        <v>10710</v>
      </c>
      <c r="I147" s="2">
        <f t="shared" si="14"/>
        <v>0</v>
      </c>
    </row>
    <row r="148" spans="1:9">
      <c r="A148" s="1">
        <v>45073</v>
      </c>
      <c r="B148" t="s">
        <v>8</v>
      </c>
      <c r="C148" s="2" t="str">
        <f t="shared" si="12"/>
        <v>wiosna</v>
      </c>
      <c r="D148">
        <f t="shared" si="13"/>
        <v>0</v>
      </c>
      <c r="E148">
        <f>IF(AND(C148="zima",AND(B148&lt;&gt;"sobota",B148&lt;&gt;"niedziela")),ROUNDDOWN(10*$M$4,0)*$M$2,IF(AND(C148="wiosna",AND(B148&lt;&gt;"sobota",B148&lt;&gt;"niedziela")),ROUNDDOWN(10*$M$5,0)*$M$2,IF(AND(C148="lato",AND(B148&lt;&gt;"sobota",B148&lt;&gt;"niedziela")),ROUNDDOWN(10*$M$6,0)*$M$2,IF(AND(C148="jesień",AND(B148&lt;&gt;"sobota",B148&lt;&gt;"niedziela")),ROUNDDOWN(10*$M$7,0)*$M$2,0))))</f>
        <v>0</v>
      </c>
      <c r="F148">
        <f t="shared" si="15"/>
        <v>-440</v>
      </c>
      <c r="G148">
        <f t="shared" si="16"/>
        <v>11150</v>
      </c>
      <c r="H148">
        <f t="shared" si="17"/>
        <v>10710</v>
      </c>
      <c r="I148" s="2">
        <f t="shared" si="14"/>
        <v>0</v>
      </c>
    </row>
    <row r="149" spans="1:9">
      <c r="A149" s="1">
        <v>45074</v>
      </c>
      <c r="B149" t="s">
        <v>2</v>
      </c>
      <c r="C149" s="2" t="str">
        <f t="shared" si="12"/>
        <v>wiosna</v>
      </c>
      <c r="D149">
        <f t="shared" si="13"/>
        <v>150</v>
      </c>
      <c r="E149">
        <f>IF(AND(C149="zima",AND(B149&lt;&gt;"sobota",B149&lt;&gt;"niedziela")),ROUNDDOWN(10*$M$4,0)*$M$2,IF(AND(C149="wiosna",AND(B149&lt;&gt;"sobota",B149&lt;&gt;"niedziela")),ROUNDDOWN(10*$M$5,0)*$M$2,IF(AND(C149="lato",AND(B149&lt;&gt;"sobota",B149&lt;&gt;"niedziela")),ROUNDDOWN(10*$M$6,0)*$M$2,IF(AND(C149="jesień",AND(B149&lt;&gt;"sobota",B149&lt;&gt;"niedziela")),ROUNDDOWN(10*$M$7,0)*$M$2,0))))</f>
        <v>0</v>
      </c>
      <c r="F149">
        <f t="shared" si="15"/>
        <v>-590</v>
      </c>
      <c r="G149">
        <f t="shared" si="16"/>
        <v>11300</v>
      </c>
      <c r="H149">
        <f t="shared" si="17"/>
        <v>10710</v>
      </c>
      <c r="I149" s="2">
        <f t="shared" si="14"/>
        <v>0</v>
      </c>
    </row>
    <row r="150" spans="1:9">
      <c r="A150" s="1">
        <v>45075</v>
      </c>
      <c r="B150" t="s">
        <v>3</v>
      </c>
      <c r="C150" s="2" t="str">
        <f t="shared" si="12"/>
        <v>wiosna</v>
      </c>
      <c r="D150">
        <f t="shared" si="13"/>
        <v>0</v>
      </c>
      <c r="E150">
        <f>IF(AND(C150="zima",AND(B150&lt;&gt;"sobota",B150&lt;&gt;"niedziela")),ROUNDDOWN(10*$M$4,0)*$M$2,IF(AND(C150="wiosna",AND(B150&lt;&gt;"sobota",B150&lt;&gt;"niedziela")),ROUNDDOWN(10*$M$5,0)*$M$2,IF(AND(C150="lato",AND(B150&lt;&gt;"sobota",B150&lt;&gt;"niedziela")),ROUNDDOWN(10*$M$6,0)*$M$2,IF(AND(C150="jesień",AND(B150&lt;&gt;"sobota",B150&lt;&gt;"niedziela")),ROUNDDOWN(10*$M$7,0)*$M$2,0))))</f>
        <v>150</v>
      </c>
      <c r="F150">
        <f t="shared" si="15"/>
        <v>-440</v>
      </c>
      <c r="G150">
        <f t="shared" si="16"/>
        <v>11300</v>
      </c>
      <c r="H150">
        <f t="shared" si="17"/>
        <v>10860</v>
      </c>
      <c r="I150" s="2">
        <f t="shared" si="14"/>
        <v>0</v>
      </c>
    </row>
    <row r="151" spans="1:9">
      <c r="A151" s="1">
        <v>45076</v>
      </c>
      <c r="B151" t="s">
        <v>4</v>
      </c>
      <c r="C151" s="2" t="str">
        <f t="shared" si="12"/>
        <v>wiosna</v>
      </c>
      <c r="D151">
        <f t="shared" si="13"/>
        <v>0</v>
      </c>
      <c r="E151">
        <f>IF(AND(C151="zima",AND(B151&lt;&gt;"sobota",B151&lt;&gt;"niedziela")),ROUNDDOWN(10*$M$4,0)*$M$2,IF(AND(C151="wiosna",AND(B151&lt;&gt;"sobota",B151&lt;&gt;"niedziela")),ROUNDDOWN(10*$M$5,0)*$M$2,IF(AND(C151="lato",AND(B151&lt;&gt;"sobota",B151&lt;&gt;"niedziela")),ROUNDDOWN(10*$M$6,0)*$M$2,IF(AND(C151="jesień",AND(B151&lt;&gt;"sobota",B151&lt;&gt;"niedziela")),ROUNDDOWN(10*$M$7,0)*$M$2,0))))</f>
        <v>150</v>
      </c>
      <c r="F151">
        <f t="shared" si="15"/>
        <v>-290</v>
      </c>
      <c r="G151">
        <f t="shared" si="16"/>
        <v>11300</v>
      </c>
      <c r="H151">
        <f t="shared" si="17"/>
        <v>11010</v>
      </c>
      <c r="I151" s="2">
        <f t="shared" si="14"/>
        <v>0</v>
      </c>
    </row>
    <row r="152" spans="1:9">
      <c r="A152" s="1">
        <v>45077</v>
      </c>
      <c r="B152" t="s">
        <v>5</v>
      </c>
      <c r="C152" s="2" t="str">
        <f t="shared" si="12"/>
        <v>wiosna</v>
      </c>
      <c r="D152">
        <f t="shared" si="13"/>
        <v>0</v>
      </c>
      <c r="E152">
        <f>IF(AND(C152="zima",AND(B152&lt;&gt;"sobota",B152&lt;&gt;"niedziela")),ROUNDDOWN(10*$M$4,0)*$M$2,IF(AND(C152="wiosna",AND(B152&lt;&gt;"sobota",B152&lt;&gt;"niedziela")),ROUNDDOWN(10*$M$5,0)*$M$2,IF(AND(C152="lato",AND(B152&lt;&gt;"sobota",B152&lt;&gt;"niedziela")),ROUNDDOWN(10*$M$6,0)*$M$2,IF(AND(C152="jesień",AND(B152&lt;&gt;"sobota",B152&lt;&gt;"niedziela")),ROUNDDOWN(10*$M$7,0)*$M$2,0))))</f>
        <v>150</v>
      </c>
      <c r="F152">
        <f t="shared" si="15"/>
        <v>-140</v>
      </c>
      <c r="G152">
        <f t="shared" si="16"/>
        <v>11300</v>
      </c>
      <c r="H152">
        <f t="shared" si="17"/>
        <v>11160</v>
      </c>
      <c r="I152" s="2">
        <f t="shared" si="14"/>
        <v>0</v>
      </c>
    </row>
    <row r="153" spans="1:9">
      <c r="A153" s="1">
        <v>45078</v>
      </c>
      <c r="B153" t="s">
        <v>6</v>
      </c>
      <c r="C153" s="2" t="str">
        <f t="shared" si="12"/>
        <v>wiosna</v>
      </c>
      <c r="D153">
        <f t="shared" si="13"/>
        <v>0</v>
      </c>
      <c r="E153">
        <f>IF(AND(C153="zima",AND(B153&lt;&gt;"sobota",B153&lt;&gt;"niedziela")),ROUNDDOWN(10*$M$4,0)*$M$2,IF(AND(C153="wiosna",AND(B153&lt;&gt;"sobota",B153&lt;&gt;"niedziela")),ROUNDDOWN(10*$M$5,0)*$M$2,IF(AND(C153="lato",AND(B153&lt;&gt;"sobota",B153&lt;&gt;"niedziela")),ROUNDDOWN(10*$M$6,0)*$M$2,IF(AND(C153="jesień",AND(B153&lt;&gt;"sobota",B153&lt;&gt;"niedziela")),ROUNDDOWN(10*$M$7,0)*$M$2,0))))</f>
        <v>150</v>
      </c>
      <c r="F153">
        <f t="shared" si="15"/>
        <v>10</v>
      </c>
      <c r="G153">
        <f t="shared" si="16"/>
        <v>11300</v>
      </c>
      <c r="H153">
        <f t="shared" si="17"/>
        <v>11310</v>
      </c>
      <c r="I153" s="2">
        <f t="shared" si="14"/>
        <v>1</v>
      </c>
    </row>
    <row r="154" spans="1:9">
      <c r="A154" s="1">
        <v>45079</v>
      </c>
      <c r="B154" t="s">
        <v>7</v>
      </c>
      <c r="C154" s="2" t="str">
        <f t="shared" si="12"/>
        <v>wiosna</v>
      </c>
      <c r="D154">
        <f t="shared" si="13"/>
        <v>0</v>
      </c>
      <c r="E154">
        <f>IF(AND(C154="zima",AND(B154&lt;&gt;"sobota",B154&lt;&gt;"niedziela")),ROUNDDOWN(10*$M$4,0)*$M$2,IF(AND(C154="wiosna",AND(B154&lt;&gt;"sobota",B154&lt;&gt;"niedziela")),ROUNDDOWN(10*$M$5,0)*$M$2,IF(AND(C154="lato",AND(B154&lt;&gt;"sobota",B154&lt;&gt;"niedziela")),ROUNDDOWN(10*$M$6,0)*$M$2,IF(AND(C154="jesień",AND(B154&lt;&gt;"sobota",B154&lt;&gt;"niedziela")),ROUNDDOWN(10*$M$7,0)*$M$2,0))))</f>
        <v>150</v>
      </c>
      <c r="F154">
        <f t="shared" si="15"/>
        <v>160</v>
      </c>
      <c r="G154">
        <f t="shared" si="16"/>
        <v>11300</v>
      </c>
      <c r="H154">
        <f t="shared" si="17"/>
        <v>11460</v>
      </c>
      <c r="I154" s="2">
        <f t="shared" si="14"/>
        <v>1</v>
      </c>
    </row>
    <row r="155" spans="1:9">
      <c r="A155" s="1">
        <v>45080</v>
      </c>
      <c r="B155" t="s">
        <v>8</v>
      </c>
      <c r="C155" s="2" t="str">
        <f t="shared" si="12"/>
        <v>wiosna</v>
      </c>
      <c r="D155">
        <f t="shared" si="13"/>
        <v>0</v>
      </c>
      <c r="E155">
        <f>IF(AND(C155="zima",AND(B155&lt;&gt;"sobota",B155&lt;&gt;"niedziela")),ROUNDDOWN(10*$M$4,0)*$M$2,IF(AND(C155="wiosna",AND(B155&lt;&gt;"sobota",B155&lt;&gt;"niedziela")),ROUNDDOWN(10*$M$5,0)*$M$2,IF(AND(C155="lato",AND(B155&lt;&gt;"sobota",B155&lt;&gt;"niedziela")),ROUNDDOWN(10*$M$6,0)*$M$2,IF(AND(C155="jesień",AND(B155&lt;&gt;"sobota",B155&lt;&gt;"niedziela")),ROUNDDOWN(10*$M$7,0)*$M$2,0))))</f>
        <v>0</v>
      </c>
      <c r="F155">
        <f t="shared" si="15"/>
        <v>160</v>
      </c>
      <c r="G155">
        <f t="shared" si="16"/>
        <v>11300</v>
      </c>
      <c r="H155">
        <f t="shared" si="17"/>
        <v>11460</v>
      </c>
      <c r="I155" s="2">
        <f t="shared" si="14"/>
        <v>1</v>
      </c>
    </row>
    <row r="156" spans="1:9">
      <c r="A156" s="1">
        <v>45081</v>
      </c>
      <c r="B156" t="s">
        <v>2</v>
      </c>
      <c r="C156" s="2" t="str">
        <f t="shared" si="12"/>
        <v>wiosna</v>
      </c>
      <c r="D156">
        <f t="shared" si="13"/>
        <v>150</v>
      </c>
      <c r="E156">
        <f>IF(AND(C156="zima",AND(B156&lt;&gt;"sobota",B156&lt;&gt;"niedziela")),ROUNDDOWN(10*$M$4,0)*$M$2,IF(AND(C156="wiosna",AND(B156&lt;&gt;"sobota",B156&lt;&gt;"niedziela")),ROUNDDOWN(10*$M$5,0)*$M$2,IF(AND(C156="lato",AND(B156&lt;&gt;"sobota",B156&lt;&gt;"niedziela")),ROUNDDOWN(10*$M$6,0)*$M$2,IF(AND(C156="jesień",AND(B156&lt;&gt;"sobota",B156&lt;&gt;"niedziela")),ROUNDDOWN(10*$M$7,0)*$M$2,0))))</f>
        <v>0</v>
      </c>
      <c r="F156">
        <f t="shared" si="15"/>
        <v>10</v>
      </c>
      <c r="G156">
        <f t="shared" si="16"/>
        <v>11450</v>
      </c>
      <c r="H156">
        <f t="shared" si="17"/>
        <v>11460</v>
      </c>
      <c r="I156" s="2">
        <f t="shared" si="14"/>
        <v>1</v>
      </c>
    </row>
    <row r="157" spans="1:9">
      <c r="A157" s="1">
        <v>45082</v>
      </c>
      <c r="B157" t="s">
        <v>3</v>
      </c>
      <c r="C157" s="2" t="str">
        <f t="shared" si="12"/>
        <v>wiosna</v>
      </c>
      <c r="D157">
        <f t="shared" si="13"/>
        <v>0</v>
      </c>
      <c r="E157">
        <f>IF(AND(C157="zima",AND(B157&lt;&gt;"sobota",B157&lt;&gt;"niedziela")),ROUNDDOWN(10*$M$4,0)*$M$2,IF(AND(C157="wiosna",AND(B157&lt;&gt;"sobota",B157&lt;&gt;"niedziela")),ROUNDDOWN(10*$M$5,0)*$M$2,IF(AND(C157="lato",AND(B157&lt;&gt;"sobota",B157&lt;&gt;"niedziela")),ROUNDDOWN(10*$M$6,0)*$M$2,IF(AND(C157="jesień",AND(B157&lt;&gt;"sobota",B157&lt;&gt;"niedziela")),ROUNDDOWN(10*$M$7,0)*$M$2,0))))</f>
        <v>150</v>
      </c>
      <c r="F157">
        <f t="shared" si="15"/>
        <v>160</v>
      </c>
      <c r="G157">
        <f t="shared" si="16"/>
        <v>11450</v>
      </c>
      <c r="H157">
        <f t="shared" si="17"/>
        <v>11610</v>
      </c>
      <c r="I157" s="2">
        <f t="shared" si="14"/>
        <v>1</v>
      </c>
    </row>
    <row r="158" spans="1:9">
      <c r="A158" s="1">
        <v>45083</v>
      </c>
      <c r="B158" t="s">
        <v>4</v>
      </c>
      <c r="C158" s="2" t="str">
        <f t="shared" si="12"/>
        <v>wiosna</v>
      </c>
      <c r="D158">
        <f t="shared" si="13"/>
        <v>0</v>
      </c>
      <c r="E158">
        <f>IF(AND(C158="zima",AND(B158&lt;&gt;"sobota",B158&lt;&gt;"niedziela")),ROUNDDOWN(10*$M$4,0)*$M$2,IF(AND(C158="wiosna",AND(B158&lt;&gt;"sobota",B158&lt;&gt;"niedziela")),ROUNDDOWN(10*$M$5,0)*$M$2,IF(AND(C158="lato",AND(B158&lt;&gt;"sobota",B158&lt;&gt;"niedziela")),ROUNDDOWN(10*$M$6,0)*$M$2,IF(AND(C158="jesień",AND(B158&lt;&gt;"sobota",B158&lt;&gt;"niedziela")),ROUNDDOWN(10*$M$7,0)*$M$2,0))))</f>
        <v>150</v>
      </c>
      <c r="F158">
        <f t="shared" si="15"/>
        <v>310</v>
      </c>
      <c r="G158">
        <f t="shared" si="16"/>
        <v>11450</v>
      </c>
      <c r="H158">
        <f t="shared" si="17"/>
        <v>11760</v>
      </c>
      <c r="I158" s="2">
        <f t="shared" si="14"/>
        <v>1</v>
      </c>
    </row>
    <row r="159" spans="1:9">
      <c r="A159" s="1">
        <v>45084</v>
      </c>
      <c r="B159" t="s">
        <v>5</v>
      </c>
      <c r="C159" s="2" t="str">
        <f t="shared" si="12"/>
        <v>wiosna</v>
      </c>
      <c r="D159">
        <f t="shared" si="13"/>
        <v>0</v>
      </c>
      <c r="E159">
        <f>IF(AND(C159="zima",AND(B159&lt;&gt;"sobota",B159&lt;&gt;"niedziela")),ROUNDDOWN(10*$M$4,0)*$M$2,IF(AND(C159="wiosna",AND(B159&lt;&gt;"sobota",B159&lt;&gt;"niedziela")),ROUNDDOWN(10*$M$5,0)*$M$2,IF(AND(C159="lato",AND(B159&lt;&gt;"sobota",B159&lt;&gt;"niedziela")),ROUNDDOWN(10*$M$6,0)*$M$2,IF(AND(C159="jesień",AND(B159&lt;&gt;"sobota",B159&lt;&gt;"niedziela")),ROUNDDOWN(10*$M$7,0)*$M$2,0))))</f>
        <v>150</v>
      </c>
      <c r="F159">
        <f t="shared" si="15"/>
        <v>460</v>
      </c>
      <c r="G159">
        <f t="shared" si="16"/>
        <v>11450</v>
      </c>
      <c r="H159">
        <f t="shared" si="17"/>
        <v>11910</v>
      </c>
      <c r="I159" s="2">
        <f t="shared" si="14"/>
        <v>1</v>
      </c>
    </row>
    <row r="160" spans="1:9">
      <c r="A160" s="1">
        <v>45085</v>
      </c>
      <c r="B160" t="s">
        <v>6</v>
      </c>
      <c r="C160" s="2" t="str">
        <f t="shared" si="12"/>
        <v>wiosna</v>
      </c>
      <c r="D160">
        <f t="shared" si="13"/>
        <v>0</v>
      </c>
      <c r="E160">
        <f>IF(AND(C160="zima",AND(B160&lt;&gt;"sobota",B160&lt;&gt;"niedziela")),ROUNDDOWN(10*$M$4,0)*$M$2,IF(AND(C160="wiosna",AND(B160&lt;&gt;"sobota",B160&lt;&gt;"niedziela")),ROUNDDOWN(10*$M$5,0)*$M$2,IF(AND(C160="lato",AND(B160&lt;&gt;"sobota",B160&lt;&gt;"niedziela")),ROUNDDOWN(10*$M$6,0)*$M$2,IF(AND(C160="jesień",AND(B160&lt;&gt;"sobota",B160&lt;&gt;"niedziela")),ROUNDDOWN(10*$M$7,0)*$M$2,0))))</f>
        <v>150</v>
      </c>
      <c r="F160">
        <f t="shared" si="15"/>
        <v>610</v>
      </c>
      <c r="G160">
        <f t="shared" si="16"/>
        <v>11450</v>
      </c>
      <c r="H160">
        <f t="shared" si="17"/>
        <v>12060</v>
      </c>
      <c r="I160" s="2">
        <f t="shared" si="14"/>
        <v>1</v>
      </c>
    </row>
    <row r="161" spans="1:9">
      <c r="A161" s="1">
        <v>45086</v>
      </c>
      <c r="B161" t="s">
        <v>7</v>
      </c>
      <c r="C161" s="2" t="str">
        <f t="shared" si="12"/>
        <v>wiosna</v>
      </c>
      <c r="D161">
        <f t="shared" si="13"/>
        <v>0</v>
      </c>
      <c r="E161">
        <f>IF(AND(C161="zima",AND(B161&lt;&gt;"sobota",B161&lt;&gt;"niedziela")),ROUNDDOWN(10*$M$4,0)*$M$2,IF(AND(C161="wiosna",AND(B161&lt;&gt;"sobota",B161&lt;&gt;"niedziela")),ROUNDDOWN(10*$M$5,0)*$M$2,IF(AND(C161="lato",AND(B161&lt;&gt;"sobota",B161&lt;&gt;"niedziela")),ROUNDDOWN(10*$M$6,0)*$M$2,IF(AND(C161="jesień",AND(B161&lt;&gt;"sobota",B161&lt;&gt;"niedziela")),ROUNDDOWN(10*$M$7,0)*$M$2,0))))</f>
        <v>150</v>
      </c>
      <c r="F161">
        <f t="shared" si="15"/>
        <v>760</v>
      </c>
      <c r="G161">
        <f t="shared" si="16"/>
        <v>11450</v>
      </c>
      <c r="H161">
        <f t="shared" si="17"/>
        <v>12210</v>
      </c>
      <c r="I161" s="2">
        <f t="shared" si="14"/>
        <v>1</v>
      </c>
    </row>
    <row r="162" spans="1:9">
      <c r="A162" s="1">
        <v>45087</v>
      </c>
      <c r="B162" t="s">
        <v>8</v>
      </c>
      <c r="C162" s="2" t="str">
        <f t="shared" si="12"/>
        <v>wiosna</v>
      </c>
      <c r="D162">
        <f t="shared" si="13"/>
        <v>0</v>
      </c>
      <c r="E162">
        <f>IF(AND(C162="zima",AND(B162&lt;&gt;"sobota",B162&lt;&gt;"niedziela")),ROUNDDOWN(10*$M$4,0)*$M$2,IF(AND(C162="wiosna",AND(B162&lt;&gt;"sobota",B162&lt;&gt;"niedziela")),ROUNDDOWN(10*$M$5,0)*$M$2,IF(AND(C162="lato",AND(B162&lt;&gt;"sobota",B162&lt;&gt;"niedziela")),ROUNDDOWN(10*$M$6,0)*$M$2,IF(AND(C162="jesień",AND(B162&lt;&gt;"sobota",B162&lt;&gt;"niedziela")),ROUNDDOWN(10*$M$7,0)*$M$2,0))))</f>
        <v>0</v>
      </c>
      <c r="F162">
        <f t="shared" si="15"/>
        <v>760</v>
      </c>
      <c r="G162">
        <f t="shared" si="16"/>
        <v>11450</v>
      </c>
      <c r="H162">
        <f t="shared" si="17"/>
        <v>12210</v>
      </c>
      <c r="I162" s="2">
        <f t="shared" si="14"/>
        <v>1</v>
      </c>
    </row>
    <row r="163" spans="1:9">
      <c r="A163" s="1">
        <v>45088</v>
      </c>
      <c r="B163" t="s">
        <v>2</v>
      </c>
      <c r="C163" s="2" t="str">
        <f t="shared" si="12"/>
        <v>wiosna</v>
      </c>
      <c r="D163">
        <f t="shared" si="13"/>
        <v>150</v>
      </c>
      <c r="E163">
        <f>IF(AND(C163="zima",AND(B163&lt;&gt;"sobota",B163&lt;&gt;"niedziela")),ROUNDDOWN(10*$M$4,0)*$M$2,IF(AND(C163="wiosna",AND(B163&lt;&gt;"sobota",B163&lt;&gt;"niedziela")),ROUNDDOWN(10*$M$5,0)*$M$2,IF(AND(C163="lato",AND(B163&lt;&gt;"sobota",B163&lt;&gt;"niedziela")),ROUNDDOWN(10*$M$6,0)*$M$2,IF(AND(C163="jesień",AND(B163&lt;&gt;"sobota",B163&lt;&gt;"niedziela")),ROUNDDOWN(10*$M$7,0)*$M$2,0))))</f>
        <v>0</v>
      </c>
      <c r="F163">
        <f t="shared" si="15"/>
        <v>610</v>
      </c>
      <c r="G163">
        <f t="shared" si="16"/>
        <v>11600</v>
      </c>
      <c r="H163">
        <f t="shared" si="17"/>
        <v>12210</v>
      </c>
      <c r="I163" s="2">
        <f t="shared" si="14"/>
        <v>1</v>
      </c>
    </row>
    <row r="164" spans="1:9">
      <c r="A164" s="1">
        <v>45089</v>
      </c>
      <c r="B164" t="s">
        <v>3</v>
      </c>
      <c r="C164" s="2" t="str">
        <f t="shared" si="12"/>
        <v>wiosna</v>
      </c>
      <c r="D164">
        <f t="shared" si="13"/>
        <v>0</v>
      </c>
      <c r="E164">
        <f>IF(AND(C164="zima",AND(B164&lt;&gt;"sobota",B164&lt;&gt;"niedziela")),ROUNDDOWN(10*$M$4,0)*$M$2,IF(AND(C164="wiosna",AND(B164&lt;&gt;"sobota",B164&lt;&gt;"niedziela")),ROUNDDOWN(10*$M$5,0)*$M$2,IF(AND(C164="lato",AND(B164&lt;&gt;"sobota",B164&lt;&gt;"niedziela")),ROUNDDOWN(10*$M$6,0)*$M$2,IF(AND(C164="jesień",AND(B164&lt;&gt;"sobota",B164&lt;&gt;"niedziela")),ROUNDDOWN(10*$M$7,0)*$M$2,0))))</f>
        <v>150</v>
      </c>
      <c r="F164">
        <f t="shared" si="15"/>
        <v>760</v>
      </c>
      <c r="G164">
        <f t="shared" si="16"/>
        <v>11600</v>
      </c>
      <c r="H164">
        <f t="shared" si="17"/>
        <v>12360</v>
      </c>
      <c r="I164" s="2">
        <f t="shared" si="14"/>
        <v>1</v>
      </c>
    </row>
    <row r="165" spans="1:9">
      <c r="A165" s="1">
        <v>45090</v>
      </c>
      <c r="B165" t="s">
        <v>4</v>
      </c>
      <c r="C165" s="2" t="str">
        <f t="shared" si="12"/>
        <v>wiosna</v>
      </c>
      <c r="D165">
        <f t="shared" si="13"/>
        <v>0</v>
      </c>
      <c r="E165">
        <f>IF(AND(C165="zima",AND(B165&lt;&gt;"sobota",B165&lt;&gt;"niedziela")),ROUNDDOWN(10*$M$4,0)*$M$2,IF(AND(C165="wiosna",AND(B165&lt;&gt;"sobota",B165&lt;&gt;"niedziela")),ROUNDDOWN(10*$M$5,0)*$M$2,IF(AND(C165="lato",AND(B165&lt;&gt;"sobota",B165&lt;&gt;"niedziela")),ROUNDDOWN(10*$M$6,0)*$M$2,IF(AND(C165="jesień",AND(B165&lt;&gt;"sobota",B165&lt;&gt;"niedziela")),ROUNDDOWN(10*$M$7,0)*$M$2,0))))</f>
        <v>150</v>
      </c>
      <c r="F165">
        <f t="shared" si="15"/>
        <v>910</v>
      </c>
      <c r="G165">
        <f t="shared" si="16"/>
        <v>11600</v>
      </c>
      <c r="H165">
        <f t="shared" si="17"/>
        <v>12510</v>
      </c>
      <c r="I165" s="2">
        <f t="shared" si="14"/>
        <v>1</v>
      </c>
    </row>
    <row r="166" spans="1:9">
      <c r="A166" s="1">
        <v>45091</v>
      </c>
      <c r="B166" t="s">
        <v>5</v>
      </c>
      <c r="C166" s="2" t="str">
        <f t="shared" si="12"/>
        <v>wiosna</v>
      </c>
      <c r="D166">
        <f t="shared" si="13"/>
        <v>0</v>
      </c>
      <c r="E166">
        <f>IF(AND(C166="zima",AND(B166&lt;&gt;"sobota",B166&lt;&gt;"niedziela")),ROUNDDOWN(10*$M$4,0)*$M$2,IF(AND(C166="wiosna",AND(B166&lt;&gt;"sobota",B166&lt;&gt;"niedziela")),ROUNDDOWN(10*$M$5,0)*$M$2,IF(AND(C166="lato",AND(B166&lt;&gt;"sobota",B166&lt;&gt;"niedziela")),ROUNDDOWN(10*$M$6,0)*$M$2,IF(AND(C166="jesień",AND(B166&lt;&gt;"sobota",B166&lt;&gt;"niedziela")),ROUNDDOWN(10*$M$7,0)*$M$2,0))))</f>
        <v>150</v>
      </c>
      <c r="F166">
        <f t="shared" si="15"/>
        <v>1060</v>
      </c>
      <c r="G166">
        <f t="shared" si="16"/>
        <v>11600</v>
      </c>
      <c r="H166">
        <f t="shared" si="17"/>
        <v>12660</v>
      </c>
      <c r="I166" s="2">
        <f t="shared" si="14"/>
        <v>1</v>
      </c>
    </row>
    <row r="167" spans="1:9">
      <c r="A167" s="1">
        <v>45092</v>
      </c>
      <c r="B167" t="s">
        <v>6</v>
      </c>
      <c r="C167" s="2" t="str">
        <f t="shared" si="12"/>
        <v>wiosna</v>
      </c>
      <c r="D167">
        <f t="shared" si="13"/>
        <v>0</v>
      </c>
      <c r="E167">
        <f>IF(AND(C167="zima",AND(B167&lt;&gt;"sobota",B167&lt;&gt;"niedziela")),ROUNDDOWN(10*$M$4,0)*$M$2,IF(AND(C167="wiosna",AND(B167&lt;&gt;"sobota",B167&lt;&gt;"niedziela")),ROUNDDOWN(10*$M$5,0)*$M$2,IF(AND(C167="lato",AND(B167&lt;&gt;"sobota",B167&lt;&gt;"niedziela")),ROUNDDOWN(10*$M$6,0)*$M$2,IF(AND(C167="jesień",AND(B167&lt;&gt;"sobota",B167&lt;&gt;"niedziela")),ROUNDDOWN(10*$M$7,0)*$M$2,0))))</f>
        <v>150</v>
      </c>
      <c r="F167">
        <f t="shared" si="15"/>
        <v>1210</v>
      </c>
      <c r="G167">
        <f t="shared" si="16"/>
        <v>11600</v>
      </c>
      <c r="H167">
        <f t="shared" si="17"/>
        <v>12810</v>
      </c>
      <c r="I167" s="2">
        <f t="shared" si="14"/>
        <v>1</v>
      </c>
    </row>
    <row r="168" spans="1:9">
      <c r="A168" s="1">
        <v>45093</v>
      </c>
      <c r="B168" t="s">
        <v>7</v>
      </c>
      <c r="C168" s="2" t="str">
        <f t="shared" si="12"/>
        <v>wiosna</v>
      </c>
      <c r="D168">
        <f t="shared" si="13"/>
        <v>0</v>
      </c>
      <c r="E168">
        <f>IF(AND(C168="zima",AND(B168&lt;&gt;"sobota",B168&lt;&gt;"niedziela")),ROUNDDOWN(10*$M$4,0)*$M$2,IF(AND(C168="wiosna",AND(B168&lt;&gt;"sobota",B168&lt;&gt;"niedziela")),ROUNDDOWN(10*$M$5,0)*$M$2,IF(AND(C168="lato",AND(B168&lt;&gt;"sobota",B168&lt;&gt;"niedziela")),ROUNDDOWN(10*$M$6,0)*$M$2,IF(AND(C168="jesień",AND(B168&lt;&gt;"sobota",B168&lt;&gt;"niedziela")),ROUNDDOWN(10*$M$7,0)*$M$2,0))))</f>
        <v>150</v>
      </c>
      <c r="F168">
        <f t="shared" si="15"/>
        <v>1360</v>
      </c>
      <c r="G168">
        <f t="shared" si="16"/>
        <v>11600</v>
      </c>
      <c r="H168">
        <f t="shared" si="17"/>
        <v>12960</v>
      </c>
      <c r="I168" s="2">
        <f t="shared" si="14"/>
        <v>1</v>
      </c>
    </row>
    <row r="169" spans="1:9">
      <c r="A169" s="1">
        <v>45094</v>
      </c>
      <c r="B169" t="s">
        <v>8</v>
      </c>
      <c r="C169" s="2" t="str">
        <f t="shared" si="12"/>
        <v>wiosna</v>
      </c>
      <c r="D169">
        <f t="shared" si="13"/>
        <v>0</v>
      </c>
      <c r="E169">
        <f>IF(AND(C169="zima",AND(B169&lt;&gt;"sobota",B169&lt;&gt;"niedziela")),ROUNDDOWN(10*$M$4,0)*$M$2,IF(AND(C169="wiosna",AND(B169&lt;&gt;"sobota",B169&lt;&gt;"niedziela")),ROUNDDOWN(10*$M$5,0)*$M$2,IF(AND(C169="lato",AND(B169&lt;&gt;"sobota",B169&lt;&gt;"niedziela")),ROUNDDOWN(10*$M$6,0)*$M$2,IF(AND(C169="jesień",AND(B169&lt;&gt;"sobota",B169&lt;&gt;"niedziela")),ROUNDDOWN(10*$M$7,0)*$M$2,0))))</f>
        <v>0</v>
      </c>
      <c r="F169">
        <f t="shared" si="15"/>
        <v>1360</v>
      </c>
      <c r="G169">
        <f t="shared" si="16"/>
        <v>11600</v>
      </c>
      <c r="H169">
        <f t="shared" si="17"/>
        <v>12960</v>
      </c>
      <c r="I169" s="2">
        <f t="shared" si="14"/>
        <v>1</v>
      </c>
    </row>
    <row r="170" spans="1:9">
      <c r="A170" s="1">
        <v>45095</v>
      </c>
      <c r="B170" t="s">
        <v>2</v>
      </c>
      <c r="C170" s="2" t="str">
        <f t="shared" si="12"/>
        <v>wiosna</v>
      </c>
      <c r="D170">
        <f t="shared" si="13"/>
        <v>150</v>
      </c>
      <c r="E170">
        <f>IF(AND(C170="zima",AND(B170&lt;&gt;"sobota",B170&lt;&gt;"niedziela")),ROUNDDOWN(10*$M$4,0)*$M$2,IF(AND(C170="wiosna",AND(B170&lt;&gt;"sobota",B170&lt;&gt;"niedziela")),ROUNDDOWN(10*$M$5,0)*$M$2,IF(AND(C170="lato",AND(B170&lt;&gt;"sobota",B170&lt;&gt;"niedziela")),ROUNDDOWN(10*$M$6,0)*$M$2,IF(AND(C170="jesień",AND(B170&lt;&gt;"sobota",B170&lt;&gt;"niedziela")),ROUNDDOWN(10*$M$7,0)*$M$2,0))))</f>
        <v>0</v>
      </c>
      <c r="F170">
        <f t="shared" si="15"/>
        <v>1210</v>
      </c>
      <c r="G170">
        <f t="shared" si="16"/>
        <v>11750</v>
      </c>
      <c r="H170">
        <f t="shared" si="17"/>
        <v>12960</v>
      </c>
      <c r="I170" s="2">
        <f t="shared" si="14"/>
        <v>1</v>
      </c>
    </row>
    <row r="171" spans="1:9">
      <c r="A171" s="1">
        <v>45096</v>
      </c>
      <c r="B171" t="s">
        <v>3</v>
      </c>
      <c r="C171" s="2" t="str">
        <f t="shared" si="12"/>
        <v>wiosna</v>
      </c>
      <c r="D171">
        <f t="shared" si="13"/>
        <v>0</v>
      </c>
      <c r="E171">
        <f>IF(AND(C171="zima",AND(B171&lt;&gt;"sobota",B171&lt;&gt;"niedziela")),ROUNDDOWN(10*$M$4,0)*$M$2,IF(AND(C171="wiosna",AND(B171&lt;&gt;"sobota",B171&lt;&gt;"niedziela")),ROUNDDOWN(10*$M$5,0)*$M$2,IF(AND(C171="lato",AND(B171&lt;&gt;"sobota",B171&lt;&gt;"niedziela")),ROUNDDOWN(10*$M$6,0)*$M$2,IF(AND(C171="jesień",AND(B171&lt;&gt;"sobota",B171&lt;&gt;"niedziela")),ROUNDDOWN(10*$M$7,0)*$M$2,0))))</f>
        <v>150</v>
      </c>
      <c r="F171">
        <f t="shared" si="15"/>
        <v>1360</v>
      </c>
      <c r="G171">
        <f t="shared" si="16"/>
        <v>11750</v>
      </c>
      <c r="H171">
        <f t="shared" si="17"/>
        <v>13110</v>
      </c>
      <c r="I171" s="2">
        <f t="shared" si="14"/>
        <v>1</v>
      </c>
    </row>
    <row r="172" spans="1:9">
      <c r="A172" s="1">
        <v>45097</v>
      </c>
      <c r="B172" t="s">
        <v>4</v>
      </c>
      <c r="C172" s="2" t="str">
        <f t="shared" si="12"/>
        <v>wiosna</v>
      </c>
      <c r="D172">
        <f t="shared" si="13"/>
        <v>0</v>
      </c>
      <c r="E172">
        <f>IF(AND(C172="zima",AND(B172&lt;&gt;"sobota",B172&lt;&gt;"niedziela")),ROUNDDOWN(10*$M$4,0)*$M$2,IF(AND(C172="wiosna",AND(B172&lt;&gt;"sobota",B172&lt;&gt;"niedziela")),ROUNDDOWN(10*$M$5,0)*$M$2,IF(AND(C172="lato",AND(B172&lt;&gt;"sobota",B172&lt;&gt;"niedziela")),ROUNDDOWN(10*$M$6,0)*$M$2,IF(AND(C172="jesień",AND(B172&lt;&gt;"sobota",B172&lt;&gt;"niedziela")),ROUNDDOWN(10*$M$7,0)*$M$2,0))))</f>
        <v>150</v>
      </c>
      <c r="F172">
        <f t="shared" si="15"/>
        <v>1510</v>
      </c>
      <c r="G172">
        <f t="shared" si="16"/>
        <v>11750</v>
      </c>
      <c r="H172">
        <f t="shared" si="17"/>
        <v>13260</v>
      </c>
      <c r="I172" s="2">
        <f t="shared" si="14"/>
        <v>1</v>
      </c>
    </row>
    <row r="173" spans="1:9">
      <c r="A173" s="1">
        <v>45098</v>
      </c>
      <c r="B173" t="s">
        <v>5</v>
      </c>
      <c r="C173" s="2" t="str">
        <f t="shared" si="12"/>
        <v>lato</v>
      </c>
      <c r="D173">
        <f t="shared" si="13"/>
        <v>0</v>
      </c>
      <c r="E173">
        <f>IF(AND(C173="zima",AND(B173&lt;&gt;"sobota",B173&lt;&gt;"niedziela")),ROUNDDOWN(10*$M$4,0)*$M$2,IF(AND(C173="wiosna",AND(B173&lt;&gt;"sobota",B173&lt;&gt;"niedziela")),ROUNDDOWN(10*$M$5,0)*$M$2,IF(AND(C173="lato",AND(B173&lt;&gt;"sobota",B173&lt;&gt;"niedziela")),ROUNDDOWN(10*$M$6,0)*$M$2,IF(AND(C173="jesień",AND(B173&lt;&gt;"sobota",B173&lt;&gt;"niedziela")),ROUNDDOWN(10*$M$7,0)*$M$2,0))))</f>
        <v>270</v>
      </c>
      <c r="F173">
        <f t="shared" si="15"/>
        <v>1780</v>
      </c>
      <c r="G173">
        <f t="shared" si="16"/>
        <v>11750</v>
      </c>
      <c r="H173">
        <f t="shared" si="17"/>
        <v>13530</v>
      </c>
      <c r="I173" s="2">
        <f t="shared" si="14"/>
        <v>1</v>
      </c>
    </row>
    <row r="174" spans="1:9">
      <c r="A174" s="1">
        <v>45099</v>
      </c>
      <c r="B174" t="s">
        <v>6</v>
      </c>
      <c r="C174" s="2" t="str">
        <f t="shared" si="12"/>
        <v>lato</v>
      </c>
      <c r="D174">
        <f t="shared" si="13"/>
        <v>0</v>
      </c>
      <c r="E174">
        <f>IF(AND(C174="zima",AND(B174&lt;&gt;"sobota",B174&lt;&gt;"niedziela")),ROUNDDOWN(10*$M$4,0)*$M$2,IF(AND(C174="wiosna",AND(B174&lt;&gt;"sobota",B174&lt;&gt;"niedziela")),ROUNDDOWN(10*$M$5,0)*$M$2,IF(AND(C174="lato",AND(B174&lt;&gt;"sobota",B174&lt;&gt;"niedziela")),ROUNDDOWN(10*$M$6,0)*$M$2,IF(AND(C174="jesień",AND(B174&lt;&gt;"sobota",B174&lt;&gt;"niedziela")),ROUNDDOWN(10*$M$7,0)*$M$2,0))))</f>
        <v>270</v>
      </c>
      <c r="F174">
        <f t="shared" si="15"/>
        <v>2050</v>
      </c>
      <c r="G174">
        <f t="shared" si="16"/>
        <v>11750</v>
      </c>
      <c r="H174">
        <f t="shared" si="17"/>
        <v>13800</v>
      </c>
      <c r="I174" s="2">
        <f t="shared" si="14"/>
        <v>1</v>
      </c>
    </row>
    <row r="175" spans="1:9">
      <c r="A175" s="1">
        <v>45100</v>
      </c>
      <c r="B175" t="s">
        <v>7</v>
      </c>
      <c r="C175" s="2" t="str">
        <f t="shared" si="12"/>
        <v>lato</v>
      </c>
      <c r="D175">
        <f t="shared" si="13"/>
        <v>0</v>
      </c>
      <c r="E175">
        <f>IF(AND(C175="zima",AND(B175&lt;&gt;"sobota",B175&lt;&gt;"niedziela")),ROUNDDOWN(10*$M$4,0)*$M$2,IF(AND(C175="wiosna",AND(B175&lt;&gt;"sobota",B175&lt;&gt;"niedziela")),ROUNDDOWN(10*$M$5,0)*$M$2,IF(AND(C175="lato",AND(B175&lt;&gt;"sobota",B175&lt;&gt;"niedziela")),ROUNDDOWN(10*$M$6,0)*$M$2,IF(AND(C175="jesień",AND(B175&lt;&gt;"sobota",B175&lt;&gt;"niedziela")),ROUNDDOWN(10*$M$7,0)*$M$2,0))))</f>
        <v>270</v>
      </c>
      <c r="F175">
        <f t="shared" si="15"/>
        <v>2320</v>
      </c>
      <c r="G175">
        <f t="shared" si="16"/>
        <v>11750</v>
      </c>
      <c r="H175">
        <f t="shared" si="17"/>
        <v>14070</v>
      </c>
      <c r="I175" s="2">
        <f t="shared" si="14"/>
        <v>1</v>
      </c>
    </row>
    <row r="176" spans="1:9">
      <c r="A176" s="1">
        <v>45101</v>
      </c>
      <c r="B176" t="s">
        <v>8</v>
      </c>
      <c r="C176" s="2" t="str">
        <f t="shared" si="12"/>
        <v>lato</v>
      </c>
      <c r="D176">
        <f t="shared" si="13"/>
        <v>0</v>
      </c>
      <c r="E176">
        <f>IF(AND(C176="zima",AND(B176&lt;&gt;"sobota",B176&lt;&gt;"niedziela")),ROUNDDOWN(10*$M$4,0)*$M$2,IF(AND(C176="wiosna",AND(B176&lt;&gt;"sobota",B176&lt;&gt;"niedziela")),ROUNDDOWN(10*$M$5,0)*$M$2,IF(AND(C176="lato",AND(B176&lt;&gt;"sobota",B176&lt;&gt;"niedziela")),ROUNDDOWN(10*$M$6,0)*$M$2,IF(AND(C176="jesień",AND(B176&lt;&gt;"sobota",B176&lt;&gt;"niedziela")),ROUNDDOWN(10*$M$7,0)*$M$2,0))))</f>
        <v>0</v>
      </c>
      <c r="F176">
        <f t="shared" si="15"/>
        <v>2320</v>
      </c>
      <c r="G176">
        <f t="shared" si="16"/>
        <v>11750</v>
      </c>
      <c r="H176">
        <f t="shared" si="17"/>
        <v>14070</v>
      </c>
      <c r="I176" s="2">
        <f t="shared" si="14"/>
        <v>1</v>
      </c>
    </row>
    <row r="177" spans="1:9">
      <c r="A177" s="1">
        <v>45102</v>
      </c>
      <c r="B177" t="s">
        <v>2</v>
      </c>
      <c r="C177" s="2" t="str">
        <f t="shared" si="12"/>
        <v>lato</v>
      </c>
      <c r="D177">
        <f t="shared" si="13"/>
        <v>150</v>
      </c>
      <c r="E177">
        <f>IF(AND(C177="zima",AND(B177&lt;&gt;"sobota",B177&lt;&gt;"niedziela")),ROUNDDOWN(10*$M$4,0)*$M$2,IF(AND(C177="wiosna",AND(B177&lt;&gt;"sobota",B177&lt;&gt;"niedziela")),ROUNDDOWN(10*$M$5,0)*$M$2,IF(AND(C177="lato",AND(B177&lt;&gt;"sobota",B177&lt;&gt;"niedziela")),ROUNDDOWN(10*$M$6,0)*$M$2,IF(AND(C177="jesień",AND(B177&lt;&gt;"sobota",B177&lt;&gt;"niedziela")),ROUNDDOWN(10*$M$7,0)*$M$2,0))))</f>
        <v>0</v>
      </c>
      <c r="F177">
        <f t="shared" si="15"/>
        <v>2170</v>
      </c>
      <c r="G177">
        <f t="shared" si="16"/>
        <v>11900</v>
      </c>
      <c r="H177">
        <f t="shared" si="17"/>
        <v>14070</v>
      </c>
      <c r="I177" s="2">
        <f t="shared" si="14"/>
        <v>1</v>
      </c>
    </row>
    <row r="178" spans="1:9">
      <c r="A178" s="1">
        <v>45103</v>
      </c>
      <c r="B178" t="s">
        <v>3</v>
      </c>
      <c r="C178" s="2" t="str">
        <f t="shared" si="12"/>
        <v>lato</v>
      </c>
      <c r="D178">
        <f t="shared" si="13"/>
        <v>0</v>
      </c>
      <c r="E178">
        <f>IF(AND(C178="zima",AND(B178&lt;&gt;"sobota",B178&lt;&gt;"niedziela")),ROUNDDOWN(10*$M$4,0)*$M$2,IF(AND(C178="wiosna",AND(B178&lt;&gt;"sobota",B178&lt;&gt;"niedziela")),ROUNDDOWN(10*$M$5,0)*$M$2,IF(AND(C178="lato",AND(B178&lt;&gt;"sobota",B178&lt;&gt;"niedziela")),ROUNDDOWN(10*$M$6,0)*$M$2,IF(AND(C178="jesień",AND(B178&lt;&gt;"sobota",B178&lt;&gt;"niedziela")),ROUNDDOWN(10*$M$7,0)*$M$2,0))))</f>
        <v>270</v>
      </c>
      <c r="F178">
        <f t="shared" si="15"/>
        <v>2440</v>
      </c>
      <c r="G178">
        <f t="shared" si="16"/>
        <v>11900</v>
      </c>
      <c r="H178">
        <f t="shared" si="17"/>
        <v>14340</v>
      </c>
      <c r="I178" s="2">
        <f t="shared" si="14"/>
        <v>1</v>
      </c>
    </row>
    <row r="179" spans="1:9">
      <c r="A179" s="1">
        <v>45104</v>
      </c>
      <c r="B179" t="s">
        <v>4</v>
      </c>
      <c r="C179" s="2" t="str">
        <f t="shared" si="12"/>
        <v>lato</v>
      </c>
      <c r="D179">
        <f t="shared" si="13"/>
        <v>0</v>
      </c>
      <c r="E179">
        <f>IF(AND(C179="zima",AND(B179&lt;&gt;"sobota",B179&lt;&gt;"niedziela")),ROUNDDOWN(10*$M$4,0)*$M$2,IF(AND(C179="wiosna",AND(B179&lt;&gt;"sobota",B179&lt;&gt;"niedziela")),ROUNDDOWN(10*$M$5,0)*$M$2,IF(AND(C179="lato",AND(B179&lt;&gt;"sobota",B179&lt;&gt;"niedziela")),ROUNDDOWN(10*$M$6,0)*$M$2,IF(AND(C179="jesień",AND(B179&lt;&gt;"sobota",B179&lt;&gt;"niedziela")),ROUNDDOWN(10*$M$7,0)*$M$2,0))))</f>
        <v>270</v>
      </c>
      <c r="F179">
        <f t="shared" si="15"/>
        <v>2710</v>
      </c>
      <c r="G179">
        <f t="shared" si="16"/>
        <v>11900</v>
      </c>
      <c r="H179">
        <f t="shared" si="17"/>
        <v>14610</v>
      </c>
      <c r="I179" s="2">
        <f t="shared" si="14"/>
        <v>1</v>
      </c>
    </row>
    <row r="180" spans="1:9">
      <c r="A180" s="1">
        <v>45105</v>
      </c>
      <c r="B180" t="s">
        <v>5</v>
      </c>
      <c r="C180" s="2" t="str">
        <f t="shared" si="12"/>
        <v>lato</v>
      </c>
      <c r="D180">
        <f t="shared" si="13"/>
        <v>0</v>
      </c>
      <c r="E180">
        <f>IF(AND(C180="zima",AND(B180&lt;&gt;"sobota",B180&lt;&gt;"niedziela")),ROUNDDOWN(10*$M$4,0)*$M$2,IF(AND(C180="wiosna",AND(B180&lt;&gt;"sobota",B180&lt;&gt;"niedziela")),ROUNDDOWN(10*$M$5,0)*$M$2,IF(AND(C180="lato",AND(B180&lt;&gt;"sobota",B180&lt;&gt;"niedziela")),ROUNDDOWN(10*$M$6,0)*$M$2,IF(AND(C180="jesień",AND(B180&lt;&gt;"sobota",B180&lt;&gt;"niedziela")),ROUNDDOWN(10*$M$7,0)*$M$2,0))))</f>
        <v>270</v>
      </c>
      <c r="F180">
        <f t="shared" si="15"/>
        <v>2980</v>
      </c>
      <c r="G180">
        <f t="shared" si="16"/>
        <v>11900</v>
      </c>
      <c r="H180">
        <f t="shared" si="17"/>
        <v>14880</v>
      </c>
      <c r="I180" s="2">
        <f t="shared" si="14"/>
        <v>1</v>
      </c>
    </row>
    <row r="181" spans="1:9">
      <c r="A181" s="1">
        <v>45106</v>
      </c>
      <c r="B181" t="s">
        <v>6</v>
      </c>
      <c r="C181" s="2" t="str">
        <f t="shared" si="12"/>
        <v>lato</v>
      </c>
      <c r="D181">
        <f t="shared" si="13"/>
        <v>0</v>
      </c>
      <c r="E181">
        <f>IF(AND(C181="zima",AND(B181&lt;&gt;"sobota",B181&lt;&gt;"niedziela")),ROUNDDOWN(10*$M$4,0)*$M$2,IF(AND(C181="wiosna",AND(B181&lt;&gt;"sobota",B181&lt;&gt;"niedziela")),ROUNDDOWN(10*$M$5,0)*$M$2,IF(AND(C181="lato",AND(B181&lt;&gt;"sobota",B181&lt;&gt;"niedziela")),ROUNDDOWN(10*$M$6,0)*$M$2,IF(AND(C181="jesień",AND(B181&lt;&gt;"sobota",B181&lt;&gt;"niedziela")),ROUNDDOWN(10*$M$7,0)*$M$2,0))))</f>
        <v>270</v>
      </c>
      <c r="F181">
        <f t="shared" si="15"/>
        <v>3250</v>
      </c>
      <c r="G181">
        <f t="shared" si="16"/>
        <v>11900</v>
      </c>
      <c r="H181">
        <f t="shared" si="17"/>
        <v>15150</v>
      </c>
      <c r="I181" s="2">
        <f t="shared" si="14"/>
        <v>1</v>
      </c>
    </row>
    <row r="182" spans="1:9">
      <c r="A182" s="1">
        <v>45107</v>
      </c>
      <c r="B182" t="s">
        <v>7</v>
      </c>
      <c r="C182" s="2" t="str">
        <f t="shared" si="12"/>
        <v>lato</v>
      </c>
      <c r="D182">
        <f t="shared" si="13"/>
        <v>0</v>
      </c>
      <c r="E182">
        <f>IF(AND(C182="zima",AND(B182&lt;&gt;"sobota",B182&lt;&gt;"niedziela")),ROUNDDOWN(10*$M$4,0)*$M$2,IF(AND(C182="wiosna",AND(B182&lt;&gt;"sobota",B182&lt;&gt;"niedziela")),ROUNDDOWN(10*$M$5,0)*$M$2,IF(AND(C182="lato",AND(B182&lt;&gt;"sobota",B182&lt;&gt;"niedziela")),ROUNDDOWN(10*$M$6,0)*$M$2,IF(AND(C182="jesień",AND(B182&lt;&gt;"sobota",B182&lt;&gt;"niedziela")),ROUNDDOWN(10*$M$7,0)*$M$2,0))))</f>
        <v>270</v>
      </c>
      <c r="F182">
        <f t="shared" si="15"/>
        <v>3520</v>
      </c>
      <c r="G182">
        <f t="shared" si="16"/>
        <v>11900</v>
      </c>
      <c r="H182">
        <f t="shared" si="17"/>
        <v>15420</v>
      </c>
      <c r="I182" s="2">
        <f t="shared" si="14"/>
        <v>1</v>
      </c>
    </row>
    <row r="183" spans="1:9">
      <c r="A183" s="1">
        <v>45108</v>
      </c>
      <c r="B183" t="s">
        <v>8</v>
      </c>
      <c r="C183" s="2" t="str">
        <f t="shared" si="12"/>
        <v>lato</v>
      </c>
      <c r="D183">
        <f t="shared" si="13"/>
        <v>0</v>
      </c>
      <c r="E183">
        <f>IF(AND(C183="zima",AND(B183&lt;&gt;"sobota",B183&lt;&gt;"niedziela")),ROUNDDOWN(10*$M$4,0)*$M$2,IF(AND(C183="wiosna",AND(B183&lt;&gt;"sobota",B183&lt;&gt;"niedziela")),ROUNDDOWN(10*$M$5,0)*$M$2,IF(AND(C183="lato",AND(B183&lt;&gt;"sobota",B183&lt;&gt;"niedziela")),ROUNDDOWN(10*$M$6,0)*$M$2,IF(AND(C183="jesień",AND(B183&lt;&gt;"sobota",B183&lt;&gt;"niedziela")),ROUNDDOWN(10*$M$7,0)*$M$2,0))))</f>
        <v>0</v>
      </c>
      <c r="F183">
        <f t="shared" si="15"/>
        <v>3520</v>
      </c>
      <c r="G183">
        <f t="shared" si="16"/>
        <v>11900</v>
      </c>
      <c r="H183">
        <f t="shared" si="17"/>
        <v>15420</v>
      </c>
      <c r="I183" s="2">
        <f t="shared" si="14"/>
        <v>1</v>
      </c>
    </row>
    <row r="184" spans="1:9">
      <c r="A184" s="1">
        <v>45109</v>
      </c>
      <c r="B184" t="s">
        <v>2</v>
      </c>
      <c r="C184" s="2" t="str">
        <f t="shared" si="12"/>
        <v>lato</v>
      </c>
      <c r="D184">
        <f t="shared" si="13"/>
        <v>150</v>
      </c>
      <c r="E184">
        <f>IF(AND(C184="zima",AND(B184&lt;&gt;"sobota",B184&lt;&gt;"niedziela")),ROUNDDOWN(10*$M$4,0)*$M$2,IF(AND(C184="wiosna",AND(B184&lt;&gt;"sobota",B184&lt;&gt;"niedziela")),ROUNDDOWN(10*$M$5,0)*$M$2,IF(AND(C184="lato",AND(B184&lt;&gt;"sobota",B184&lt;&gt;"niedziela")),ROUNDDOWN(10*$M$6,0)*$M$2,IF(AND(C184="jesień",AND(B184&lt;&gt;"sobota",B184&lt;&gt;"niedziela")),ROUNDDOWN(10*$M$7,0)*$M$2,0))))</f>
        <v>0</v>
      </c>
      <c r="F184">
        <f t="shared" si="15"/>
        <v>3370</v>
      </c>
      <c r="G184">
        <f t="shared" si="16"/>
        <v>12050</v>
      </c>
      <c r="H184">
        <f t="shared" si="17"/>
        <v>15420</v>
      </c>
      <c r="I184" s="2">
        <f t="shared" si="14"/>
        <v>1</v>
      </c>
    </row>
    <row r="185" spans="1:9">
      <c r="A185" s="1">
        <v>45110</v>
      </c>
      <c r="B185" t="s">
        <v>3</v>
      </c>
      <c r="C185" s="2" t="str">
        <f t="shared" si="12"/>
        <v>lato</v>
      </c>
      <c r="D185">
        <f t="shared" si="13"/>
        <v>0</v>
      </c>
      <c r="E185">
        <f>IF(AND(C185="zima",AND(B185&lt;&gt;"sobota",B185&lt;&gt;"niedziela")),ROUNDDOWN(10*$M$4,0)*$M$2,IF(AND(C185="wiosna",AND(B185&lt;&gt;"sobota",B185&lt;&gt;"niedziela")),ROUNDDOWN(10*$M$5,0)*$M$2,IF(AND(C185="lato",AND(B185&lt;&gt;"sobota",B185&lt;&gt;"niedziela")),ROUNDDOWN(10*$M$6,0)*$M$2,IF(AND(C185="jesień",AND(B185&lt;&gt;"sobota",B185&lt;&gt;"niedziela")),ROUNDDOWN(10*$M$7,0)*$M$2,0))))</f>
        <v>270</v>
      </c>
      <c r="F185">
        <f t="shared" si="15"/>
        <v>3640</v>
      </c>
      <c r="G185">
        <f t="shared" si="16"/>
        <v>12050</v>
      </c>
      <c r="H185">
        <f t="shared" si="17"/>
        <v>15690</v>
      </c>
      <c r="I185" s="2">
        <f t="shared" si="14"/>
        <v>1</v>
      </c>
    </row>
    <row r="186" spans="1:9">
      <c r="A186" s="1">
        <v>45111</v>
      </c>
      <c r="B186" t="s">
        <v>4</v>
      </c>
      <c r="C186" s="2" t="str">
        <f t="shared" si="12"/>
        <v>lato</v>
      </c>
      <c r="D186">
        <f t="shared" si="13"/>
        <v>0</v>
      </c>
      <c r="E186">
        <f>IF(AND(C186="zima",AND(B186&lt;&gt;"sobota",B186&lt;&gt;"niedziela")),ROUNDDOWN(10*$M$4,0)*$M$2,IF(AND(C186="wiosna",AND(B186&lt;&gt;"sobota",B186&lt;&gt;"niedziela")),ROUNDDOWN(10*$M$5,0)*$M$2,IF(AND(C186="lato",AND(B186&lt;&gt;"sobota",B186&lt;&gt;"niedziela")),ROUNDDOWN(10*$M$6,0)*$M$2,IF(AND(C186="jesień",AND(B186&lt;&gt;"sobota",B186&lt;&gt;"niedziela")),ROUNDDOWN(10*$M$7,0)*$M$2,0))))</f>
        <v>270</v>
      </c>
      <c r="F186">
        <f t="shared" si="15"/>
        <v>3910</v>
      </c>
      <c r="G186">
        <f t="shared" si="16"/>
        <v>12050</v>
      </c>
      <c r="H186">
        <f t="shared" si="17"/>
        <v>15960</v>
      </c>
      <c r="I186" s="2">
        <f t="shared" si="14"/>
        <v>1</v>
      </c>
    </row>
    <row r="187" spans="1:9">
      <c r="A187" s="1">
        <v>45112</v>
      </c>
      <c r="B187" t="s">
        <v>5</v>
      </c>
      <c r="C187" s="2" t="str">
        <f t="shared" si="12"/>
        <v>lato</v>
      </c>
      <c r="D187">
        <f t="shared" si="13"/>
        <v>0</v>
      </c>
      <c r="E187">
        <f>IF(AND(C187="zima",AND(B187&lt;&gt;"sobota",B187&lt;&gt;"niedziela")),ROUNDDOWN(10*$M$4,0)*$M$2,IF(AND(C187="wiosna",AND(B187&lt;&gt;"sobota",B187&lt;&gt;"niedziela")),ROUNDDOWN(10*$M$5,0)*$M$2,IF(AND(C187="lato",AND(B187&lt;&gt;"sobota",B187&lt;&gt;"niedziela")),ROUNDDOWN(10*$M$6,0)*$M$2,IF(AND(C187="jesień",AND(B187&lt;&gt;"sobota",B187&lt;&gt;"niedziela")),ROUNDDOWN(10*$M$7,0)*$M$2,0))))</f>
        <v>270</v>
      </c>
      <c r="F187">
        <f t="shared" si="15"/>
        <v>4180</v>
      </c>
      <c r="G187">
        <f t="shared" si="16"/>
        <v>12050</v>
      </c>
      <c r="H187">
        <f t="shared" si="17"/>
        <v>16230</v>
      </c>
      <c r="I187" s="2">
        <f t="shared" si="14"/>
        <v>1</v>
      </c>
    </row>
    <row r="188" spans="1:9">
      <c r="A188" s="1">
        <v>45113</v>
      </c>
      <c r="B188" t="s">
        <v>6</v>
      </c>
      <c r="C188" s="2" t="str">
        <f t="shared" si="12"/>
        <v>lato</v>
      </c>
      <c r="D188">
        <f t="shared" si="13"/>
        <v>0</v>
      </c>
      <c r="E188">
        <f>IF(AND(C188="zima",AND(B188&lt;&gt;"sobota",B188&lt;&gt;"niedziela")),ROUNDDOWN(10*$M$4,0)*$M$2,IF(AND(C188="wiosna",AND(B188&lt;&gt;"sobota",B188&lt;&gt;"niedziela")),ROUNDDOWN(10*$M$5,0)*$M$2,IF(AND(C188="lato",AND(B188&lt;&gt;"sobota",B188&lt;&gt;"niedziela")),ROUNDDOWN(10*$M$6,0)*$M$2,IF(AND(C188="jesień",AND(B188&lt;&gt;"sobota",B188&lt;&gt;"niedziela")),ROUNDDOWN(10*$M$7,0)*$M$2,0))))</f>
        <v>270</v>
      </c>
      <c r="F188">
        <f t="shared" si="15"/>
        <v>4450</v>
      </c>
      <c r="G188">
        <f t="shared" si="16"/>
        <v>12050</v>
      </c>
      <c r="H188">
        <f t="shared" si="17"/>
        <v>16500</v>
      </c>
      <c r="I188" s="2">
        <f t="shared" si="14"/>
        <v>1</v>
      </c>
    </row>
    <row r="189" spans="1:9">
      <c r="A189" s="1">
        <v>45114</v>
      </c>
      <c r="B189" t="s">
        <v>7</v>
      </c>
      <c r="C189" s="2" t="str">
        <f t="shared" si="12"/>
        <v>lato</v>
      </c>
      <c r="D189">
        <f t="shared" si="13"/>
        <v>0</v>
      </c>
      <c r="E189">
        <f>IF(AND(C189="zima",AND(B189&lt;&gt;"sobota",B189&lt;&gt;"niedziela")),ROUNDDOWN(10*$M$4,0)*$M$2,IF(AND(C189="wiosna",AND(B189&lt;&gt;"sobota",B189&lt;&gt;"niedziela")),ROUNDDOWN(10*$M$5,0)*$M$2,IF(AND(C189="lato",AND(B189&lt;&gt;"sobota",B189&lt;&gt;"niedziela")),ROUNDDOWN(10*$M$6,0)*$M$2,IF(AND(C189="jesień",AND(B189&lt;&gt;"sobota",B189&lt;&gt;"niedziela")),ROUNDDOWN(10*$M$7,0)*$M$2,0))))</f>
        <v>270</v>
      </c>
      <c r="F189">
        <f t="shared" si="15"/>
        <v>4720</v>
      </c>
      <c r="G189">
        <f t="shared" si="16"/>
        <v>12050</v>
      </c>
      <c r="H189">
        <f t="shared" si="17"/>
        <v>16770</v>
      </c>
      <c r="I189" s="2">
        <f t="shared" si="14"/>
        <v>1</v>
      </c>
    </row>
    <row r="190" spans="1:9">
      <c r="A190" s="1">
        <v>45115</v>
      </c>
      <c r="B190" t="s">
        <v>8</v>
      </c>
      <c r="C190" s="2" t="str">
        <f t="shared" si="12"/>
        <v>lato</v>
      </c>
      <c r="D190">
        <f t="shared" si="13"/>
        <v>0</v>
      </c>
      <c r="E190">
        <f>IF(AND(C190="zima",AND(B190&lt;&gt;"sobota",B190&lt;&gt;"niedziela")),ROUNDDOWN(10*$M$4,0)*$M$2,IF(AND(C190="wiosna",AND(B190&lt;&gt;"sobota",B190&lt;&gt;"niedziela")),ROUNDDOWN(10*$M$5,0)*$M$2,IF(AND(C190="lato",AND(B190&lt;&gt;"sobota",B190&lt;&gt;"niedziela")),ROUNDDOWN(10*$M$6,0)*$M$2,IF(AND(C190="jesień",AND(B190&lt;&gt;"sobota",B190&lt;&gt;"niedziela")),ROUNDDOWN(10*$M$7,0)*$M$2,0))))</f>
        <v>0</v>
      </c>
      <c r="F190">
        <f t="shared" si="15"/>
        <v>4720</v>
      </c>
      <c r="G190">
        <f t="shared" si="16"/>
        <v>12050</v>
      </c>
      <c r="H190">
        <f t="shared" si="17"/>
        <v>16770</v>
      </c>
      <c r="I190" s="2">
        <f t="shared" si="14"/>
        <v>1</v>
      </c>
    </row>
    <row r="191" spans="1:9">
      <c r="A191" s="1">
        <v>45116</v>
      </c>
      <c r="B191" t="s">
        <v>2</v>
      </c>
      <c r="C191" s="2" t="str">
        <f t="shared" si="12"/>
        <v>lato</v>
      </c>
      <c r="D191">
        <f t="shared" si="13"/>
        <v>150</v>
      </c>
      <c r="E191">
        <f>IF(AND(C191="zima",AND(B191&lt;&gt;"sobota",B191&lt;&gt;"niedziela")),ROUNDDOWN(10*$M$4,0)*$M$2,IF(AND(C191="wiosna",AND(B191&lt;&gt;"sobota",B191&lt;&gt;"niedziela")),ROUNDDOWN(10*$M$5,0)*$M$2,IF(AND(C191="lato",AND(B191&lt;&gt;"sobota",B191&lt;&gt;"niedziela")),ROUNDDOWN(10*$M$6,0)*$M$2,IF(AND(C191="jesień",AND(B191&lt;&gt;"sobota",B191&lt;&gt;"niedziela")),ROUNDDOWN(10*$M$7,0)*$M$2,0))))</f>
        <v>0</v>
      </c>
      <c r="F191">
        <f t="shared" si="15"/>
        <v>4570</v>
      </c>
      <c r="G191">
        <f t="shared" si="16"/>
        <v>12200</v>
      </c>
      <c r="H191">
        <f t="shared" si="17"/>
        <v>16770</v>
      </c>
      <c r="I191" s="2">
        <f t="shared" si="14"/>
        <v>1</v>
      </c>
    </row>
    <row r="192" spans="1:9">
      <c r="A192" s="1">
        <v>45117</v>
      </c>
      <c r="B192" t="s">
        <v>3</v>
      </c>
      <c r="C192" s="2" t="str">
        <f t="shared" si="12"/>
        <v>lato</v>
      </c>
      <c r="D192">
        <f t="shared" si="13"/>
        <v>0</v>
      </c>
      <c r="E192">
        <f>IF(AND(C192="zima",AND(B192&lt;&gt;"sobota",B192&lt;&gt;"niedziela")),ROUNDDOWN(10*$M$4,0)*$M$2,IF(AND(C192="wiosna",AND(B192&lt;&gt;"sobota",B192&lt;&gt;"niedziela")),ROUNDDOWN(10*$M$5,0)*$M$2,IF(AND(C192="lato",AND(B192&lt;&gt;"sobota",B192&lt;&gt;"niedziela")),ROUNDDOWN(10*$M$6,0)*$M$2,IF(AND(C192="jesień",AND(B192&lt;&gt;"sobota",B192&lt;&gt;"niedziela")),ROUNDDOWN(10*$M$7,0)*$M$2,0))))</f>
        <v>270</v>
      </c>
      <c r="F192">
        <f t="shared" si="15"/>
        <v>4840</v>
      </c>
      <c r="G192">
        <f t="shared" si="16"/>
        <v>12200</v>
      </c>
      <c r="H192">
        <f t="shared" si="17"/>
        <v>17040</v>
      </c>
      <c r="I192" s="2">
        <f t="shared" si="14"/>
        <v>1</v>
      </c>
    </row>
    <row r="193" spans="1:9">
      <c r="A193" s="1">
        <v>45118</v>
      </c>
      <c r="B193" t="s">
        <v>4</v>
      </c>
      <c r="C193" s="2" t="str">
        <f t="shared" si="12"/>
        <v>lato</v>
      </c>
      <c r="D193">
        <f t="shared" si="13"/>
        <v>0</v>
      </c>
      <c r="E193">
        <f>IF(AND(C193="zima",AND(B193&lt;&gt;"sobota",B193&lt;&gt;"niedziela")),ROUNDDOWN(10*$M$4,0)*$M$2,IF(AND(C193="wiosna",AND(B193&lt;&gt;"sobota",B193&lt;&gt;"niedziela")),ROUNDDOWN(10*$M$5,0)*$M$2,IF(AND(C193="lato",AND(B193&lt;&gt;"sobota",B193&lt;&gt;"niedziela")),ROUNDDOWN(10*$M$6,0)*$M$2,IF(AND(C193="jesień",AND(B193&lt;&gt;"sobota",B193&lt;&gt;"niedziela")),ROUNDDOWN(10*$M$7,0)*$M$2,0))))</f>
        <v>270</v>
      </c>
      <c r="F193">
        <f t="shared" si="15"/>
        <v>5110</v>
      </c>
      <c r="G193">
        <f t="shared" si="16"/>
        <v>12200</v>
      </c>
      <c r="H193">
        <f t="shared" si="17"/>
        <v>17310</v>
      </c>
      <c r="I193" s="2">
        <f t="shared" si="14"/>
        <v>1</v>
      </c>
    </row>
    <row r="194" spans="1:9">
      <c r="A194" s="1">
        <v>45119</v>
      </c>
      <c r="B194" t="s">
        <v>5</v>
      </c>
      <c r="C194" s="2" t="str">
        <f t="shared" si="12"/>
        <v>lato</v>
      </c>
      <c r="D194">
        <f t="shared" si="13"/>
        <v>0</v>
      </c>
      <c r="E194">
        <f>IF(AND(C194="zima",AND(B194&lt;&gt;"sobota",B194&lt;&gt;"niedziela")),ROUNDDOWN(10*$M$4,0)*$M$2,IF(AND(C194="wiosna",AND(B194&lt;&gt;"sobota",B194&lt;&gt;"niedziela")),ROUNDDOWN(10*$M$5,0)*$M$2,IF(AND(C194="lato",AND(B194&lt;&gt;"sobota",B194&lt;&gt;"niedziela")),ROUNDDOWN(10*$M$6,0)*$M$2,IF(AND(C194="jesień",AND(B194&lt;&gt;"sobota",B194&lt;&gt;"niedziela")),ROUNDDOWN(10*$M$7,0)*$M$2,0))))</f>
        <v>270</v>
      </c>
      <c r="F194">
        <f t="shared" si="15"/>
        <v>5380</v>
      </c>
      <c r="G194">
        <f t="shared" si="16"/>
        <v>12200</v>
      </c>
      <c r="H194">
        <f t="shared" si="17"/>
        <v>17580</v>
      </c>
      <c r="I194" s="2">
        <f t="shared" si="14"/>
        <v>1</v>
      </c>
    </row>
    <row r="195" spans="1:9">
      <c r="A195" s="1">
        <v>45120</v>
      </c>
      <c r="B195" t="s">
        <v>6</v>
      </c>
      <c r="C195" s="2" t="str">
        <f t="shared" ref="C195:C258" si="18">IF(AND(DATE(2022,12,21)&lt;=A195,A195&lt;=DATE(2023,3,20)),"zima",IF(AND(DATE(2023,3,21)&lt;=A195,A195&lt;=DATE(2023,6,20)),"wiosna",IF(AND(DATE(2023,6,21)&lt;=A195,A195&lt;=DATE(2023,9,22)),"lato",IF(AND(DATE(2022,9,23)&lt;=A195,A195&lt;=DATE(2023,12,20)),"jesień",IF(AND(DATE(2023,12,21)&lt;=A195,A195&lt;=DATE(2024,3,20)),"zima",IF(AND(DATE(2024,3,21)&lt;=A195,A195&lt;=DATE(2024,6,20)),"wiosna",IF(AND(DATE(2024,6,21)&lt;=A195,A195&lt;=DATE(2024,9,22)),"lato",IF(AND(DATE(2024,9,23)&lt;=A195,A195&lt;=DATE(2024,12,20)),"jesień","zima"))))))))</f>
        <v>lato</v>
      </c>
      <c r="D195">
        <f t="shared" ref="D195:D258" si="19">IF(B195="niedziela",$M$3*10,0)</f>
        <v>0</v>
      </c>
      <c r="E195">
        <f>IF(AND(C195="zima",AND(B195&lt;&gt;"sobota",B195&lt;&gt;"niedziela")),ROUNDDOWN(10*$M$4,0)*$M$2,IF(AND(C195="wiosna",AND(B195&lt;&gt;"sobota",B195&lt;&gt;"niedziela")),ROUNDDOWN(10*$M$5,0)*$M$2,IF(AND(C195="lato",AND(B195&lt;&gt;"sobota",B195&lt;&gt;"niedziela")),ROUNDDOWN(10*$M$6,0)*$M$2,IF(AND(C195="jesień",AND(B195&lt;&gt;"sobota",B195&lt;&gt;"niedziela")),ROUNDDOWN(10*$M$7,0)*$M$2,0))))</f>
        <v>270</v>
      </c>
      <c r="F195">
        <f t="shared" si="15"/>
        <v>5650</v>
      </c>
      <c r="G195">
        <f t="shared" si="16"/>
        <v>12200</v>
      </c>
      <c r="H195">
        <f t="shared" si="17"/>
        <v>17850</v>
      </c>
      <c r="I195" s="2">
        <f t="shared" ref="I195:I258" si="20">IF(H195&gt;G195,1,0)</f>
        <v>1</v>
      </c>
    </row>
    <row r="196" spans="1:9">
      <c r="A196" s="1">
        <v>45121</v>
      </c>
      <c r="B196" t="s">
        <v>7</v>
      </c>
      <c r="C196" s="2" t="str">
        <f t="shared" si="18"/>
        <v>lato</v>
      </c>
      <c r="D196">
        <f t="shared" si="19"/>
        <v>0</v>
      </c>
      <c r="E196">
        <f>IF(AND(C196="zima",AND(B196&lt;&gt;"sobota",B196&lt;&gt;"niedziela")),ROUNDDOWN(10*$M$4,0)*$M$2,IF(AND(C196="wiosna",AND(B196&lt;&gt;"sobota",B196&lt;&gt;"niedziela")),ROUNDDOWN(10*$M$5,0)*$M$2,IF(AND(C196="lato",AND(B196&lt;&gt;"sobota",B196&lt;&gt;"niedziela")),ROUNDDOWN(10*$M$6,0)*$M$2,IF(AND(C196="jesień",AND(B196&lt;&gt;"sobota",B196&lt;&gt;"niedziela")),ROUNDDOWN(10*$M$7,0)*$M$2,0))))</f>
        <v>270</v>
      </c>
      <c r="F196">
        <f t="shared" ref="F196:F259" si="21">(E196-D196)+F195</f>
        <v>5920</v>
      </c>
      <c r="G196">
        <f t="shared" ref="G196:G259" si="22">G195+D196</f>
        <v>12200</v>
      </c>
      <c r="H196">
        <f t="shared" ref="H196:H259" si="23">H195+E196</f>
        <v>18120</v>
      </c>
      <c r="I196" s="2">
        <f t="shared" si="20"/>
        <v>1</v>
      </c>
    </row>
    <row r="197" spans="1:9">
      <c r="A197" s="1">
        <v>45122</v>
      </c>
      <c r="B197" t="s">
        <v>8</v>
      </c>
      <c r="C197" s="2" t="str">
        <f t="shared" si="18"/>
        <v>lato</v>
      </c>
      <c r="D197">
        <f t="shared" si="19"/>
        <v>0</v>
      </c>
      <c r="E197">
        <f>IF(AND(C197="zima",AND(B197&lt;&gt;"sobota",B197&lt;&gt;"niedziela")),ROUNDDOWN(10*$M$4,0)*$M$2,IF(AND(C197="wiosna",AND(B197&lt;&gt;"sobota",B197&lt;&gt;"niedziela")),ROUNDDOWN(10*$M$5,0)*$M$2,IF(AND(C197="lato",AND(B197&lt;&gt;"sobota",B197&lt;&gt;"niedziela")),ROUNDDOWN(10*$M$6,0)*$M$2,IF(AND(C197="jesień",AND(B197&lt;&gt;"sobota",B197&lt;&gt;"niedziela")),ROUNDDOWN(10*$M$7,0)*$M$2,0))))</f>
        <v>0</v>
      </c>
      <c r="F197">
        <f t="shared" si="21"/>
        <v>5920</v>
      </c>
      <c r="G197">
        <f t="shared" si="22"/>
        <v>12200</v>
      </c>
      <c r="H197">
        <f t="shared" si="23"/>
        <v>18120</v>
      </c>
      <c r="I197" s="2">
        <f t="shared" si="20"/>
        <v>1</v>
      </c>
    </row>
    <row r="198" spans="1:9">
      <c r="A198" s="1">
        <v>45123</v>
      </c>
      <c r="B198" t="s">
        <v>2</v>
      </c>
      <c r="C198" s="2" t="str">
        <f t="shared" si="18"/>
        <v>lato</v>
      </c>
      <c r="D198">
        <f t="shared" si="19"/>
        <v>150</v>
      </c>
      <c r="E198">
        <f>IF(AND(C198="zima",AND(B198&lt;&gt;"sobota",B198&lt;&gt;"niedziela")),ROUNDDOWN(10*$M$4,0)*$M$2,IF(AND(C198="wiosna",AND(B198&lt;&gt;"sobota",B198&lt;&gt;"niedziela")),ROUNDDOWN(10*$M$5,0)*$M$2,IF(AND(C198="lato",AND(B198&lt;&gt;"sobota",B198&lt;&gt;"niedziela")),ROUNDDOWN(10*$M$6,0)*$M$2,IF(AND(C198="jesień",AND(B198&lt;&gt;"sobota",B198&lt;&gt;"niedziela")),ROUNDDOWN(10*$M$7,0)*$M$2,0))))</f>
        <v>0</v>
      </c>
      <c r="F198">
        <f t="shared" si="21"/>
        <v>5770</v>
      </c>
      <c r="G198">
        <f t="shared" si="22"/>
        <v>12350</v>
      </c>
      <c r="H198">
        <f t="shared" si="23"/>
        <v>18120</v>
      </c>
      <c r="I198" s="2">
        <f t="shared" si="20"/>
        <v>1</v>
      </c>
    </row>
    <row r="199" spans="1:9">
      <c r="A199" s="1">
        <v>45124</v>
      </c>
      <c r="B199" t="s">
        <v>3</v>
      </c>
      <c r="C199" s="2" t="str">
        <f t="shared" si="18"/>
        <v>lato</v>
      </c>
      <c r="D199">
        <f t="shared" si="19"/>
        <v>0</v>
      </c>
      <c r="E199">
        <f>IF(AND(C199="zima",AND(B199&lt;&gt;"sobota",B199&lt;&gt;"niedziela")),ROUNDDOWN(10*$M$4,0)*$M$2,IF(AND(C199="wiosna",AND(B199&lt;&gt;"sobota",B199&lt;&gt;"niedziela")),ROUNDDOWN(10*$M$5,0)*$M$2,IF(AND(C199="lato",AND(B199&lt;&gt;"sobota",B199&lt;&gt;"niedziela")),ROUNDDOWN(10*$M$6,0)*$M$2,IF(AND(C199="jesień",AND(B199&lt;&gt;"sobota",B199&lt;&gt;"niedziela")),ROUNDDOWN(10*$M$7,0)*$M$2,0))))</f>
        <v>270</v>
      </c>
      <c r="F199">
        <f t="shared" si="21"/>
        <v>6040</v>
      </c>
      <c r="G199">
        <f t="shared" si="22"/>
        <v>12350</v>
      </c>
      <c r="H199">
        <f t="shared" si="23"/>
        <v>18390</v>
      </c>
      <c r="I199" s="2">
        <f t="shared" si="20"/>
        <v>1</v>
      </c>
    </row>
    <row r="200" spans="1:9">
      <c r="A200" s="1">
        <v>45125</v>
      </c>
      <c r="B200" t="s">
        <v>4</v>
      </c>
      <c r="C200" s="2" t="str">
        <f t="shared" si="18"/>
        <v>lato</v>
      </c>
      <c r="D200">
        <f t="shared" si="19"/>
        <v>0</v>
      </c>
      <c r="E200">
        <f>IF(AND(C200="zima",AND(B200&lt;&gt;"sobota",B200&lt;&gt;"niedziela")),ROUNDDOWN(10*$M$4,0)*$M$2,IF(AND(C200="wiosna",AND(B200&lt;&gt;"sobota",B200&lt;&gt;"niedziela")),ROUNDDOWN(10*$M$5,0)*$M$2,IF(AND(C200="lato",AND(B200&lt;&gt;"sobota",B200&lt;&gt;"niedziela")),ROUNDDOWN(10*$M$6,0)*$M$2,IF(AND(C200="jesień",AND(B200&lt;&gt;"sobota",B200&lt;&gt;"niedziela")),ROUNDDOWN(10*$M$7,0)*$M$2,0))))</f>
        <v>270</v>
      </c>
      <c r="F200">
        <f t="shared" si="21"/>
        <v>6310</v>
      </c>
      <c r="G200">
        <f t="shared" si="22"/>
        <v>12350</v>
      </c>
      <c r="H200">
        <f t="shared" si="23"/>
        <v>18660</v>
      </c>
      <c r="I200" s="2">
        <f t="shared" si="20"/>
        <v>1</v>
      </c>
    </row>
    <row r="201" spans="1:9">
      <c r="A201" s="1">
        <v>45126</v>
      </c>
      <c r="B201" t="s">
        <v>5</v>
      </c>
      <c r="C201" s="2" t="str">
        <f t="shared" si="18"/>
        <v>lato</v>
      </c>
      <c r="D201">
        <f t="shared" si="19"/>
        <v>0</v>
      </c>
      <c r="E201">
        <f>IF(AND(C201="zima",AND(B201&lt;&gt;"sobota",B201&lt;&gt;"niedziela")),ROUNDDOWN(10*$M$4,0)*$M$2,IF(AND(C201="wiosna",AND(B201&lt;&gt;"sobota",B201&lt;&gt;"niedziela")),ROUNDDOWN(10*$M$5,0)*$M$2,IF(AND(C201="lato",AND(B201&lt;&gt;"sobota",B201&lt;&gt;"niedziela")),ROUNDDOWN(10*$M$6,0)*$M$2,IF(AND(C201="jesień",AND(B201&lt;&gt;"sobota",B201&lt;&gt;"niedziela")),ROUNDDOWN(10*$M$7,0)*$M$2,0))))</f>
        <v>270</v>
      </c>
      <c r="F201">
        <f t="shared" si="21"/>
        <v>6580</v>
      </c>
      <c r="G201">
        <f t="shared" si="22"/>
        <v>12350</v>
      </c>
      <c r="H201">
        <f t="shared" si="23"/>
        <v>18930</v>
      </c>
      <c r="I201" s="2">
        <f t="shared" si="20"/>
        <v>1</v>
      </c>
    </row>
    <row r="202" spans="1:9">
      <c r="A202" s="1">
        <v>45127</v>
      </c>
      <c r="B202" t="s">
        <v>6</v>
      </c>
      <c r="C202" s="2" t="str">
        <f t="shared" si="18"/>
        <v>lato</v>
      </c>
      <c r="D202">
        <f t="shared" si="19"/>
        <v>0</v>
      </c>
      <c r="E202">
        <f>IF(AND(C202="zima",AND(B202&lt;&gt;"sobota",B202&lt;&gt;"niedziela")),ROUNDDOWN(10*$M$4,0)*$M$2,IF(AND(C202="wiosna",AND(B202&lt;&gt;"sobota",B202&lt;&gt;"niedziela")),ROUNDDOWN(10*$M$5,0)*$M$2,IF(AND(C202="lato",AND(B202&lt;&gt;"sobota",B202&lt;&gt;"niedziela")),ROUNDDOWN(10*$M$6,0)*$M$2,IF(AND(C202="jesień",AND(B202&lt;&gt;"sobota",B202&lt;&gt;"niedziela")),ROUNDDOWN(10*$M$7,0)*$M$2,0))))</f>
        <v>270</v>
      </c>
      <c r="F202">
        <f t="shared" si="21"/>
        <v>6850</v>
      </c>
      <c r="G202">
        <f t="shared" si="22"/>
        <v>12350</v>
      </c>
      <c r="H202">
        <f t="shared" si="23"/>
        <v>19200</v>
      </c>
      <c r="I202" s="2">
        <f t="shared" si="20"/>
        <v>1</v>
      </c>
    </row>
    <row r="203" spans="1:9">
      <c r="A203" s="1">
        <v>45128</v>
      </c>
      <c r="B203" t="s">
        <v>7</v>
      </c>
      <c r="C203" s="2" t="str">
        <f t="shared" si="18"/>
        <v>lato</v>
      </c>
      <c r="D203">
        <f t="shared" si="19"/>
        <v>0</v>
      </c>
      <c r="E203">
        <f>IF(AND(C203="zima",AND(B203&lt;&gt;"sobota",B203&lt;&gt;"niedziela")),ROUNDDOWN(10*$M$4,0)*$M$2,IF(AND(C203="wiosna",AND(B203&lt;&gt;"sobota",B203&lt;&gt;"niedziela")),ROUNDDOWN(10*$M$5,0)*$M$2,IF(AND(C203="lato",AND(B203&lt;&gt;"sobota",B203&lt;&gt;"niedziela")),ROUNDDOWN(10*$M$6,0)*$M$2,IF(AND(C203="jesień",AND(B203&lt;&gt;"sobota",B203&lt;&gt;"niedziela")),ROUNDDOWN(10*$M$7,0)*$M$2,0))))</f>
        <v>270</v>
      </c>
      <c r="F203">
        <f t="shared" si="21"/>
        <v>7120</v>
      </c>
      <c r="G203">
        <f t="shared" si="22"/>
        <v>12350</v>
      </c>
      <c r="H203">
        <f t="shared" si="23"/>
        <v>19470</v>
      </c>
      <c r="I203" s="2">
        <f t="shared" si="20"/>
        <v>1</v>
      </c>
    </row>
    <row r="204" spans="1:9">
      <c r="A204" s="1">
        <v>45129</v>
      </c>
      <c r="B204" t="s">
        <v>8</v>
      </c>
      <c r="C204" s="2" t="str">
        <f t="shared" si="18"/>
        <v>lato</v>
      </c>
      <c r="D204">
        <f t="shared" si="19"/>
        <v>0</v>
      </c>
      <c r="E204">
        <f>IF(AND(C204="zima",AND(B204&lt;&gt;"sobota",B204&lt;&gt;"niedziela")),ROUNDDOWN(10*$M$4,0)*$M$2,IF(AND(C204="wiosna",AND(B204&lt;&gt;"sobota",B204&lt;&gt;"niedziela")),ROUNDDOWN(10*$M$5,0)*$M$2,IF(AND(C204="lato",AND(B204&lt;&gt;"sobota",B204&lt;&gt;"niedziela")),ROUNDDOWN(10*$M$6,0)*$M$2,IF(AND(C204="jesień",AND(B204&lt;&gt;"sobota",B204&lt;&gt;"niedziela")),ROUNDDOWN(10*$M$7,0)*$M$2,0))))</f>
        <v>0</v>
      </c>
      <c r="F204">
        <f t="shared" si="21"/>
        <v>7120</v>
      </c>
      <c r="G204">
        <f t="shared" si="22"/>
        <v>12350</v>
      </c>
      <c r="H204">
        <f t="shared" si="23"/>
        <v>19470</v>
      </c>
      <c r="I204" s="2">
        <f t="shared" si="20"/>
        <v>1</v>
      </c>
    </row>
    <row r="205" spans="1:9">
      <c r="A205" s="1">
        <v>45130</v>
      </c>
      <c r="B205" t="s">
        <v>2</v>
      </c>
      <c r="C205" s="2" t="str">
        <f t="shared" si="18"/>
        <v>lato</v>
      </c>
      <c r="D205">
        <f t="shared" si="19"/>
        <v>150</v>
      </c>
      <c r="E205">
        <f>IF(AND(C205="zima",AND(B205&lt;&gt;"sobota",B205&lt;&gt;"niedziela")),ROUNDDOWN(10*$M$4,0)*$M$2,IF(AND(C205="wiosna",AND(B205&lt;&gt;"sobota",B205&lt;&gt;"niedziela")),ROUNDDOWN(10*$M$5,0)*$M$2,IF(AND(C205="lato",AND(B205&lt;&gt;"sobota",B205&lt;&gt;"niedziela")),ROUNDDOWN(10*$M$6,0)*$M$2,IF(AND(C205="jesień",AND(B205&lt;&gt;"sobota",B205&lt;&gt;"niedziela")),ROUNDDOWN(10*$M$7,0)*$M$2,0))))</f>
        <v>0</v>
      </c>
      <c r="F205">
        <f t="shared" si="21"/>
        <v>6970</v>
      </c>
      <c r="G205">
        <f t="shared" si="22"/>
        <v>12500</v>
      </c>
      <c r="H205">
        <f t="shared" si="23"/>
        <v>19470</v>
      </c>
      <c r="I205" s="2">
        <f t="shared" si="20"/>
        <v>1</v>
      </c>
    </row>
    <row r="206" spans="1:9">
      <c r="A206" s="1">
        <v>45131</v>
      </c>
      <c r="B206" t="s">
        <v>3</v>
      </c>
      <c r="C206" s="2" t="str">
        <f t="shared" si="18"/>
        <v>lato</v>
      </c>
      <c r="D206">
        <f t="shared" si="19"/>
        <v>0</v>
      </c>
      <c r="E206">
        <f>IF(AND(C206="zima",AND(B206&lt;&gt;"sobota",B206&lt;&gt;"niedziela")),ROUNDDOWN(10*$M$4,0)*$M$2,IF(AND(C206="wiosna",AND(B206&lt;&gt;"sobota",B206&lt;&gt;"niedziela")),ROUNDDOWN(10*$M$5,0)*$M$2,IF(AND(C206="lato",AND(B206&lt;&gt;"sobota",B206&lt;&gt;"niedziela")),ROUNDDOWN(10*$M$6,0)*$M$2,IF(AND(C206="jesień",AND(B206&lt;&gt;"sobota",B206&lt;&gt;"niedziela")),ROUNDDOWN(10*$M$7,0)*$M$2,0))))</f>
        <v>270</v>
      </c>
      <c r="F206">
        <f t="shared" si="21"/>
        <v>7240</v>
      </c>
      <c r="G206">
        <f t="shared" si="22"/>
        <v>12500</v>
      </c>
      <c r="H206">
        <f t="shared" si="23"/>
        <v>19740</v>
      </c>
      <c r="I206" s="2">
        <f t="shared" si="20"/>
        <v>1</v>
      </c>
    </row>
    <row r="207" spans="1:9">
      <c r="A207" s="1">
        <v>45132</v>
      </c>
      <c r="B207" t="s">
        <v>4</v>
      </c>
      <c r="C207" s="2" t="str">
        <f t="shared" si="18"/>
        <v>lato</v>
      </c>
      <c r="D207">
        <f t="shared" si="19"/>
        <v>0</v>
      </c>
      <c r="E207">
        <f>IF(AND(C207="zima",AND(B207&lt;&gt;"sobota",B207&lt;&gt;"niedziela")),ROUNDDOWN(10*$M$4,0)*$M$2,IF(AND(C207="wiosna",AND(B207&lt;&gt;"sobota",B207&lt;&gt;"niedziela")),ROUNDDOWN(10*$M$5,0)*$M$2,IF(AND(C207="lato",AND(B207&lt;&gt;"sobota",B207&lt;&gt;"niedziela")),ROUNDDOWN(10*$M$6,0)*$M$2,IF(AND(C207="jesień",AND(B207&lt;&gt;"sobota",B207&lt;&gt;"niedziela")),ROUNDDOWN(10*$M$7,0)*$M$2,0))))</f>
        <v>270</v>
      </c>
      <c r="F207">
        <f t="shared" si="21"/>
        <v>7510</v>
      </c>
      <c r="G207">
        <f t="shared" si="22"/>
        <v>12500</v>
      </c>
      <c r="H207">
        <f t="shared" si="23"/>
        <v>20010</v>
      </c>
      <c r="I207" s="2">
        <f t="shared" si="20"/>
        <v>1</v>
      </c>
    </row>
    <row r="208" spans="1:9">
      <c r="A208" s="1">
        <v>45133</v>
      </c>
      <c r="B208" t="s">
        <v>5</v>
      </c>
      <c r="C208" s="2" t="str">
        <f t="shared" si="18"/>
        <v>lato</v>
      </c>
      <c r="D208">
        <f t="shared" si="19"/>
        <v>0</v>
      </c>
      <c r="E208">
        <f>IF(AND(C208="zima",AND(B208&lt;&gt;"sobota",B208&lt;&gt;"niedziela")),ROUNDDOWN(10*$M$4,0)*$M$2,IF(AND(C208="wiosna",AND(B208&lt;&gt;"sobota",B208&lt;&gt;"niedziela")),ROUNDDOWN(10*$M$5,0)*$M$2,IF(AND(C208="lato",AND(B208&lt;&gt;"sobota",B208&lt;&gt;"niedziela")),ROUNDDOWN(10*$M$6,0)*$M$2,IF(AND(C208="jesień",AND(B208&lt;&gt;"sobota",B208&lt;&gt;"niedziela")),ROUNDDOWN(10*$M$7,0)*$M$2,0))))</f>
        <v>270</v>
      </c>
      <c r="F208">
        <f t="shared" si="21"/>
        <v>7780</v>
      </c>
      <c r="G208">
        <f t="shared" si="22"/>
        <v>12500</v>
      </c>
      <c r="H208">
        <f t="shared" si="23"/>
        <v>20280</v>
      </c>
      <c r="I208" s="2">
        <f t="shared" si="20"/>
        <v>1</v>
      </c>
    </row>
    <row r="209" spans="1:9">
      <c r="A209" s="1">
        <v>45134</v>
      </c>
      <c r="B209" t="s">
        <v>6</v>
      </c>
      <c r="C209" s="2" t="str">
        <f t="shared" si="18"/>
        <v>lato</v>
      </c>
      <c r="D209">
        <f t="shared" si="19"/>
        <v>0</v>
      </c>
      <c r="E209">
        <f>IF(AND(C209="zima",AND(B209&lt;&gt;"sobota",B209&lt;&gt;"niedziela")),ROUNDDOWN(10*$M$4,0)*$M$2,IF(AND(C209="wiosna",AND(B209&lt;&gt;"sobota",B209&lt;&gt;"niedziela")),ROUNDDOWN(10*$M$5,0)*$M$2,IF(AND(C209="lato",AND(B209&lt;&gt;"sobota",B209&lt;&gt;"niedziela")),ROUNDDOWN(10*$M$6,0)*$M$2,IF(AND(C209="jesień",AND(B209&lt;&gt;"sobota",B209&lt;&gt;"niedziela")),ROUNDDOWN(10*$M$7,0)*$M$2,0))))</f>
        <v>270</v>
      </c>
      <c r="F209">
        <f t="shared" si="21"/>
        <v>8050</v>
      </c>
      <c r="G209">
        <f t="shared" si="22"/>
        <v>12500</v>
      </c>
      <c r="H209">
        <f t="shared" si="23"/>
        <v>20550</v>
      </c>
      <c r="I209" s="2">
        <f t="shared" si="20"/>
        <v>1</v>
      </c>
    </row>
    <row r="210" spans="1:9">
      <c r="A210" s="1">
        <v>45135</v>
      </c>
      <c r="B210" t="s">
        <v>7</v>
      </c>
      <c r="C210" s="2" t="str">
        <f t="shared" si="18"/>
        <v>lato</v>
      </c>
      <c r="D210">
        <f t="shared" si="19"/>
        <v>0</v>
      </c>
      <c r="E210">
        <f>IF(AND(C210="zima",AND(B210&lt;&gt;"sobota",B210&lt;&gt;"niedziela")),ROUNDDOWN(10*$M$4,0)*$M$2,IF(AND(C210="wiosna",AND(B210&lt;&gt;"sobota",B210&lt;&gt;"niedziela")),ROUNDDOWN(10*$M$5,0)*$M$2,IF(AND(C210="lato",AND(B210&lt;&gt;"sobota",B210&lt;&gt;"niedziela")),ROUNDDOWN(10*$M$6,0)*$M$2,IF(AND(C210="jesień",AND(B210&lt;&gt;"sobota",B210&lt;&gt;"niedziela")),ROUNDDOWN(10*$M$7,0)*$M$2,0))))</f>
        <v>270</v>
      </c>
      <c r="F210">
        <f t="shared" si="21"/>
        <v>8320</v>
      </c>
      <c r="G210">
        <f t="shared" si="22"/>
        <v>12500</v>
      </c>
      <c r="H210">
        <f t="shared" si="23"/>
        <v>20820</v>
      </c>
      <c r="I210" s="2">
        <f t="shared" si="20"/>
        <v>1</v>
      </c>
    </row>
    <row r="211" spans="1:9">
      <c r="A211" s="1">
        <v>45136</v>
      </c>
      <c r="B211" t="s">
        <v>8</v>
      </c>
      <c r="C211" s="2" t="str">
        <f t="shared" si="18"/>
        <v>lato</v>
      </c>
      <c r="D211">
        <f t="shared" si="19"/>
        <v>0</v>
      </c>
      <c r="E211">
        <f>IF(AND(C211="zima",AND(B211&lt;&gt;"sobota",B211&lt;&gt;"niedziela")),ROUNDDOWN(10*$M$4,0)*$M$2,IF(AND(C211="wiosna",AND(B211&lt;&gt;"sobota",B211&lt;&gt;"niedziela")),ROUNDDOWN(10*$M$5,0)*$M$2,IF(AND(C211="lato",AND(B211&lt;&gt;"sobota",B211&lt;&gt;"niedziela")),ROUNDDOWN(10*$M$6,0)*$M$2,IF(AND(C211="jesień",AND(B211&lt;&gt;"sobota",B211&lt;&gt;"niedziela")),ROUNDDOWN(10*$M$7,0)*$M$2,0))))</f>
        <v>0</v>
      </c>
      <c r="F211">
        <f t="shared" si="21"/>
        <v>8320</v>
      </c>
      <c r="G211">
        <f t="shared" si="22"/>
        <v>12500</v>
      </c>
      <c r="H211">
        <f t="shared" si="23"/>
        <v>20820</v>
      </c>
      <c r="I211" s="2">
        <f t="shared" si="20"/>
        <v>1</v>
      </c>
    </row>
    <row r="212" spans="1:9">
      <c r="A212" s="1">
        <v>45137</v>
      </c>
      <c r="B212" t="s">
        <v>2</v>
      </c>
      <c r="C212" s="2" t="str">
        <f t="shared" si="18"/>
        <v>lato</v>
      </c>
      <c r="D212">
        <f t="shared" si="19"/>
        <v>150</v>
      </c>
      <c r="E212">
        <f>IF(AND(C212="zima",AND(B212&lt;&gt;"sobota",B212&lt;&gt;"niedziela")),ROUNDDOWN(10*$M$4,0)*$M$2,IF(AND(C212="wiosna",AND(B212&lt;&gt;"sobota",B212&lt;&gt;"niedziela")),ROUNDDOWN(10*$M$5,0)*$M$2,IF(AND(C212="lato",AND(B212&lt;&gt;"sobota",B212&lt;&gt;"niedziela")),ROUNDDOWN(10*$M$6,0)*$M$2,IF(AND(C212="jesień",AND(B212&lt;&gt;"sobota",B212&lt;&gt;"niedziela")),ROUNDDOWN(10*$M$7,0)*$M$2,0))))</f>
        <v>0</v>
      </c>
      <c r="F212">
        <f t="shared" si="21"/>
        <v>8170</v>
      </c>
      <c r="G212">
        <f t="shared" si="22"/>
        <v>12650</v>
      </c>
      <c r="H212">
        <f t="shared" si="23"/>
        <v>20820</v>
      </c>
      <c r="I212" s="2">
        <f t="shared" si="20"/>
        <v>1</v>
      </c>
    </row>
    <row r="213" spans="1:9">
      <c r="A213" s="1">
        <v>45138</v>
      </c>
      <c r="B213" t="s">
        <v>3</v>
      </c>
      <c r="C213" s="2" t="str">
        <f t="shared" si="18"/>
        <v>lato</v>
      </c>
      <c r="D213">
        <f t="shared" si="19"/>
        <v>0</v>
      </c>
      <c r="E213">
        <f>IF(AND(C213="zima",AND(B213&lt;&gt;"sobota",B213&lt;&gt;"niedziela")),ROUNDDOWN(10*$M$4,0)*$M$2,IF(AND(C213="wiosna",AND(B213&lt;&gt;"sobota",B213&lt;&gt;"niedziela")),ROUNDDOWN(10*$M$5,0)*$M$2,IF(AND(C213="lato",AND(B213&lt;&gt;"sobota",B213&lt;&gt;"niedziela")),ROUNDDOWN(10*$M$6,0)*$M$2,IF(AND(C213="jesień",AND(B213&lt;&gt;"sobota",B213&lt;&gt;"niedziela")),ROUNDDOWN(10*$M$7,0)*$M$2,0))))</f>
        <v>270</v>
      </c>
      <c r="F213">
        <f t="shared" si="21"/>
        <v>8440</v>
      </c>
      <c r="G213">
        <f t="shared" si="22"/>
        <v>12650</v>
      </c>
      <c r="H213">
        <f t="shared" si="23"/>
        <v>21090</v>
      </c>
      <c r="I213" s="2">
        <f t="shared" si="20"/>
        <v>1</v>
      </c>
    </row>
    <row r="214" spans="1:9">
      <c r="A214" s="1">
        <v>45139</v>
      </c>
      <c r="B214" t="s">
        <v>4</v>
      </c>
      <c r="C214" s="2" t="str">
        <f t="shared" si="18"/>
        <v>lato</v>
      </c>
      <c r="D214">
        <f t="shared" si="19"/>
        <v>0</v>
      </c>
      <c r="E214">
        <f>IF(AND(C214="zima",AND(B214&lt;&gt;"sobota",B214&lt;&gt;"niedziela")),ROUNDDOWN(10*$M$4,0)*$M$2,IF(AND(C214="wiosna",AND(B214&lt;&gt;"sobota",B214&lt;&gt;"niedziela")),ROUNDDOWN(10*$M$5,0)*$M$2,IF(AND(C214="lato",AND(B214&lt;&gt;"sobota",B214&lt;&gt;"niedziela")),ROUNDDOWN(10*$M$6,0)*$M$2,IF(AND(C214="jesień",AND(B214&lt;&gt;"sobota",B214&lt;&gt;"niedziela")),ROUNDDOWN(10*$M$7,0)*$M$2,0))))</f>
        <v>270</v>
      </c>
      <c r="F214">
        <f t="shared" si="21"/>
        <v>8710</v>
      </c>
      <c r="G214">
        <f t="shared" si="22"/>
        <v>12650</v>
      </c>
      <c r="H214">
        <f t="shared" si="23"/>
        <v>21360</v>
      </c>
      <c r="I214" s="2">
        <f t="shared" si="20"/>
        <v>1</v>
      </c>
    </row>
    <row r="215" spans="1:9">
      <c r="A215" s="1">
        <v>45140</v>
      </c>
      <c r="B215" t="s">
        <v>5</v>
      </c>
      <c r="C215" s="2" t="str">
        <f t="shared" si="18"/>
        <v>lato</v>
      </c>
      <c r="D215">
        <f t="shared" si="19"/>
        <v>0</v>
      </c>
      <c r="E215">
        <f>IF(AND(C215="zima",AND(B215&lt;&gt;"sobota",B215&lt;&gt;"niedziela")),ROUNDDOWN(10*$M$4,0)*$M$2,IF(AND(C215="wiosna",AND(B215&lt;&gt;"sobota",B215&lt;&gt;"niedziela")),ROUNDDOWN(10*$M$5,0)*$M$2,IF(AND(C215="lato",AND(B215&lt;&gt;"sobota",B215&lt;&gt;"niedziela")),ROUNDDOWN(10*$M$6,0)*$M$2,IF(AND(C215="jesień",AND(B215&lt;&gt;"sobota",B215&lt;&gt;"niedziela")),ROUNDDOWN(10*$M$7,0)*$M$2,0))))</f>
        <v>270</v>
      </c>
      <c r="F215">
        <f t="shared" si="21"/>
        <v>8980</v>
      </c>
      <c r="G215">
        <f t="shared" si="22"/>
        <v>12650</v>
      </c>
      <c r="H215">
        <f t="shared" si="23"/>
        <v>21630</v>
      </c>
      <c r="I215" s="2">
        <f t="shared" si="20"/>
        <v>1</v>
      </c>
    </row>
    <row r="216" spans="1:9">
      <c r="A216" s="1">
        <v>45141</v>
      </c>
      <c r="B216" t="s">
        <v>6</v>
      </c>
      <c r="C216" s="2" t="str">
        <f t="shared" si="18"/>
        <v>lato</v>
      </c>
      <c r="D216">
        <f t="shared" si="19"/>
        <v>0</v>
      </c>
      <c r="E216">
        <f>IF(AND(C216="zima",AND(B216&lt;&gt;"sobota",B216&lt;&gt;"niedziela")),ROUNDDOWN(10*$M$4,0)*$M$2,IF(AND(C216="wiosna",AND(B216&lt;&gt;"sobota",B216&lt;&gt;"niedziela")),ROUNDDOWN(10*$M$5,0)*$M$2,IF(AND(C216="lato",AND(B216&lt;&gt;"sobota",B216&lt;&gt;"niedziela")),ROUNDDOWN(10*$M$6,0)*$M$2,IF(AND(C216="jesień",AND(B216&lt;&gt;"sobota",B216&lt;&gt;"niedziela")),ROUNDDOWN(10*$M$7,0)*$M$2,0))))</f>
        <v>270</v>
      </c>
      <c r="F216">
        <f t="shared" si="21"/>
        <v>9250</v>
      </c>
      <c r="G216">
        <f t="shared" si="22"/>
        <v>12650</v>
      </c>
      <c r="H216">
        <f t="shared" si="23"/>
        <v>21900</v>
      </c>
      <c r="I216" s="2">
        <f t="shared" si="20"/>
        <v>1</v>
      </c>
    </row>
    <row r="217" spans="1:9">
      <c r="A217" s="1">
        <v>45142</v>
      </c>
      <c r="B217" t="s">
        <v>7</v>
      </c>
      <c r="C217" s="2" t="str">
        <f t="shared" si="18"/>
        <v>lato</v>
      </c>
      <c r="D217">
        <f t="shared" si="19"/>
        <v>0</v>
      </c>
      <c r="E217">
        <f>IF(AND(C217="zima",AND(B217&lt;&gt;"sobota",B217&lt;&gt;"niedziela")),ROUNDDOWN(10*$M$4,0)*$M$2,IF(AND(C217="wiosna",AND(B217&lt;&gt;"sobota",B217&lt;&gt;"niedziela")),ROUNDDOWN(10*$M$5,0)*$M$2,IF(AND(C217="lato",AND(B217&lt;&gt;"sobota",B217&lt;&gt;"niedziela")),ROUNDDOWN(10*$M$6,0)*$M$2,IF(AND(C217="jesień",AND(B217&lt;&gt;"sobota",B217&lt;&gt;"niedziela")),ROUNDDOWN(10*$M$7,0)*$M$2,0))))</f>
        <v>270</v>
      </c>
      <c r="F217">
        <f t="shared" si="21"/>
        <v>9520</v>
      </c>
      <c r="G217">
        <f t="shared" si="22"/>
        <v>12650</v>
      </c>
      <c r="H217">
        <f t="shared" si="23"/>
        <v>22170</v>
      </c>
      <c r="I217" s="2">
        <f t="shared" si="20"/>
        <v>1</v>
      </c>
    </row>
    <row r="218" spans="1:9">
      <c r="A218" s="1">
        <v>45143</v>
      </c>
      <c r="B218" t="s">
        <v>8</v>
      </c>
      <c r="C218" s="2" t="str">
        <f t="shared" si="18"/>
        <v>lato</v>
      </c>
      <c r="D218">
        <f t="shared" si="19"/>
        <v>0</v>
      </c>
      <c r="E218">
        <f>IF(AND(C218="zima",AND(B218&lt;&gt;"sobota",B218&lt;&gt;"niedziela")),ROUNDDOWN(10*$M$4,0)*$M$2,IF(AND(C218="wiosna",AND(B218&lt;&gt;"sobota",B218&lt;&gt;"niedziela")),ROUNDDOWN(10*$M$5,0)*$M$2,IF(AND(C218="lato",AND(B218&lt;&gt;"sobota",B218&lt;&gt;"niedziela")),ROUNDDOWN(10*$M$6,0)*$M$2,IF(AND(C218="jesień",AND(B218&lt;&gt;"sobota",B218&lt;&gt;"niedziela")),ROUNDDOWN(10*$M$7,0)*$M$2,0))))</f>
        <v>0</v>
      </c>
      <c r="F218">
        <f t="shared" si="21"/>
        <v>9520</v>
      </c>
      <c r="G218">
        <f t="shared" si="22"/>
        <v>12650</v>
      </c>
      <c r="H218">
        <f t="shared" si="23"/>
        <v>22170</v>
      </c>
      <c r="I218" s="2">
        <f t="shared" si="20"/>
        <v>1</v>
      </c>
    </row>
    <row r="219" spans="1:9">
      <c r="A219" s="1">
        <v>45144</v>
      </c>
      <c r="B219" t="s">
        <v>2</v>
      </c>
      <c r="C219" s="2" t="str">
        <f t="shared" si="18"/>
        <v>lato</v>
      </c>
      <c r="D219">
        <f t="shared" si="19"/>
        <v>150</v>
      </c>
      <c r="E219">
        <f>IF(AND(C219="zima",AND(B219&lt;&gt;"sobota",B219&lt;&gt;"niedziela")),ROUNDDOWN(10*$M$4,0)*$M$2,IF(AND(C219="wiosna",AND(B219&lt;&gt;"sobota",B219&lt;&gt;"niedziela")),ROUNDDOWN(10*$M$5,0)*$M$2,IF(AND(C219="lato",AND(B219&lt;&gt;"sobota",B219&lt;&gt;"niedziela")),ROUNDDOWN(10*$M$6,0)*$M$2,IF(AND(C219="jesień",AND(B219&lt;&gt;"sobota",B219&lt;&gt;"niedziela")),ROUNDDOWN(10*$M$7,0)*$M$2,0))))</f>
        <v>0</v>
      </c>
      <c r="F219">
        <f t="shared" si="21"/>
        <v>9370</v>
      </c>
      <c r="G219">
        <f t="shared" si="22"/>
        <v>12800</v>
      </c>
      <c r="H219">
        <f t="shared" si="23"/>
        <v>22170</v>
      </c>
      <c r="I219" s="2">
        <f t="shared" si="20"/>
        <v>1</v>
      </c>
    </row>
    <row r="220" spans="1:9">
      <c r="A220" s="1">
        <v>45145</v>
      </c>
      <c r="B220" t="s">
        <v>3</v>
      </c>
      <c r="C220" s="2" t="str">
        <f t="shared" si="18"/>
        <v>lato</v>
      </c>
      <c r="D220">
        <f t="shared" si="19"/>
        <v>0</v>
      </c>
      <c r="E220">
        <f>IF(AND(C220="zima",AND(B220&lt;&gt;"sobota",B220&lt;&gt;"niedziela")),ROUNDDOWN(10*$M$4,0)*$M$2,IF(AND(C220="wiosna",AND(B220&lt;&gt;"sobota",B220&lt;&gt;"niedziela")),ROUNDDOWN(10*$M$5,0)*$M$2,IF(AND(C220="lato",AND(B220&lt;&gt;"sobota",B220&lt;&gt;"niedziela")),ROUNDDOWN(10*$M$6,0)*$M$2,IF(AND(C220="jesień",AND(B220&lt;&gt;"sobota",B220&lt;&gt;"niedziela")),ROUNDDOWN(10*$M$7,0)*$M$2,0))))</f>
        <v>270</v>
      </c>
      <c r="F220">
        <f t="shared" si="21"/>
        <v>9640</v>
      </c>
      <c r="G220">
        <f t="shared" si="22"/>
        <v>12800</v>
      </c>
      <c r="H220">
        <f t="shared" si="23"/>
        <v>22440</v>
      </c>
      <c r="I220" s="2">
        <f t="shared" si="20"/>
        <v>1</v>
      </c>
    </row>
    <row r="221" spans="1:9">
      <c r="A221" s="1">
        <v>45146</v>
      </c>
      <c r="B221" t="s">
        <v>4</v>
      </c>
      <c r="C221" s="2" t="str">
        <f t="shared" si="18"/>
        <v>lato</v>
      </c>
      <c r="D221">
        <f t="shared" si="19"/>
        <v>0</v>
      </c>
      <c r="E221">
        <f>IF(AND(C221="zima",AND(B221&lt;&gt;"sobota",B221&lt;&gt;"niedziela")),ROUNDDOWN(10*$M$4,0)*$M$2,IF(AND(C221="wiosna",AND(B221&lt;&gt;"sobota",B221&lt;&gt;"niedziela")),ROUNDDOWN(10*$M$5,0)*$M$2,IF(AND(C221="lato",AND(B221&lt;&gt;"sobota",B221&lt;&gt;"niedziela")),ROUNDDOWN(10*$M$6,0)*$M$2,IF(AND(C221="jesień",AND(B221&lt;&gt;"sobota",B221&lt;&gt;"niedziela")),ROUNDDOWN(10*$M$7,0)*$M$2,0))))</f>
        <v>270</v>
      </c>
      <c r="F221">
        <f t="shared" si="21"/>
        <v>9910</v>
      </c>
      <c r="G221">
        <f t="shared" si="22"/>
        <v>12800</v>
      </c>
      <c r="H221">
        <f t="shared" si="23"/>
        <v>22710</v>
      </c>
      <c r="I221" s="2">
        <f t="shared" si="20"/>
        <v>1</v>
      </c>
    </row>
    <row r="222" spans="1:9">
      <c r="A222" s="1">
        <v>45147</v>
      </c>
      <c r="B222" t="s">
        <v>5</v>
      </c>
      <c r="C222" s="2" t="str">
        <f t="shared" si="18"/>
        <v>lato</v>
      </c>
      <c r="D222">
        <f t="shared" si="19"/>
        <v>0</v>
      </c>
      <c r="E222">
        <f>IF(AND(C222="zima",AND(B222&lt;&gt;"sobota",B222&lt;&gt;"niedziela")),ROUNDDOWN(10*$M$4,0)*$M$2,IF(AND(C222="wiosna",AND(B222&lt;&gt;"sobota",B222&lt;&gt;"niedziela")),ROUNDDOWN(10*$M$5,0)*$M$2,IF(AND(C222="lato",AND(B222&lt;&gt;"sobota",B222&lt;&gt;"niedziela")),ROUNDDOWN(10*$M$6,0)*$M$2,IF(AND(C222="jesień",AND(B222&lt;&gt;"sobota",B222&lt;&gt;"niedziela")),ROUNDDOWN(10*$M$7,0)*$M$2,0))))</f>
        <v>270</v>
      </c>
      <c r="F222">
        <f t="shared" si="21"/>
        <v>10180</v>
      </c>
      <c r="G222">
        <f t="shared" si="22"/>
        <v>12800</v>
      </c>
      <c r="H222">
        <f t="shared" si="23"/>
        <v>22980</v>
      </c>
      <c r="I222" s="2">
        <f t="shared" si="20"/>
        <v>1</v>
      </c>
    </row>
    <row r="223" spans="1:9">
      <c r="A223" s="1">
        <v>45148</v>
      </c>
      <c r="B223" t="s">
        <v>6</v>
      </c>
      <c r="C223" s="2" t="str">
        <f t="shared" si="18"/>
        <v>lato</v>
      </c>
      <c r="D223">
        <f t="shared" si="19"/>
        <v>0</v>
      </c>
      <c r="E223">
        <f>IF(AND(C223="zima",AND(B223&lt;&gt;"sobota",B223&lt;&gt;"niedziela")),ROUNDDOWN(10*$M$4,0)*$M$2,IF(AND(C223="wiosna",AND(B223&lt;&gt;"sobota",B223&lt;&gt;"niedziela")),ROUNDDOWN(10*$M$5,0)*$M$2,IF(AND(C223="lato",AND(B223&lt;&gt;"sobota",B223&lt;&gt;"niedziela")),ROUNDDOWN(10*$M$6,0)*$M$2,IF(AND(C223="jesień",AND(B223&lt;&gt;"sobota",B223&lt;&gt;"niedziela")),ROUNDDOWN(10*$M$7,0)*$M$2,0))))</f>
        <v>270</v>
      </c>
      <c r="F223">
        <f t="shared" si="21"/>
        <v>10450</v>
      </c>
      <c r="G223">
        <f t="shared" si="22"/>
        <v>12800</v>
      </c>
      <c r="H223">
        <f t="shared" si="23"/>
        <v>23250</v>
      </c>
      <c r="I223" s="2">
        <f t="shared" si="20"/>
        <v>1</v>
      </c>
    </row>
    <row r="224" spans="1:9">
      <c r="A224" s="1">
        <v>45149</v>
      </c>
      <c r="B224" t="s">
        <v>7</v>
      </c>
      <c r="C224" s="2" t="str">
        <f t="shared" si="18"/>
        <v>lato</v>
      </c>
      <c r="D224">
        <f t="shared" si="19"/>
        <v>0</v>
      </c>
      <c r="E224">
        <f>IF(AND(C224="zima",AND(B224&lt;&gt;"sobota",B224&lt;&gt;"niedziela")),ROUNDDOWN(10*$M$4,0)*$M$2,IF(AND(C224="wiosna",AND(B224&lt;&gt;"sobota",B224&lt;&gt;"niedziela")),ROUNDDOWN(10*$M$5,0)*$M$2,IF(AND(C224="lato",AND(B224&lt;&gt;"sobota",B224&lt;&gt;"niedziela")),ROUNDDOWN(10*$M$6,0)*$M$2,IF(AND(C224="jesień",AND(B224&lt;&gt;"sobota",B224&lt;&gt;"niedziela")),ROUNDDOWN(10*$M$7,0)*$M$2,0))))</f>
        <v>270</v>
      </c>
      <c r="F224">
        <f t="shared" si="21"/>
        <v>10720</v>
      </c>
      <c r="G224">
        <f t="shared" si="22"/>
        <v>12800</v>
      </c>
      <c r="H224">
        <f t="shared" si="23"/>
        <v>23520</v>
      </c>
      <c r="I224" s="2">
        <f t="shared" si="20"/>
        <v>1</v>
      </c>
    </row>
    <row r="225" spans="1:9">
      <c r="A225" s="1">
        <v>45150</v>
      </c>
      <c r="B225" t="s">
        <v>8</v>
      </c>
      <c r="C225" s="2" t="str">
        <f t="shared" si="18"/>
        <v>lato</v>
      </c>
      <c r="D225">
        <f t="shared" si="19"/>
        <v>0</v>
      </c>
      <c r="E225">
        <f>IF(AND(C225="zima",AND(B225&lt;&gt;"sobota",B225&lt;&gt;"niedziela")),ROUNDDOWN(10*$M$4,0)*$M$2,IF(AND(C225="wiosna",AND(B225&lt;&gt;"sobota",B225&lt;&gt;"niedziela")),ROUNDDOWN(10*$M$5,0)*$M$2,IF(AND(C225="lato",AND(B225&lt;&gt;"sobota",B225&lt;&gt;"niedziela")),ROUNDDOWN(10*$M$6,0)*$M$2,IF(AND(C225="jesień",AND(B225&lt;&gt;"sobota",B225&lt;&gt;"niedziela")),ROUNDDOWN(10*$M$7,0)*$M$2,0))))</f>
        <v>0</v>
      </c>
      <c r="F225">
        <f t="shared" si="21"/>
        <v>10720</v>
      </c>
      <c r="G225">
        <f t="shared" si="22"/>
        <v>12800</v>
      </c>
      <c r="H225">
        <f t="shared" si="23"/>
        <v>23520</v>
      </c>
      <c r="I225" s="2">
        <f t="shared" si="20"/>
        <v>1</v>
      </c>
    </row>
    <row r="226" spans="1:9">
      <c r="A226" s="1">
        <v>45151</v>
      </c>
      <c r="B226" t="s">
        <v>2</v>
      </c>
      <c r="C226" s="2" t="str">
        <f t="shared" si="18"/>
        <v>lato</v>
      </c>
      <c r="D226">
        <f t="shared" si="19"/>
        <v>150</v>
      </c>
      <c r="E226">
        <f>IF(AND(C226="zima",AND(B226&lt;&gt;"sobota",B226&lt;&gt;"niedziela")),ROUNDDOWN(10*$M$4,0)*$M$2,IF(AND(C226="wiosna",AND(B226&lt;&gt;"sobota",B226&lt;&gt;"niedziela")),ROUNDDOWN(10*$M$5,0)*$M$2,IF(AND(C226="lato",AND(B226&lt;&gt;"sobota",B226&lt;&gt;"niedziela")),ROUNDDOWN(10*$M$6,0)*$M$2,IF(AND(C226="jesień",AND(B226&lt;&gt;"sobota",B226&lt;&gt;"niedziela")),ROUNDDOWN(10*$M$7,0)*$M$2,0))))</f>
        <v>0</v>
      </c>
      <c r="F226">
        <f t="shared" si="21"/>
        <v>10570</v>
      </c>
      <c r="G226">
        <f t="shared" si="22"/>
        <v>12950</v>
      </c>
      <c r="H226">
        <f t="shared" si="23"/>
        <v>23520</v>
      </c>
      <c r="I226" s="2">
        <f t="shared" si="20"/>
        <v>1</v>
      </c>
    </row>
    <row r="227" spans="1:9">
      <c r="A227" s="1">
        <v>45152</v>
      </c>
      <c r="B227" t="s">
        <v>3</v>
      </c>
      <c r="C227" s="2" t="str">
        <f t="shared" si="18"/>
        <v>lato</v>
      </c>
      <c r="D227">
        <f t="shared" si="19"/>
        <v>0</v>
      </c>
      <c r="E227">
        <f>IF(AND(C227="zima",AND(B227&lt;&gt;"sobota",B227&lt;&gt;"niedziela")),ROUNDDOWN(10*$M$4,0)*$M$2,IF(AND(C227="wiosna",AND(B227&lt;&gt;"sobota",B227&lt;&gt;"niedziela")),ROUNDDOWN(10*$M$5,0)*$M$2,IF(AND(C227="lato",AND(B227&lt;&gt;"sobota",B227&lt;&gt;"niedziela")),ROUNDDOWN(10*$M$6,0)*$M$2,IF(AND(C227="jesień",AND(B227&lt;&gt;"sobota",B227&lt;&gt;"niedziela")),ROUNDDOWN(10*$M$7,0)*$M$2,0))))</f>
        <v>270</v>
      </c>
      <c r="F227">
        <f t="shared" si="21"/>
        <v>10840</v>
      </c>
      <c r="G227">
        <f t="shared" si="22"/>
        <v>12950</v>
      </c>
      <c r="H227">
        <f t="shared" si="23"/>
        <v>23790</v>
      </c>
      <c r="I227" s="2">
        <f t="shared" si="20"/>
        <v>1</v>
      </c>
    </row>
    <row r="228" spans="1:9">
      <c r="A228" s="1">
        <v>45153</v>
      </c>
      <c r="B228" t="s">
        <v>4</v>
      </c>
      <c r="C228" s="2" t="str">
        <f t="shared" si="18"/>
        <v>lato</v>
      </c>
      <c r="D228">
        <f t="shared" si="19"/>
        <v>0</v>
      </c>
      <c r="E228">
        <f>IF(AND(C228="zima",AND(B228&lt;&gt;"sobota",B228&lt;&gt;"niedziela")),ROUNDDOWN(10*$M$4,0)*$M$2,IF(AND(C228="wiosna",AND(B228&lt;&gt;"sobota",B228&lt;&gt;"niedziela")),ROUNDDOWN(10*$M$5,0)*$M$2,IF(AND(C228="lato",AND(B228&lt;&gt;"sobota",B228&lt;&gt;"niedziela")),ROUNDDOWN(10*$M$6,0)*$M$2,IF(AND(C228="jesień",AND(B228&lt;&gt;"sobota",B228&lt;&gt;"niedziela")),ROUNDDOWN(10*$M$7,0)*$M$2,0))))</f>
        <v>270</v>
      </c>
      <c r="F228">
        <f t="shared" si="21"/>
        <v>11110</v>
      </c>
      <c r="G228">
        <f t="shared" si="22"/>
        <v>12950</v>
      </c>
      <c r="H228">
        <f t="shared" si="23"/>
        <v>24060</v>
      </c>
      <c r="I228" s="2">
        <f t="shared" si="20"/>
        <v>1</v>
      </c>
    </row>
    <row r="229" spans="1:9">
      <c r="A229" s="1">
        <v>45154</v>
      </c>
      <c r="B229" t="s">
        <v>5</v>
      </c>
      <c r="C229" s="2" t="str">
        <f t="shared" si="18"/>
        <v>lato</v>
      </c>
      <c r="D229">
        <f t="shared" si="19"/>
        <v>0</v>
      </c>
      <c r="E229">
        <f>IF(AND(C229="zima",AND(B229&lt;&gt;"sobota",B229&lt;&gt;"niedziela")),ROUNDDOWN(10*$M$4,0)*$M$2,IF(AND(C229="wiosna",AND(B229&lt;&gt;"sobota",B229&lt;&gt;"niedziela")),ROUNDDOWN(10*$M$5,0)*$M$2,IF(AND(C229="lato",AND(B229&lt;&gt;"sobota",B229&lt;&gt;"niedziela")),ROUNDDOWN(10*$M$6,0)*$M$2,IF(AND(C229="jesień",AND(B229&lt;&gt;"sobota",B229&lt;&gt;"niedziela")),ROUNDDOWN(10*$M$7,0)*$M$2,0))))</f>
        <v>270</v>
      </c>
      <c r="F229">
        <f t="shared" si="21"/>
        <v>11380</v>
      </c>
      <c r="G229">
        <f t="shared" si="22"/>
        <v>12950</v>
      </c>
      <c r="H229">
        <f t="shared" si="23"/>
        <v>24330</v>
      </c>
      <c r="I229" s="2">
        <f t="shared" si="20"/>
        <v>1</v>
      </c>
    </row>
    <row r="230" spans="1:9">
      <c r="A230" s="1">
        <v>45155</v>
      </c>
      <c r="B230" t="s">
        <v>6</v>
      </c>
      <c r="C230" s="2" t="str">
        <f t="shared" si="18"/>
        <v>lato</v>
      </c>
      <c r="D230">
        <f t="shared" si="19"/>
        <v>0</v>
      </c>
      <c r="E230">
        <f>IF(AND(C230="zima",AND(B230&lt;&gt;"sobota",B230&lt;&gt;"niedziela")),ROUNDDOWN(10*$M$4,0)*$M$2,IF(AND(C230="wiosna",AND(B230&lt;&gt;"sobota",B230&lt;&gt;"niedziela")),ROUNDDOWN(10*$M$5,0)*$M$2,IF(AND(C230="lato",AND(B230&lt;&gt;"sobota",B230&lt;&gt;"niedziela")),ROUNDDOWN(10*$M$6,0)*$M$2,IF(AND(C230="jesień",AND(B230&lt;&gt;"sobota",B230&lt;&gt;"niedziela")),ROUNDDOWN(10*$M$7,0)*$M$2,0))))</f>
        <v>270</v>
      </c>
      <c r="F230">
        <f t="shared" si="21"/>
        <v>11650</v>
      </c>
      <c r="G230">
        <f t="shared" si="22"/>
        <v>12950</v>
      </c>
      <c r="H230">
        <f t="shared" si="23"/>
        <v>24600</v>
      </c>
      <c r="I230" s="2">
        <f t="shared" si="20"/>
        <v>1</v>
      </c>
    </row>
    <row r="231" spans="1:9">
      <c r="A231" s="1">
        <v>45156</v>
      </c>
      <c r="B231" t="s">
        <v>7</v>
      </c>
      <c r="C231" s="2" t="str">
        <f t="shared" si="18"/>
        <v>lato</v>
      </c>
      <c r="D231">
        <f t="shared" si="19"/>
        <v>0</v>
      </c>
      <c r="E231">
        <f>IF(AND(C231="zima",AND(B231&lt;&gt;"sobota",B231&lt;&gt;"niedziela")),ROUNDDOWN(10*$M$4,0)*$M$2,IF(AND(C231="wiosna",AND(B231&lt;&gt;"sobota",B231&lt;&gt;"niedziela")),ROUNDDOWN(10*$M$5,0)*$M$2,IF(AND(C231="lato",AND(B231&lt;&gt;"sobota",B231&lt;&gt;"niedziela")),ROUNDDOWN(10*$M$6,0)*$M$2,IF(AND(C231="jesień",AND(B231&lt;&gt;"sobota",B231&lt;&gt;"niedziela")),ROUNDDOWN(10*$M$7,0)*$M$2,0))))</f>
        <v>270</v>
      </c>
      <c r="F231">
        <f t="shared" si="21"/>
        <v>11920</v>
      </c>
      <c r="G231">
        <f t="shared" si="22"/>
        <v>12950</v>
      </c>
      <c r="H231">
        <f t="shared" si="23"/>
        <v>24870</v>
      </c>
      <c r="I231" s="2">
        <f t="shared" si="20"/>
        <v>1</v>
      </c>
    </row>
    <row r="232" spans="1:9">
      <c r="A232" s="1">
        <v>45157</v>
      </c>
      <c r="B232" t="s">
        <v>8</v>
      </c>
      <c r="C232" s="2" t="str">
        <f t="shared" si="18"/>
        <v>lato</v>
      </c>
      <c r="D232">
        <f t="shared" si="19"/>
        <v>0</v>
      </c>
      <c r="E232">
        <f>IF(AND(C232="zima",AND(B232&lt;&gt;"sobota",B232&lt;&gt;"niedziela")),ROUNDDOWN(10*$M$4,0)*$M$2,IF(AND(C232="wiosna",AND(B232&lt;&gt;"sobota",B232&lt;&gt;"niedziela")),ROUNDDOWN(10*$M$5,0)*$M$2,IF(AND(C232="lato",AND(B232&lt;&gt;"sobota",B232&lt;&gt;"niedziela")),ROUNDDOWN(10*$M$6,0)*$M$2,IF(AND(C232="jesień",AND(B232&lt;&gt;"sobota",B232&lt;&gt;"niedziela")),ROUNDDOWN(10*$M$7,0)*$M$2,0))))</f>
        <v>0</v>
      </c>
      <c r="F232">
        <f t="shared" si="21"/>
        <v>11920</v>
      </c>
      <c r="G232">
        <f t="shared" si="22"/>
        <v>12950</v>
      </c>
      <c r="H232">
        <f t="shared" si="23"/>
        <v>24870</v>
      </c>
      <c r="I232" s="2">
        <f t="shared" si="20"/>
        <v>1</v>
      </c>
    </row>
    <row r="233" spans="1:9">
      <c r="A233" s="1">
        <v>45158</v>
      </c>
      <c r="B233" t="s">
        <v>2</v>
      </c>
      <c r="C233" s="2" t="str">
        <f t="shared" si="18"/>
        <v>lato</v>
      </c>
      <c r="D233">
        <f t="shared" si="19"/>
        <v>150</v>
      </c>
      <c r="E233">
        <f>IF(AND(C233="zima",AND(B233&lt;&gt;"sobota",B233&lt;&gt;"niedziela")),ROUNDDOWN(10*$M$4,0)*$M$2,IF(AND(C233="wiosna",AND(B233&lt;&gt;"sobota",B233&lt;&gt;"niedziela")),ROUNDDOWN(10*$M$5,0)*$M$2,IF(AND(C233="lato",AND(B233&lt;&gt;"sobota",B233&lt;&gt;"niedziela")),ROUNDDOWN(10*$M$6,0)*$M$2,IF(AND(C233="jesień",AND(B233&lt;&gt;"sobota",B233&lt;&gt;"niedziela")),ROUNDDOWN(10*$M$7,0)*$M$2,0))))</f>
        <v>0</v>
      </c>
      <c r="F233">
        <f t="shared" si="21"/>
        <v>11770</v>
      </c>
      <c r="G233">
        <f t="shared" si="22"/>
        <v>13100</v>
      </c>
      <c r="H233">
        <f t="shared" si="23"/>
        <v>24870</v>
      </c>
      <c r="I233" s="2">
        <f t="shared" si="20"/>
        <v>1</v>
      </c>
    </row>
    <row r="234" spans="1:9">
      <c r="A234" s="1">
        <v>45159</v>
      </c>
      <c r="B234" t="s">
        <v>3</v>
      </c>
      <c r="C234" s="2" t="str">
        <f t="shared" si="18"/>
        <v>lato</v>
      </c>
      <c r="D234">
        <f t="shared" si="19"/>
        <v>0</v>
      </c>
      <c r="E234">
        <f>IF(AND(C234="zima",AND(B234&lt;&gt;"sobota",B234&lt;&gt;"niedziela")),ROUNDDOWN(10*$M$4,0)*$M$2,IF(AND(C234="wiosna",AND(B234&lt;&gt;"sobota",B234&lt;&gt;"niedziela")),ROUNDDOWN(10*$M$5,0)*$M$2,IF(AND(C234="lato",AND(B234&lt;&gt;"sobota",B234&lt;&gt;"niedziela")),ROUNDDOWN(10*$M$6,0)*$M$2,IF(AND(C234="jesień",AND(B234&lt;&gt;"sobota",B234&lt;&gt;"niedziela")),ROUNDDOWN(10*$M$7,0)*$M$2,0))))</f>
        <v>270</v>
      </c>
      <c r="F234">
        <f t="shared" si="21"/>
        <v>12040</v>
      </c>
      <c r="G234">
        <f t="shared" si="22"/>
        <v>13100</v>
      </c>
      <c r="H234">
        <f t="shared" si="23"/>
        <v>25140</v>
      </c>
      <c r="I234" s="2">
        <f t="shared" si="20"/>
        <v>1</v>
      </c>
    </row>
    <row r="235" spans="1:9">
      <c r="A235" s="1">
        <v>45160</v>
      </c>
      <c r="B235" t="s">
        <v>4</v>
      </c>
      <c r="C235" s="2" t="str">
        <f t="shared" si="18"/>
        <v>lato</v>
      </c>
      <c r="D235">
        <f t="shared" si="19"/>
        <v>0</v>
      </c>
      <c r="E235">
        <f>IF(AND(C235="zima",AND(B235&lt;&gt;"sobota",B235&lt;&gt;"niedziela")),ROUNDDOWN(10*$M$4,0)*$M$2,IF(AND(C235="wiosna",AND(B235&lt;&gt;"sobota",B235&lt;&gt;"niedziela")),ROUNDDOWN(10*$M$5,0)*$M$2,IF(AND(C235="lato",AND(B235&lt;&gt;"sobota",B235&lt;&gt;"niedziela")),ROUNDDOWN(10*$M$6,0)*$M$2,IF(AND(C235="jesień",AND(B235&lt;&gt;"sobota",B235&lt;&gt;"niedziela")),ROUNDDOWN(10*$M$7,0)*$M$2,0))))</f>
        <v>270</v>
      </c>
      <c r="F235">
        <f t="shared" si="21"/>
        <v>12310</v>
      </c>
      <c r="G235">
        <f t="shared" si="22"/>
        <v>13100</v>
      </c>
      <c r="H235">
        <f t="shared" si="23"/>
        <v>25410</v>
      </c>
      <c r="I235" s="2">
        <f t="shared" si="20"/>
        <v>1</v>
      </c>
    </row>
    <row r="236" spans="1:9">
      <c r="A236" s="1">
        <v>45161</v>
      </c>
      <c r="B236" t="s">
        <v>5</v>
      </c>
      <c r="C236" s="2" t="str">
        <f t="shared" si="18"/>
        <v>lato</v>
      </c>
      <c r="D236">
        <f t="shared" si="19"/>
        <v>0</v>
      </c>
      <c r="E236">
        <f>IF(AND(C236="zima",AND(B236&lt;&gt;"sobota",B236&lt;&gt;"niedziela")),ROUNDDOWN(10*$M$4,0)*$M$2,IF(AND(C236="wiosna",AND(B236&lt;&gt;"sobota",B236&lt;&gt;"niedziela")),ROUNDDOWN(10*$M$5,0)*$M$2,IF(AND(C236="lato",AND(B236&lt;&gt;"sobota",B236&lt;&gt;"niedziela")),ROUNDDOWN(10*$M$6,0)*$M$2,IF(AND(C236="jesień",AND(B236&lt;&gt;"sobota",B236&lt;&gt;"niedziela")),ROUNDDOWN(10*$M$7,0)*$M$2,0))))</f>
        <v>270</v>
      </c>
      <c r="F236">
        <f t="shared" si="21"/>
        <v>12580</v>
      </c>
      <c r="G236">
        <f t="shared" si="22"/>
        <v>13100</v>
      </c>
      <c r="H236">
        <f t="shared" si="23"/>
        <v>25680</v>
      </c>
      <c r="I236" s="2">
        <f t="shared" si="20"/>
        <v>1</v>
      </c>
    </row>
    <row r="237" spans="1:9">
      <c r="A237" s="1">
        <v>45162</v>
      </c>
      <c r="B237" t="s">
        <v>6</v>
      </c>
      <c r="C237" s="2" t="str">
        <f t="shared" si="18"/>
        <v>lato</v>
      </c>
      <c r="D237">
        <f t="shared" si="19"/>
        <v>0</v>
      </c>
      <c r="E237">
        <f>IF(AND(C237="zima",AND(B237&lt;&gt;"sobota",B237&lt;&gt;"niedziela")),ROUNDDOWN(10*$M$4,0)*$M$2,IF(AND(C237="wiosna",AND(B237&lt;&gt;"sobota",B237&lt;&gt;"niedziela")),ROUNDDOWN(10*$M$5,0)*$M$2,IF(AND(C237="lato",AND(B237&lt;&gt;"sobota",B237&lt;&gt;"niedziela")),ROUNDDOWN(10*$M$6,0)*$M$2,IF(AND(C237="jesień",AND(B237&lt;&gt;"sobota",B237&lt;&gt;"niedziela")),ROUNDDOWN(10*$M$7,0)*$M$2,0))))</f>
        <v>270</v>
      </c>
      <c r="F237">
        <f t="shared" si="21"/>
        <v>12850</v>
      </c>
      <c r="G237">
        <f t="shared" si="22"/>
        <v>13100</v>
      </c>
      <c r="H237">
        <f t="shared" si="23"/>
        <v>25950</v>
      </c>
      <c r="I237" s="2">
        <f t="shared" si="20"/>
        <v>1</v>
      </c>
    </row>
    <row r="238" spans="1:9">
      <c r="A238" s="1">
        <v>45163</v>
      </c>
      <c r="B238" t="s">
        <v>7</v>
      </c>
      <c r="C238" s="2" t="str">
        <f t="shared" si="18"/>
        <v>lato</v>
      </c>
      <c r="D238">
        <f t="shared" si="19"/>
        <v>0</v>
      </c>
      <c r="E238">
        <f>IF(AND(C238="zima",AND(B238&lt;&gt;"sobota",B238&lt;&gt;"niedziela")),ROUNDDOWN(10*$M$4,0)*$M$2,IF(AND(C238="wiosna",AND(B238&lt;&gt;"sobota",B238&lt;&gt;"niedziela")),ROUNDDOWN(10*$M$5,0)*$M$2,IF(AND(C238="lato",AND(B238&lt;&gt;"sobota",B238&lt;&gt;"niedziela")),ROUNDDOWN(10*$M$6,0)*$M$2,IF(AND(C238="jesień",AND(B238&lt;&gt;"sobota",B238&lt;&gt;"niedziela")),ROUNDDOWN(10*$M$7,0)*$M$2,0))))</f>
        <v>270</v>
      </c>
      <c r="F238">
        <f t="shared" si="21"/>
        <v>13120</v>
      </c>
      <c r="G238">
        <f t="shared" si="22"/>
        <v>13100</v>
      </c>
      <c r="H238">
        <f t="shared" si="23"/>
        <v>26220</v>
      </c>
      <c r="I238" s="2">
        <f t="shared" si="20"/>
        <v>1</v>
      </c>
    </row>
    <row r="239" spans="1:9">
      <c r="A239" s="1">
        <v>45164</v>
      </c>
      <c r="B239" t="s">
        <v>8</v>
      </c>
      <c r="C239" s="2" t="str">
        <f t="shared" si="18"/>
        <v>lato</v>
      </c>
      <c r="D239">
        <f t="shared" si="19"/>
        <v>0</v>
      </c>
      <c r="E239">
        <f>IF(AND(C239="zima",AND(B239&lt;&gt;"sobota",B239&lt;&gt;"niedziela")),ROUNDDOWN(10*$M$4,0)*$M$2,IF(AND(C239="wiosna",AND(B239&lt;&gt;"sobota",B239&lt;&gt;"niedziela")),ROUNDDOWN(10*$M$5,0)*$M$2,IF(AND(C239="lato",AND(B239&lt;&gt;"sobota",B239&lt;&gt;"niedziela")),ROUNDDOWN(10*$M$6,0)*$M$2,IF(AND(C239="jesień",AND(B239&lt;&gt;"sobota",B239&lt;&gt;"niedziela")),ROUNDDOWN(10*$M$7,0)*$M$2,0))))</f>
        <v>0</v>
      </c>
      <c r="F239">
        <f t="shared" si="21"/>
        <v>13120</v>
      </c>
      <c r="G239">
        <f t="shared" si="22"/>
        <v>13100</v>
      </c>
      <c r="H239">
        <f t="shared" si="23"/>
        <v>26220</v>
      </c>
      <c r="I239" s="2">
        <f t="shared" si="20"/>
        <v>1</v>
      </c>
    </row>
    <row r="240" spans="1:9">
      <c r="A240" s="1">
        <v>45165</v>
      </c>
      <c r="B240" t="s">
        <v>2</v>
      </c>
      <c r="C240" s="2" t="str">
        <f t="shared" si="18"/>
        <v>lato</v>
      </c>
      <c r="D240">
        <f t="shared" si="19"/>
        <v>150</v>
      </c>
      <c r="E240">
        <f>IF(AND(C240="zima",AND(B240&lt;&gt;"sobota",B240&lt;&gt;"niedziela")),ROUNDDOWN(10*$M$4,0)*$M$2,IF(AND(C240="wiosna",AND(B240&lt;&gt;"sobota",B240&lt;&gt;"niedziela")),ROUNDDOWN(10*$M$5,0)*$M$2,IF(AND(C240="lato",AND(B240&lt;&gt;"sobota",B240&lt;&gt;"niedziela")),ROUNDDOWN(10*$M$6,0)*$M$2,IF(AND(C240="jesień",AND(B240&lt;&gt;"sobota",B240&lt;&gt;"niedziela")),ROUNDDOWN(10*$M$7,0)*$M$2,0))))</f>
        <v>0</v>
      </c>
      <c r="F240">
        <f t="shared" si="21"/>
        <v>12970</v>
      </c>
      <c r="G240">
        <f t="shared" si="22"/>
        <v>13250</v>
      </c>
      <c r="H240">
        <f t="shared" si="23"/>
        <v>26220</v>
      </c>
      <c r="I240" s="2">
        <f t="shared" si="20"/>
        <v>1</v>
      </c>
    </row>
    <row r="241" spans="1:9">
      <c r="A241" s="1">
        <v>45166</v>
      </c>
      <c r="B241" t="s">
        <v>3</v>
      </c>
      <c r="C241" s="2" t="str">
        <f t="shared" si="18"/>
        <v>lato</v>
      </c>
      <c r="D241">
        <f t="shared" si="19"/>
        <v>0</v>
      </c>
      <c r="E241">
        <f>IF(AND(C241="zima",AND(B241&lt;&gt;"sobota",B241&lt;&gt;"niedziela")),ROUNDDOWN(10*$M$4,0)*$M$2,IF(AND(C241="wiosna",AND(B241&lt;&gt;"sobota",B241&lt;&gt;"niedziela")),ROUNDDOWN(10*$M$5,0)*$M$2,IF(AND(C241="lato",AND(B241&lt;&gt;"sobota",B241&lt;&gt;"niedziela")),ROUNDDOWN(10*$M$6,0)*$M$2,IF(AND(C241="jesień",AND(B241&lt;&gt;"sobota",B241&lt;&gt;"niedziela")),ROUNDDOWN(10*$M$7,0)*$M$2,0))))</f>
        <v>270</v>
      </c>
      <c r="F241">
        <f t="shared" si="21"/>
        <v>13240</v>
      </c>
      <c r="G241">
        <f t="shared" si="22"/>
        <v>13250</v>
      </c>
      <c r="H241">
        <f t="shared" si="23"/>
        <v>26490</v>
      </c>
      <c r="I241" s="2">
        <f t="shared" si="20"/>
        <v>1</v>
      </c>
    </row>
    <row r="242" spans="1:9">
      <c r="A242" s="1">
        <v>45167</v>
      </c>
      <c r="B242" t="s">
        <v>4</v>
      </c>
      <c r="C242" s="2" t="str">
        <f t="shared" si="18"/>
        <v>lato</v>
      </c>
      <c r="D242">
        <f t="shared" si="19"/>
        <v>0</v>
      </c>
      <c r="E242">
        <f>IF(AND(C242="zima",AND(B242&lt;&gt;"sobota",B242&lt;&gt;"niedziela")),ROUNDDOWN(10*$M$4,0)*$M$2,IF(AND(C242="wiosna",AND(B242&lt;&gt;"sobota",B242&lt;&gt;"niedziela")),ROUNDDOWN(10*$M$5,0)*$M$2,IF(AND(C242="lato",AND(B242&lt;&gt;"sobota",B242&lt;&gt;"niedziela")),ROUNDDOWN(10*$M$6,0)*$M$2,IF(AND(C242="jesień",AND(B242&lt;&gt;"sobota",B242&lt;&gt;"niedziela")),ROUNDDOWN(10*$M$7,0)*$M$2,0))))</f>
        <v>270</v>
      </c>
      <c r="F242">
        <f t="shared" si="21"/>
        <v>13510</v>
      </c>
      <c r="G242">
        <f t="shared" si="22"/>
        <v>13250</v>
      </c>
      <c r="H242">
        <f t="shared" si="23"/>
        <v>26760</v>
      </c>
      <c r="I242" s="2">
        <f t="shared" si="20"/>
        <v>1</v>
      </c>
    </row>
    <row r="243" spans="1:9">
      <c r="A243" s="1">
        <v>45168</v>
      </c>
      <c r="B243" t="s">
        <v>5</v>
      </c>
      <c r="C243" s="2" t="str">
        <f t="shared" si="18"/>
        <v>lato</v>
      </c>
      <c r="D243">
        <f t="shared" si="19"/>
        <v>0</v>
      </c>
      <c r="E243">
        <f>IF(AND(C243="zima",AND(B243&lt;&gt;"sobota",B243&lt;&gt;"niedziela")),ROUNDDOWN(10*$M$4,0)*$M$2,IF(AND(C243="wiosna",AND(B243&lt;&gt;"sobota",B243&lt;&gt;"niedziela")),ROUNDDOWN(10*$M$5,0)*$M$2,IF(AND(C243="lato",AND(B243&lt;&gt;"sobota",B243&lt;&gt;"niedziela")),ROUNDDOWN(10*$M$6,0)*$M$2,IF(AND(C243="jesień",AND(B243&lt;&gt;"sobota",B243&lt;&gt;"niedziela")),ROUNDDOWN(10*$M$7,0)*$M$2,0))))</f>
        <v>270</v>
      </c>
      <c r="F243">
        <f t="shared" si="21"/>
        <v>13780</v>
      </c>
      <c r="G243">
        <f t="shared" si="22"/>
        <v>13250</v>
      </c>
      <c r="H243">
        <f t="shared" si="23"/>
        <v>27030</v>
      </c>
      <c r="I243" s="2">
        <f t="shared" si="20"/>
        <v>1</v>
      </c>
    </row>
    <row r="244" spans="1:9">
      <c r="A244" s="1">
        <v>45169</v>
      </c>
      <c r="B244" t="s">
        <v>6</v>
      </c>
      <c r="C244" s="2" t="str">
        <f t="shared" si="18"/>
        <v>lato</v>
      </c>
      <c r="D244">
        <f t="shared" si="19"/>
        <v>0</v>
      </c>
      <c r="E244">
        <f>IF(AND(C244="zima",AND(B244&lt;&gt;"sobota",B244&lt;&gt;"niedziela")),ROUNDDOWN(10*$M$4,0)*$M$2,IF(AND(C244="wiosna",AND(B244&lt;&gt;"sobota",B244&lt;&gt;"niedziela")),ROUNDDOWN(10*$M$5,0)*$M$2,IF(AND(C244="lato",AND(B244&lt;&gt;"sobota",B244&lt;&gt;"niedziela")),ROUNDDOWN(10*$M$6,0)*$M$2,IF(AND(C244="jesień",AND(B244&lt;&gt;"sobota",B244&lt;&gt;"niedziela")),ROUNDDOWN(10*$M$7,0)*$M$2,0))))</f>
        <v>270</v>
      </c>
      <c r="F244">
        <f t="shared" si="21"/>
        <v>14050</v>
      </c>
      <c r="G244">
        <f t="shared" si="22"/>
        <v>13250</v>
      </c>
      <c r="H244">
        <f t="shared" si="23"/>
        <v>27300</v>
      </c>
      <c r="I244" s="2">
        <f t="shared" si="20"/>
        <v>1</v>
      </c>
    </row>
    <row r="245" spans="1:9">
      <c r="A245" s="1">
        <v>45170</v>
      </c>
      <c r="B245" t="s">
        <v>7</v>
      </c>
      <c r="C245" s="2" t="str">
        <f t="shared" si="18"/>
        <v>lato</v>
      </c>
      <c r="D245">
        <f t="shared" si="19"/>
        <v>0</v>
      </c>
      <c r="E245">
        <f>IF(AND(C245="zima",AND(B245&lt;&gt;"sobota",B245&lt;&gt;"niedziela")),ROUNDDOWN(10*$M$4,0)*$M$2,IF(AND(C245="wiosna",AND(B245&lt;&gt;"sobota",B245&lt;&gt;"niedziela")),ROUNDDOWN(10*$M$5,0)*$M$2,IF(AND(C245="lato",AND(B245&lt;&gt;"sobota",B245&lt;&gt;"niedziela")),ROUNDDOWN(10*$M$6,0)*$M$2,IF(AND(C245="jesień",AND(B245&lt;&gt;"sobota",B245&lt;&gt;"niedziela")),ROUNDDOWN(10*$M$7,0)*$M$2,0))))</f>
        <v>270</v>
      </c>
      <c r="F245">
        <f t="shared" si="21"/>
        <v>14320</v>
      </c>
      <c r="G245">
        <f t="shared" si="22"/>
        <v>13250</v>
      </c>
      <c r="H245">
        <f t="shared" si="23"/>
        <v>27570</v>
      </c>
      <c r="I245" s="2">
        <f t="shared" si="20"/>
        <v>1</v>
      </c>
    </row>
    <row r="246" spans="1:9">
      <c r="A246" s="1">
        <v>45171</v>
      </c>
      <c r="B246" t="s">
        <v>8</v>
      </c>
      <c r="C246" s="2" t="str">
        <f t="shared" si="18"/>
        <v>lato</v>
      </c>
      <c r="D246">
        <f t="shared" si="19"/>
        <v>0</v>
      </c>
      <c r="E246">
        <f>IF(AND(C246="zima",AND(B246&lt;&gt;"sobota",B246&lt;&gt;"niedziela")),ROUNDDOWN(10*$M$4,0)*$M$2,IF(AND(C246="wiosna",AND(B246&lt;&gt;"sobota",B246&lt;&gt;"niedziela")),ROUNDDOWN(10*$M$5,0)*$M$2,IF(AND(C246="lato",AND(B246&lt;&gt;"sobota",B246&lt;&gt;"niedziela")),ROUNDDOWN(10*$M$6,0)*$M$2,IF(AND(C246="jesień",AND(B246&lt;&gt;"sobota",B246&lt;&gt;"niedziela")),ROUNDDOWN(10*$M$7,0)*$M$2,0))))</f>
        <v>0</v>
      </c>
      <c r="F246">
        <f t="shared" si="21"/>
        <v>14320</v>
      </c>
      <c r="G246">
        <f t="shared" si="22"/>
        <v>13250</v>
      </c>
      <c r="H246">
        <f t="shared" si="23"/>
        <v>27570</v>
      </c>
      <c r="I246" s="2">
        <f t="shared" si="20"/>
        <v>1</v>
      </c>
    </row>
    <row r="247" spans="1:9">
      <c r="A247" s="1">
        <v>45172</v>
      </c>
      <c r="B247" t="s">
        <v>2</v>
      </c>
      <c r="C247" s="2" t="str">
        <f t="shared" si="18"/>
        <v>lato</v>
      </c>
      <c r="D247">
        <f t="shared" si="19"/>
        <v>150</v>
      </c>
      <c r="E247">
        <f>IF(AND(C247="zima",AND(B247&lt;&gt;"sobota",B247&lt;&gt;"niedziela")),ROUNDDOWN(10*$M$4,0)*$M$2,IF(AND(C247="wiosna",AND(B247&lt;&gt;"sobota",B247&lt;&gt;"niedziela")),ROUNDDOWN(10*$M$5,0)*$M$2,IF(AND(C247="lato",AND(B247&lt;&gt;"sobota",B247&lt;&gt;"niedziela")),ROUNDDOWN(10*$M$6,0)*$M$2,IF(AND(C247="jesień",AND(B247&lt;&gt;"sobota",B247&lt;&gt;"niedziela")),ROUNDDOWN(10*$M$7,0)*$M$2,0))))</f>
        <v>0</v>
      </c>
      <c r="F247">
        <f t="shared" si="21"/>
        <v>14170</v>
      </c>
      <c r="G247">
        <f t="shared" si="22"/>
        <v>13400</v>
      </c>
      <c r="H247">
        <f t="shared" si="23"/>
        <v>27570</v>
      </c>
      <c r="I247" s="2">
        <f t="shared" si="20"/>
        <v>1</v>
      </c>
    </row>
    <row r="248" spans="1:9">
      <c r="A248" s="1">
        <v>45173</v>
      </c>
      <c r="B248" t="s">
        <v>3</v>
      </c>
      <c r="C248" s="2" t="str">
        <f t="shared" si="18"/>
        <v>lato</v>
      </c>
      <c r="D248">
        <f t="shared" si="19"/>
        <v>0</v>
      </c>
      <c r="E248">
        <f>IF(AND(C248="zima",AND(B248&lt;&gt;"sobota",B248&lt;&gt;"niedziela")),ROUNDDOWN(10*$M$4,0)*$M$2,IF(AND(C248="wiosna",AND(B248&lt;&gt;"sobota",B248&lt;&gt;"niedziela")),ROUNDDOWN(10*$M$5,0)*$M$2,IF(AND(C248="lato",AND(B248&lt;&gt;"sobota",B248&lt;&gt;"niedziela")),ROUNDDOWN(10*$M$6,0)*$M$2,IF(AND(C248="jesień",AND(B248&lt;&gt;"sobota",B248&lt;&gt;"niedziela")),ROUNDDOWN(10*$M$7,0)*$M$2,0))))</f>
        <v>270</v>
      </c>
      <c r="F248">
        <f t="shared" si="21"/>
        <v>14440</v>
      </c>
      <c r="G248">
        <f t="shared" si="22"/>
        <v>13400</v>
      </c>
      <c r="H248">
        <f t="shared" si="23"/>
        <v>27840</v>
      </c>
      <c r="I248" s="2">
        <f t="shared" si="20"/>
        <v>1</v>
      </c>
    </row>
    <row r="249" spans="1:9">
      <c r="A249" s="1">
        <v>45174</v>
      </c>
      <c r="B249" t="s">
        <v>4</v>
      </c>
      <c r="C249" s="2" t="str">
        <f t="shared" si="18"/>
        <v>lato</v>
      </c>
      <c r="D249">
        <f t="shared" si="19"/>
        <v>0</v>
      </c>
      <c r="E249">
        <f>IF(AND(C249="zima",AND(B249&lt;&gt;"sobota",B249&lt;&gt;"niedziela")),ROUNDDOWN(10*$M$4,0)*$M$2,IF(AND(C249="wiosna",AND(B249&lt;&gt;"sobota",B249&lt;&gt;"niedziela")),ROUNDDOWN(10*$M$5,0)*$M$2,IF(AND(C249="lato",AND(B249&lt;&gt;"sobota",B249&lt;&gt;"niedziela")),ROUNDDOWN(10*$M$6,0)*$M$2,IF(AND(C249="jesień",AND(B249&lt;&gt;"sobota",B249&lt;&gt;"niedziela")),ROUNDDOWN(10*$M$7,0)*$M$2,0))))</f>
        <v>270</v>
      </c>
      <c r="F249">
        <f t="shared" si="21"/>
        <v>14710</v>
      </c>
      <c r="G249">
        <f t="shared" si="22"/>
        <v>13400</v>
      </c>
      <c r="H249">
        <f t="shared" si="23"/>
        <v>28110</v>
      </c>
      <c r="I249" s="2">
        <f t="shared" si="20"/>
        <v>1</v>
      </c>
    </row>
    <row r="250" spans="1:9">
      <c r="A250" s="1">
        <v>45175</v>
      </c>
      <c r="B250" t="s">
        <v>5</v>
      </c>
      <c r="C250" s="2" t="str">
        <f t="shared" si="18"/>
        <v>lato</v>
      </c>
      <c r="D250">
        <f t="shared" si="19"/>
        <v>0</v>
      </c>
      <c r="E250">
        <f>IF(AND(C250="zima",AND(B250&lt;&gt;"sobota",B250&lt;&gt;"niedziela")),ROUNDDOWN(10*$M$4,0)*$M$2,IF(AND(C250="wiosna",AND(B250&lt;&gt;"sobota",B250&lt;&gt;"niedziela")),ROUNDDOWN(10*$M$5,0)*$M$2,IF(AND(C250="lato",AND(B250&lt;&gt;"sobota",B250&lt;&gt;"niedziela")),ROUNDDOWN(10*$M$6,0)*$M$2,IF(AND(C250="jesień",AND(B250&lt;&gt;"sobota",B250&lt;&gt;"niedziela")),ROUNDDOWN(10*$M$7,0)*$M$2,0))))</f>
        <v>270</v>
      </c>
      <c r="F250">
        <f t="shared" si="21"/>
        <v>14980</v>
      </c>
      <c r="G250">
        <f t="shared" si="22"/>
        <v>13400</v>
      </c>
      <c r="H250">
        <f t="shared" si="23"/>
        <v>28380</v>
      </c>
      <c r="I250" s="2">
        <f t="shared" si="20"/>
        <v>1</v>
      </c>
    </row>
    <row r="251" spans="1:9">
      <c r="A251" s="1">
        <v>45176</v>
      </c>
      <c r="B251" t="s">
        <v>6</v>
      </c>
      <c r="C251" s="2" t="str">
        <f t="shared" si="18"/>
        <v>lato</v>
      </c>
      <c r="D251">
        <f t="shared" si="19"/>
        <v>0</v>
      </c>
      <c r="E251">
        <f>IF(AND(C251="zima",AND(B251&lt;&gt;"sobota",B251&lt;&gt;"niedziela")),ROUNDDOWN(10*$M$4,0)*$M$2,IF(AND(C251="wiosna",AND(B251&lt;&gt;"sobota",B251&lt;&gt;"niedziela")),ROUNDDOWN(10*$M$5,0)*$M$2,IF(AND(C251="lato",AND(B251&lt;&gt;"sobota",B251&lt;&gt;"niedziela")),ROUNDDOWN(10*$M$6,0)*$M$2,IF(AND(C251="jesień",AND(B251&lt;&gt;"sobota",B251&lt;&gt;"niedziela")),ROUNDDOWN(10*$M$7,0)*$M$2,0))))</f>
        <v>270</v>
      </c>
      <c r="F251">
        <f t="shared" si="21"/>
        <v>15250</v>
      </c>
      <c r="G251">
        <f t="shared" si="22"/>
        <v>13400</v>
      </c>
      <c r="H251">
        <f t="shared" si="23"/>
        <v>28650</v>
      </c>
      <c r="I251" s="2">
        <f t="shared" si="20"/>
        <v>1</v>
      </c>
    </row>
    <row r="252" spans="1:9">
      <c r="A252" s="1">
        <v>45177</v>
      </c>
      <c r="B252" t="s">
        <v>7</v>
      </c>
      <c r="C252" s="2" t="str">
        <f t="shared" si="18"/>
        <v>lato</v>
      </c>
      <c r="D252">
        <f t="shared" si="19"/>
        <v>0</v>
      </c>
      <c r="E252">
        <f>IF(AND(C252="zima",AND(B252&lt;&gt;"sobota",B252&lt;&gt;"niedziela")),ROUNDDOWN(10*$M$4,0)*$M$2,IF(AND(C252="wiosna",AND(B252&lt;&gt;"sobota",B252&lt;&gt;"niedziela")),ROUNDDOWN(10*$M$5,0)*$M$2,IF(AND(C252="lato",AND(B252&lt;&gt;"sobota",B252&lt;&gt;"niedziela")),ROUNDDOWN(10*$M$6,0)*$M$2,IF(AND(C252="jesień",AND(B252&lt;&gt;"sobota",B252&lt;&gt;"niedziela")),ROUNDDOWN(10*$M$7,0)*$M$2,0))))</f>
        <v>270</v>
      </c>
      <c r="F252">
        <f t="shared" si="21"/>
        <v>15520</v>
      </c>
      <c r="G252">
        <f t="shared" si="22"/>
        <v>13400</v>
      </c>
      <c r="H252">
        <f t="shared" si="23"/>
        <v>28920</v>
      </c>
      <c r="I252" s="2">
        <f t="shared" si="20"/>
        <v>1</v>
      </c>
    </row>
    <row r="253" spans="1:9">
      <c r="A253" s="1">
        <v>45178</v>
      </c>
      <c r="B253" t="s">
        <v>8</v>
      </c>
      <c r="C253" s="2" t="str">
        <f t="shared" si="18"/>
        <v>lato</v>
      </c>
      <c r="D253">
        <f t="shared" si="19"/>
        <v>0</v>
      </c>
      <c r="E253">
        <f>IF(AND(C253="zima",AND(B253&lt;&gt;"sobota",B253&lt;&gt;"niedziela")),ROUNDDOWN(10*$M$4,0)*$M$2,IF(AND(C253="wiosna",AND(B253&lt;&gt;"sobota",B253&lt;&gt;"niedziela")),ROUNDDOWN(10*$M$5,0)*$M$2,IF(AND(C253="lato",AND(B253&lt;&gt;"sobota",B253&lt;&gt;"niedziela")),ROUNDDOWN(10*$M$6,0)*$M$2,IF(AND(C253="jesień",AND(B253&lt;&gt;"sobota",B253&lt;&gt;"niedziela")),ROUNDDOWN(10*$M$7,0)*$M$2,0))))</f>
        <v>0</v>
      </c>
      <c r="F253">
        <f t="shared" si="21"/>
        <v>15520</v>
      </c>
      <c r="G253">
        <f t="shared" si="22"/>
        <v>13400</v>
      </c>
      <c r="H253">
        <f t="shared" si="23"/>
        <v>28920</v>
      </c>
      <c r="I253" s="2">
        <f t="shared" si="20"/>
        <v>1</v>
      </c>
    </row>
    <row r="254" spans="1:9">
      <c r="A254" s="1">
        <v>45179</v>
      </c>
      <c r="B254" t="s">
        <v>2</v>
      </c>
      <c r="C254" s="2" t="str">
        <f t="shared" si="18"/>
        <v>lato</v>
      </c>
      <c r="D254">
        <f t="shared" si="19"/>
        <v>150</v>
      </c>
      <c r="E254">
        <f>IF(AND(C254="zima",AND(B254&lt;&gt;"sobota",B254&lt;&gt;"niedziela")),ROUNDDOWN(10*$M$4,0)*$M$2,IF(AND(C254="wiosna",AND(B254&lt;&gt;"sobota",B254&lt;&gt;"niedziela")),ROUNDDOWN(10*$M$5,0)*$M$2,IF(AND(C254="lato",AND(B254&lt;&gt;"sobota",B254&lt;&gt;"niedziela")),ROUNDDOWN(10*$M$6,0)*$M$2,IF(AND(C254="jesień",AND(B254&lt;&gt;"sobota",B254&lt;&gt;"niedziela")),ROUNDDOWN(10*$M$7,0)*$M$2,0))))</f>
        <v>0</v>
      </c>
      <c r="F254">
        <f t="shared" si="21"/>
        <v>15370</v>
      </c>
      <c r="G254">
        <f t="shared" si="22"/>
        <v>13550</v>
      </c>
      <c r="H254">
        <f t="shared" si="23"/>
        <v>28920</v>
      </c>
      <c r="I254" s="2">
        <f t="shared" si="20"/>
        <v>1</v>
      </c>
    </row>
    <row r="255" spans="1:9">
      <c r="A255" s="1">
        <v>45180</v>
      </c>
      <c r="B255" t="s">
        <v>3</v>
      </c>
      <c r="C255" s="2" t="str">
        <f t="shared" si="18"/>
        <v>lato</v>
      </c>
      <c r="D255">
        <f t="shared" si="19"/>
        <v>0</v>
      </c>
      <c r="E255">
        <f>IF(AND(C255="zima",AND(B255&lt;&gt;"sobota",B255&lt;&gt;"niedziela")),ROUNDDOWN(10*$M$4,0)*$M$2,IF(AND(C255="wiosna",AND(B255&lt;&gt;"sobota",B255&lt;&gt;"niedziela")),ROUNDDOWN(10*$M$5,0)*$M$2,IF(AND(C255="lato",AND(B255&lt;&gt;"sobota",B255&lt;&gt;"niedziela")),ROUNDDOWN(10*$M$6,0)*$M$2,IF(AND(C255="jesień",AND(B255&lt;&gt;"sobota",B255&lt;&gt;"niedziela")),ROUNDDOWN(10*$M$7,0)*$M$2,0))))</f>
        <v>270</v>
      </c>
      <c r="F255">
        <f t="shared" si="21"/>
        <v>15640</v>
      </c>
      <c r="G255">
        <f t="shared" si="22"/>
        <v>13550</v>
      </c>
      <c r="H255">
        <f t="shared" si="23"/>
        <v>29190</v>
      </c>
      <c r="I255" s="2">
        <f t="shared" si="20"/>
        <v>1</v>
      </c>
    </row>
    <row r="256" spans="1:9">
      <c r="A256" s="1">
        <v>45181</v>
      </c>
      <c r="B256" t="s">
        <v>4</v>
      </c>
      <c r="C256" s="2" t="str">
        <f t="shared" si="18"/>
        <v>lato</v>
      </c>
      <c r="D256">
        <f t="shared" si="19"/>
        <v>0</v>
      </c>
      <c r="E256">
        <f>IF(AND(C256="zima",AND(B256&lt;&gt;"sobota",B256&lt;&gt;"niedziela")),ROUNDDOWN(10*$M$4,0)*$M$2,IF(AND(C256="wiosna",AND(B256&lt;&gt;"sobota",B256&lt;&gt;"niedziela")),ROUNDDOWN(10*$M$5,0)*$M$2,IF(AND(C256="lato",AND(B256&lt;&gt;"sobota",B256&lt;&gt;"niedziela")),ROUNDDOWN(10*$M$6,0)*$M$2,IF(AND(C256="jesień",AND(B256&lt;&gt;"sobota",B256&lt;&gt;"niedziela")),ROUNDDOWN(10*$M$7,0)*$M$2,0))))</f>
        <v>270</v>
      </c>
      <c r="F256">
        <f t="shared" si="21"/>
        <v>15910</v>
      </c>
      <c r="G256">
        <f t="shared" si="22"/>
        <v>13550</v>
      </c>
      <c r="H256">
        <f t="shared" si="23"/>
        <v>29460</v>
      </c>
      <c r="I256" s="2">
        <f t="shared" si="20"/>
        <v>1</v>
      </c>
    </row>
    <row r="257" spans="1:9">
      <c r="A257" s="1">
        <v>45182</v>
      </c>
      <c r="B257" t="s">
        <v>5</v>
      </c>
      <c r="C257" s="2" t="str">
        <f t="shared" si="18"/>
        <v>lato</v>
      </c>
      <c r="D257">
        <f t="shared" si="19"/>
        <v>0</v>
      </c>
      <c r="E257">
        <f>IF(AND(C257="zima",AND(B257&lt;&gt;"sobota",B257&lt;&gt;"niedziela")),ROUNDDOWN(10*$M$4,0)*$M$2,IF(AND(C257="wiosna",AND(B257&lt;&gt;"sobota",B257&lt;&gt;"niedziela")),ROUNDDOWN(10*$M$5,0)*$M$2,IF(AND(C257="lato",AND(B257&lt;&gt;"sobota",B257&lt;&gt;"niedziela")),ROUNDDOWN(10*$M$6,0)*$M$2,IF(AND(C257="jesień",AND(B257&lt;&gt;"sobota",B257&lt;&gt;"niedziela")),ROUNDDOWN(10*$M$7,0)*$M$2,0))))</f>
        <v>270</v>
      </c>
      <c r="F257">
        <f t="shared" si="21"/>
        <v>16180</v>
      </c>
      <c r="G257">
        <f t="shared" si="22"/>
        <v>13550</v>
      </c>
      <c r="H257">
        <f t="shared" si="23"/>
        <v>29730</v>
      </c>
      <c r="I257" s="2">
        <f t="shared" si="20"/>
        <v>1</v>
      </c>
    </row>
    <row r="258" spans="1:9">
      <c r="A258" s="1">
        <v>45183</v>
      </c>
      <c r="B258" t="s">
        <v>6</v>
      </c>
      <c r="C258" s="2" t="str">
        <f t="shared" si="18"/>
        <v>lato</v>
      </c>
      <c r="D258">
        <f t="shared" si="19"/>
        <v>0</v>
      </c>
      <c r="E258">
        <f>IF(AND(C258="zima",AND(B258&lt;&gt;"sobota",B258&lt;&gt;"niedziela")),ROUNDDOWN(10*$M$4,0)*$M$2,IF(AND(C258="wiosna",AND(B258&lt;&gt;"sobota",B258&lt;&gt;"niedziela")),ROUNDDOWN(10*$M$5,0)*$M$2,IF(AND(C258="lato",AND(B258&lt;&gt;"sobota",B258&lt;&gt;"niedziela")),ROUNDDOWN(10*$M$6,0)*$M$2,IF(AND(C258="jesień",AND(B258&lt;&gt;"sobota",B258&lt;&gt;"niedziela")),ROUNDDOWN(10*$M$7,0)*$M$2,0))))</f>
        <v>270</v>
      </c>
      <c r="F258">
        <f t="shared" si="21"/>
        <v>16450</v>
      </c>
      <c r="G258">
        <f t="shared" si="22"/>
        <v>13550</v>
      </c>
      <c r="H258">
        <f t="shared" si="23"/>
        <v>30000</v>
      </c>
      <c r="I258" s="2">
        <f t="shared" si="20"/>
        <v>1</v>
      </c>
    </row>
    <row r="259" spans="1:9">
      <c r="A259" s="1">
        <v>45184</v>
      </c>
      <c r="B259" t="s">
        <v>7</v>
      </c>
      <c r="C259" s="2" t="str">
        <f t="shared" ref="C259:C322" si="24">IF(AND(DATE(2022,12,21)&lt;=A259,A259&lt;=DATE(2023,3,20)),"zima",IF(AND(DATE(2023,3,21)&lt;=A259,A259&lt;=DATE(2023,6,20)),"wiosna",IF(AND(DATE(2023,6,21)&lt;=A259,A259&lt;=DATE(2023,9,22)),"lato",IF(AND(DATE(2022,9,23)&lt;=A259,A259&lt;=DATE(2023,12,20)),"jesień",IF(AND(DATE(2023,12,21)&lt;=A259,A259&lt;=DATE(2024,3,20)),"zima",IF(AND(DATE(2024,3,21)&lt;=A259,A259&lt;=DATE(2024,6,20)),"wiosna",IF(AND(DATE(2024,6,21)&lt;=A259,A259&lt;=DATE(2024,9,22)),"lato",IF(AND(DATE(2024,9,23)&lt;=A259,A259&lt;=DATE(2024,12,20)),"jesień","zima"))))))))</f>
        <v>lato</v>
      </c>
      <c r="D259">
        <f t="shared" ref="D259:D322" si="25">IF(B259="niedziela",$M$3*10,0)</f>
        <v>0</v>
      </c>
      <c r="E259">
        <f>IF(AND(C259="zima",AND(B259&lt;&gt;"sobota",B259&lt;&gt;"niedziela")),ROUNDDOWN(10*$M$4,0)*$M$2,IF(AND(C259="wiosna",AND(B259&lt;&gt;"sobota",B259&lt;&gt;"niedziela")),ROUNDDOWN(10*$M$5,0)*$M$2,IF(AND(C259="lato",AND(B259&lt;&gt;"sobota",B259&lt;&gt;"niedziela")),ROUNDDOWN(10*$M$6,0)*$M$2,IF(AND(C259="jesień",AND(B259&lt;&gt;"sobota",B259&lt;&gt;"niedziela")),ROUNDDOWN(10*$M$7,0)*$M$2,0))))</f>
        <v>270</v>
      </c>
      <c r="F259">
        <f t="shared" si="21"/>
        <v>16720</v>
      </c>
      <c r="G259">
        <f t="shared" si="22"/>
        <v>13550</v>
      </c>
      <c r="H259">
        <f t="shared" si="23"/>
        <v>30270</v>
      </c>
      <c r="I259" s="2">
        <f t="shared" ref="I259:I322" si="26">IF(H259&gt;G259,1,0)</f>
        <v>1</v>
      </c>
    </row>
    <row r="260" spans="1:9">
      <c r="A260" s="1">
        <v>45185</v>
      </c>
      <c r="B260" t="s">
        <v>8</v>
      </c>
      <c r="C260" s="2" t="str">
        <f t="shared" si="24"/>
        <v>lato</v>
      </c>
      <c r="D260">
        <f t="shared" si="25"/>
        <v>0</v>
      </c>
      <c r="E260">
        <f>IF(AND(C260="zima",AND(B260&lt;&gt;"sobota",B260&lt;&gt;"niedziela")),ROUNDDOWN(10*$M$4,0)*$M$2,IF(AND(C260="wiosna",AND(B260&lt;&gt;"sobota",B260&lt;&gt;"niedziela")),ROUNDDOWN(10*$M$5,0)*$M$2,IF(AND(C260="lato",AND(B260&lt;&gt;"sobota",B260&lt;&gt;"niedziela")),ROUNDDOWN(10*$M$6,0)*$M$2,IF(AND(C260="jesień",AND(B260&lt;&gt;"sobota",B260&lt;&gt;"niedziela")),ROUNDDOWN(10*$M$7,0)*$M$2,0))))</f>
        <v>0</v>
      </c>
      <c r="F260">
        <f t="shared" ref="F260:F323" si="27">(E260-D260)+F259</f>
        <v>16720</v>
      </c>
      <c r="G260">
        <f t="shared" ref="G260:G323" si="28">G259+D260</f>
        <v>13550</v>
      </c>
      <c r="H260">
        <f t="shared" ref="H260:H323" si="29">H259+E260</f>
        <v>30270</v>
      </c>
      <c r="I260" s="2">
        <f t="shared" si="26"/>
        <v>1</v>
      </c>
    </row>
    <row r="261" spans="1:9">
      <c r="A261" s="1">
        <v>45186</v>
      </c>
      <c r="B261" t="s">
        <v>2</v>
      </c>
      <c r="C261" s="2" t="str">
        <f t="shared" si="24"/>
        <v>lato</v>
      </c>
      <c r="D261">
        <f t="shared" si="25"/>
        <v>150</v>
      </c>
      <c r="E261">
        <f>IF(AND(C261="zima",AND(B261&lt;&gt;"sobota",B261&lt;&gt;"niedziela")),ROUNDDOWN(10*$M$4,0)*$M$2,IF(AND(C261="wiosna",AND(B261&lt;&gt;"sobota",B261&lt;&gt;"niedziela")),ROUNDDOWN(10*$M$5,0)*$M$2,IF(AND(C261="lato",AND(B261&lt;&gt;"sobota",B261&lt;&gt;"niedziela")),ROUNDDOWN(10*$M$6,0)*$M$2,IF(AND(C261="jesień",AND(B261&lt;&gt;"sobota",B261&lt;&gt;"niedziela")),ROUNDDOWN(10*$M$7,0)*$M$2,0))))</f>
        <v>0</v>
      </c>
      <c r="F261">
        <f t="shared" si="27"/>
        <v>16570</v>
      </c>
      <c r="G261">
        <f t="shared" si="28"/>
        <v>13700</v>
      </c>
      <c r="H261">
        <f t="shared" si="29"/>
        <v>30270</v>
      </c>
      <c r="I261" s="2">
        <f t="shared" si="26"/>
        <v>1</v>
      </c>
    </row>
    <row r="262" spans="1:9">
      <c r="A262" s="1">
        <v>45187</v>
      </c>
      <c r="B262" t="s">
        <v>3</v>
      </c>
      <c r="C262" s="2" t="str">
        <f t="shared" si="24"/>
        <v>lato</v>
      </c>
      <c r="D262">
        <f t="shared" si="25"/>
        <v>0</v>
      </c>
      <c r="E262">
        <f>IF(AND(C262="zima",AND(B262&lt;&gt;"sobota",B262&lt;&gt;"niedziela")),ROUNDDOWN(10*$M$4,0)*$M$2,IF(AND(C262="wiosna",AND(B262&lt;&gt;"sobota",B262&lt;&gt;"niedziela")),ROUNDDOWN(10*$M$5,0)*$M$2,IF(AND(C262="lato",AND(B262&lt;&gt;"sobota",B262&lt;&gt;"niedziela")),ROUNDDOWN(10*$M$6,0)*$M$2,IF(AND(C262="jesień",AND(B262&lt;&gt;"sobota",B262&lt;&gt;"niedziela")),ROUNDDOWN(10*$M$7,0)*$M$2,0))))</f>
        <v>270</v>
      </c>
      <c r="F262">
        <f t="shared" si="27"/>
        <v>16840</v>
      </c>
      <c r="G262">
        <f t="shared" si="28"/>
        <v>13700</v>
      </c>
      <c r="H262">
        <f t="shared" si="29"/>
        <v>30540</v>
      </c>
      <c r="I262" s="2">
        <f t="shared" si="26"/>
        <v>1</v>
      </c>
    </row>
    <row r="263" spans="1:9">
      <c r="A263" s="1">
        <v>45188</v>
      </c>
      <c r="B263" t="s">
        <v>4</v>
      </c>
      <c r="C263" s="2" t="str">
        <f t="shared" si="24"/>
        <v>lato</v>
      </c>
      <c r="D263">
        <f t="shared" si="25"/>
        <v>0</v>
      </c>
      <c r="E263">
        <f>IF(AND(C263="zima",AND(B263&lt;&gt;"sobota",B263&lt;&gt;"niedziela")),ROUNDDOWN(10*$M$4,0)*$M$2,IF(AND(C263="wiosna",AND(B263&lt;&gt;"sobota",B263&lt;&gt;"niedziela")),ROUNDDOWN(10*$M$5,0)*$M$2,IF(AND(C263="lato",AND(B263&lt;&gt;"sobota",B263&lt;&gt;"niedziela")),ROUNDDOWN(10*$M$6,0)*$M$2,IF(AND(C263="jesień",AND(B263&lt;&gt;"sobota",B263&lt;&gt;"niedziela")),ROUNDDOWN(10*$M$7,0)*$M$2,0))))</f>
        <v>270</v>
      </c>
      <c r="F263">
        <f t="shared" si="27"/>
        <v>17110</v>
      </c>
      <c r="G263">
        <f t="shared" si="28"/>
        <v>13700</v>
      </c>
      <c r="H263">
        <f t="shared" si="29"/>
        <v>30810</v>
      </c>
      <c r="I263" s="2">
        <f t="shared" si="26"/>
        <v>1</v>
      </c>
    </row>
    <row r="264" spans="1:9">
      <c r="A264" s="1">
        <v>45189</v>
      </c>
      <c r="B264" t="s">
        <v>5</v>
      </c>
      <c r="C264" s="2" t="str">
        <f t="shared" si="24"/>
        <v>lato</v>
      </c>
      <c r="D264">
        <f t="shared" si="25"/>
        <v>0</v>
      </c>
      <c r="E264">
        <f>IF(AND(C264="zima",AND(B264&lt;&gt;"sobota",B264&lt;&gt;"niedziela")),ROUNDDOWN(10*$M$4,0)*$M$2,IF(AND(C264="wiosna",AND(B264&lt;&gt;"sobota",B264&lt;&gt;"niedziela")),ROUNDDOWN(10*$M$5,0)*$M$2,IF(AND(C264="lato",AND(B264&lt;&gt;"sobota",B264&lt;&gt;"niedziela")),ROUNDDOWN(10*$M$6,0)*$M$2,IF(AND(C264="jesień",AND(B264&lt;&gt;"sobota",B264&lt;&gt;"niedziela")),ROUNDDOWN(10*$M$7,0)*$M$2,0))))</f>
        <v>270</v>
      </c>
      <c r="F264">
        <f t="shared" si="27"/>
        <v>17380</v>
      </c>
      <c r="G264">
        <f t="shared" si="28"/>
        <v>13700</v>
      </c>
      <c r="H264">
        <f t="shared" si="29"/>
        <v>31080</v>
      </c>
      <c r="I264" s="2">
        <f t="shared" si="26"/>
        <v>1</v>
      </c>
    </row>
    <row r="265" spans="1:9">
      <c r="A265" s="1">
        <v>45190</v>
      </c>
      <c r="B265" t="s">
        <v>6</v>
      </c>
      <c r="C265" s="2" t="str">
        <f t="shared" si="24"/>
        <v>lato</v>
      </c>
      <c r="D265">
        <f t="shared" si="25"/>
        <v>0</v>
      </c>
      <c r="E265">
        <f>IF(AND(C265="zima",AND(B265&lt;&gt;"sobota",B265&lt;&gt;"niedziela")),ROUNDDOWN(10*$M$4,0)*$M$2,IF(AND(C265="wiosna",AND(B265&lt;&gt;"sobota",B265&lt;&gt;"niedziela")),ROUNDDOWN(10*$M$5,0)*$M$2,IF(AND(C265="lato",AND(B265&lt;&gt;"sobota",B265&lt;&gt;"niedziela")),ROUNDDOWN(10*$M$6,0)*$M$2,IF(AND(C265="jesień",AND(B265&lt;&gt;"sobota",B265&lt;&gt;"niedziela")),ROUNDDOWN(10*$M$7,0)*$M$2,0))))</f>
        <v>270</v>
      </c>
      <c r="F265">
        <f t="shared" si="27"/>
        <v>17650</v>
      </c>
      <c r="G265">
        <f t="shared" si="28"/>
        <v>13700</v>
      </c>
      <c r="H265">
        <f t="shared" si="29"/>
        <v>31350</v>
      </c>
      <c r="I265" s="2">
        <f t="shared" si="26"/>
        <v>1</v>
      </c>
    </row>
    <row r="266" spans="1:9">
      <c r="A266" s="1">
        <v>45191</v>
      </c>
      <c r="B266" t="s">
        <v>7</v>
      </c>
      <c r="C266" s="2" t="str">
        <f t="shared" si="24"/>
        <v>lato</v>
      </c>
      <c r="D266">
        <f t="shared" si="25"/>
        <v>0</v>
      </c>
      <c r="E266">
        <f>IF(AND(C266="zima",AND(B266&lt;&gt;"sobota",B266&lt;&gt;"niedziela")),ROUNDDOWN(10*$M$4,0)*$M$2,IF(AND(C266="wiosna",AND(B266&lt;&gt;"sobota",B266&lt;&gt;"niedziela")),ROUNDDOWN(10*$M$5,0)*$M$2,IF(AND(C266="lato",AND(B266&lt;&gt;"sobota",B266&lt;&gt;"niedziela")),ROUNDDOWN(10*$M$6,0)*$M$2,IF(AND(C266="jesień",AND(B266&lt;&gt;"sobota",B266&lt;&gt;"niedziela")),ROUNDDOWN(10*$M$7,0)*$M$2,0))))</f>
        <v>270</v>
      </c>
      <c r="F266">
        <f t="shared" si="27"/>
        <v>17920</v>
      </c>
      <c r="G266">
        <f t="shared" si="28"/>
        <v>13700</v>
      </c>
      <c r="H266">
        <f t="shared" si="29"/>
        <v>31620</v>
      </c>
      <c r="I266" s="2">
        <f t="shared" si="26"/>
        <v>1</v>
      </c>
    </row>
    <row r="267" spans="1:9">
      <c r="A267" s="1">
        <v>45192</v>
      </c>
      <c r="B267" t="s">
        <v>8</v>
      </c>
      <c r="C267" s="2" t="str">
        <f t="shared" si="24"/>
        <v>jesień</v>
      </c>
      <c r="D267">
        <f t="shared" si="25"/>
        <v>0</v>
      </c>
      <c r="E267">
        <f>IF(AND(C267="zima",AND(B267&lt;&gt;"sobota",B267&lt;&gt;"niedziela")),ROUNDDOWN(10*$M$4,0)*$M$2,IF(AND(C267="wiosna",AND(B267&lt;&gt;"sobota",B267&lt;&gt;"niedziela")),ROUNDDOWN(10*$M$5,0)*$M$2,IF(AND(C267="lato",AND(B267&lt;&gt;"sobota",B267&lt;&gt;"niedziela")),ROUNDDOWN(10*$M$6,0)*$M$2,IF(AND(C267="jesień",AND(B267&lt;&gt;"sobota",B267&lt;&gt;"niedziela")),ROUNDDOWN(10*$M$7,0)*$M$2,0))))</f>
        <v>0</v>
      </c>
      <c r="F267">
        <f t="shared" si="27"/>
        <v>17920</v>
      </c>
      <c r="G267">
        <f t="shared" si="28"/>
        <v>13700</v>
      </c>
      <c r="H267">
        <f t="shared" si="29"/>
        <v>31620</v>
      </c>
      <c r="I267" s="2">
        <f t="shared" si="26"/>
        <v>1</v>
      </c>
    </row>
    <row r="268" spans="1:9">
      <c r="A268" s="1">
        <v>45193</v>
      </c>
      <c r="B268" t="s">
        <v>2</v>
      </c>
      <c r="C268" s="2" t="str">
        <f t="shared" si="24"/>
        <v>jesień</v>
      </c>
      <c r="D268">
        <f t="shared" si="25"/>
        <v>150</v>
      </c>
      <c r="E268">
        <f>IF(AND(C268="zima",AND(B268&lt;&gt;"sobota",B268&lt;&gt;"niedziela")),ROUNDDOWN(10*$M$4,0)*$M$2,IF(AND(C268="wiosna",AND(B268&lt;&gt;"sobota",B268&lt;&gt;"niedziela")),ROUNDDOWN(10*$M$5,0)*$M$2,IF(AND(C268="lato",AND(B268&lt;&gt;"sobota",B268&lt;&gt;"niedziela")),ROUNDDOWN(10*$M$6,0)*$M$2,IF(AND(C268="jesień",AND(B268&lt;&gt;"sobota",B268&lt;&gt;"niedziela")),ROUNDDOWN(10*$M$7,0)*$M$2,0))))</f>
        <v>0</v>
      </c>
      <c r="F268">
        <f t="shared" si="27"/>
        <v>17770</v>
      </c>
      <c r="G268">
        <f t="shared" si="28"/>
        <v>13850</v>
      </c>
      <c r="H268">
        <f t="shared" si="29"/>
        <v>31620</v>
      </c>
      <c r="I268" s="2">
        <f t="shared" si="26"/>
        <v>1</v>
      </c>
    </row>
    <row r="269" spans="1:9">
      <c r="A269" s="1">
        <v>45194</v>
      </c>
      <c r="B269" t="s">
        <v>3</v>
      </c>
      <c r="C269" s="2" t="str">
        <f t="shared" si="24"/>
        <v>jesień</v>
      </c>
      <c r="D269">
        <f t="shared" si="25"/>
        <v>0</v>
      </c>
      <c r="E269">
        <f>IF(AND(C269="zima",AND(B269&lt;&gt;"sobota",B269&lt;&gt;"niedziela")),ROUNDDOWN(10*$M$4,0)*$M$2,IF(AND(C269="wiosna",AND(B269&lt;&gt;"sobota",B269&lt;&gt;"niedziela")),ROUNDDOWN(10*$M$5,0)*$M$2,IF(AND(C269="lato",AND(B269&lt;&gt;"sobota",B269&lt;&gt;"niedziela")),ROUNDDOWN(10*$M$6,0)*$M$2,IF(AND(C269="jesień",AND(B269&lt;&gt;"sobota",B269&lt;&gt;"niedziela")),ROUNDDOWN(10*$M$7,0)*$M$2,0))))</f>
        <v>120</v>
      </c>
      <c r="F269">
        <f t="shared" si="27"/>
        <v>17890</v>
      </c>
      <c r="G269">
        <f t="shared" si="28"/>
        <v>13850</v>
      </c>
      <c r="H269">
        <f t="shared" si="29"/>
        <v>31740</v>
      </c>
      <c r="I269" s="2">
        <f t="shared" si="26"/>
        <v>1</v>
      </c>
    </row>
    <row r="270" spans="1:9">
      <c r="A270" s="1">
        <v>45195</v>
      </c>
      <c r="B270" t="s">
        <v>4</v>
      </c>
      <c r="C270" s="2" t="str">
        <f t="shared" si="24"/>
        <v>jesień</v>
      </c>
      <c r="D270">
        <f t="shared" si="25"/>
        <v>0</v>
      </c>
      <c r="E270">
        <f>IF(AND(C270="zima",AND(B270&lt;&gt;"sobota",B270&lt;&gt;"niedziela")),ROUNDDOWN(10*$M$4,0)*$M$2,IF(AND(C270="wiosna",AND(B270&lt;&gt;"sobota",B270&lt;&gt;"niedziela")),ROUNDDOWN(10*$M$5,0)*$M$2,IF(AND(C270="lato",AND(B270&lt;&gt;"sobota",B270&lt;&gt;"niedziela")),ROUNDDOWN(10*$M$6,0)*$M$2,IF(AND(C270="jesień",AND(B270&lt;&gt;"sobota",B270&lt;&gt;"niedziela")),ROUNDDOWN(10*$M$7,0)*$M$2,0))))</f>
        <v>120</v>
      </c>
      <c r="F270">
        <f t="shared" si="27"/>
        <v>18010</v>
      </c>
      <c r="G270">
        <f t="shared" si="28"/>
        <v>13850</v>
      </c>
      <c r="H270">
        <f t="shared" si="29"/>
        <v>31860</v>
      </c>
      <c r="I270" s="2">
        <f t="shared" si="26"/>
        <v>1</v>
      </c>
    </row>
    <row r="271" spans="1:9">
      <c r="A271" s="1">
        <v>45196</v>
      </c>
      <c r="B271" t="s">
        <v>5</v>
      </c>
      <c r="C271" s="2" t="str">
        <f t="shared" si="24"/>
        <v>jesień</v>
      </c>
      <c r="D271">
        <f t="shared" si="25"/>
        <v>0</v>
      </c>
      <c r="E271">
        <f>IF(AND(C271="zima",AND(B271&lt;&gt;"sobota",B271&lt;&gt;"niedziela")),ROUNDDOWN(10*$M$4,0)*$M$2,IF(AND(C271="wiosna",AND(B271&lt;&gt;"sobota",B271&lt;&gt;"niedziela")),ROUNDDOWN(10*$M$5,0)*$M$2,IF(AND(C271="lato",AND(B271&lt;&gt;"sobota",B271&lt;&gt;"niedziela")),ROUNDDOWN(10*$M$6,0)*$M$2,IF(AND(C271="jesień",AND(B271&lt;&gt;"sobota",B271&lt;&gt;"niedziela")),ROUNDDOWN(10*$M$7,0)*$M$2,0))))</f>
        <v>120</v>
      </c>
      <c r="F271">
        <f t="shared" si="27"/>
        <v>18130</v>
      </c>
      <c r="G271">
        <f t="shared" si="28"/>
        <v>13850</v>
      </c>
      <c r="H271">
        <f t="shared" si="29"/>
        <v>31980</v>
      </c>
      <c r="I271" s="2">
        <f t="shared" si="26"/>
        <v>1</v>
      </c>
    </row>
    <row r="272" spans="1:9">
      <c r="A272" s="1">
        <v>45197</v>
      </c>
      <c r="B272" t="s">
        <v>6</v>
      </c>
      <c r="C272" s="2" t="str">
        <f t="shared" si="24"/>
        <v>jesień</v>
      </c>
      <c r="D272">
        <f t="shared" si="25"/>
        <v>0</v>
      </c>
      <c r="E272">
        <f>IF(AND(C272="zima",AND(B272&lt;&gt;"sobota",B272&lt;&gt;"niedziela")),ROUNDDOWN(10*$M$4,0)*$M$2,IF(AND(C272="wiosna",AND(B272&lt;&gt;"sobota",B272&lt;&gt;"niedziela")),ROUNDDOWN(10*$M$5,0)*$M$2,IF(AND(C272="lato",AND(B272&lt;&gt;"sobota",B272&lt;&gt;"niedziela")),ROUNDDOWN(10*$M$6,0)*$M$2,IF(AND(C272="jesień",AND(B272&lt;&gt;"sobota",B272&lt;&gt;"niedziela")),ROUNDDOWN(10*$M$7,0)*$M$2,0))))</f>
        <v>120</v>
      </c>
      <c r="F272">
        <f t="shared" si="27"/>
        <v>18250</v>
      </c>
      <c r="G272">
        <f t="shared" si="28"/>
        <v>13850</v>
      </c>
      <c r="H272">
        <f t="shared" si="29"/>
        <v>32100</v>
      </c>
      <c r="I272" s="2">
        <f t="shared" si="26"/>
        <v>1</v>
      </c>
    </row>
    <row r="273" spans="1:9">
      <c r="A273" s="1">
        <v>45198</v>
      </c>
      <c r="B273" t="s">
        <v>7</v>
      </c>
      <c r="C273" s="2" t="str">
        <f t="shared" si="24"/>
        <v>jesień</v>
      </c>
      <c r="D273">
        <f t="shared" si="25"/>
        <v>0</v>
      </c>
      <c r="E273">
        <f>IF(AND(C273="zima",AND(B273&lt;&gt;"sobota",B273&lt;&gt;"niedziela")),ROUNDDOWN(10*$M$4,0)*$M$2,IF(AND(C273="wiosna",AND(B273&lt;&gt;"sobota",B273&lt;&gt;"niedziela")),ROUNDDOWN(10*$M$5,0)*$M$2,IF(AND(C273="lato",AND(B273&lt;&gt;"sobota",B273&lt;&gt;"niedziela")),ROUNDDOWN(10*$M$6,0)*$M$2,IF(AND(C273="jesień",AND(B273&lt;&gt;"sobota",B273&lt;&gt;"niedziela")),ROUNDDOWN(10*$M$7,0)*$M$2,0))))</f>
        <v>120</v>
      </c>
      <c r="F273">
        <f t="shared" si="27"/>
        <v>18370</v>
      </c>
      <c r="G273">
        <f t="shared" si="28"/>
        <v>13850</v>
      </c>
      <c r="H273">
        <f t="shared" si="29"/>
        <v>32220</v>
      </c>
      <c r="I273" s="2">
        <f t="shared" si="26"/>
        <v>1</v>
      </c>
    </row>
    <row r="274" spans="1:9">
      <c r="A274" s="1">
        <v>45199</v>
      </c>
      <c r="B274" t="s">
        <v>8</v>
      </c>
      <c r="C274" s="2" t="str">
        <f t="shared" si="24"/>
        <v>jesień</v>
      </c>
      <c r="D274">
        <f t="shared" si="25"/>
        <v>0</v>
      </c>
      <c r="E274">
        <f>IF(AND(C274="zima",AND(B274&lt;&gt;"sobota",B274&lt;&gt;"niedziela")),ROUNDDOWN(10*$M$4,0)*$M$2,IF(AND(C274="wiosna",AND(B274&lt;&gt;"sobota",B274&lt;&gt;"niedziela")),ROUNDDOWN(10*$M$5,0)*$M$2,IF(AND(C274="lato",AND(B274&lt;&gt;"sobota",B274&lt;&gt;"niedziela")),ROUNDDOWN(10*$M$6,0)*$M$2,IF(AND(C274="jesień",AND(B274&lt;&gt;"sobota",B274&lt;&gt;"niedziela")),ROUNDDOWN(10*$M$7,0)*$M$2,0))))</f>
        <v>0</v>
      </c>
      <c r="F274">
        <f t="shared" si="27"/>
        <v>18370</v>
      </c>
      <c r="G274">
        <f t="shared" si="28"/>
        <v>13850</v>
      </c>
      <c r="H274">
        <f t="shared" si="29"/>
        <v>32220</v>
      </c>
      <c r="I274" s="2">
        <f t="shared" si="26"/>
        <v>1</v>
      </c>
    </row>
    <row r="275" spans="1:9">
      <c r="A275" s="1">
        <v>45200</v>
      </c>
      <c r="B275" t="s">
        <v>2</v>
      </c>
      <c r="C275" s="2" t="str">
        <f t="shared" si="24"/>
        <v>jesień</v>
      </c>
      <c r="D275">
        <f t="shared" si="25"/>
        <v>150</v>
      </c>
      <c r="E275">
        <f>IF(AND(C275="zima",AND(B275&lt;&gt;"sobota",B275&lt;&gt;"niedziela")),ROUNDDOWN(10*$M$4,0)*$M$2,IF(AND(C275="wiosna",AND(B275&lt;&gt;"sobota",B275&lt;&gt;"niedziela")),ROUNDDOWN(10*$M$5,0)*$M$2,IF(AND(C275="lato",AND(B275&lt;&gt;"sobota",B275&lt;&gt;"niedziela")),ROUNDDOWN(10*$M$6,0)*$M$2,IF(AND(C275="jesień",AND(B275&lt;&gt;"sobota",B275&lt;&gt;"niedziela")),ROUNDDOWN(10*$M$7,0)*$M$2,0))))</f>
        <v>0</v>
      </c>
      <c r="F275">
        <f t="shared" si="27"/>
        <v>18220</v>
      </c>
      <c r="G275">
        <f t="shared" si="28"/>
        <v>14000</v>
      </c>
      <c r="H275">
        <f t="shared" si="29"/>
        <v>32220</v>
      </c>
      <c r="I275" s="2">
        <f t="shared" si="26"/>
        <v>1</v>
      </c>
    </row>
    <row r="276" spans="1:9">
      <c r="A276" s="1">
        <v>45201</v>
      </c>
      <c r="B276" t="s">
        <v>3</v>
      </c>
      <c r="C276" s="2" t="str">
        <f t="shared" si="24"/>
        <v>jesień</v>
      </c>
      <c r="D276">
        <f t="shared" si="25"/>
        <v>0</v>
      </c>
      <c r="E276">
        <f>IF(AND(C276="zima",AND(B276&lt;&gt;"sobota",B276&lt;&gt;"niedziela")),ROUNDDOWN(10*$M$4,0)*$M$2,IF(AND(C276="wiosna",AND(B276&lt;&gt;"sobota",B276&lt;&gt;"niedziela")),ROUNDDOWN(10*$M$5,0)*$M$2,IF(AND(C276="lato",AND(B276&lt;&gt;"sobota",B276&lt;&gt;"niedziela")),ROUNDDOWN(10*$M$6,0)*$M$2,IF(AND(C276="jesień",AND(B276&lt;&gt;"sobota",B276&lt;&gt;"niedziela")),ROUNDDOWN(10*$M$7,0)*$M$2,0))))</f>
        <v>120</v>
      </c>
      <c r="F276">
        <f t="shared" si="27"/>
        <v>18340</v>
      </c>
      <c r="G276">
        <f t="shared" si="28"/>
        <v>14000</v>
      </c>
      <c r="H276">
        <f t="shared" si="29"/>
        <v>32340</v>
      </c>
      <c r="I276" s="2">
        <f t="shared" si="26"/>
        <v>1</v>
      </c>
    </row>
    <row r="277" spans="1:9">
      <c r="A277" s="1">
        <v>45202</v>
      </c>
      <c r="B277" t="s">
        <v>4</v>
      </c>
      <c r="C277" s="2" t="str">
        <f t="shared" si="24"/>
        <v>jesień</v>
      </c>
      <c r="D277">
        <f t="shared" si="25"/>
        <v>0</v>
      </c>
      <c r="E277">
        <f>IF(AND(C277="zima",AND(B277&lt;&gt;"sobota",B277&lt;&gt;"niedziela")),ROUNDDOWN(10*$M$4,0)*$M$2,IF(AND(C277="wiosna",AND(B277&lt;&gt;"sobota",B277&lt;&gt;"niedziela")),ROUNDDOWN(10*$M$5,0)*$M$2,IF(AND(C277="lato",AND(B277&lt;&gt;"sobota",B277&lt;&gt;"niedziela")),ROUNDDOWN(10*$M$6,0)*$M$2,IF(AND(C277="jesień",AND(B277&lt;&gt;"sobota",B277&lt;&gt;"niedziela")),ROUNDDOWN(10*$M$7,0)*$M$2,0))))</f>
        <v>120</v>
      </c>
      <c r="F277">
        <f t="shared" si="27"/>
        <v>18460</v>
      </c>
      <c r="G277">
        <f t="shared" si="28"/>
        <v>14000</v>
      </c>
      <c r="H277">
        <f t="shared" si="29"/>
        <v>32460</v>
      </c>
      <c r="I277" s="2">
        <f t="shared" si="26"/>
        <v>1</v>
      </c>
    </row>
    <row r="278" spans="1:9">
      <c r="A278" s="1">
        <v>45203</v>
      </c>
      <c r="B278" t="s">
        <v>5</v>
      </c>
      <c r="C278" s="2" t="str">
        <f t="shared" si="24"/>
        <v>jesień</v>
      </c>
      <c r="D278">
        <f t="shared" si="25"/>
        <v>0</v>
      </c>
      <c r="E278">
        <f>IF(AND(C278="zima",AND(B278&lt;&gt;"sobota",B278&lt;&gt;"niedziela")),ROUNDDOWN(10*$M$4,0)*$M$2,IF(AND(C278="wiosna",AND(B278&lt;&gt;"sobota",B278&lt;&gt;"niedziela")),ROUNDDOWN(10*$M$5,0)*$M$2,IF(AND(C278="lato",AND(B278&lt;&gt;"sobota",B278&lt;&gt;"niedziela")),ROUNDDOWN(10*$M$6,0)*$M$2,IF(AND(C278="jesień",AND(B278&lt;&gt;"sobota",B278&lt;&gt;"niedziela")),ROUNDDOWN(10*$M$7,0)*$M$2,0))))</f>
        <v>120</v>
      </c>
      <c r="F278">
        <f t="shared" si="27"/>
        <v>18580</v>
      </c>
      <c r="G278">
        <f t="shared" si="28"/>
        <v>14000</v>
      </c>
      <c r="H278">
        <f t="shared" si="29"/>
        <v>32580</v>
      </c>
      <c r="I278" s="2">
        <f t="shared" si="26"/>
        <v>1</v>
      </c>
    </row>
    <row r="279" spans="1:9">
      <c r="A279" s="1">
        <v>45204</v>
      </c>
      <c r="B279" t="s">
        <v>6</v>
      </c>
      <c r="C279" s="2" t="str">
        <f t="shared" si="24"/>
        <v>jesień</v>
      </c>
      <c r="D279">
        <f t="shared" si="25"/>
        <v>0</v>
      </c>
      <c r="E279">
        <f>IF(AND(C279="zima",AND(B279&lt;&gt;"sobota",B279&lt;&gt;"niedziela")),ROUNDDOWN(10*$M$4,0)*$M$2,IF(AND(C279="wiosna",AND(B279&lt;&gt;"sobota",B279&lt;&gt;"niedziela")),ROUNDDOWN(10*$M$5,0)*$M$2,IF(AND(C279="lato",AND(B279&lt;&gt;"sobota",B279&lt;&gt;"niedziela")),ROUNDDOWN(10*$M$6,0)*$M$2,IF(AND(C279="jesień",AND(B279&lt;&gt;"sobota",B279&lt;&gt;"niedziela")),ROUNDDOWN(10*$M$7,0)*$M$2,0))))</f>
        <v>120</v>
      </c>
      <c r="F279">
        <f t="shared" si="27"/>
        <v>18700</v>
      </c>
      <c r="G279">
        <f t="shared" si="28"/>
        <v>14000</v>
      </c>
      <c r="H279">
        <f t="shared" si="29"/>
        <v>32700</v>
      </c>
      <c r="I279" s="2">
        <f t="shared" si="26"/>
        <v>1</v>
      </c>
    </row>
    <row r="280" spans="1:9">
      <c r="A280" s="1">
        <v>45205</v>
      </c>
      <c r="B280" t="s">
        <v>7</v>
      </c>
      <c r="C280" s="2" t="str">
        <f t="shared" si="24"/>
        <v>jesień</v>
      </c>
      <c r="D280">
        <f t="shared" si="25"/>
        <v>0</v>
      </c>
      <c r="E280">
        <f>IF(AND(C280="zima",AND(B280&lt;&gt;"sobota",B280&lt;&gt;"niedziela")),ROUNDDOWN(10*$M$4,0)*$M$2,IF(AND(C280="wiosna",AND(B280&lt;&gt;"sobota",B280&lt;&gt;"niedziela")),ROUNDDOWN(10*$M$5,0)*$M$2,IF(AND(C280="lato",AND(B280&lt;&gt;"sobota",B280&lt;&gt;"niedziela")),ROUNDDOWN(10*$M$6,0)*$M$2,IF(AND(C280="jesień",AND(B280&lt;&gt;"sobota",B280&lt;&gt;"niedziela")),ROUNDDOWN(10*$M$7,0)*$M$2,0))))</f>
        <v>120</v>
      </c>
      <c r="F280">
        <f t="shared" si="27"/>
        <v>18820</v>
      </c>
      <c r="G280">
        <f t="shared" si="28"/>
        <v>14000</v>
      </c>
      <c r="H280">
        <f t="shared" si="29"/>
        <v>32820</v>
      </c>
      <c r="I280" s="2">
        <f t="shared" si="26"/>
        <v>1</v>
      </c>
    </row>
    <row r="281" spans="1:9">
      <c r="A281" s="1">
        <v>45206</v>
      </c>
      <c r="B281" t="s">
        <v>8</v>
      </c>
      <c r="C281" s="2" t="str">
        <f t="shared" si="24"/>
        <v>jesień</v>
      </c>
      <c r="D281">
        <f t="shared" si="25"/>
        <v>0</v>
      </c>
      <c r="E281">
        <f>IF(AND(C281="zima",AND(B281&lt;&gt;"sobota",B281&lt;&gt;"niedziela")),ROUNDDOWN(10*$M$4,0)*$M$2,IF(AND(C281="wiosna",AND(B281&lt;&gt;"sobota",B281&lt;&gt;"niedziela")),ROUNDDOWN(10*$M$5,0)*$M$2,IF(AND(C281="lato",AND(B281&lt;&gt;"sobota",B281&lt;&gt;"niedziela")),ROUNDDOWN(10*$M$6,0)*$M$2,IF(AND(C281="jesień",AND(B281&lt;&gt;"sobota",B281&lt;&gt;"niedziela")),ROUNDDOWN(10*$M$7,0)*$M$2,0))))</f>
        <v>0</v>
      </c>
      <c r="F281">
        <f t="shared" si="27"/>
        <v>18820</v>
      </c>
      <c r="G281">
        <f t="shared" si="28"/>
        <v>14000</v>
      </c>
      <c r="H281">
        <f t="shared" si="29"/>
        <v>32820</v>
      </c>
      <c r="I281" s="2">
        <f t="shared" si="26"/>
        <v>1</v>
      </c>
    </row>
    <row r="282" spans="1:9">
      <c r="A282" s="1">
        <v>45207</v>
      </c>
      <c r="B282" t="s">
        <v>2</v>
      </c>
      <c r="C282" s="2" t="str">
        <f t="shared" si="24"/>
        <v>jesień</v>
      </c>
      <c r="D282">
        <f t="shared" si="25"/>
        <v>150</v>
      </c>
      <c r="E282">
        <f>IF(AND(C282="zima",AND(B282&lt;&gt;"sobota",B282&lt;&gt;"niedziela")),ROUNDDOWN(10*$M$4,0)*$M$2,IF(AND(C282="wiosna",AND(B282&lt;&gt;"sobota",B282&lt;&gt;"niedziela")),ROUNDDOWN(10*$M$5,0)*$M$2,IF(AND(C282="lato",AND(B282&lt;&gt;"sobota",B282&lt;&gt;"niedziela")),ROUNDDOWN(10*$M$6,0)*$M$2,IF(AND(C282="jesień",AND(B282&lt;&gt;"sobota",B282&lt;&gt;"niedziela")),ROUNDDOWN(10*$M$7,0)*$M$2,0))))</f>
        <v>0</v>
      </c>
      <c r="F282">
        <f t="shared" si="27"/>
        <v>18670</v>
      </c>
      <c r="G282">
        <f t="shared" si="28"/>
        <v>14150</v>
      </c>
      <c r="H282">
        <f t="shared" si="29"/>
        <v>32820</v>
      </c>
      <c r="I282" s="2">
        <f t="shared" si="26"/>
        <v>1</v>
      </c>
    </row>
    <row r="283" spans="1:9">
      <c r="A283" s="1">
        <v>45208</v>
      </c>
      <c r="B283" t="s">
        <v>3</v>
      </c>
      <c r="C283" s="2" t="str">
        <f t="shared" si="24"/>
        <v>jesień</v>
      </c>
      <c r="D283">
        <f t="shared" si="25"/>
        <v>0</v>
      </c>
      <c r="E283">
        <f>IF(AND(C283="zima",AND(B283&lt;&gt;"sobota",B283&lt;&gt;"niedziela")),ROUNDDOWN(10*$M$4,0)*$M$2,IF(AND(C283="wiosna",AND(B283&lt;&gt;"sobota",B283&lt;&gt;"niedziela")),ROUNDDOWN(10*$M$5,0)*$M$2,IF(AND(C283="lato",AND(B283&lt;&gt;"sobota",B283&lt;&gt;"niedziela")),ROUNDDOWN(10*$M$6,0)*$M$2,IF(AND(C283="jesień",AND(B283&lt;&gt;"sobota",B283&lt;&gt;"niedziela")),ROUNDDOWN(10*$M$7,0)*$M$2,0))))</f>
        <v>120</v>
      </c>
      <c r="F283">
        <f t="shared" si="27"/>
        <v>18790</v>
      </c>
      <c r="G283">
        <f t="shared" si="28"/>
        <v>14150</v>
      </c>
      <c r="H283">
        <f t="shared" si="29"/>
        <v>32940</v>
      </c>
      <c r="I283" s="2">
        <f t="shared" si="26"/>
        <v>1</v>
      </c>
    </row>
    <row r="284" spans="1:9">
      <c r="A284" s="1">
        <v>45209</v>
      </c>
      <c r="B284" t="s">
        <v>4</v>
      </c>
      <c r="C284" s="2" t="str">
        <f t="shared" si="24"/>
        <v>jesień</v>
      </c>
      <c r="D284">
        <f t="shared" si="25"/>
        <v>0</v>
      </c>
      <c r="E284">
        <f>IF(AND(C284="zima",AND(B284&lt;&gt;"sobota",B284&lt;&gt;"niedziela")),ROUNDDOWN(10*$M$4,0)*$M$2,IF(AND(C284="wiosna",AND(B284&lt;&gt;"sobota",B284&lt;&gt;"niedziela")),ROUNDDOWN(10*$M$5,0)*$M$2,IF(AND(C284="lato",AND(B284&lt;&gt;"sobota",B284&lt;&gt;"niedziela")),ROUNDDOWN(10*$M$6,0)*$M$2,IF(AND(C284="jesień",AND(B284&lt;&gt;"sobota",B284&lt;&gt;"niedziela")),ROUNDDOWN(10*$M$7,0)*$M$2,0))))</f>
        <v>120</v>
      </c>
      <c r="F284">
        <f t="shared" si="27"/>
        <v>18910</v>
      </c>
      <c r="G284">
        <f t="shared" si="28"/>
        <v>14150</v>
      </c>
      <c r="H284">
        <f t="shared" si="29"/>
        <v>33060</v>
      </c>
      <c r="I284" s="2">
        <f t="shared" si="26"/>
        <v>1</v>
      </c>
    </row>
    <row r="285" spans="1:9">
      <c r="A285" s="1">
        <v>45210</v>
      </c>
      <c r="B285" t="s">
        <v>5</v>
      </c>
      <c r="C285" s="2" t="str">
        <f t="shared" si="24"/>
        <v>jesień</v>
      </c>
      <c r="D285">
        <f t="shared" si="25"/>
        <v>0</v>
      </c>
      <c r="E285">
        <f>IF(AND(C285="zima",AND(B285&lt;&gt;"sobota",B285&lt;&gt;"niedziela")),ROUNDDOWN(10*$M$4,0)*$M$2,IF(AND(C285="wiosna",AND(B285&lt;&gt;"sobota",B285&lt;&gt;"niedziela")),ROUNDDOWN(10*$M$5,0)*$M$2,IF(AND(C285="lato",AND(B285&lt;&gt;"sobota",B285&lt;&gt;"niedziela")),ROUNDDOWN(10*$M$6,0)*$M$2,IF(AND(C285="jesień",AND(B285&lt;&gt;"sobota",B285&lt;&gt;"niedziela")),ROUNDDOWN(10*$M$7,0)*$M$2,0))))</f>
        <v>120</v>
      </c>
      <c r="F285">
        <f t="shared" si="27"/>
        <v>19030</v>
      </c>
      <c r="G285">
        <f t="shared" si="28"/>
        <v>14150</v>
      </c>
      <c r="H285">
        <f t="shared" si="29"/>
        <v>33180</v>
      </c>
      <c r="I285" s="2">
        <f t="shared" si="26"/>
        <v>1</v>
      </c>
    </row>
    <row r="286" spans="1:9">
      <c r="A286" s="1">
        <v>45211</v>
      </c>
      <c r="B286" t="s">
        <v>6</v>
      </c>
      <c r="C286" s="2" t="str">
        <f t="shared" si="24"/>
        <v>jesień</v>
      </c>
      <c r="D286">
        <f t="shared" si="25"/>
        <v>0</v>
      </c>
      <c r="E286">
        <f>IF(AND(C286="zima",AND(B286&lt;&gt;"sobota",B286&lt;&gt;"niedziela")),ROUNDDOWN(10*$M$4,0)*$M$2,IF(AND(C286="wiosna",AND(B286&lt;&gt;"sobota",B286&lt;&gt;"niedziela")),ROUNDDOWN(10*$M$5,0)*$M$2,IF(AND(C286="lato",AND(B286&lt;&gt;"sobota",B286&lt;&gt;"niedziela")),ROUNDDOWN(10*$M$6,0)*$M$2,IF(AND(C286="jesień",AND(B286&lt;&gt;"sobota",B286&lt;&gt;"niedziela")),ROUNDDOWN(10*$M$7,0)*$M$2,0))))</f>
        <v>120</v>
      </c>
      <c r="F286">
        <f t="shared" si="27"/>
        <v>19150</v>
      </c>
      <c r="G286">
        <f t="shared" si="28"/>
        <v>14150</v>
      </c>
      <c r="H286">
        <f t="shared" si="29"/>
        <v>33300</v>
      </c>
      <c r="I286" s="2">
        <f t="shared" si="26"/>
        <v>1</v>
      </c>
    </row>
    <row r="287" spans="1:9">
      <c r="A287" s="1">
        <v>45212</v>
      </c>
      <c r="B287" t="s">
        <v>7</v>
      </c>
      <c r="C287" s="2" t="str">
        <f t="shared" si="24"/>
        <v>jesień</v>
      </c>
      <c r="D287">
        <f t="shared" si="25"/>
        <v>0</v>
      </c>
      <c r="E287">
        <f>IF(AND(C287="zima",AND(B287&lt;&gt;"sobota",B287&lt;&gt;"niedziela")),ROUNDDOWN(10*$M$4,0)*$M$2,IF(AND(C287="wiosna",AND(B287&lt;&gt;"sobota",B287&lt;&gt;"niedziela")),ROUNDDOWN(10*$M$5,0)*$M$2,IF(AND(C287="lato",AND(B287&lt;&gt;"sobota",B287&lt;&gt;"niedziela")),ROUNDDOWN(10*$M$6,0)*$M$2,IF(AND(C287="jesień",AND(B287&lt;&gt;"sobota",B287&lt;&gt;"niedziela")),ROUNDDOWN(10*$M$7,0)*$M$2,0))))</f>
        <v>120</v>
      </c>
      <c r="F287">
        <f t="shared" si="27"/>
        <v>19270</v>
      </c>
      <c r="G287">
        <f t="shared" si="28"/>
        <v>14150</v>
      </c>
      <c r="H287">
        <f t="shared" si="29"/>
        <v>33420</v>
      </c>
      <c r="I287" s="2">
        <f t="shared" si="26"/>
        <v>1</v>
      </c>
    </row>
    <row r="288" spans="1:9">
      <c r="A288" s="1">
        <v>45213</v>
      </c>
      <c r="B288" t="s">
        <v>8</v>
      </c>
      <c r="C288" s="2" t="str">
        <f t="shared" si="24"/>
        <v>jesień</v>
      </c>
      <c r="D288">
        <f t="shared" si="25"/>
        <v>0</v>
      </c>
      <c r="E288">
        <f>IF(AND(C288="zima",AND(B288&lt;&gt;"sobota",B288&lt;&gt;"niedziela")),ROUNDDOWN(10*$M$4,0)*$M$2,IF(AND(C288="wiosna",AND(B288&lt;&gt;"sobota",B288&lt;&gt;"niedziela")),ROUNDDOWN(10*$M$5,0)*$M$2,IF(AND(C288="lato",AND(B288&lt;&gt;"sobota",B288&lt;&gt;"niedziela")),ROUNDDOWN(10*$M$6,0)*$M$2,IF(AND(C288="jesień",AND(B288&lt;&gt;"sobota",B288&lt;&gt;"niedziela")),ROUNDDOWN(10*$M$7,0)*$M$2,0))))</f>
        <v>0</v>
      </c>
      <c r="F288">
        <f t="shared" si="27"/>
        <v>19270</v>
      </c>
      <c r="G288">
        <f t="shared" si="28"/>
        <v>14150</v>
      </c>
      <c r="H288">
        <f t="shared" si="29"/>
        <v>33420</v>
      </c>
      <c r="I288" s="2">
        <f t="shared" si="26"/>
        <v>1</v>
      </c>
    </row>
    <row r="289" spans="1:9">
      <c r="A289" s="1">
        <v>45214</v>
      </c>
      <c r="B289" t="s">
        <v>2</v>
      </c>
      <c r="C289" s="2" t="str">
        <f t="shared" si="24"/>
        <v>jesień</v>
      </c>
      <c r="D289">
        <f t="shared" si="25"/>
        <v>150</v>
      </c>
      <c r="E289">
        <f>IF(AND(C289="zima",AND(B289&lt;&gt;"sobota",B289&lt;&gt;"niedziela")),ROUNDDOWN(10*$M$4,0)*$M$2,IF(AND(C289="wiosna",AND(B289&lt;&gt;"sobota",B289&lt;&gt;"niedziela")),ROUNDDOWN(10*$M$5,0)*$M$2,IF(AND(C289="lato",AND(B289&lt;&gt;"sobota",B289&lt;&gt;"niedziela")),ROUNDDOWN(10*$M$6,0)*$M$2,IF(AND(C289="jesień",AND(B289&lt;&gt;"sobota",B289&lt;&gt;"niedziela")),ROUNDDOWN(10*$M$7,0)*$M$2,0))))</f>
        <v>0</v>
      </c>
      <c r="F289">
        <f t="shared" si="27"/>
        <v>19120</v>
      </c>
      <c r="G289">
        <f t="shared" si="28"/>
        <v>14300</v>
      </c>
      <c r="H289">
        <f t="shared" si="29"/>
        <v>33420</v>
      </c>
      <c r="I289" s="2">
        <f t="shared" si="26"/>
        <v>1</v>
      </c>
    </row>
    <row r="290" spans="1:9">
      <c r="A290" s="1">
        <v>45215</v>
      </c>
      <c r="B290" t="s">
        <v>3</v>
      </c>
      <c r="C290" s="2" t="str">
        <f t="shared" si="24"/>
        <v>jesień</v>
      </c>
      <c r="D290">
        <f t="shared" si="25"/>
        <v>0</v>
      </c>
      <c r="E290">
        <f>IF(AND(C290="zima",AND(B290&lt;&gt;"sobota",B290&lt;&gt;"niedziela")),ROUNDDOWN(10*$M$4,0)*$M$2,IF(AND(C290="wiosna",AND(B290&lt;&gt;"sobota",B290&lt;&gt;"niedziela")),ROUNDDOWN(10*$M$5,0)*$M$2,IF(AND(C290="lato",AND(B290&lt;&gt;"sobota",B290&lt;&gt;"niedziela")),ROUNDDOWN(10*$M$6,0)*$M$2,IF(AND(C290="jesień",AND(B290&lt;&gt;"sobota",B290&lt;&gt;"niedziela")),ROUNDDOWN(10*$M$7,0)*$M$2,0))))</f>
        <v>120</v>
      </c>
      <c r="F290">
        <f t="shared" si="27"/>
        <v>19240</v>
      </c>
      <c r="G290">
        <f t="shared" si="28"/>
        <v>14300</v>
      </c>
      <c r="H290">
        <f t="shared" si="29"/>
        <v>33540</v>
      </c>
      <c r="I290" s="2">
        <f t="shared" si="26"/>
        <v>1</v>
      </c>
    </row>
    <row r="291" spans="1:9">
      <c r="A291" s="1">
        <v>45216</v>
      </c>
      <c r="B291" t="s">
        <v>4</v>
      </c>
      <c r="C291" s="2" t="str">
        <f t="shared" si="24"/>
        <v>jesień</v>
      </c>
      <c r="D291">
        <f t="shared" si="25"/>
        <v>0</v>
      </c>
      <c r="E291">
        <f>IF(AND(C291="zima",AND(B291&lt;&gt;"sobota",B291&lt;&gt;"niedziela")),ROUNDDOWN(10*$M$4,0)*$M$2,IF(AND(C291="wiosna",AND(B291&lt;&gt;"sobota",B291&lt;&gt;"niedziela")),ROUNDDOWN(10*$M$5,0)*$M$2,IF(AND(C291="lato",AND(B291&lt;&gt;"sobota",B291&lt;&gt;"niedziela")),ROUNDDOWN(10*$M$6,0)*$M$2,IF(AND(C291="jesień",AND(B291&lt;&gt;"sobota",B291&lt;&gt;"niedziela")),ROUNDDOWN(10*$M$7,0)*$M$2,0))))</f>
        <v>120</v>
      </c>
      <c r="F291">
        <f t="shared" si="27"/>
        <v>19360</v>
      </c>
      <c r="G291">
        <f t="shared" si="28"/>
        <v>14300</v>
      </c>
      <c r="H291">
        <f t="shared" si="29"/>
        <v>33660</v>
      </c>
      <c r="I291" s="2">
        <f t="shared" si="26"/>
        <v>1</v>
      </c>
    </row>
    <row r="292" spans="1:9">
      <c r="A292" s="1">
        <v>45217</v>
      </c>
      <c r="B292" t="s">
        <v>5</v>
      </c>
      <c r="C292" s="2" t="str">
        <f t="shared" si="24"/>
        <v>jesień</v>
      </c>
      <c r="D292">
        <f t="shared" si="25"/>
        <v>0</v>
      </c>
      <c r="E292">
        <f>IF(AND(C292="zima",AND(B292&lt;&gt;"sobota",B292&lt;&gt;"niedziela")),ROUNDDOWN(10*$M$4,0)*$M$2,IF(AND(C292="wiosna",AND(B292&lt;&gt;"sobota",B292&lt;&gt;"niedziela")),ROUNDDOWN(10*$M$5,0)*$M$2,IF(AND(C292="lato",AND(B292&lt;&gt;"sobota",B292&lt;&gt;"niedziela")),ROUNDDOWN(10*$M$6,0)*$M$2,IF(AND(C292="jesień",AND(B292&lt;&gt;"sobota",B292&lt;&gt;"niedziela")),ROUNDDOWN(10*$M$7,0)*$M$2,0))))</f>
        <v>120</v>
      </c>
      <c r="F292">
        <f t="shared" si="27"/>
        <v>19480</v>
      </c>
      <c r="G292">
        <f t="shared" si="28"/>
        <v>14300</v>
      </c>
      <c r="H292">
        <f t="shared" si="29"/>
        <v>33780</v>
      </c>
      <c r="I292" s="2">
        <f t="shared" si="26"/>
        <v>1</v>
      </c>
    </row>
    <row r="293" spans="1:9">
      <c r="A293" s="1">
        <v>45218</v>
      </c>
      <c r="B293" t="s">
        <v>6</v>
      </c>
      <c r="C293" s="2" t="str">
        <f t="shared" si="24"/>
        <v>jesień</v>
      </c>
      <c r="D293">
        <f t="shared" si="25"/>
        <v>0</v>
      </c>
      <c r="E293">
        <f>IF(AND(C293="zima",AND(B293&lt;&gt;"sobota",B293&lt;&gt;"niedziela")),ROUNDDOWN(10*$M$4,0)*$M$2,IF(AND(C293="wiosna",AND(B293&lt;&gt;"sobota",B293&lt;&gt;"niedziela")),ROUNDDOWN(10*$M$5,0)*$M$2,IF(AND(C293="lato",AND(B293&lt;&gt;"sobota",B293&lt;&gt;"niedziela")),ROUNDDOWN(10*$M$6,0)*$M$2,IF(AND(C293="jesień",AND(B293&lt;&gt;"sobota",B293&lt;&gt;"niedziela")),ROUNDDOWN(10*$M$7,0)*$M$2,0))))</f>
        <v>120</v>
      </c>
      <c r="F293">
        <f t="shared" si="27"/>
        <v>19600</v>
      </c>
      <c r="G293">
        <f t="shared" si="28"/>
        <v>14300</v>
      </c>
      <c r="H293">
        <f t="shared" si="29"/>
        <v>33900</v>
      </c>
      <c r="I293" s="2">
        <f t="shared" si="26"/>
        <v>1</v>
      </c>
    </row>
    <row r="294" spans="1:9">
      <c r="A294" s="1">
        <v>45219</v>
      </c>
      <c r="B294" t="s">
        <v>7</v>
      </c>
      <c r="C294" s="2" t="str">
        <f t="shared" si="24"/>
        <v>jesień</v>
      </c>
      <c r="D294">
        <f t="shared" si="25"/>
        <v>0</v>
      </c>
      <c r="E294">
        <f>IF(AND(C294="zima",AND(B294&lt;&gt;"sobota",B294&lt;&gt;"niedziela")),ROUNDDOWN(10*$M$4,0)*$M$2,IF(AND(C294="wiosna",AND(B294&lt;&gt;"sobota",B294&lt;&gt;"niedziela")),ROUNDDOWN(10*$M$5,0)*$M$2,IF(AND(C294="lato",AND(B294&lt;&gt;"sobota",B294&lt;&gt;"niedziela")),ROUNDDOWN(10*$M$6,0)*$M$2,IF(AND(C294="jesień",AND(B294&lt;&gt;"sobota",B294&lt;&gt;"niedziela")),ROUNDDOWN(10*$M$7,0)*$M$2,0))))</f>
        <v>120</v>
      </c>
      <c r="F294">
        <f t="shared" si="27"/>
        <v>19720</v>
      </c>
      <c r="G294">
        <f t="shared" si="28"/>
        <v>14300</v>
      </c>
      <c r="H294">
        <f t="shared" si="29"/>
        <v>34020</v>
      </c>
      <c r="I294" s="2">
        <f t="shared" si="26"/>
        <v>1</v>
      </c>
    </row>
    <row r="295" spans="1:9">
      <c r="A295" s="1">
        <v>45220</v>
      </c>
      <c r="B295" t="s">
        <v>8</v>
      </c>
      <c r="C295" s="2" t="str">
        <f t="shared" si="24"/>
        <v>jesień</v>
      </c>
      <c r="D295">
        <f t="shared" si="25"/>
        <v>0</v>
      </c>
      <c r="E295">
        <f>IF(AND(C295="zima",AND(B295&lt;&gt;"sobota",B295&lt;&gt;"niedziela")),ROUNDDOWN(10*$M$4,0)*$M$2,IF(AND(C295="wiosna",AND(B295&lt;&gt;"sobota",B295&lt;&gt;"niedziela")),ROUNDDOWN(10*$M$5,0)*$M$2,IF(AND(C295="lato",AND(B295&lt;&gt;"sobota",B295&lt;&gt;"niedziela")),ROUNDDOWN(10*$M$6,0)*$M$2,IF(AND(C295="jesień",AND(B295&lt;&gt;"sobota",B295&lt;&gt;"niedziela")),ROUNDDOWN(10*$M$7,0)*$M$2,0))))</f>
        <v>0</v>
      </c>
      <c r="F295">
        <f t="shared" si="27"/>
        <v>19720</v>
      </c>
      <c r="G295">
        <f t="shared" si="28"/>
        <v>14300</v>
      </c>
      <c r="H295">
        <f t="shared" si="29"/>
        <v>34020</v>
      </c>
      <c r="I295" s="2">
        <f t="shared" si="26"/>
        <v>1</v>
      </c>
    </row>
    <row r="296" spans="1:9">
      <c r="A296" s="1">
        <v>45221</v>
      </c>
      <c r="B296" t="s">
        <v>2</v>
      </c>
      <c r="C296" s="2" t="str">
        <f t="shared" si="24"/>
        <v>jesień</v>
      </c>
      <c r="D296">
        <f t="shared" si="25"/>
        <v>150</v>
      </c>
      <c r="E296">
        <f>IF(AND(C296="zima",AND(B296&lt;&gt;"sobota",B296&lt;&gt;"niedziela")),ROUNDDOWN(10*$M$4,0)*$M$2,IF(AND(C296="wiosna",AND(B296&lt;&gt;"sobota",B296&lt;&gt;"niedziela")),ROUNDDOWN(10*$M$5,0)*$M$2,IF(AND(C296="lato",AND(B296&lt;&gt;"sobota",B296&lt;&gt;"niedziela")),ROUNDDOWN(10*$M$6,0)*$M$2,IF(AND(C296="jesień",AND(B296&lt;&gt;"sobota",B296&lt;&gt;"niedziela")),ROUNDDOWN(10*$M$7,0)*$M$2,0))))</f>
        <v>0</v>
      </c>
      <c r="F296">
        <f t="shared" si="27"/>
        <v>19570</v>
      </c>
      <c r="G296">
        <f t="shared" si="28"/>
        <v>14450</v>
      </c>
      <c r="H296">
        <f t="shared" si="29"/>
        <v>34020</v>
      </c>
      <c r="I296" s="2">
        <f t="shared" si="26"/>
        <v>1</v>
      </c>
    </row>
    <row r="297" spans="1:9">
      <c r="A297" s="1">
        <v>45222</v>
      </c>
      <c r="B297" t="s">
        <v>3</v>
      </c>
      <c r="C297" s="2" t="str">
        <f t="shared" si="24"/>
        <v>jesień</v>
      </c>
      <c r="D297">
        <f t="shared" si="25"/>
        <v>0</v>
      </c>
      <c r="E297">
        <f>IF(AND(C297="zima",AND(B297&lt;&gt;"sobota",B297&lt;&gt;"niedziela")),ROUNDDOWN(10*$M$4,0)*$M$2,IF(AND(C297="wiosna",AND(B297&lt;&gt;"sobota",B297&lt;&gt;"niedziela")),ROUNDDOWN(10*$M$5,0)*$M$2,IF(AND(C297="lato",AND(B297&lt;&gt;"sobota",B297&lt;&gt;"niedziela")),ROUNDDOWN(10*$M$6,0)*$M$2,IF(AND(C297="jesień",AND(B297&lt;&gt;"sobota",B297&lt;&gt;"niedziela")),ROUNDDOWN(10*$M$7,0)*$M$2,0))))</f>
        <v>120</v>
      </c>
      <c r="F297">
        <f t="shared" si="27"/>
        <v>19690</v>
      </c>
      <c r="G297">
        <f t="shared" si="28"/>
        <v>14450</v>
      </c>
      <c r="H297">
        <f t="shared" si="29"/>
        <v>34140</v>
      </c>
      <c r="I297" s="2">
        <f t="shared" si="26"/>
        <v>1</v>
      </c>
    </row>
    <row r="298" spans="1:9">
      <c r="A298" s="1">
        <v>45223</v>
      </c>
      <c r="B298" t="s">
        <v>4</v>
      </c>
      <c r="C298" s="2" t="str">
        <f t="shared" si="24"/>
        <v>jesień</v>
      </c>
      <c r="D298">
        <f t="shared" si="25"/>
        <v>0</v>
      </c>
      <c r="E298">
        <f>IF(AND(C298="zima",AND(B298&lt;&gt;"sobota",B298&lt;&gt;"niedziela")),ROUNDDOWN(10*$M$4,0)*$M$2,IF(AND(C298="wiosna",AND(B298&lt;&gt;"sobota",B298&lt;&gt;"niedziela")),ROUNDDOWN(10*$M$5,0)*$M$2,IF(AND(C298="lato",AND(B298&lt;&gt;"sobota",B298&lt;&gt;"niedziela")),ROUNDDOWN(10*$M$6,0)*$M$2,IF(AND(C298="jesień",AND(B298&lt;&gt;"sobota",B298&lt;&gt;"niedziela")),ROUNDDOWN(10*$M$7,0)*$M$2,0))))</f>
        <v>120</v>
      </c>
      <c r="F298">
        <f t="shared" si="27"/>
        <v>19810</v>
      </c>
      <c r="G298">
        <f t="shared" si="28"/>
        <v>14450</v>
      </c>
      <c r="H298">
        <f t="shared" si="29"/>
        <v>34260</v>
      </c>
      <c r="I298" s="2">
        <f t="shared" si="26"/>
        <v>1</v>
      </c>
    </row>
    <row r="299" spans="1:9">
      <c r="A299" s="1">
        <v>45224</v>
      </c>
      <c r="B299" t="s">
        <v>5</v>
      </c>
      <c r="C299" s="2" t="str">
        <f t="shared" si="24"/>
        <v>jesień</v>
      </c>
      <c r="D299">
        <f t="shared" si="25"/>
        <v>0</v>
      </c>
      <c r="E299">
        <f>IF(AND(C299="zima",AND(B299&lt;&gt;"sobota",B299&lt;&gt;"niedziela")),ROUNDDOWN(10*$M$4,0)*$M$2,IF(AND(C299="wiosna",AND(B299&lt;&gt;"sobota",B299&lt;&gt;"niedziela")),ROUNDDOWN(10*$M$5,0)*$M$2,IF(AND(C299="lato",AND(B299&lt;&gt;"sobota",B299&lt;&gt;"niedziela")),ROUNDDOWN(10*$M$6,0)*$M$2,IF(AND(C299="jesień",AND(B299&lt;&gt;"sobota",B299&lt;&gt;"niedziela")),ROUNDDOWN(10*$M$7,0)*$M$2,0))))</f>
        <v>120</v>
      </c>
      <c r="F299">
        <f t="shared" si="27"/>
        <v>19930</v>
      </c>
      <c r="G299">
        <f t="shared" si="28"/>
        <v>14450</v>
      </c>
      <c r="H299">
        <f t="shared" si="29"/>
        <v>34380</v>
      </c>
      <c r="I299" s="2">
        <f t="shared" si="26"/>
        <v>1</v>
      </c>
    </row>
    <row r="300" spans="1:9">
      <c r="A300" s="1">
        <v>45225</v>
      </c>
      <c r="B300" t="s">
        <v>6</v>
      </c>
      <c r="C300" s="2" t="str">
        <f t="shared" si="24"/>
        <v>jesień</v>
      </c>
      <c r="D300">
        <f t="shared" si="25"/>
        <v>0</v>
      </c>
      <c r="E300">
        <f>IF(AND(C300="zima",AND(B300&lt;&gt;"sobota",B300&lt;&gt;"niedziela")),ROUNDDOWN(10*$M$4,0)*$M$2,IF(AND(C300="wiosna",AND(B300&lt;&gt;"sobota",B300&lt;&gt;"niedziela")),ROUNDDOWN(10*$M$5,0)*$M$2,IF(AND(C300="lato",AND(B300&lt;&gt;"sobota",B300&lt;&gt;"niedziela")),ROUNDDOWN(10*$M$6,0)*$M$2,IF(AND(C300="jesień",AND(B300&lt;&gt;"sobota",B300&lt;&gt;"niedziela")),ROUNDDOWN(10*$M$7,0)*$M$2,0))))</f>
        <v>120</v>
      </c>
      <c r="F300">
        <f t="shared" si="27"/>
        <v>20050</v>
      </c>
      <c r="G300">
        <f t="shared" si="28"/>
        <v>14450</v>
      </c>
      <c r="H300">
        <f t="shared" si="29"/>
        <v>34500</v>
      </c>
      <c r="I300" s="2">
        <f t="shared" si="26"/>
        <v>1</v>
      </c>
    </row>
    <row r="301" spans="1:9">
      <c r="A301" s="1">
        <v>45226</v>
      </c>
      <c r="B301" t="s">
        <v>7</v>
      </c>
      <c r="C301" s="2" t="str">
        <f t="shared" si="24"/>
        <v>jesień</v>
      </c>
      <c r="D301">
        <f t="shared" si="25"/>
        <v>0</v>
      </c>
      <c r="E301">
        <f>IF(AND(C301="zima",AND(B301&lt;&gt;"sobota",B301&lt;&gt;"niedziela")),ROUNDDOWN(10*$M$4,0)*$M$2,IF(AND(C301="wiosna",AND(B301&lt;&gt;"sobota",B301&lt;&gt;"niedziela")),ROUNDDOWN(10*$M$5,0)*$M$2,IF(AND(C301="lato",AND(B301&lt;&gt;"sobota",B301&lt;&gt;"niedziela")),ROUNDDOWN(10*$M$6,0)*$M$2,IF(AND(C301="jesień",AND(B301&lt;&gt;"sobota",B301&lt;&gt;"niedziela")),ROUNDDOWN(10*$M$7,0)*$M$2,0))))</f>
        <v>120</v>
      </c>
      <c r="F301">
        <f t="shared" si="27"/>
        <v>20170</v>
      </c>
      <c r="G301">
        <f t="shared" si="28"/>
        <v>14450</v>
      </c>
      <c r="H301">
        <f t="shared" si="29"/>
        <v>34620</v>
      </c>
      <c r="I301" s="2">
        <f t="shared" si="26"/>
        <v>1</v>
      </c>
    </row>
    <row r="302" spans="1:9">
      <c r="A302" s="1">
        <v>45227</v>
      </c>
      <c r="B302" t="s">
        <v>8</v>
      </c>
      <c r="C302" s="2" t="str">
        <f t="shared" si="24"/>
        <v>jesień</v>
      </c>
      <c r="D302">
        <f t="shared" si="25"/>
        <v>0</v>
      </c>
      <c r="E302">
        <f>IF(AND(C302="zima",AND(B302&lt;&gt;"sobota",B302&lt;&gt;"niedziela")),ROUNDDOWN(10*$M$4,0)*$M$2,IF(AND(C302="wiosna",AND(B302&lt;&gt;"sobota",B302&lt;&gt;"niedziela")),ROUNDDOWN(10*$M$5,0)*$M$2,IF(AND(C302="lato",AND(B302&lt;&gt;"sobota",B302&lt;&gt;"niedziela")),ROUNDDOWN(10*$M$6,0)*$M$2,IF(AND(C302="jesień",AND(B302&lt;&gt;"sobota",B302&lt;&gt;"niedziela")),ROUNDDOWN(10*$M$7,0)*$M$2,0))))</f>
        <v>0</v>
      </c>
      <c r="F302">
        <f t="shared" si="27"/>
        <v>20170</v>
      </c>
      <c r="G302">
        <f t="shared" si="28"/>
        <v>14450</v>
      </c>
      <c r="H302">
        <f t="shared" si="29"/>
        <v>34620</v>
      </c>
      <c r="I302" s="2">
        <f t="shared" si="26"/>
        <v>1</v>
      </c>
    </row>
    <row r="303" spans="1:9">
      <c r="A303" s="1">
        <v>45228</v>
      </c>
      <c r="B303" t="s">
        <v>2</v>
      </c>
      <c r="C303" s="2" t="str">
        <f t="shared" si="24"/>
        <v>jesień</v>
      </c>
      <c r="D303">
        <f t="shared" si="25"/>
        <v>150</v>
      </c>
      <c r="E303">
        <f>IF(AND(C303="zima",AND(B303&lt;&gt;"sobota",B303&lt;&gt;"niedziela")),ROUNDDOWN(10*$M$4,0)*$M$2,IF(AND(C303="wiosna",AND(B303&lt;&gt;"sobota",B303&lt;&gt;"niedziela")),ROUNDDOWN(10*$M$5,0)*$M$2,IF(AND(C303="lato",AND(B303&lt;&gt;"sobota",B303&lt;&gt;"niedziela")),ROUNDDOWN(10*$M$6,0)*$M$2,IF(AND(C303="jesień",AND(B303&lt;&gt;"sobota",B303&lt;&gt;"niedziela")),ROUNDDOWN(10*$M$7,0)*$M$2,0))))</f>
        <v>0</v>
      </c>
      <c r="F303">
        <f t="shared" si="27"/>
        <v>20020</v>
      </c>
      <c r="G303">
        <f t="shared" si="28"/>
        <v>14600</v>
      </c>
      <c r="H303">
        <f t="shared" si="29"/>
        <v>34620</v>
      </c>
      <c r="I303" s="2">
        <f t="shared" si="26"/>
        <v>1</v>
      </c>
    </row>
    <row r="304" spans="1:9">
      <c r="A304" s="1">
        <v>45229</v>
      </c>
      <c r="B304" t="s">
        <v>3</v>
      </c>
      <c r="C304" s="2" t="str">
        <f t="shared" si="24"/>
        <v>jesień</v>
      </c>
      <c r="D304">
        <f t="shared" si="25"/>
        <v>0</v>
      </c>
      <c r="E304">
        <f>IF(AND(C304="zima",AND(B304&lt;&gt;"sobota",B304&lt;&gt;"niedziela")),ROUNDDOWN(10*$M$4,0)*$M$2,IF(AND(C304="wiosna",AND(B304&lt;&gt;"sobota",B304&lt;&gt;"niedziela")),ROUNDDOWN(10*$M$5,0)*$M$2,IF(AND(C304="lato",AND(B304&lt;&gt;"sobota",B304&lt;&gt;"niedziela")),ROUNDDOWN(10*$M$6,0)*$M$2,IF(AND(C304="jesień",AND(B304&lt;&gt;"sobota",B304&lt;&gt;"niedziela")),ROUNDDOWN(10*$M$7,0)*$M$2,0))))</f>
        <v>120</v>
      </c>
      <c r="F304">
        <f t="shared" si="27"/>
        <v>20140</v>
      </c>
      <c r="G304">
        <f t="shared" si="28"/>
        <v>14600</v>
      </c>
      <c r="H304">
        <f t="shared" si="29"/>
        <v>34740</v>
      </c>
      <c r="I304" s="2">
        <f t="shared" si="26"/>
        <v>1</v>
      </c>
    </row>
    <row r="305" spans="1:9">
      <c r="A305" s="1">
        <v>45230</v>
      </c>
      <c r="B305" t="s">
        <v>4</v>
      </c>
      <c r="C305" s="2" t="str">
        <f t="shared" si="24"/>
        <v>jesień</v>
      </c>
      <c r="D305">
        <f t="shared" si="25"/>
        <v>0</v>
      </c>
      <c r="E305">
        <f>IF(AND(C305="zima",AND(B305&lt;&gt;"sobota",B305&lt;&gt;"niedziela")),ROUNDDOWN(10*$M$4,0)*$M$2,IF(AND(C305="wiosna",AND(B305&lt;&gt;"sobota",B305&lt;&gt;"niedziela")),ROUNDDOWN(10*$M$5,0)*$M$2,IF(AND(C305="lato",AND(B305&lt;&gt;"sobota",B305&lt;&gt;"niedziela")),ROUNDDOWN(10*$M$6,0)*$M$2,IF(AND(C305="jesień",AND(B305&lt;&gt;"sobota",B305&lt;&gt;"niedziela")),ROUNDDOWN(10*$M$7,0)*$M$2,0))))</f>
        <v>120</v>
      </c>
      <c r="F305">
        <f t="shared" si="27"/>
        <v>20260</v>
      </c>
      <c r="G305">
        <f t="shared" si="28"/>
        <v>14600</v>
      </c>
      <c r="H305">
        <f t="shared" si="29"/>
        <v>34860</v>
      </c>
      <c r="I305" s="2">
        <f t="shared" si="26"/>
        <v>1</v>
      </c>
    </row>
    <row r="306" spans="1:9">
      <c r="A306" s="1">
        <v>45231</v>
      </c>
      <c r="B306" t="s">
        <v>5</v>
      </c>
      <c r="C306" s="2" t="str">
        <f t="shared" si="24"/>
        <v>jesień</v>
      </c>
      <c r="D306">
        <f t="shared" si="25"/>
        <v>0</v>
      </c>
      <c r="E306">
        <f>IF(AND(C306="zima",AND(B306&lt;&gt;"sobota",B306&lt;&gt;"niedziela")),ROUNDDOWN(10*$M$4,0)*$M$2,IF(AND(C306="wiosna",AND(B306&lt;&gt;"sobota",B306&lt;&gt;"niedziela")),ROUNDDOWN(10*$M$5,0)*$M$2,IF(AND(C306="lato",AND(B306&lt;&gt;"sobota",B306&lt;&gt;"niedziela")),ROUNDDOWN(10*$M$6,0)*$M$2,IF(AND(C306="jesień",AND(B306&lt;&gt;"sobota",B306&lt;&gt;"niedziela")),ROUNDDOWN(10*$M$7,0)*$M$2,0))))</f>
        <v>120</v>
      </c>
      <c r="F306">
        <f t="shared" si="27"/>
        <v>20380</v>
      </c>
      <c r="G306">
        <f t="shared" si="28"/>
        <v>14600</v>
      </c>
      <c r="H306">
        <f t="shared" si="29"/>
        <v>34980</v>
      </c>
      <c r="I306" s="2">
        <f t="shared" si="26"/>
        <v>1</v>
      </c>
    </row>
    <row r="307" spans="1:9">
      <c r="A307" s="1">
        <v>45232</v>
      </c>
      <c r="B307" t="s">
        <v>6</v>
      </c>
      <c r="C307" s="2" t="str">
        <f t="shared" si="24"/>
        <v>jesień</v>
      </c>
      <c r="D307">
        <f t="shared" si="25"/>
        <v>0</v>
      </c>
      <c r="E307">
        <f>IF(AND(C307="zima",AND(B307&lt;&gt;"sobota",B307&lt;&gt;"niedziela")),ROUNDDOWN(10*$M$4,0)*$M$2,IF(AND(C307="wiosna",AND(B307&lt;&gt;"sobota",B307&lt;&gt;"niedziela")),ROUNDDOWN(10*$M$5,0)*$M$2,IF(AND(C307="lato",AND(B307&lt;&gt;"sobota",B307&lt;&gt;"niedziela")),ROUNDDOWN(10*$M$6,0)*$M$2,IF(AND(C307="jesień",AND(B307&lt;&gt;"sobota",B307&lt;&gt;"niedziela")),ROUNDDOWN(10*$M$7,0)*$M$2,0))))</f>
        <v>120</v>
      </c>
      <c r="F307">
        <f t="shared" si="27"/>
        <v>20500</v>
      </c>
      <c r="G307">
        <f t="shared" si="28"/>
        <v>14600</v>
      </c>
      <c r="H307">
        <f t="shared" si="29"/>
        <v>35100</v>
      </c>
      <c r="I307" s="2">
        <f t="shared" si="26"/>
        <v>1</v>
      </c>
    </row>
    <row r="308" spans="1:9">
      <c r="A308" s="1">
        <v>45233</v>
      </c>
      <c r="B308" t="s">
        <v>7</v>
      </c>
      <c r="C308" s="2" t="str">
        <f t="shared" si="24"/>
        <v>jesień</v>
      </c>
      <c r="D308">
        <f t="shared" si="25"/>
        <v>0</v>
      </c>
      <c r="E308">
        <f>IF(AND(C308="zima",AND(B308&lt;&gt;"sobota",B308&lt;&gt;"niedziela")),ROUNDDOWN(10*$M$4,0)*$M$2,IF(AND(C308="wiosna",AND(B308&lt;&gt;"sobota",B308&lt;&gt;"niedziela")),ROUNDDOWN(10*$M$5,0)*$M$2,IF(AND(C308="lato",AND(B308&lt;&gt;"sobota",B308&lt;&gt;"niedziela")),ROUNDDOWN(10*$M$6,0)*$M$2,IF(AND(C308="jesień",AND(B308&lt;&gt;"sobota",B308&lt;&gt;"niedziela")),ROUNDDOWN(10*$M$7,0)*$M$2,0))))</f>
        <v>120</v>
      </c>
      <c r="F308">
        <f t="shared" si="27"/>
        <v>20620</v>
      </c>
      <c r="G308">
        <f t="shared" si="28"/>
        <v>14600</v>
      </c>
      <c r="H308">
        <f t="shared" si="29"/>
        <v>35220</v>
      </c>
      <c r="I308" s="2">
        <f t="shared" si="26"/>
        <v>1</v>
      </c>
    </row>
    <row r="309" spans="1:9">
      <c r="A309" s="1">
        <v>45234</v>
      </c>
      <c r="B309" t="s">
        <v>8</v>
      </c>
      <c r="C309" s="2" t="str">
        <f t="shared" si="24"/>
        <v>jesień</v>
      </c>
      <c r="D309">
        <f t="shared" si="25"/>
        <v>0</v>
      </c>
      <c r="E309">
        <f>IF(AND(C309="zima",AND(B309&lt;&gt;"sobota",B309&lt;&gt;"niedziela")),ROUNDDOWN(10*$M$4,0)*$M$2,IF(AND(C309="wiosna",AND(B309&lt;&gt;"sobota",B309&lt;&gt;"niedziela")),ROUNDDOWN(10*$M$5,0)*$M$2,IF(AND(C309="lato",AND(B309&lt;&gt;"sobota",B309&lt;&gt;"niedziela")),ROUNDDOWN(10*$M$6,0)*$M$2,IF(AND(C309="jesień",AND(B309&lt;&gt;"sobota",B309&lt;&gt;"niedziela")),ROUNDDOWN(10*$M$7,0)*$M$2,0))))</f>
        <v>0</v>
      </c>
      <c r="F309">
        <f t="shared" si="27"/>
        <v>20620</v>
      </c>
      <c r="G309">
        <f t="shared" si="28"/>
        <v>14600</v>
      </c>
      <c r="H309">
        <f t="shared" si="29"/>
        <v>35220</v>
      </c>
      <c r="I309" s="2">
        <f t="shared" si="26"/>
        <v>1</v>
      </c>
    </row>
    <row r="310" spans="1:9">
      <c r="A310" s="1">
        <v>45235</v>
      </c>
      <c r="B310" t="s">
        <v>2</v>
      </c>
      <c r="C310" s="2" t="str">
        <f t="shared" si="24"/>
        <v>jesień</v>
      </c>
      <c r="D310">
        <f t="shared" si="25"/>
        <v>150</v>
      </c>
      <c r="E310">
        <f>IF(AND(C310="zima",AND(B310&lt;&gt;"sobota",B310&lt;&gt;"niedziela")),ROUNDDOWN(10*$M$4,0)*$M$2,IF(AND(C310="wiosna",AND(B310&lt;&gt;"sobota",B310&lt;&gt;"niedziela")),ROUNDDOWN(10*$M$5,0)*$M$2,IF(AND(C310="lato",AND(B310&lt;&gt;"sobota",B310&lt;&gt;"niedziela")),ROUNDDOWN(10*$M$6,0)*$M$2,IF(AND(C310="jesień",AND(B310&lt;&gt;"sobota",B310&lt;&gt;"niedziela")),ROUNDDOWN(10*$M$7,0)*$M$2,0))))</f>
        <v>0</v>
      </c>
      <c r="F310">
        <f t="shared" si="27"/>
        <v>20470</v>
      </c>
      <c r="G310">
        <f t="shared" si="28"/>
        <v>14750</v>
      </c>
      <c r="H310">
        <f t="shared" si="29"/>
        <v>35220</v>
      </c>
      <c r="I310" s="2">
        <f t="shared" si="26"/>
        <v>1</v>
      </c>
    </row>
    <row r="311" spans="1:9">
      <c r="A311" s="1">
        <v>45236</v>
      </c>
      <c r="B311" t="s">
        <v>3</v>
      </c>
      <c r="C311" s="2" t="str">
        <f t="shared" si="24"/>
        <v>jesień</v>
      </c>
      <c r="D311">
        <f t="shared" si="25"/>
        <v>0</v>
      </c>
      <c r="E311">
        <f>IF(AND(C311="zima",AND(B311&lt;&gt;"sobota",B311&lt;&gt;"niedziela")),ROUNDDOWN(10*$M$4,0)*$M$2,IF(AND(C311="wiosna",AND(B311&lt;&gt;"sobota",B311&lt;&gt;"niedziela")),ROUNDDOWN(10*$M$5,0)*$M$2,IF(AND(C311="lato",AND(B311&lt;&gt;"sobota",B311&lt;&gt;"niedziela")),ROUNDDOWN(10*$M$6,0)*$M$2,IF(AND(C311="jesień",AND(B311&lt;&gt;"sobota",B311&lt;&gt;"niedziela")),ROUNDDOWN(10*$M$7,0)*$M$2,0))))</f>
        <v>120</v>
      </c>
      <c r="F311">
        <f t="shared" si="27"/>
        <v>20590</v>
      </c>
      <c r="G311">
        <f t="shared" si="28"/>
        <v>14750</v>
      </c>
      <c r="H311">
        <f t="shared" si="29"/>
        <v>35340</v>
      </c>
      <c r="I311" s="2">
        <f t="shared" si="26"/>
        <v>1</v>
      </c>
    </row>
    <row r="312" spans="1:9">
      <c r="A312" s="1">
        <v>45237</v>
      </c>
      <c r="B312" t="s">
        <v>4</v>
      </c>
      <c r="C312" s="2" t="str">
        <f t="shared" si="24"/>
        <v>jesień</v>
      </c>
      <c r="D312">
        <f t="shared" si="25"/>
        <v>0</v>
      </c>
      <c r="E312">
        <f>IF(AND(C312="zima",AND(B312&lt;&gt;"sobota",B312&lt;&gt;"niedziela")),ROUNDDOWN(10*$M$4,0)*$M$2,IF(AND(C312="wiosna",AND(B312&lt;&gt;"sobota",B312&lt;&gt;"niedziela")),ROUNDDOWN(10*$M$5,0)*$M$2,IF(AND(C312="lato",AND(B312&lt;&gt;"sobota",B312&lt;&gt;"niedziela")),ROUNDDOWN(10*$M$6,0)*$M$2,IF(AND(C312="jesień",AND(B312&lt;&gt;"sobota",B312&lt;&gt;"niedziela")),ROUNDDOWN(10*$M$7,0)*$M$2,0))))</f>
        <v>120</v>
      </c>
      <c r="F312">
        <f t="shared" si="27"/>
        <v>20710</v>
      </c>
      <c r="G312">
        <f t="shared" si="28"/>
        <v>14750</v>
      </c>
      <c r="H312">
        <f t="shared" si="29"/>
        <v>35460</v>
      </c>
      <c r="I312" s="2">
        <f t="shared" si="26"/>
        <v>1</v>
      </c>
    </row>
    <row r="313" spans="1:9">
      <c r="A313" s="1">
        <v>45238</v>
      </c>
      <c r="B313" t="s">
        <v>5</v>
      </c>
      <c r="C313" s="2" t="str">
        <f t="shared" si="24"/>
        <v>jesień</v>
      </c>
      <c r="D313">
        <f t="shared" si="25"/>
        <v>0</v>
      </c>
      <c r="E313">
        <f>IF(AND(C313="zima",AND(B313&lt;&gt;"sobota",B313&lt;&gt;"niedziela")),ROUNDDOWN(10*$M$4,0)*$M$2,IF(AND(C313="wiosna",AND(B313&lt;&gt;"sobota",B313&lt;&gt;"niedziela")),ROUNDDOWN(10*$M$5,0)*$M$2,IF(AND(C313="lato",AND(B313&lt;&gt;"sobota",B313&lt;&gt;"niedziela")),ROUNDDOWN(10*$M$6,0)*$M$2,IF(AND(C313="jesień",AND(B313&lt;&gt;"sobota",B313&lt;&gt;"niedziela")),ROUNDDOWN(10*$M$7,0)*$M$2,0))))</f>
        <v>120</v>
      </c>
      <c r="F313">
        <f t="shared" si="27"/>
        <v>20830</v>
      </c>
      <c r="G313">
        <f t="shared" si="28"/>
        <v>14750</v>
      </c>
      <c r="H313">
        <f t="shared" si="29"/>
        <v>35580</v>
      </c>
      <c r="I313" s="2">
        <f t="shared" si="26"/>
        <v>1</v>
      </c>
    </row>
    <row r="314" spans="1:9">
      <c r="A314" s="1">
        <v>45239</v>
      </c>
      <c r="B314" t="s">
        <v>6</v>
      </c>
      <c r="C314" s="2" t="str">
        <f t="shared" si="24"/>
        <v>jesień</v>
      </c>
      <c r="D314">
        <f t="shared" si="25"/>
        <v>0</v>
      </c>
      <c r="E314">
        <f>IF(AND(C314="zima",AND(B314&lt;&gt;"sobota",B314&lt;&gt;"niedziela")),ROUNDDOWN(10*$M$4,0)*$M$2,IF(AND(C314="wiosna",AND(B314&lt;&gt;"sobota",B314&lt;&gt;"niedziela")),ROUNDDOWN(10*$M$5,0)*$M$2,IF(AND(C314="lato",AND(B314&lt;&gt;"sobota",B314&lt;&gt;"niedziela")),ROUNDDOWN(10*$M$6,0)*$M$2,IF(AND(C314="jesień",AND(B314&lt;&gt;"sobota",B314&lt;&gt;"niedziela")),ROUNDDOWN(10*$M$7,0)*$M$2,0))))</f>
        <v>120</v>
      </c>
      <c r="F314">
        <f t="shared" si="27"/>
        <v>20950</v>
      </c>
      <c r="G314">
        <f t="shared" si="28"/>
        <v>14750</v>
      </c>
      <c r="H314">
        <f t="shared" si="29"/>
        <v>35700</v>
      </c>
      <c r="I314" s="2">
        <f t="shared" si="26"/>
        <v>1</v>
      </c>
    </row>
    <row r="315" spans="1:9">
      <c r="A315" s="1">
        <v>45240</v>
      </c>
      <c r="B315" t="s">
        <v>7</v>
      </c>
      <c r="C315" s="2" t="str">
        <f t="shared" si="24"/>
        <v>jesień</v>
      </c>
      <c r="D315">
        <f t="shared" si="25"/>
        <v>0</v>
      </c>
      <c r="E315">
        <f>IF(AND(C315="zima",AND(B315&lt;&gt;"sobota",B315&lt;&gt;"niedziela")),ROUNDDOWN(10*$M$4,0)*$M$2,IF(AND(C315="wiosna",AND(B315&lt;&gt;"sobota",B315&lt;&gt;"niedziela")),ROUNDDOWN(10*$M$5,0)*$M$2,IF(AND(C315="lato",AND(B315&lt;&gt;"sobota",B315&lt;&gt;"niedziela")),ROUNDDOWN(10*$M$6,0)*$M$2,IF(AND(C315="jesień",AND(B315&lt;&gt;"sobota",B315&lt;&gt;"niedziela")),ROUNDDOWN(10*$M$7,0)*$M$2,0))))</f>
        <v>120</v>
      </c>
      <c r="F315">
        <f t="shared" si="27"/>
        <v>21070</v>
      </c>
      <c r="G315">
        <f t="shared" si="28"/>
        <v>14750</v>
      </c>
      <c r="H315">
        <f t="shared" si="29"/>
        <v>35820</v>
      </c>
      <c r="I315" s="2">
        <f t="shared" si="26"/>
        <v>1</v>
      </c>
    </row>
    <row r="316" spans="1:9">
      <c r="A316" s="1">
        <v>45241</v>
      </c>
      <c r="B316" t="s">
        <v>8</v>
      </c>
      <c r="C316" s="2" t="str">
        <f t="shared" si="24"/>
        <v>jesień</v>
      </c>
      <c r="D316">
        <f t="shared" si="25"/>
        <v>0</v>
      </c>
      <c r="E316">
        <f>IF(AND(C316="zima",AND(B316&lt;&gt;"sobota",B316&lt;&gt;"niedziela")),ROUNDDOWN(10*$M$4,0)*$M$2,IF(AND(C316="wiosna",AND(B316&lt;&gt;"sobota",B316&lt;&gt;"niedziela")),ROUNDDOWN(10*$M$5,0)*$M$2,IF(AND(C316="lato",AND(B316&lt;&gt;"sobota",B316&lt;&gt;"niedziela")),ROUNDDOWN(10*$M$6,0)*$M$2,IF(AND(C316="jesień",AND(B316&lt;&gt;"sobota",B316&lt;&gt;"niedziela")),ROUNDDOWN(10*$M$7,0)*$M$2,0))))</f>
        <v>0</v>
      </c>
      <c r="F316">
        <f t="shared" si="27"/>
        <v>21070</v>
      </c>
      <c r="G316">
        <f t="shared" si="28"/>
        <v>14750</v>
      </c>
      <c r="H316">
        <f t="shared" si="29"/>
        <v>35820</v>
      </c>
      <c r="I316" s="2">
        <f t="shared" si="26"/>
        <v>1</v>
      </c>
    </row>
    <row r="317" spans="1:9">
      <c r="A317" s="1">
        <v>45242</v>
      </c>
      <c r="B317" t="s">
        <v>2</v>
      </c>
      <c r="C317" s="2" t="str">
        <f t="shared" si="24"/>
        <v>jesień</v>
      </c>
      <c r="D317">
        <f t="shared" si="25"/>
        <v>150</v>
      </c>
      <c r="E317">
        <f>IF(AND(C317="zima",AND(B317&lt;&gt;"sobota",B317&lt;&gt;"niedziela")),ROUNDDOWN(10*$M$4,0)*$M$2,IF(AND(C317="wiosna",AND(B317&lt;&gt;"sobota",B317&lt;&gt;"niedziela")),ROUNDDOWN(10*$M$5,0)*$M$2,IF(AND(C317="lato",AND(B317&lt;&gt;"sobota",B317&lt;&gt;"niedziela")),ROUNDDOWN(10*$M$6,0)*$M$2,IF(AND(C317="jesień",AND(B317&lt;&gt;"sobota",B317&lt;&gt;"niedziela")),ROUNDDOWN(10*$M$7,0)*$M$2,0))))</f>
        <v>0</v>
      </c>
      <c r="F317">
        <f t="shared" si="27"/>
        <v>20920</v>
      </c>
      <c r="G317">
        <f t="shared" si="28"/>
        <v>14900</v>
      </c>
      <c r="H317">
        <f t="shared" si="29"/>
        <v>35820</v>
      </c>
      <c r="I317" s="2">
        <f t="shared" si="26"/>
        <v>1</v>
      </c>
    </row>
    <row r="318" spans="1:9">
      <c r="A318" s="1">
        <v>45243</v>
      </c>
      <c r="B318" t="s">
        <v>3</v>
      </c>
      <c r="C318" s="2" t="str">
        <f t="shared" si="24"/>
        <v>jesień</v>
      </c>
      <c r="D318">
        <f t="shared" si="25"/>
        <v>0</v>
      </c>
      <c r="E318">
        <f>IF(AND(C318="zima",AND(B318&lt;&gt;"sobota",B318&lt;&gt;"niedziela")),ROUNDDOWN(10*$M$4,0)*$M$2,IF(AND(C318="wiosna",AND(B318&lt;&gt;"sobota",B318&lt;&gt;"niedziela")),ROUNDDOWN(10*$M$5,0)*$M$2,IF(AND(C318="lato",AND(B318&lt;&gt;"sobota",B318&lt;&gt;"niedziela")),ROUNDDOWN(10*$M$6,0)*$M$2,IF(AND(C318="jesień",AND(B318&lt;&gt;"sobota",B318&lt;&gt;"niedziela")),ROUNDDOWN(10*$M$7,0)*$M$2,0))))</f>
        <v>120</v>
      </c>
      <c r="F318">
        <f t="shared" si="27"/>
        <v>21040</v>
      </c>
      <c r="G318">
        <f t="shared" si="28"/>
        <v>14900</v>
      </c>
      <c r="H318">
        <f t="shared" si="29"/>
        <v>35940</v>
      </c>
      <c r="I318" s="2">
        <f t="shared" si="26"/>
        <v>1</v>
      </c>
    </row>
    <row r="319" spans="1:9">
      <c r="A319" s="1">
        <v>45244</v>
      </c>
      <c r="B319" t="s">
        <v>4</v>
      </c>
      <c r="C319" s="2" t="str">
        <f t="shared" si="24"/>
        <v>jesień</v>
      </c>
      <c r="D319">
        <f t="shared" si="25"/>
        <v>0</v>
      </c>
      <c r="E319">
        <f>IF(AND(C319="zima",AND(B319&lt;&gt;"sobota",B319&lt;&gt;"niedziela")),ROUNDDOWN(10*$M$4,0)*$M$2,IF(AND(C319="wiosna",AND(B319&lt;&gt;"sobota",B319&lt;&gt;"niedziela")),ROUNDDOWN(10*$M$5,0)*$M$2,IF(AND(C319="lato",AND(B319&lt;&gt;"sobota",B319&lt;&gt;"niedziela")),ROUNDDOWN(10*$M$6,0)*$M$2,IF(AND(C319="jesień",AND(B319&lt;&gt;"sobota",B319&lt;&gt;"niedziela")),ROUNDDOWN(10*$M$7,0)*$M$2,0))))</f>
        <v>120</v>
      </c>
      <c r="F319">
        <f t="shared" si="27"/>
        <v>21160</v>
      </c>
      <c r="G319">
        <f t="shared" si="28"/>
        <v>14900</v>
      </c>
      <c r="H319">
        <f t="shared" si="29"/>
        <v>36060</v>
      </c>
      <c r="I319" s="2">
        <f t="shared" si="26"/>
        <v>1</v>
      </c>
    </row>
    <row r="320" spans="1:9">
      <c r="A320" s="1">
        <v>45245</v>
      </c>
      <c r="B320" t="s">
        <v>5</v>
      </c>
      <c r="C320" s="2" t="str">
        <f t="shared" si="24"/>
        <v>jesień</v>
      </c>
      <c r="D320">
        <f t="shared" si="25"/>
        <v>0</v>
      </c>
      <c r="E320">
        <f>IF(AND(C320="zima",AND(B320&lt;&gt;"sobota",B320&lt;&gt;"niedziela")),ROUNDDOWN(10*$M$4,0)*$M$2,IF(AND(C320="wiosna",AND(B320&lt;&gt;"sobota",B320&lt;&gt;"niedziela")),ROUNDDOWN(10*$M$5,0)*$M$2,IF(AND(C320="lato",AND(B320&lt;&gt;"sobota",B320&lt;&gt;"niedziela")),ROUNDDOWN(10*$M$6,0)*$M$2,IF(AND(C320="jesień",AND(B320&lt;&gt;"sobota",B320&lt;&gt;"niedziela")),ROUNDDOWN(10*$M$7,0)*$M$2,0))))</f>
        <v>120</v>
      </c>
      <c r="F320">
        <f t="shared" si="27"/>
        <v>21280</v>
      </c>
      <c r="G320">
        <f t="shared" si="28"/>
        <v>14900</v>
      </c>
      <c r="H320">
        <f t="shared" si="29"/>
        <v>36180</v>
      </c>
      <c r="I320" s="2">
        <f t="shared" si="26"/>
        <v>1</v>
      </c>
    </row>
    <row r="321" spans="1:9">
      <c r="A321" s="1">
        <v>45246</v>
      </c>
      <c r="B321" t="s">
        <v>6</v>
      </c>
      <c r="C321" s="2" t="str">
        <f t="shared" si="24"/>
        <v>jesień</v>
      </c>
      <c r="D321">
        <f t="shared" si="25"/>
        <v>0</v>
      </c>
      <c r="E321">
        <f>IF(AND(C321="zima",AND(B321&lt;&gt;"sobota",B321&lt;&gt;"niedziela")),ROUNDDOWN(10*$M$4,0)*$M$2,IF(AND(C321="wiosna",AND(B321&lt;&gt;"sobota",B321&lt;&gt;"niedziela")),ROUNDDOWN(10*$M$5,0)*$M$2,IF(AND(C321="lato",AND(B321&lt;&gt;"sobota",B321&lt;&gt;"niedziela")),ROUNDDOWN(10*$M$6,0)*$M$2,IF(AND(C321="jesień",AND(B321&lt;&gt;"sobota",B321&lt;&gt;"niedziela")),ROUNDDOWN(10*$M$7,0)*$M$2,0))))</f>
        <v>120</v>
      </c>
      <c r="F321">
        <f t="shared" si="27"/>
        <v>21400</v>
      </c>
      <c r="G321">
        <f t="shared" si="28"/>
        <v>14900</v>
      </c>
      <c r="H321">
        <f t="shared" si="29"/>
        <v>36300</v>
      </c>
      <c r="I321" s="2">
        <f t="shared" si="26"/>
        <v>1</v>
      </c>
    </row>
    <row r="322" spans="1:9">
      <c r="A322" s="1">
        <v>45247</v>
      </c>
      <c r="B322" t="s">
        <v>7</v>
      </c>
      <c r="C322" s="2" t="str">
        <f t="shared" si="24"/>
        <v>jesień</v>
      </c>
      <c r="D322">
        <f t="shared" si="25"/>
        <v>0</v>
      </c>
      <c r="E322">
        <f>IF(AND(C322="zima",AND(B322&lt;&gt;"sobota",B322&lt;&gt;"niedziela")),ROUNDDOWN(10*$M$4,0)*$M$2,IF(AND(C322="wiosna",AND(B322&lt;&gt;"sobota",B322&lt;&gt;"niedziela")),ROUNDDOWN(10*$M$5,0)*$M$2,IF(AND(C322="lato",AND(B322&lt;&gt;"sobota",B322&lt;&gt;"niedziela")),ROUNDDOWN(10*$M$6,0)*$M$2,IF(AND(C322="jesień",AND(B322&lt;&gt;"sobota",B322&lt;&gt;"niedziela")),ROUNDDOWN(10*$M$7,0)*$M$2,0))))</f>
        <v>120</v>
      </c>
      <c r="F322">
        <f t="shared" si="27"/>
        <v>21520</v>
      </c>
      <c r="G322">
        <f t="shared" si="28"/>
        <v>14900</v>
      </c>
      <c r="H322">
        <f t="shared" si="29"/>
        <v>36420</v>
      </c>
      <c r="I322" s="2">
        <f t="shared" si="26"/>
        <v>1</v>
      </c>
    </row>
    <row r="323" spans="1:9">
      <c r="A323" s="1">
        <v>45248</v>
      </c>
      <c r="B323" t="s">
        <v>8</v>
      </c>
      <c r="C323" s="2" t="str">
        <f t="shared" ref="C323:C386" si="30">IF(AND(DATE(2022,12,21)&lt;=A323,A323&lt;=DATE(2023,3,20)),"zima",IF(AND(DATE(2023,3,21)&lt;=A323,A323&lt;=DATE(2023,6,20)),"wiosna",IF(AND(DATE(2023,6,21)&lt;=A323,A323&lt;=DATE(2023,9,22)),"lato",IF(AND(DATE(2022,9,23)&lt;=A323,A323&lt;=DATE(2023,12,20)),"jesień",IF(AND(DATE(2023,12,21)&lt;=A323,A323&lt;=DATE(2024,3,20)),"zima",IF(AND(DATE(2024,3,21)&lt;=A323,A323&lt;=DATE(2024,6,20)),"wiosna",IF(AND(DATE(2024,6,21)&lt;=A323,A323&lt;=DATE(2024,9,22)),"lato",IF(AND(DATE(2024,9,23)&lt;=A323,A323&lt;=DATE(2024,12,20)),"jesień","zima"))))))))</f>
        <v>jesień</v>
      </c>
      <c r="D323">
        <f t="shared" ref="D323:D386" si="31">IF(B323="niedziela",$M$3*10,0)</f>
        <v>0</v>
      </c>
      <c r="E323">
        <f>IF(AND(C323="zima",AND(B323&lt;&gt;"sobota",B323&lt;&gt;"niedziela")),ROUNDDOWN(10*$M$4,0)*$M$2,IF(AND(C323="wiosna",AND(B323&lt;&gt;"sobota",B323&lt;&gt;"niedziela")),ROUNDDOWN(10*$M$5,0)*$M$2,IF(AND(C323="lato",AND(B323&lt;&gt;"sobota",B323&lt;&gt;"niedziela")),ROUNDDOWN(10*$M$6,0)*$M$2,IF(AND(C323="jesień",AND(B323&lt;&gt;"sobota",B323&lt;&gt;"niedziela")),ROUNDDOWN(10*$M$7,0)*$M$2,0))))</f>
        <v>0</v>
      </c>
      <c r="F323">
        <f t="shared" si="27"/>
        <v>21520</v>
      </c>
      <c r="G323">
        <f t="shared" si="28"/>
        <v>14900</v>
      </c>
      <c r="H323">
        <f t="shared" si="29"/>
        <v>36420</v>
      </c>
      <c r="I323" s="2">
        <f t="shared" ref="I323:I386" si="32">IF(H323&gt;G323,1,0)</f>
        <v>1</v>
      </c>
    </row>
    <row r="324" spans="1:9">
      <c r="A324" s="1">
        <v>45249</v>
      </c>
      <c r="B324" t="s">
        <v>2</v>
      </c>
      <c r="C324" s="2" t="str">
        <f t="shared" si="30"/>
        <v>jesień</v>
      </c>
      <c r="D324">
        <f t="shared" si="31"/>
        <v>150</v>
      </c>
      <c r="E324">
        <f>IF(AND(C324="zima",AND(B324&lt;&gt;"sobota",B324&lt;&gt;"niedziela")),ROUNDDOWN(10*$M$4,0)*$M$2,IF(AND(C324="wiosna",AND(B324&lt;&gt;"sobota",B324&lt;&gt;"niedziela")),ROUNDDOWN(10*$M$5,0)*$M$2,IF(AND(C324="lato",AND(B324&lt;&gt;"sobota",B324&lt;&gt;"niedziela")),ROUNDDOWN(10*$M$6,0)*$M$2,IF(AND(C324="jesień",AND(B324&lt;&gt;"sobota",B324&lt;&gt;"niedziela")),ROUNDDOWN(10*$M$7,0)*$M$2,0))))</f>
        <v>0</v>
      </c>
      <c r="F324">
        <f t="shared" ref="F324:F387" si="33">(E324-D324)+F323</f>
        <v>21370</v>
      </c>
      <c r="G324">
        <f t="shared" ref="G324:G387" si="34">G323+D324</f>
        <v>15050</v>
      </c>
      <c r="H324">
        <f t="shared" ref="H324:H387" si="35">H323+E324</f>
        <v>36420</v>
      </c>
      <c r="I324" s="2">
        <f t="shared" si="32"/>
        <v>1</v>
      </c>
    </row>
    <row r="325" spans="1:9">
      <c r="A325" s="1">
        <v>45250</v>
      </c>
      <c r="B325" t="s">
        <v>3</v>
      </c>
      <c r="C325" s="2" t="str">
        <f t="shared" si="30"/>
        <v>jesień</v>
      </c>
      <c r="D325">
        <f t="shared" si="31"/>
        <v>0</v>
      </c>
      <c r="E325">
        <f>IF(AND(C325="zima",AND(B325&lt;&gt;"sobota",B325&lt;&gt;"niedziela")),ROUNDDOWN(10*$M$4,0)*$M$2,IF(AND(C325="wiosna",AND(B325&lt;&gt;"sobota",B325&lt;&gt;"niedziela")),ROUNDDOWN(10*$M$5,0)*$M$2,IF(AND(C325="lato",AND(B325&lt;&gt;"sobota",B325&lt;&gt;"niedziela")),ROUNDDOWN(10*$M$6,0)*$M$2,IF(AND(C325="jesień",AND(B325&lt;&gt;"sobota",B325&lt;&gt;"niedziela")),ROUNDDOWN(10*$M$7,0)*$M$2,0))))</f>
        <v>120</v>
      </c>
      <c r="F325">
        <f t="shared" si="33"/>
        <v>21490</v>
      </c>
      <c r="G325">
        <f t="shared" si="34"/>
        <v>15050</v>
      </c>
      <c r="H325">
        <f t="shared" si="35"/>
        <v>36540</v>
      </c>
      <c r="I325" s="2">
        <f t="shared" si="32"/>
        <v>1</v>
      </c>
    </row>
    <row r="326" spans="1:9">
      <c r="A326" s="1">
        <v>45251</v>
      </c>
      <c r="B326" t="s">
        <v>4</v>
      </c>
      <c r="C326" s="2" t="str">
        <f t="shared" si="30"/>
        <v>jesień</v>
      </c>
      <c r="D326">
        <f t="shared" si="31"/>
        <v>0</v>
      </c>
      <c r="E326">
        <f>IF(AND(C326="zima",AND(B326&lt;&gt;"sobota",B326&lt;&gt;"niedziela")),ROUNDDOWN(10*$M$4,0)*$M$2,IF(AND(C326="wiosna",AND(B326&lt;&gt;"sobota",B326&lt;&gt;"niedziela")),ROUNDDOWN(10*$M$5,0)*$M$2,IF(AND(C326="lato",AND(B326&lt;&gt;"sobota",B326&lt;&gt;"niedziela")),ROUNDDOWN(10*$M$6,0)*$M$2,IF(AND(C326="jesień",AND(B326&lt;&gt;"sobota",B326&lt;&gt;"niedziela")),ROUNDDOWN(10*$M$7,0)*$M$2,0))))</f>
        <v>120</v>
      </c>
      <c r="F326">
        <f t="shared" si="33"/>
        <v>21610</v>
      </c>
      <c r="G326">
        <f t="shared" si="34"/>
        <v>15050</v>
      </c>
      <c r="H326">
        <f t="shared" si="35"/>
        <v>36660</v>
      </c>
      <c r="I326" s="2">
        <f t="shared" si="32"/>
        <v>1</v>
      </c>
    </row>
    <row r="327" spans="1:9">
      <c r="A327" s="1">
        <v>45252</v>
      </c>
      <c r="B327" t="s">
        <v>5</v>
      </c>
      <c r="C327" s="2" t="str">
        <f t="shared" si="30"/>
        <v>jesień</v>
      </c>
      <c r="D327">
        <f t="shared" si="31"/>
        <v>0</v>
      </c>
      <c r="E327">
        <f>IF(AND(C327="zima",AND(B327&lt;&gt;"sobota",B327&lt;&gt;"niedziela")),ROUNDDOWN(10*$M$4,0)*$M$2,IF(AND(C327="wiosna",AND(B327&lt;&gt;"sobota",B327&lt;&gt;"niedziela")),ROUNDDOWN(10*$M$5,0)*$M$2,IF(AND(C327="lato",AND(B327&lt;&gt;"sobota",B327&lt;&gt;"niedziela")),ROUNDDOWN(10*$M$6,0)*$M$2,IF(AND(C327="jesień",AND(B327&lt;&gt;"sobota",B327&lt;&gt;"niedziela")),ROUNDDOWN(10*$M$7,0)*$M$2,0))))</f>
        <v>120</v>
      </c>
      <c r="F327">
        <f t="shared" si="33"/>
        <v>21730</v>
      </c>
      <c r="G327">
        <f t="shared" si="34"/>
        <v>15050</v>
      </c>
      <c r="H327">
        <f t="shared" si="35"/>
        <v>36780</v>
      </c>
      <c r="I327" s="2">
        <f t="shared" si="32"/>
        <v>1</v>
      </c>
    </row>
    <row r="328" spans="1:9">
      <c r="A328" s="1">
        <v>45253</v>
      </c>
      <c r="B328" t="s">
        <v>6</v>
      </c>
      <c r="C328" s="2" t="str">
        <f t="shared" si="30"/>
        <v>jesień</v>
      </c>
      <c r="D328">
        <f t="shared" si="31"/>
        <v>0</v>
      </c>
      <c r="E328">
        <f>IF(AND(C328="zima",AND(B328&lt;&gt;"sobota",B328&lt;&gt;"niedziela")),ROUNDDOWN(10*$M$4,0)*$M$2,IF(AND(C328="wiosna",AND(B328&lt;&gt;"sobota",B328&lt;&gt;"niedziela")),ROUNDDOWN(10*$M$5,0)*$M$2,IF(AND(C328="lato",AND(B328&lt;&gt;"sobota",B328&lt;&gt;"niedziela")),ROUNDDOWN(10*$M$6,0)*$M$2,IF(AND(C328="jesień",AND(B328&lt;&gt;"sobota",B328&lt;&gt;"niedziela")),ROUNDDOWN(10*$M$7,0)*$M$2,0))))</f>
        <v>120</v>
      </c>
      <c r="F328">
        <f t="shared" si="33"/>
        <v>21850</v>
      </c>
      <c r="G328">
        <f t="shared" si="34"/>
        <v>15050</v>
      </c>
      <c r="H328">
        <f t="shared" si="35"/>
        <v>36900</v>
      </c>
      <c r="I328" s="2">
        <f t="shared" si="32"/>
        <v>1</v>
      </c>
    </row>
    <row r="329" spans="1:9">
      <c r="A329" s="1">
        <v>45254</v>
      </c>
      <c r="B329" t="s">
        <v>7</v>
      </c>
      <c r="C329" s="2" t="str">
        <f t="shared" si="30"/>
        <v>jesień</v>
      </c>
      <c r="D329">
        <f t="shared" si="31"/>
        <v>0</v>
      </c>
      <c r="E329">
        <f>IF(AND(C329="zima",AND(B329&lt;&gt;"sobota",B329&lt;&gt;"niedziela")),ROUNDDOWN(10*$M$4,0)*$M$2,IF(AND(C329="wiosna",AND(B329&lt;&gt;"sobota",B329&lt;&gt;"niedziela")),ROUNDDOWN(10*$M$5,0)*$M$2,IF(AND(C329="lato",AND(B329&lt;&gt;"sobota",B329&lt;&gt;"niedziela")),ROUNDDOWN(10*$M$6,0)*$M$2,IF(AND(C329="jesień",AND(B329&lt;&gt;"sobota",B329&lt;&gt;"niedziela")),ROUNDDOWN(10*$M$7,0)*$M$2,0))))</f>
        <v>120</v>
      </c>
      <c r="F329">
        <f t="shared" si="33"/>
        <v>21970</v>
      </c>
      <c r="G329">
        <f t="shared" si="34"/>
        <v>15050</v>
      </c>
      <c r="H329">
        <f t="shared" si="35"/>
        <v>37020</v>
      </c>
      <c r="I329" s="2">
        <f t="shared" si="32"/>
        <v>1</v>
      </c>
    </row>
    <row r="330" spans="1:9">
      <c r="A330" s="1">
        <v>45255</v>
      </c>
      <c r="B330" t="s">
        <v>8</v>
      </c>
      <c r="C330" s="2" t="str">
        <f t="shared" si="30"/>
        <v>jesień</v>
      </c>
      <c r="D330">
        <f t="shared" si="31"/>
        <v>0</v>
      </c>
      <c r="E330">
        <f>IF(AND(C330="zima",AND(B330&lt;&gt;"sobota",B330&lt;&gt;"niedziela")),ROUNDDOWN(10*$M$4,0)*$M$2,IF(AND(C330="wiosna",AND(B330&lt;&gt;"sobota",B330&lt;&gt;"niedziela")),ROUNDDOWN(10*$M$5,0)*$M$2,IF(AND(C330="lato",AND(B330&lt;&gt;"sobota",B330&lt;&gt;"niedziela")),ROUNDDOWN(10*$M$6,0)*$M$2,IF(AND(C330="jesień",AND(B330&lt;&gt;"sobota",B330&lt;&gt;"niedziela")),ROUNDDOWN(10*$M$7,0)*$M$2,0))))</f>
        <v>0</v>
      </c>
      <c r="F330">
        <f t="shared" si="33"/>
        <v>21970</v>
      </c>
      <c r="G330">
        <f t="shared" si="34"/>
        <v>15050</v>
      </c>
      <c r="H330">
        <f t="shared" si="35"/>
        <v>37020</v>
      </c>
      <c r="I330" s="2">
        <f t="shared" si="32"/>
        <v>1</v>
      </c>
    </row>
    <row r="331" spans="1:9">
      <c r="A331" s="1">
        <v>45256</v>
      </c>
      <c r="B331" t="s">
        <v>2</v>
      </c>
      <c r="C331" s="2" t="str">
        <f t="shared" si="30"/>
        <v>jesień</v>
      </c>
      <c r="D331">
        <f t="shared" si="31"/>
        <v>150</v>
      </c>
      <c r="E331">
        <f>IF(AND(C331="zima",AND(B331&lt;&gt;"sobota",B331&lt;&gt;"niedziela")),ROUNDDOWN(10*$M$4,0)*$M$2,IF(AND(C331="wiosna",AND(B331&lt;&gt;"sobota",B331&lt;&gt;"niedziela")),ROUNDDOWN(10*$M$5,0)*$M$2,IF(AND(C331="lato",AND(B331&lt;&gt;"sobota",B331&lt;&gt;"niedziela")),ROUNDDOWN(10*$M$6,0)*$M$2,IF(AND(C331="jesień",AND(B331&lt;&gt;"sobota",B331&lt;&gt;"niedziela")),ROUNDDOWN(10*$M$7,0)*$M$2,0))))</f>
        <v>0</v>
      </c>
      <c r="F331">
        <f t="shared" si="33"/>
        <v>21820</v>
      </c>
      <c r="G331">
        <f t="shared" si="34"/>
        <v>15200</v>
      </c>
      <c r="H331">
        <f t="shared" si="35"/>
        <v>37020</v>
      </c>
      <c r="I331" s="2">
        <f t="shared" si="32"/>
        <v>1</v>
      </c>
    </row>
    <row r="332" spans="1:9">
      <c r="A332" s="1">
        <v>45257</v>
      </c>
      <c r="B332" t="s">
        <v>3</v>
      </c>
      <c r="C332" s="2" t="str">
        <f t="shared" si="30"/>
        <v>jesień</v>
      </c>
      <c r="D332">
        <f t="shared" si="31"/>
        <v>0</v>
      </c>
      <c r="E332">
        <f>IF(AND(C332="zima",AND(B332&lt;&gt;"sobota",B332&lt;&gt;"niedziela")),ROUNDDOWN(10*$M$4,0)*$M$2,IF(AND(C332="wiosna",AND(B332&lt;&gt;"sobota",B332&lt;&gt;"niedziela")),ROUNDDOWN(10*$M$5,0)*$M$2,IF(AND(C332="lato",AND(B332&lt;&gt;"sobota",B332&lt;&gt;"niedziela")),ROUNDDOWN(10*$M$6,0)*$M$2,IF(AND(C332="jesień",AND(B332&lt;&gt;"sobota",B332&lt;&gt;"niedziela")),ROUNDDOWN(10*$M$7,0)*$M$2,0))))</f>
        <v>120</v>
      </c>
      <c r="F332">
        <f t="shared" si="33"/>
        <v>21940</v>
      </c>
      <c r="G332">
        <f t="shared" si="34"/>
        <v>15200</v>
      </c>
      <c r="H332">
        <f t="shared" si="35"/>
        <v>37140</v>
      </c>
      <c r="I332" s="2">
        <f t="shared" si="32"/>
        <v>1</v>
      </c>
    </row>
    <row r="333" spans="1:9">
      <c r="A333" s="1">
        <v>45258</v>
      </c>
      <c r="B333" t="s">
        <v>4</v>
      </c>
      <c r="C333" s="2" t="str">
        <f t="shared" si="30"/>
        <v>jesień</v>
      </c>
      <c r="D333">
        <f t="shared" si="31"/>
        <v>0</v>
      </c>
      <c r="E333">
        <f>IF(AND(C333="zima",AND(B333&lt;&gt;"sobota",B333&lt;&gt;"niedziela")),ROUNDDOWN(10*$M$4,0)*$M$2,IF(AND(C333="wiosna",AND(B333&lt;&gt;"sobota",B333&lt;&gt;"niedziela")),ROUNDDOWN(10*$M$5,0)*$M$2,IF(AND(C333="lato",AND(B333&lt;&gt;"sobota",B333&lt;&gt;"niedziela")),ROUNDDOWN(10*$M$6,0)*$M$2,IF(AND(C333="jesień",AND(B333&lt;&gt;"sobota",B333&lt;&gt;"niedziela")),ROUNDDOWN(10*$M$7,0)*$M$2,0))))</f>
        <v>120</v>
      </c>
      <c r="F333">
        <f t="shared" si="33"/>
        <v>22060</v>
      </c>
      <c r="G333">
        <f t="shared" si="34"/>
        <v>15200</v>
      </c>
      <c r="H333">
        <f t="shared" si="35"/>
        <v>37260</v>
      </c>
      <c r="I333" s="2">
        <f t="shared" si="32"/>
        <v>1</v>
      </c>
    </row>
    <row r="334" spans="1:9">
      <c r="A334" s="1">
        <v>45259</v>
      </c>
      <c r="B334" t="s">
        <v>5</v>
      </c>
      <c r="C334" s="2" t="str">
        <f t="shared" si="30"/>
        <v>jesień</v>
      </c>
      <c r="D334">
        <f t="shared" si="31"/>
        <v>0</v>
      </c>
      <c r="E334">
        <f>IF(AND(C334="zima",AND(B334&lt;&gt;"sobota",B334&lt;&gt;"niedziela")),ROUNDDOWN(10*$M$4,0)*$M$2,IF(AND(C334="wiosna",AND(B334&lt;&gt;"sobota",B334&lt;&gt;"niedziela")),ROUNDDOWN(10*$M$5,0)*$M$2,IF(AND(C334="lato",AND(B334&lt;&gt;"sobota",B334&lt;&gt;"niedziela")),ROUNDDOWN(10*$M$6,0)*$M$2,IF(AND(C334="jesień",AND(B334&lt;&gt;"sobota",B334&lt;&gt;"niedziela")),ROUNDDOWN(10*$M$7,0)*$M$2,0))))</f>
        <v>120</v>
      </c>
      <c r="F334">
        <f t="shared" si="33"/>
        <v>22180</v>
      </c>
      <c r="G334">
        <f t="shared" si="34"/>
        <v>15200</v>
      </c>
      <c r="H334">
        <f t="shared" si="35"/>
        <v>37380</v>
      </c>
      <c r="I334" s="2">
        <f t="shared" si="32"/>
        <v>1</v>
      </c>
    </row>
    <row r="335" spans="1:9">
      <c r="A335" s="1">
        <v>45260</v>
      </c>
      <c r="B335" t="s">
        <v>6</v>
      </c>
      <c r="C335" s="2" t="str">
        <f t="shared" si="30"/>
        <v>jesień</v>
      </c>
      <c r="D335">
        <f t="shared" si="31"/>
        <v>0</v>
      </c>
      <c r="E335">
        <f>IF(AND(C335="zima",AND(B335&lt;&gt;"sobota",B335&lt;&gt;"niedziela")),ROUNDDOWN(10*$M$4,0)*$M$2,IF(AND(C335="wiosna",AND(B335&lt;&gt;"sobota",B335&lt;&gt;"niedziela")),ROUNDDOWN(10*$M$5,0)*$M$2,IF(AND(C335="lato",AND(B335&lt;&gt;"sobota",B335&lt;&gt;"niedziela")),ROUNDDOWN(10*$M$6,0)*$M$2,IF(AND(C335="jesień",AND(B335&lt;&gt;"sobota",B335&lt;&gt;"niedziela")),ROUNDDOWN(10*$M$7,0)*$M$2,0))))</f>
        <v>120</v>
      </c>
      <c r="F335">
        <f t="shared" si="33"/>
        <v>22300</v>
      </c>
      <c r="G335">
        <f t="shared" si="34"/>
        <v>15200</v>
      </c>
      <c r="H335">
        <f t="shared" si="35"/>
        <v>37500</v>
      </c>
      <c r="I335" s="2">
        <f t="shared" si="32"/>
        <v>1</v>
      </c>
    </row>
    <row r="336" spans="1:9">
      <c r="A336" s="1">
        <v>45261</v>
      </c>
      <c r="B336" t="s">
        <v>7</v>
      </c>
      <c r="C336" s="2" t="str">
        <f t="shared" si="30"/>
        <v>jesień</v>
      </c>
      <c r="D336">
        <f t="shared" si="31"/>
        <v>0</v>
      </c>
      <c r="E336">
        <f>IF(AND(C336="zima",AND(B336&lt;&gt;"sobota",B336&lt;&gt;"niedziela")),ROUNDDOWN(10*$M$4,0)*$M$2,IF(AND(C336="wiosna",AND(B336&lt;&gt;"sobota",B336&lt;&gt;"niedziela")),ROUNDDOWN(10*$M$5,0)*$M$2,IF(AND(C336="lato",AND(B336&lt;&gt;"sobota",B336&lt;&gt;"niedziela")),ROUNDDOWN(10*$M$6,0)*$M$2,IF(AND(C336="jesień",AND(B336&lt;&gt;"sobota",B336&lt;&gt;"niedziela")),ROUNDDOWN(10*$M$7,0)*$M$2,0))))</f>
        <v>120</v>
      </c>
      <c r="F336">
        <f t="shared" si="33"/>
        <v>22420</v>
      </c>
      <c r="G336">
        <f t="shared" si="34"/>
        <v>15200</v>
      </c>
      <c r="H336">
        <f t="shared" si="35"/>
        <v>37620</v>
      </c>
      <c r="I336" s="2">
        <f t="shared" si="32"/>
        <v>1</v>
      </c>
    </row>
    <row r="337" spans="1:9">
      <c r="A337" s="1">
        <v>45262</v>
      </c>
      <c r="B337" t="s">
        <v>8</v>
      </c>
      <c r="C337" s="2" t="str">
        <f t="shared" si="30"/>
        <v>jesień</v>
      </c>
      <c r="D337">
        <f t="shared" si="31"/>
        <v>0</v>
      </c>
      <c r="E337">
        <f>IF(AND(C337="zima",AND(B337&lt;&gt;"sobota",B337&lt;&gt;"niedziela")),ROUNDDOWN(10*$M$4,0)*$M$2,IF(AND(C337="wiosna",AND(B337&lt;&gt;"sobota",B337&lt;&gt;"niedziela")),ROUNDDOWN(10*$M$5,0)*$M$2,IF(AND(C337="lato",AND(B337&lt;&gt;"sobota",B337&lt;&gt;"niedziela")),ROUNDDOWN(10*$M$6,0)*$M$2,IF(AND(C337="jesień",AND(B337&lt;&gt;"sobota",B337&lt;&gt;"niedziela")),ROUNDDOWN(10*$M$7,0)*$M$2,0))))</f>
        <v>0</v>
      </c>
      <c r="F337">
        <f t="shared" si="33"/>
        <v>22420</v>
      </c>
      <c r="G337">
        <f t="shared" si="34"/>
        <v>15200</v>
      </c>
      <c r="H337">
        <f t="shared" si="35"/>
        <v>37620</v>
      </c>
      <c r="I337" s="2">
        <f t="shared" si="32"/>
        <v>1</v>
      </c>
    </row>
    <row r="338" spans="1:9">
      <c r="A338" s="1">
        <v>45263</v>
      </c>
      <c r="B338" t="s">
        <v>2</v>
      </c>
      <c r="C338" s="2" t="str">
        <f t="shared" si="30"/>
        <v>jesień</v>
      </c>
      <c r="D338">
        <f t="shared" si="31"/>
        <v>150</v>
      </c>
      <c r="E338">
        <f>IF(AND(C338="zima",AND(B338&lt;&gt;"sobota",B338&lt;&gt;"niedziela")),ROUNDDOWN(10*$M$4,0)*$M$2,IF(AND(C338="wiosna",AND(B338&lt;&gt;"sobota",B338&lt;&gt;"niedziela")),ROUNDDOWN(10*$M$5,0)*$M$2,IF(AND(C338="lato",AND(B338&lt;&gt;"sobota",B338&lt;&gt;"niedziela")),ROUNDDOWN(10*$M$6,0)*$M$2,IF(AND(C338="jesień",AND(B338&lt;&gt;"sobota",B338&lt;&gt;"niedziela")),ROUNDDOWN(10*$M$7,0)*$M$2,0))))</f>
        <v>0</v>
      </c>
      <c r="F338">
        <f t="shared" si="33"/>
        <v>22270</v>
      </c>
      <c r="G338">
        <f t="shared" si="34"/>
        <v>15350</v>
      </c>
      <c r="H338">
        <f t="shared" si="35"/>
        <v>37620</v>
      </c>
      <c r="I338" s="2">
        <f t="shared" si="32"/>
        <v>1</v>
      </c>
    </row>
    <row r="339" spans="1:9">
      <c r="A339" s="1">
        <v>45264</v>
      </c>
      <c r="B339" t="s">
        <v>3</v>
      </c>
      <c r="C339" s="2" t="str">
        <f t="shared" si="30"/>
        <v>jesień</v>
      </c>
      <c r="D339">
        <f t="shared" si="31"/>
        <v>0</v>
      </c>
      <c r="E339">
        <f>IF(AND(C339="zima",AND(B339&lt;&gt;"sobota",B339&lt;&gt;"niedziela")),ROUNDDOWN(10*$M$4,0)*$M$2,IF(AND(C339="wiosna",AND(B339&lt;&gt;"sobota",B339&lt;&gt;"niedziela")),ROUNDDOWN(10*$M$5,0)*$M$2,IF(AND(C339="lato",AND(B339&lt;&gt;"sobota",B339&lt;&gt;"niedziela")),ROUNDDOWN(10*$M$6,0)*$M$2,IF(AND(C339="jesień",AND(B339&lt;&gt;"sobota",B339&lt;&gt;"niedziela")),ROUNDDOWN(10*$M$7,0)*$M$2,0))))</f>
        <v>120</v>
      </c>
      <c r="F339">
        <f t="shared" si="33"/>
        <v>22390</v>
      </c>
      <c r="G339">
        <f t="shared" si="34"/>
        <v>15350</v>
      </c>
      <c r="H339">
        <f t="shared" si="35"/>
        <v>37740</v>
      </c>
      <c r="I339" s="2">
        <f t="shared" si="32"/>
        <v>1</v>
      </c>
    </row>
    <row r="340" spans="1:9">
      <c r="A340" s="1">
        <v>45265</v>
      </c>
      <c r="B340" t="s">
        <v>4</v>
      </c>
      <c r="C340" s="2" t="str">
        <f t="shared" si="30"/>
        <v>jesień</v>
      </c>
      <c r="D340">
        <f t="shared" si="31"/>
        <v>0</v>
      </c>
      <c r="E340">
        <f>IF(AND(C340="zima",AND(B340&lt;&gt;"sobota",B340&lt;&gt;"niedziela")),ROUNDDOWN(10*$M$4,0)*$M$2,IF(AND(C340="wiosna",AND(B340&lt;&gt;"sobota",B340&lt;&gt;"niedziela")),ROUNDDOWN(10*$M$5,0)*$M$2,IF(AND(C340="lato",AND(B340&lt;&gt;"sobota",B340&lt;&gt;"niedziela")),ROUNDDOWN(10*$M$6,0)*$M$2,IF(AND(C340="jesień",AND(B340&lt;&gt;"sobota",B340&lt;&gt;"niedziela")),ROUNDDOWN(10*$M$7,0)*$M$2,0))))</f>
        <v>120</v>
      </c>
      <c r="F340">
        <f t="shared" si="33"/>
        <v>22510</v>
      </c>
      <c r="G340">
        <f t="shared" si="34"/>
        <v>15350</v>
      </c>
      <c r="H340">
        <f t="shared" si="35"/>
        <v>37860</v>
      </c>
      <c r="I340" s="2">
        <f t="shared" si="32"/>
        <v>1</v>
      </c>
    </row>
    <row r="341" spans="1:9">
      <c r="A341" s="1">
        <v>45266</v>
      </c>
      <c r="B341" t="s">
        <v>5</v>
      </c>
      <c r="C341" s="2" t="str">
        <f t="shared" si="30"/>
        <v>jesień</v>
      </c>
      <c r="D341">
        <f t="shared" si="31"/>
        <v>0</v>
      </c>
      <c r="E341">
        <f>IF(AND(C341="zima",AND(B341&lt;&gt;"sobota",B341&lt;&gt;"niedziela")),ROUNDDOWN(10*$M$4,0)*$M$2,IF(AND(C341="wiosna",AND(B341&lt;&gt;"sobota",B341&lt;&gt;"niedziela")),ROUNDDOWN(10*$M$5,0)*$M$2,IF(AND(C341="lato",AND(B341&lt;&gt;"sobota",B341&lt;&gt;"niedziela")),ROUNDDOWN(10*$M$6,0)*$M$2,IF(AND(C341="jesień",AND(B341&lt;&gt;"sobota",B341&lt;&gt;"niedziela")),ROUNDDOWN(10*$M$7,0)*$M$2,0))))</f>
        <v>120</v>
      </c>
      <c r="F341">
        <f t="shared" si="33"/>
        <v>22630</v>
      </c>
      <c r="G341">
        <f t="shared" si="34"/>
        <v>15350</v>
      </c>
      <c r="H341">
        <f t="shared" si="35"/>
        <v>37980</v>
      </c>
      <c r="I341" s="2">
        <f t="shared" si="32"/>
        <v>1</v>
      </c>
    </row>
    <row r="342" spans="1:9">
      <c r="A342" s="1">
        <v>45267</v>
      </c>
      <c r="B342" t="s">
        <v>6</v>
      </c>
      <c r="C342" s="2" t="str">
        <f t="shared" si="30"/>
        <v>jesień</v>
      </c>
      <c r="D342">
        <f t="shared" si="31"/>
        <v>0</v>
      </c>
      <c r="E342">
        <f>IF(AND(C342="zima",AND(B342&lt;&gt;"sobota",B342&lt;&gt;"niedziela")),ROUNDDOWN(10*$M$4,0)*$M$2,IF(AND(C342="wiosna",AND(B342&lt;&gt;"sobota",B342&lt;&gt;"niedziela")),ROUNDDOWN(10*$M$5,0)*$M$2,IF(AND(C342="lato",AND(B342&lt;&gt;"sobota",B342&lt;&gt;"niedziela")),ROUNDDOWN(10*$M$6,0)*$M$2,IF(AND(C342="jesień",AND(B342&lt;&gt;"sobota",B342&lt;&gt;"niedziela")),ROUNDDOWN(10*$M$7,0)*$M$2,0))))</f>
        <v>120</v>
      </c>
      <c r="F342">
        <f t="shared" si="33"/>
        <v>22750</v>
      </c>
      <c r="G342">
        <f t="shared" si="34"/>
        <v>15350</v>
      </c>
      <c r="H342">
        <f t="shared" si="35"/>
        <v>38100</v>
      </c>
      <c r="I342" s="2">
        <f t="shared" si="32"/>
        <v>1</v>
      </c>
    </row>
    <row r="343" spans="1:9">
      <c r="A343" s="1">
        <v>45268</v>
      </c>
      <c r="B343" t="s">
        <v>7</v>
      </c>
      <c r="C343" s="2" t="str">
        <f t="shared" si="30"/>
        <v>jesień</v>
      </c>
      <c r="D343">
        <f t="shared" si="31"/>
        <v>0</v>
      </c>
      <c r="E343">
        <f>IF(AND(C343="zima",AND(B343&lt;&gt;"sobota",B343&lt;&gt;"niedziela")),ROUNDDOWN(10*$M$4,0)*$M$2,IF(AND(C343="wiosna",AND(B343&lt;&gt;"sobota",B343&lt;&gt;"niedziela")),ROUNDDOWN(10*$M$5,0)*$M$2,IF(AND(C343="lato",AND(B343&lt;&gt;"sobota",B343&lt;&gt;"niedziela")),ROUNDDOWN(10*$M$6,0)*$M$2,IF(AND(C343="jesień",AND(B343&lt;&gt;"sobota",B343&lt;&gt;"niedziela")),ROUNDDOWN(10*$M$7,0)*$M$2,0))))</f>
        <v>120</v>
      </c>
      <c r="F343">
        <f t="shared" si="33"/>
        <v>22870</v>
      </c>
      <c r="G343">
        <f t="shared" si="34"/>
        <v>15350</v>
      </c>
      <c r="H343">
        <f t="shared" si="35"/>
        <v>38220</v>
      </c>
      <c r="I343" s="2">
        <f t="shared" si="32"/>
        <v>1</v>
      </c>
    </row>
    <row r="344" spans="1:9">
      <c r="A344" s="1">
        <v>45269</v>
      </c>
      <c r="B344" t="s">
        <v>8</v>
      </c>
      <c r="C344" s="2" t="str">
        <f t="shared" si="30"/>
        <v>jesień</v>
      </c>
      <c r="D344">
        <f t="shared" si="31"/>
        <v>0</v>
      </c>
      <c r="E344">
        <f>IF(AND(C344="zima",AND(B344&lt;&gt;"sobota",B344&lt;&gt;"niedziela")),ROUNDDOWN(10*$M$4,0)*$M$2,IF(AND(C344="wiosna",AND(B344&lt;&gt;"sobota",B344&lt;&gt;"niedziela")),ROUNDDOWN(10*$M$5,0)*$M$2,IF(AND(C344="lato",AND(B344&lt;&gt;"sobota",B344&lt;&gt;"niedziela")),ROUNDDOWN(10*$M$6,0)*$M$2,IF(AND(C344="jesień",AND(B344&lt;&gt;"sobota",B344&lt;&gt;"niedziela")),ROUNDDOWN(10*$M$7,0)*$M$2,0))))</f>
        <v>0</v>
      </c>
      <c r="F344">
        <f t="shared" si="33"/>
        <v>22870</v>
      </c>
      <c r="G344">
        <f t="shared" si="34"/>
        <v>15350</v>
      </c>
      <c r="H344">
        <f t="shared" si="35"/>
        <v>38220</v>
      </c>
      <c r="I344" s="2">
        <f t="shared" si="32"/>
        <v>1</v>
      </c>
    </row>
    <row r="345" spans="1:9">
      <c r="A345" s="1">
        <v>45270</v>
      </c>
      <c r="B345" t="s">
        <v>2</v>
      </c>
      <c r="C345" s="2" t="str">
        <f t="shared" si="30"/>
        <v>jesień</v>
      </c>
      <c r="D345">
        <f t="shared" si="31"/>
        <v>150</v>
      </c>
      <c r="E345">
        <f>IF(AND(C345="zima",AND(B345&lt;&gt;"sobota",B345&lt;&gt;"niedziela")),ROUNDDOWN(10*$M$4,0)*$M$2,IF(AND(C345="wiosna",AND(B345&lt;&gt;"sobota",B345&lt;&gt;"niedziela")),ROUNDDOWN(10*$M$5,0)*$M$2,IF(AND(C345="lato",AND(B345&lt;&gt;"sobota",B345&lt;&gt;"niedziela")),ROUNDDOWN(10*$M$6,0)*$M$2,IF(AND(C345="jesień",AND(B345&lt;&gt;"sobota",B345&lt;&gt;"niedziela")),ROUNDDOWN(10*$M$7,0)*$M$2,0))))</f>
        <v>0</v>
      </c>
      <c r="F345">
        <f t="shared" si="33"/>
        <v>22720</v>
      </c>
      <c r="G345">
        <f t="shared" si="34"/>
        <v>15500</v>
      </c>
      <c r="H345">
        <f t="shared" si="35"/>
        <v>38220</v>
      </c>
      <c r="I345" s="2">
        <f t="shared" si="32"/>
        <v>1</v>
      </c>
    </row>
    <row r="346" spans="1:9">
      <c r="A346" s="1">
        <v>45271</v>
      </c>
      <c r="B346" t="s">
        <v>3</v>
      </c>
      <c r="C346" s="2" t="str">
        <f t="shared" si="30"/>
        <v>jesień</v>
      </c>
      <c r="D346">
        <f t="shared" si="31"/>
        <v>0</v>
      </c>
      <c r="E346">
        <f>IF(AND(C346="zima",AND(B346&lt;&gt;"sobota",B346&lt;&gt;"niedziela")),ROUNDDOWN(10*$M$4,0)*$M$2,IF(AND(C346="wiosna",AND(B346&lt;&gt;"sobota",B346&lt;&gt;"niedziela")),ROUNDDOWN(10*$M$5,0)*$M$2,IF(AND(C346="lato",AND(B346&lt;&gt;"sobota",B346&lt;&gt;"niedziela")),ROUNDDOWN(10*$M$6,0)*$M$2,IF(AND(C346="jesień",AND(B346&lt;&gt;"sobota",B346&lt;&gt;"niedziela")),ROUNDDOWN(10*$M$7,0)*$M$2,0))))</f>
        <v>120</v>
      </c>
      <c r="F346">
        <f t="shared" si="33"/>
        <v>22840</v>
      </c>
      <c r="G346">
        <f t="shared" si="34"/>
        <v>15500</v>
      </c>
      <c r="H346">
        <f t="shared" si="35"/>
        <v>38340</v>
      </c>
      <c r="I346" s="2">
        <f t="shared" si="32"/>
        <v>1</v>
      </c>
    </row>
    <row r="347" spans="1:9">
      <c r="A347" s="1">
        <v>45272</v>
      </c>
      <c r="B347" t="s">
        <v>4</v>
      </c>
      <c r="C347" s="2" t="str">
        <f t="shared" si="30"/>
        <v>jesień</v>
      </c>
      <c r="D347">
        <f t="shared" si="31"/>
        <v>0</v>
      </c>
      <c r="E347">
        <f>IF(AND(C347="zima",AND(B347&lt;&gt;"sobota",B347&lt;&gt;"niedziela")),ROUNDDOWN(10*$M$4,0)*$M$2,IF(AND(C347="wiosna",AND(B347&lt;&gt;"sobota",B347&lt;&gt;"niedziela")),ROUNDDOWN(10*$M$5,0)*$M$2,IF(AND(C347="lato",AND(B347&lt;&gt;"sobota",B347&lt;&gt;"niedziela")),ROUNDDOWN(10*$M$6,0)*$M$2,IF(AND(C347="jesień",AND(B347&lt;&gt;"sobota",B347&lt;&gt;"niedziela")),ROUNDDOWN(10*$M$7,0)*$M$2,0))))</f>
        <v>120</v>
      </c>
      <c r="F347">
        <f t="shared" si="33"/>
        <v>22960</v>
      </c>
      <c r="G347">
        <f t="shared" si="34"/>
        <v>15500</v>
      </c>
      <c r="H347">
        <f t="shared" si="35"/>
        <v>38460</v>
      </c>
      <c r="I347" s="2">
        <f t="shared" si="32"/>
        <v>1</v>
      </c>
    </row>
    <row r="348" spans="1:9">
      <c r="A348" s="1">
        <v>45273</v>
      </c>
      <c r="B348" t="s">
        <v>5</v>
      </c>
      <c r="C348" s="2" t="str">
        <f t="shared" si="30"/>
        <v>jesień</v>
      </c>
      <c r="D348">
        <f t="shared" si="31"/>
        <v>0</v>
      </c>
      <c r="E348">
        <f>IF(AND(C348="zima",AND(B348&lt;&gt;"sobota",B348&lt;&gt;"niedziela")),ROUNDDOWN(10*$M$4,0)*$M$2,IF(AND(C348="wiosna",AND(B348&lt;&gt;"sobota",B348&lt;&gt;"niedziela")),ROUNDDOWN(10*$M$5,0)*$M$2,IF(AND(C348="lato",AND(B348&lt;&gt;"sobota",B348&lt;&gt;"niedziela")),ROUNDDOWN(10*$M$6,0)*$M$2,IF(AND(C348="jesień",AND(B348&lt;&gt;"sobota",B348&lt;&gt;"niedziela")),ROUNDDOWN(10*$M$7,0)*$M$2,0))))</f>
        <v>120</v>
      </c>
      <c r="F348">
        <f t="shared" si="33"/>
        <v>23080</v>
      </c>
      <c r="G348">
        <f t="shared" si="34"/>
        <v>15500</v>
      </c>
      <c r="H348">
        <f t="shared" si="35"/>
        <v>38580</v>
      </c>
      <c r="I348" s="2">
        <f t="shared" si="32"/>
        <v>1</v>
      </c>
    </row>
    <row r="349" spans="1:9">
      <c r="A349" s="1">
        <v>45274</v>
      </c>
      <c r="B349" t="s">
        <v>6</v>
      </c>
      <c r="C349" s="2" t="str">
        <f t="shared" si="30"/>
        <v>jesień</v>
      </c>
      <c r="D349">
        <f t="shared" si="31"/>
        <v>0</v>
      </c>
      <c r="E349">
        <f>IF(AND(C349="zima",AND(B349&lt;&gt;"sobota",B349&lt;&gt;"niedziela")),ROUNDDOWN(10*$M$4,0)*$M$2,IF(AND(C349="wiosna",AND(B349&lt;&gt;"sobota",B349&lt;&gt;"niedziela")),ROUNDDOWN(10*$M$5,0)*$M$2,IF(AND(C349="lato",AND(B349&lt;&gt;"sobota",B349&lt;&gt;"niedziela")),ROUNDDOWN(10*$M$6,0)*$M$2,IF(AND(C349="jesień",AND(B349&lt;&gt;"sobota",B349&lt;&gt;"niedziela")),ROUNDDOWN(10*$M$7,0)*$M$2,0))))</f>
        <v>120</v>
      </c>
      <c r="F349">
        <f t="shared" si="33"/>
        <v>23200</v>
      </c>
      <c r="G349">
        <f t="shared" si="34"/>
        <v>15500</v>
      </c>
      <c r="H349">
        <f t="shared" si="35"/>
        <v>38700</v>
      </c>
      <c r="I349" s="2">
        <f t="shared" si="32"/>
        <v>1</v>
      </c>
    </row>
    <row r="350" spans="1:9">
      <c r="A350" s="1">
        <v>45275</v>
      </c>
      <c r="B350" t="s">
        <v>7</v>
      </c>
      <c r="C350" s="2" t="str">
        <f t="shared" si="30"/>
        <v>jesień</v>
      </c>
      <c r="D350">
        <f t="shared" si="31"/>
        <v>0</v>
      </c>
      <c r="E350">
        <f>IF(AND(C350="zima",AND(B350&lt;&gt;"sobota",B350&lt;&gt;"niedziela")),ROUNDDOWN(10*$M$4,0)*$M$2,IF(AND(C350="wiosna",AND(B350&lt;&gt;"sobota",B350&lt;&gt;"niedziela")),ROUNDDOWN(10*$M$5,0)*$M$2,IF(AND(C350="lato",AND(B350&lt;&gt;"sobota",B350&lt;&gt;"niedziela")),ROUNDDOWN(10*$M$6,0)*$M$2,IF(AND(C350="jesień",AND(B350&lt;&gt;"sobota",B350&lt;&gt;"niedziela")),ROUNDDOWN(10*$M$7,0)*$M$2,0))))</f>
        <v>120</v>
      </c>
      <c r="F350">
        <f t="shared" si="33"/>
        <v>23320</v>
      </c>
      <c r="G350">
        <f t="shared" si="34"/>
        <v>15500</v>
      </c>
      <c r="H350">
        <f t="shared" si="35"/>
        <v>38820</v>
      </c>
      <c r="I350" s="2">
        <f t="shared" si="32"/>
        <v>1</v>
      </c>
    </row>
    <row r="351" spans="1:9">
      <c r="A351" s="1">
        <v>45276</v>
      </c>
      <c r="B351" t="s">
        <v>8</v>
      </c>
      <c r="C351" s="2" t="str">
        <f t="shared" si="30"/>
        <v>jesień</v>
      </c>
      <c r="D351">
        <f t="shared" si="31"/>
        <v>0</v>
      </c>
      <c r="E351">
        <f>IF(AND(C351="zima",AND(B351&lt;&gt;"sobota",B351&lt;&gt;"niedziela")),ROUNDDOWN(10*$M$4,0)*$M$2,IF(AND(C351="wiosna",AND(B351&lt;&gt;"sobota",B351&lt;&gt;"niedziela")),ROUNDDOWN(10*$M$5,0)*$M$2,IF(AND(C351="lato",AND(B351&lt;&gt;"sobota",B351&lt;&gt;"niedziela")),ROUNDDOWN(10*$M$6,0)*$M$2,IF(AND(C351="jesień",AND(B351&lt;&gt;"sobota",B351&lt;&gt;"niedziela")),ROUNDDOWN(10*$M$7,0)*$M$2,0))))</f>
        <v>0</v>
      </c>
      <c r="F351">
        <f t="shared" si="33"/>
        <v>23320</v>
      </c>
      <c r="G351">
        <f t="shared" si="34"/>
        <v>15500</v>
      </c>
      <c r="H351">
        <f t="shared" si="35"/>
        <v>38820</v>
      </c>
      <c r="I351" s="2">
        <f t="shared" si="32"/>
        <v>1</v>
      </c>
    </row>
    <row r="352" spans="1:9">
      <c r="A352" s="1">
        <v>45277</v>
      </c>
      <c r="B352" t="s">
        <v>2</v>
      </c>
      <c r="C352" s="2" t="str">
        <f t="shared" si="30"/>
        <v>jesień</v>
      </c>
      <c r="D352">
        <f t="shared" si="31"/>
        <v>150</v>
      </c>
      <c r="E352">
        <f>IF(AND(C352="zima",AND(B352&lt;&gt;"sobota",B352&lt;&gt;"niedziela")),ROUNDDOWN(10*$M$4,0)*$M$2,IF(AND(C352="wiosna",AND(B352&lt;&gt;"sobota",B352&lt;&gt;"niedziela")),ROUNDDOWN(10*$M$5,0)*$M$2,IF(AND(C352="lato",AND(B352&lt;&gt;"sobota",B352&lt;&gt;"niedziela")),ROUNDDOWN(10*$M$6,0)*$M$2,IF(AND(C352="jesień",AND(B352&lt;&gt;"sobota",B352&lt;&gt;"niedziela")),ROUNDDOWN(10*$M$7,0)*$M$2,0))))</f>
        <v>0</v>
      </c>
      <c r="F352">
        <f t="shared" si="33"/>
        <v>23170</v>
      </c>
      <c r="G352">
        <f t="shared" si="34"/>
        <v>15650</v>
      </c>
      <c r="H352">
        <f t="shared" si="35"/>
        <v>38820</v>
      </c>
      <c r="I352" s="2">
        <f t="shared" si="32"/>
        <v>1</v>
      </c>
    </row>
    <row r="353" spans="1:9">
      <c r="A353" s="1">
        <v>45278</v>
      </c>
      <c r="B353" t="s">
        <v>3</v>
      </c>
      <c r="C353" s="2" t="str">
        <f t="shared" si="30"/>
        <v>jesień</v>
      </c>
      <c r="D353">
        <f t="shared" si="31"/>
        <v>0</v>
      </c>
      <c r="E353">
        <f>IF(AND(C353="zima",AND(B353&lt;&gt;"sobota",B353&lt;&gt;"niedziela")),ROUNDDOWN(10*$M$4,0)*$M$2,IF(AND(C353="wiosna",AND(B353&lt;&gt;"sobota",B353&lt;&gt;"niedziela")),ROUNDDOWN(10*$M$5,0)*$M$2,IF(AND(C353="lato",AND(B353&lt;&gt;"sobota",B353&lt;&gt;"niedziela")),ROUNDDOWN(10*$M$6,0)*$M$2,IF(AND(C353="jesień",AND(B353&lt;&gt;"sobota",B353&lt;&gt;"niedziela")),ROUNDDOWN(10*$M$7,0)*$M$2,0))))</f>
        <v>120</v>
      </c>
      <c r="F353">
        <f t="shared" si="33"/>
        <v>23290</v>
      </c>
      <c r="G353">
        <f t="shared" si="34"/>
        <v>15650</v>
      </c>
      <c r="H353">
        <f t="shared" si="35"/>
        <v>38940</v>
      </c>
      <c r="I353" s="2">
        <f t="shared" si="32"/>
        <v>1</v>
      </c>
    </row>
    <row r="354" spans="1:9">
      <c r="A354" s="1">
        <v>45279</v>
      </c>
      <c r="B354" t="s">
        <v>4</v>
      </c>
      <c r="C354" s="2" t="str">
        <f t="shared" si="30"/>
        <v>jesień</v>
      </c>
      <c r="D354">
        <f t="shared" si="31"/>
        <v>0</v>
      </c>
      <c r="E354">
        <f>IF(AND(C354="zima",AND(B354&lt;&gt;"sobota",B354&lt;&gt;"niedziela")),ROUNDDOWN(10*$M$4,0)*$M$2,IF(AND(C354="wiosna",AND(B354&lt;&gt;"sobota",B354&lt;&gt;"niedziela")),ROUNDDOWN(10*$M$5,0)*$M$2,IF(AND(C354="lato",AND(B354&lt;&gt;"sobota",B354&lt;&gt;"niedziela")),ROUNDDOWN(10*$M$6,0)*$M$2,IF(AND(C354="jesień",AND(B354&lt;&gt;"sobota",B354&lt;&gt;"niedziela")),ROUNDDOWN(10*$M$7,0)*$M$2,0))))</f>
        <v>120</v>
      </c>
      <c r="F354">
        <f t="shared" si="33"/>
        <v>23410</v>
      </c>
      <c r="G354">
        <f t="shared" si="34"/>
        <v>15650</v>
      </c>
      <c r="H354">
        <f t="shared" si="35"/>
        <v>39060</v>
      </c>
      <c r="I354" s="2">
        <f t="shared" si="32"/>
        <v>1</v>
      </c>
    </row>
    <row r="355" spans="1:9">
      <c r="A355" s="1">
        <v>45280</v>
      </c>
      <c r="B355" t="s">
        <v>5</v>
      </c>
      <c r="C355" s="2" t="str">
        <f t="shared" si="30"/>
        <v>jesień</v>
      </c>
      <c r="D355">
        <f t="shared" si="31"/>
        <v>0</v>
      </c>
      <c r="E355">
        <f>IF(AND(C355="zima",AND(B355&lt;&gt;"sobota",B355&lt;&gt;"niedziela")),ROUNDDOWN(10*$M$4,0)*$M$2,IF(AND(C355="wiosna",AND(B355&lt;&gt;"sobota",B355&lt;&gt;"niedziela")),ROUNDDOWN(10*$M$5,0)*$M$2,IF(AND(C355="lato",AND(B355&lt;&gt;"sobota",B355&lt;&gt;"niedziela")),ROUNDDOWN(10*$M$6,0)*$M$2,IF(AND(C355="jesień",AND(B355&lt;&gt;"sobota",B355&lt;&gt;"niedziela")),ROUNDDOWN(10*$M$7,0)*$M$2,0))))</f>
        <v>120</v>
      </c>
      <c r="F355">
        <f t="shared" si="33"/>
        <v>23530</v>
      </c>
      <c r="G355">
        <f t="shared" si="34"/>
        <v>15650</v>
      </c>
      <c r="H355">
        <f t="shared" si="35"/>
        <v>39180</v>
      </c>
      <c r="I355" s="2">
        <f t="shared" si="32"/>
        <v>1</v>
      </c>
    </row>
    <row r="356" spans="1:9">
      <c r="A356" s="1">
        <v>45281</v>
      </c>
      <c r="B356" t="s">
        <v>6</v>
      </c>
      <c r="C356" s="2" t="str">
        <f t="shared" si="30"/>
        <v>zima</v>
      </c>
      <c r="D356">
        <f t="shared" si="31"/>
        <v>0</v>
      </c>
      <c r="E356">
        <f>IF(AND(C356="zima",AND(B356&lt;&gt;"sobota",B356&lt;&gt;"niedziela")),ROUNDDOWN(10*$M$4,0)*$M$2,IF(AND(C356="wiosna",AND(B356&lt;&gt;"sobota",B356&lt;&gt;"niedziela")),ROUNDDOWN(10*$M$5,0)*$M$2,IF(AND(C356="lato",AND(B356&lt;&gt;"sobota",B356&lt;&gt;"niedziela")),ROUNDDOWN(10*$M$6,0)*$M$2,IF(AND(C356="jesień",AND(B356&lt;&gt;"sobota",B356&lt;&gt;"niedziela")),ROUNDDOWN(10*$M$7,0)*$M$2,0))))</f>
        <v>60</v>
      </c>
      <c r="F356">
        <f t="shared" si="33"/>
        <v>23590</v>
      </c>
      <c r="G356">
        <f t="shared" si="34"/>
        <v>15650</v>
      </c>
      <c r="H356">
        <f t="shared" si="35"/>
        <v>39240</v>
      </c>
      <c r="I356" s="2">
        <f t="shared" si="32"/>
        <v>1</v>
      </c>
    </row>
    <row r="357" spans="1:9">
      <c r="A357" s="1">
        <v>45282</v>
      </c>
      <c r="B357" t="s">
        <v>7</v>
      </c>
      <c r="C357" s="2" t="str">
        <f t="shared" si="30"/>
        <v>zima</v>
      </c>
      <c r="D357">
        <f t="shared" si="31"/>
        <v>0</v>
      </c>
      <c r="E357">
        <f>IF(AND(C357="zima",AND(B357&lt;&gt;"sobota",B357&lt;&gt;"niedziela")),ROUNDDOWN(10*$M$4,0)*$M$2,IF(AND(C357="wiosna",AND(B357&lt;&gt;"sobota",B357&lt;&gt;"niedziela")),ROUNDDOWN(10*$M$5,0)*$M$2,IF(AND(C357="lato",AND(B357&lt;&gt;"sobota",B357&lt;&gt;"niedziela")),ROUNDDOWN(10*$M$6,0)*$M$2,IF(AND(C357="jesień",AND(B357&lt;&gt;"sobota",B357&lt;&gt;"niedziela")),ROUNDDOWN(10*$M$7,0)*$M$2,0))))</f>
        <v>60</v>
      </c>
      <c r="F357">
        <f t="shared" si="33"/>
        <v>23650</v>
      </c>
      <c r="G357">
        <f t="shared" si="34"/>
        <v>15650</v>
      </c>
      <c r="H357">
        <f t="shared" si="35"/>
        <v>39300</v>
      </c>
      <c r="I357" s="2">
        <f t="shared" si="32"/>
        <v>1</v>
      </c>
    </row>
    <row r="358" spans="1:9">
      <c r="A358" s="1">
        <v>45283</v>
      </c>
      <c r="B358" t="s">
        <v>8</v>
      </c>
      <c r="C358" s="2" t="str">
        <f t="shared" si="30"/>
        <v>zima</v>
      </c>
      <c r="D358">
        <f t="shared" si="31"/>
        <v>0</v>
      </c>
      <c r="E358">
        <f>IF(AND(C358="zima",AND(B358&lt;&gt;"sobota",B358&lt;&gt;"niedziela")),ROUNDDOWN(10*$M$4,0)*$M$2,IF(AND(C358="wiosna",AND(B358&lt;&gt;"sobota",B358&lt;&gt;"niedziela")),ROUNDDOWN(10*$M$5,0)*$M$2,IF(AND(C358="lato",AND(B358&lt;&gt;"sobota",B358&lt;&gt;"niedziela")),ROUNDDOWN(10*$M$6,0)*$M$2,IF(AND(C358="jesień",AND(B358&lt;&gt;"sobota",B358&lt;&gt;"niedziela")),ROUNDDOWN(10*$M$7,0)*$M$2,0))))</f>
        <v>0</v>
      </c>
      <c r="F358">
        <f t="shared" si="33"/>
        <v>23650</v>
      </c>
      <c r="G358">
        <f t="shared" si="34"/>
        <v>15650</v>
      </c>
      <c r="H358">
        <f t="shared" si="35"/>
        <v>39300</v>
      </c>
      <c r="I358" s="2">
        <f t="shared" si="32"/>
        <v>1</v>
      </c>
    </row>
    <row r="359" spans="1:9">
      <c r="A359" s="1">
        <v>45284</v>
      </c>
      <c r="B359" t="s">
        <v>2</v>
      </c>
      <c r="C359" s="2" t="str">
        <f t="shared" si="30"/>
        <v>zima</v>
      </c>
      <c r="D359">
        <f t="shared" si="31"/>
        <v>150</v>
      </c>
      <c r="E359">
        <f>IF(AND(C359="zima",AND(B359&lt;&gt;"sobota",B359&lt;&gt;"niedziela")),ROUNDDOWN(10*$M$4,0)*$M$2,IF(AND(C359="wiosna",AND(B359&lt;&gt;"sobota",B359&lt;&gt;"niedziela")),ROUNDDOWN(10*$M$5,0)*$M$2,IF(AND(C359="lato",AND(B359&lt;&gt;"sobota",B359&lt;&gt;"niedziela")),ROUNDDOWN(10*$M$6,0)*$M$2,IF(AND(C359="jesień",AND(B359&lt;&gt;"sobota",B359&lt;&gt;"niedziela")),ROUNDDOWN(10*$M$7,0)*$M$2,0))))</f>
        <v>0</v>
      </c>
      <c r="F359">
        <f t="shared" si="33"/>
        <v>23500</v>
      </c>
      <c r="G359">
        <f t="shared" si="34"/>
        <v>15800</v>
      </c>
      <c r="H359">
        <f t="shared" si="35"/>
        <v>39300</v>
      </c>
      <c r="I359" s="2">
        <f t="shared" si="32"/>
        <v>1</v>
      </c>
    </row>
    <row r="360" spans="1:9">
      <c r="A360" s="1">
        <v>45285</v>
      </c>
      <c r="B360" t="s">
        <v>3</v>
      </c>
      <c r="C360" s="2" t="str">
        <f t="shared" si="30"/>
        <v>zima</v>
      </c>
      <c r="D360">
        <f t="shared" si="31"/>
        <v>0</v>
      </c>
      <c r="E360">
        <f>IF(AND(C360="zima",AND(B360&lt;&gt;"sobota",B360&lt;&gt;"niedziela")),ROUNDDOWN(10*$M$4,0)*$M$2,IF(AND(C360="wiosna",AND(B360&lt;&gt;"sobota",B360&lt;&gt;"niedziela")),ROUNDDOWN(10*$M$5,0)*$M$2,IF(AND(C360="lato",AND(B360&lt;&gt;"sobota",B360&lt;&gt;"niedziela")),ROUNDDOWN(10*$M$6,0)*$M$2,IF(AND(C360="jesień",AND(B360&lt;&gt;"sobota",B360&lt;&gt;"niedziela")),ROUNDDOWN(10*$M$7,0)*$M$2,0))))</f>
        <v>60</v>
      </c>
      <c r="F360">
        <f t="shared" si="33"/>
        <v>23560</v>
      </c>
      <c r="G360">
        <f t="shared" si="34"/>
        <v>15800</v>
      </c>
      <c r="H360">
        <f t="shared" si="35"/>
        <v>39360</v>
      </c>
      <c r="I360" s="2">
        <f t="shared" si="32"/>
        <v>1</v>
      </c>
    </row>
    <row r="361" spans="1:9">
      <c r="A361" s="1">
        <v>45286</v>
      </c>
      <c r="B361" t="s">
        <v>4</v>
      </c>
      <c r="C361" s="2" t="str">
        <f t="shared" si="30"/>
        <v>zima</v>
      </c>
      <c r="D361">
        <f t="shared" si="31"/>
        <v>0</v>
      </c>
      <c r="E361">
        <f>IF(AND(C361="zima",AND(B361&lt;&gt;"sobota",B361&lt;&gt;"niedziela")),ROUNDDOWN(10*$M$4,0)*$M$2,IF(AND(C361="wiosna",AND(B361&lt;&gt;"sobota",B361&lt;&gt;"niedziela")),ROUNDDOWN(10*$M$5,0)*$M$2,IF(AND(C361="lato",AND(B361&lt;&gt;"sobota",B361&lt;&gt;"niedziela")),ROUNDDOWN(10*$M$6,0)*$M$2,IF(AND(C361="jesień",AND(B361&lt;&gt;"sobota",B361&lt;&gt;"niedziela")),ROUNDDOWN(10*$M$7,0)*$M$2,0))))</f>
        <v>60</v>
      </c>
      <c r="F361">
        <f t="shared" si="33"/>
        <v>23620</v>
      </c>
      <c r="G361">
        <f t="shared" si="34"/>
        <v>15800</v>
      </c>
      <c r="H361">
        <f t="shared" si="35"/>
        <v>39420</v>
      </c>
      <c r="I361" s="2">
        <f t="shared" si="32"/>
        <v>1</v>
      </c>
    </row>
    <row r="362" spans="1:9">
      <c r="A362" s="1">
        <v>45287</v>
      </c>
      <c r="B362" t="s">
        <v>5</v>
      </c>
      <c r="C362" s="2" t="str">
        <f t="shared" si="30"/>
        <v>zima</v>
      </c>
      <c r="D362">
        <f t="shared" si="31"/>
        <v>0</v>
      </c>
      <c r="E362">
        <f>IF(AND(C362="zima",AND(B362&lt;&gt;"sobota",B362&lt;&gt;"niedziela")),ROUNDDOWN(10*$M$4,0)*$M$2,IF(AND(C362="wiosna",AND(B362&lt;&gt;"sobota",B362&lt;&gt;"niedziela")),ROUNDDOWN(10*$M$5,0)*$M$2,IF(AND(C362="lato",AND(B362&lt;&gt;"sobota",B362&lt;&gt;"niedziela")),ROUNDDOWN(10*$M$6,0)*$M$2,IF(AND(C362="jesień",AND(B362&lt;&gt;"sobota",B362&lt;&gt;"niedziela")),ROUNDDOWN(10*$M$7,0)*$M$2,0))))</f>
        <v>60</v>
      </c>
      <c r="F362">
        <f t="shared" si="33"/>
        <v>23680</v>
      </c>
      <c r="G362">
        <f t="shared" si="34"/>
        <v>15800</v>
      </c>
      <c r="H362">
        <f t="shared" si="35"/>
        <v>39480</v>
      </c>
      <c r="I362" s="2">
        <f t="shared" si="32"/>
        <v>1</v>
      </c>
    </row>
    <row r="363" spans="1:9">
      <c r="A363" s="1">
        <v>45288</v>
      </c>
      <c r="B363" t="s">
        <v>6</v>
      </c>
      <c r="C363" s="2" t="str">
        <f t="shared" si="30"/>
        <v>zima</v>
      </c>
      <c r="D363">
        <f t="shared" si="31"/>
        <v>0</v>
      </c>
      <c r="E363">
        <f>IF(AND(C363="zima",AND(B363&lt;&gt;"sobota",B363&lt;&gt;"niedziela")),ROUNDDOWN(10*$M$4,0)*$M$2,IF(AND(C363="wiosna",AND(B363&lt;&gt;"sobota",B363&lt;&gt;"niedziela")),ROUNDDOWN(10*$M$5,0)*$M$2,IF(AND(C363="lato",AND(B363&lt;&gt;"sobota",B363&lt;&gt;"niedziela")),ROUNDDOWN(10*$M$6,0)*$M$2,IF(AND(C363="jesień",AND(B363&lt;&gt;"sobota",B363&lt;&gt;"niedziela")),ROUNDDOWN(10*$M$7,0)*$M$2,0))))</f>
        <v>60</v>
      </c>
      <c r="F363">
        <f t="shared" si="33"/>
        <v>23740</v>
      </c>
      <c r="G363">
        <f t="shared" si="34"/>
        <v>15800</v>
      </c>
      <c r="H363">
        <f t="shared" si="35"/>
        <v>39540</v>
      </c>
      <c r="I363" s="2">
        <f t="shared" si="32"/>
        <v>1</v>
      </c>
    </row>
    <row r="364" spans="1:9">
      <c r="A364" s="1">
        <v>45289</v>
      </c>
      <c r="B364" t="s">
        <v>7</v>
      </c>
      <c r="C364" s="2" t="str">
        <f t="shared" si="30"/>
        <v>zima</v>
      </c>
      <c r="D364">
        <f t="shared" si="31"/>
        <v>0</v>
      </c>
      <c r="E364">
        <f>IF(AND(C364="zima",AND(B364&lt;&gt;"sobota",B364&lt;&gt;"niedziela")),ROUNDDOWN(10*$M$4,0)*$M$2,IF(AND(C364="wiosna",AND(B364&lt;&gt;"sobota",B364&lt;&gt;"niedziela")),ROUNDDOWN(10*$M$5,0)*$M$2,IF(AND(C364="lato",AND(B364&lt;&gt;"sobota",B364&lt;&gt;"niedziela")),ROUNDDOWN(10*$M$6,0)*$M$2,IF(AND(C364="jesień",AND(B364&lt;&gt;"sobota",B364&lt;&gt;"niedziela")),ROUNDDOWN(10*$M$7,0)*$M$2,0))))</f>
        <v>60</v>
      </c>
      <c r="F364">
        <f t="shared" si="33"/>
        <v>23800</v>
      </c>
      <c r="G364">
        <f t="shared" si="34"/>
        <v>15800</v>
      </c>
      <c r="H364">
        <f t="shared" si="35"/>
        <v>39600</v>
      </c>
      <c r="I364" s="2">
        <f t="shared" si="32"/>
        <v>1</v>
      </c>
    </row>
    <row r="365" spans="1:9">
      <c r="A365" s="1">
        <v>45290</v>
      </c>
      <c r="B365" t="s">
        <v>8</v>
      </c>
      <c r="C365" s="2" t="str">
        <f t="shared" si="30"/>
        <v>zima</v>
      </c>
      <c r="D365">
        <f t="shared" si="31"/>
        <v>0</v>
      </c>
      <c r="E365">
        <f>IF(AND(C365="zima",AND(B365&lt;&gt;"sobota",B365&lt;&gt;"niedziela")),ROUNDDOWN(10*$M$4,0)*$M$2,IF(AND(C365="wiosna",AND(B365&lt;&gt;"sobota",B365&lt;&gt;"niedziela")),ROUNDDOWN(10*$M$5,0)*$M$2,IF(AND(C365="lato",AND(B365&lt;&gt;"sobota",B365&lt;&gt;"niedziela")),ROUNDDOWN(10*$M$6,0)*$M$2,IF(AND(C365="jesień",AND(B365&lt;&gt;"sobota",B365&lt;&gt;"niedziela")),ROUNDDOWN(10*$M$7,0)*$M$2,0))))</f>
        <v>0</v>
      </c>
      <c r="F365">
        <f t="shared" si="33"/>
        <v>23800</v>
      </c>
      <c r="G365">
        <f t="shared" si="34"/>
        <v>15800</v>
      </c>
      <c r="H365">
        <f t="shared" si="35"/>
        <v>39600</v>
      </c>
      <c r="I365" s="2">
        <f t="shared" si="32"/>
        <v>1</v>
      </c>
    </row>
    <row r="366" spans="1:9">
      <c r="A366" s="1">
        <v>45291</v>
      </c>
      <c r="B366" t="s">
        <v>2</v>
      </c>
      <c r="C366" s="2" t="str">
        <f t="shared" si="30"/>
        <v>zima</v>
      </c>
      <c r="D366">
        <f t="shared" si="31"/>
        <v>150</v>
      </c>
      <c r="E366">
        <f>IF(AND(C366="zima",AND(B366&lt;&gt;"sobota",B366&lt;&gt;"niedziela")),ROUNDDOWN(10*$M$4,0)*$M$2,IF(AND(C366="wiosna",AND(B366&lt;&gt;"sobota",B366&lt;&gt;"niedziela")),ROUNDDOWN(10*$M$5,0)*$M$2,IF(AND(C366="lato",AND(B366&lt;&gt;"sobota",B366&lt;&gt;"niedziela")),ROUNDDOWN(10*$M$6,0)*$M$2,IF(AND(C366="jesień",AND(B366&lt;&gt;"sobota",B366&lt;&gt;"niedziela")),ROUNDDOWN(10*$M$7,0)*$M$2,0))))</f>
        <v>0</v>
      </c>
      <c r="F366">
        <f t="shared" si="33"/>
        <v>23650</v>
      </c>
      <c r="G366">
        <f t="shared" si="34"/>
        <v>15950</v>
      </c>
      <c r="H366">
        <f t="shared" si="35"/>
        <v>39600</v>
      </c>
      <c r="I366" s="2">
        <f t="shared" si="32"/>
        <v>1</v>
      </c>
    </row>
    <row r="367" spans="1:9">
      <c r="A367" s="1">
        <v>45292</v>
      </c>
      <c r="B367" t="s">
        <v>3</v>
      </c>
      <c r="C367" s="2" t="str">
        <f t="shared" si="30"/>
        <v>zima</v>
      </c>
      <c r="D367">
        <f t="shared" si="31"/>
        <v>0</v>
      </c>
      <c r="E367">
        <f>IF(AND(C367="zima",AND(B367&lt;&gt;"sobota",B367&lt;&gt;"niedziela")),ROUNDDOWN(10*$M$4,0)*$M$2,IF(AND(C367="wiosna",AND(B367&lt;&gt;"sobota",B367&lt;&gt;"niedziela")),ROUNDDOWN(10*$M$5,0)*$M$2,IF(AND(C367="lato",AND(B367&lt;&gt;"sobota",B367&lt;&gt;"niedziela")),ROUNDDOWN(10*$M$6,0)*$M$2,IF(AND(C367="jesień",AND(B367&lt;&gt;"sobota",B367&lt;&gt;"niedziela")),ROUNDDOWN(10*$M$7,0)*$M$2,0))))</f>
        <v>60</v>
      </c>
      <c r="F367">
        <f t="shared" si="33"/>
        <v>23710</v>
      </c>
      <c r="G367">
        <f t="shared" si="34"/>
        <v>15950</v>
      </c>
      <c r="H367">
        <f t="shared" si="35"/>
        <v>39660</v>
      </c>
      <c r="I367" s="2">
        <f t="shared" si="32"/>
        <v>1</v>
      </c>
    </row>
    <row r="368" spans="1:9">
      <c r="A368" s="1">
        <v>45293</v>
      </c>
      <c r="B368" t="s">
        <v>4</v>
      </c>
      <c r="C368" s="2" t="str">
        <f t="shared" si="30"/>
        <v>zima</v>
      </c>
      <c r="D368">
        <f t="shared" si="31"/>
        <v>0</v>
      </c>
      <c r="E368">
        <f>IF(AND(C368="zima",AND(B368&lt;&gt;"sobota",B368&lt;&gt;"niedziela")),ROUNDDOWN(10*$M$4,0)*$M$2,IF(AND(C368="wiosna",AND(B368&lt;&gt;"sobota",B368&lt;&gt;"niedziela")),ROUNDDOWN(10*$M$5,0)*$M$2,IF(AND(C368="lato",AND(B368&lt;&gt;"sobota",B368&lt;&gt;"niedziela")),ROUNDDOWN(10*$M$6,0)*$M$2,IF(AND(C368="jesień",AND(B368&lt;&gt;"sobota",B368&lt;&gt;"niedziela")),ROUNDDOWN(10*$M$7,0)*$M$2,0))))</f>
        <v>60</v>
      </c>
      <c r="F368">
        <f t="shared" si="33"/>
        <v>23770</v>
      </c>
      <c r="G368">
        <f t="shared" si="34"/>
        <v>15950</v>
      </c>
      <c r="H368">
        <f t="shared" si="35"/>
        <v>39720</v>
      </c>
      <c r="I368" s="2">
        <f t="shared" si="32"/>
        <v>1</v>
      </c>
    </row>
    <row r="369" spans="1:9">
      <c r="A369" s="1">
        <v>45294</v>
      </c>
      <c r="B369" t="s">
        <v>5</v>
      </c>
      <c r="C369" s="2" t="str">
        <f t="shared" si="30"/>
        <v>zima</v>
      </c>
      <c r="D369">
        <f t="shared" si="31"/>
        <v>0</v>
      </c>
      <c r="E369">
        <f>IF(AND(C369="zima",AND(B369&lt;&gt;"sobota",B369&lt;&gt;"niedziela")),ROUNDDOWN(10*$M$4,0)*$M$2,IF(AND(C369="wiosna",AND(B369&lt;&gt;"sobota",B369&lt;&gt;"niedziela")),ROUNDDOWN(10*$M$5,0)*$M$2,IF(AND(C369="lato",AND(B369&lt;&gt;"sobota",B369&lt;&gt;"niedziela")),ROUNDDOWN(10*$M$6,0)*$M$2,IF(AND(C369="jesień",AND(B369&lt;&gt;"sobota",B369&lt;&gt;"niedziela")),ROUNDDOWN(10*$M$7,0)*$M$2,0))))</f>
        <v>60</v>
      </c>
      <c r="F369">
        <f t="shared" si="33"/>
        <v>23830</v>
      </c>
      <c r="G369">
        <f t="shared" si="34"/>
        <v>15950</v>
      </c>
      <c r="H369">
        <f t="shared" si="35"/>
        <v>39780</v>
      </c>
      <c r="I369" s="2">
        <f t="shared" si="32"/>
        <v>1</v>
      </c>
    </row>
    <row r="370" spans="1:9">
      <c r="A370" s="1">
        <v>45295</v>
      </c>
      <c r="B370" t="s">
        <v>6</v>
      </c>
      <c r="C370" s="2" t="str">
        <f t="shared" si="30"/>
        <v>zima</v>
      </c>
      <c r="D370">
        <f t="shared" si="31"/>
        <v>0</v>
      </c>
      <c r="E370">
        <f>IF(AND(C370="zima",AND(B370&lt;&gt;"sobota",B370&lt;&gt;"niedziela")),ROUNDDOWN(10*$M$4,0)*$M$2,IF(AND(C370="wiosna",AND(B370&lt;&gt;"sobota",B370&lt;&gt;"niedziela")),ROUNDDOWN(10*$M$5,0)*$M$2,IF(AND(C370="lato",AND(B370&lt;&gt;"sobota",B370&lt;&gt;"niedziela")),ROUNDDOWN(10*$M$6,0)*$M$2,IF(AND(C370="jesień",AND(B370&lt;&gt;"sobota",B370&lt;&gt;"niedziela")),ROUNDDOWN(10*$M$7,0)*$M$2,0))))</f>
        <v>60</v>
      </c>
      <c r="F370">
        <f t="shared" si="33"/>
        <v>23890</v>
      </c>
      <c r="G370">
        <f t="shared" si="34"/>
        <v>15950</v>
      </c>
      <c r="H370">
        <f t="shared" si="35"/>
        <v>39840</v>
      </c>
      <c r="I370" s="2">
        <f t="shared" si="32"/>
        <v>1</v>
      </c>
    </row>
    <row r="371" spans="1:9">
      <c r="A371" s="1">
        <v>45296</v>
      </c>
      <c r="B371" t="s">
        <v>7</v>
      </c>
      <c r="C371" s="2" t="str">
        <f t="shared" si="30"/>
        <v>zima</v>
      </c>
      <c r="D371">
        <f t="shared" si="31"/>
        <v>0</v>
      </c>
      <c r="E371">
        <f>IF(AND(C371="zima",AND(B371&lt;&gt;"sobota",B371&lt;&gt;"niedziela")),ROUNDDOWN(10*$M$4,0)*$M$2,IF(AND(C371="wiosna",AND(B371&lt;&gt;"sobota",B371&lt;&gt;"niedziela")),ROUNDDOWN(10*$M$5,0)*$M$2,IF(AND(C371="lato",AND(B371&lt;&gt;"sobota",B371&lt;&gt;"niedziela")),ROUNDDOWN(10*$M$6,0)*$M$2,IF(AND(C371="jesień",AND(B371&lt;&gt;"sobota",B371&lt;&gt;"niedziela")),ROUNDDOWN(10*$M$7,0)*$M$2,0))))</f>
        <v>60</v>
      </c>
      <c r="F371">
        <f t="shared" si="33"/>
        <v>23950</v>
      </c>
      <c r="G371">
        <f t="shared" si="34"/>
        <v>15950</v>
      </c>
      <c r="H371">
        <f t="shared" si="35"/>
        <v>39900</v>
      </c>
      <c r="I371" s="2">
        <f t="shared" si="32"/>
        <v>1</v>
      </c>
    </row>
    <row r="372" spans="1:9">
      <c r="A372" s="1">
        <v>45297</v>
      </c>
      <c r="B372" t="s">
        <v>8</v>
      </c>
      <c r="C372" s="2" t="str">
        <f t="shared" si="30"/>
        <v>zima</v>
      </c>
      <c r="D372">
        <f t="shared" si="31"/>
        <v>0</v>
      </c>
      <c r="E372">
        <f>IF(AND(C372="zima",AND(B372&lt;&gt;"sobota",B372&lt;&gt;"niedziela")),ROUNDDOWN(10*$M$4,0)*$M$2,IF(AND(C372="wiosna",AND(B372&lt;&gt;"sobota",B372&lt;&gt;"niedziela")),ROUNDDOWN(10*$M$5,0)*$M$2,IF(AND(C372="lato",AND(B372&lt;&gt;"sobota",B372&lt;&gt;"niedziela")),ROUNDDOWN(10*$M$6,0)*$M$2,IF(AND(C372="jesień",AND(B372&lt;&gt;"sobota",B372&lt;&gt;"niedziela")),ROUNDDOWN(10*$M$7,0)*$M$2,0))))</f>
        <v>0</v>
      </c>
      <c r="F372">
        <f t="shared" si="33"/>
        <v>23950</v>
      </c>
      <c r="G372">
        <f t="shared" si="34"/>
        <v>15950</v>
      </c>
      <c r="H372">
        <f t="shared" si="35"/>
        <v>39900</v>
      </c>
      <c r="I372" s="2">
        <f t="shared" si="32"/>
        <v>1</v>
      </c>
    </row>
    <row r="373" spans="1:9">
      <c r="A373" s="1">
        <v>45298</v>
      </c>
      <c r="B373" t="s">
        <v>2</v>
      </c>
      <c r="C373" s="2" t="str">
        <f t="shared" si="30"/>
        <v>zima</v>
      </c>
      <c r="D373">
        <f t="shared" si="31"/>
        <v>150</v>
      </c>
      <c r="E373">
        <f>IF(AND(C373="zima",AND(B373&lt;&gt;"sobota",B373&lt;&gt;"niedziela")),ROUNDDOWN(10*$M$4,0)*$M$2,IF(AND(C373="wiosna",AND(B373&lt;&gt;"sobota",B373&lt;&gt;"niedziela")),ROUNDDOWN(10*$M$5,0)*$M$2,IF(AND(C373="lato",AND(B373&lt;&gt;"sobota",B373&lt;&gt;"niedziela")),ROUNDDOWN(10*$M$6,0)*$M$2,IF(AND(C373="jesień",AND(B373&lt;&gt;"sobota",B373&lt;&gt;"niedziela")),ROUNDDOWN(10*$M$7,0)*$M$2,0))))</f>
        <v>0</v>
      </c>
      <c r="F373">
        <f t="shared" si="33"/>
        <v>23800</v>
      </c>
      <c r="G373">
        <f t="shared" si="34"/>
        <v>16100</v>
      </c>
      <c r="H373">
        <f t="shared" si="35"/>
        <v>39900</v>
      </c>
      <c r="I373" s="2">
        <f t="shared" si="32"/>
        <v>1</v>
      </c>
    </row>
    <row r="374" spans="1:9">
      <c r="A374" s="1">
        <v>45299</v>
      </c>
      <c r="B374" t="s">
        <v>3</v>
      </c>
      <c r="C374" s="2" t="str">
        <f t="shared" si="30"/>
        <v>zima</v>
      </c>
      <c r="D374">
        <f t="shared" si="31"/>
        <v>0</v>
      </c>
      <c r="E374">
        <f>IF(AND(C374="zima",AND(B374&lt;&gt;"sobota",B374&lt;&gt;"niedziela")),ROUNDDOWN(10*$M$4,0)*$M$2,IF(AND(C374="wiosna",AND(B374&lt;&gt;"sobota",B374&lt;&gt;"niedziela")),ROUNDDOWN(10*$M$5,0)*$M$2,IF(AND(C374="lato",AND(B374&lt;&gt;"sobota",B374&lt;&gt;"niedziela")),ROUNDDOWN(10*$M$6,0)*$M$2,IF(AND(C374="jesień",AND(B374&lt;&gt;"sobota",B374&lt;&gt;"niedziela")),ROUNDDOWN(10*$M$7,0)*$M$2,0))))</f>
        <v>60</v>
      </c>
      <c r="F374">
        <f t="shared" si="33"/>
        <v>23860</v>
      </c>
      <c r="G374">
        <f t="shared" si="34"/>
        <v>16100</v>
      </c>
      <c r="H374">
        <f t="shared" si="35"/>
        <v>39960</v>
      </c>
      <c r="I374" s="2">
        <f t="shared" si="32"/>
        <v>1</v>
      </c>
    </row>
    <row r="375" spans="1:9">
      <c r="A375" s="1">
        <v>45300</v>
      </c>
      <c r="B375" t="s">
        <v>4</v>
      </c>
      <c r="C375" s="2" t="str">
        <f t="shared" si="30"/>
        <v>zima</v>
      </c>
      <c r="D375">
        <f t="shared" si="31"/>
        <v>0</v>
      </c>
      <c r="E375">
        <f>IF(AND(C375="zima",AND(B375&lt;&gt;"sobota",B375&lt;&gt;"niedziela")),ROUNDDOWN(10*$M$4,0)*$M$2,IF(AND(C375="wiosna",AND(B375&lt;&gt;"sobota",B375&lt;&gt;"niedziela")),ROUNDDOWN(10*$M$5,0)*$M$2,IF(AND(C375="lato",AND(B375&lt;&gt;"sobota",B375&lt;&gt;"niedziela")),ROUNDDOWN(10*$M$6,0)*$M$2,IF(AND(C375="jesień",AND(B375&lt;&gt;"sobota",B375&lt;&gt;"niedziela")),ROUNDDOWN(10*$M$7,0)*$M$2,0))))</f>
        <v>60</v>
      </c>
      <c r="F375">
        <f t="shared" si="33"/>
        <v>23920</v>
      </c>
      <c r="G375">
        <f t="shared" si="34"/>
        <v>16100</v>
      </c>
      <c r="H375">
        <f t="shared" si="35"/>
        <v>40020</v>
      </c>
      <c r="I375" s="2">
        <f t="shared" si="32"/>
        <v>1</v>
      </c>
    </row>
    <row r="376" spans="1:9">
      <c r="A376" s="1">
        <v>45301</v>
      </c>
      <c r="B376" t="s">
        <v>5</v>
      </c>
      <c r="C376" s="2" t="str">
        <f t="shared" si="30"/>
        <v>zima</v>
      </c>
      <c r="D376">
        <f t="shared" si="31"/>
        <v>0</v>
      </c>
      <c r="E376">
        <f>IF(AND(C376="zima",AND(B376&lt;&gt;"sobota",B376&lt;&gt;"niedziela")),ROUNDDOWN(10*$M$4,0)*$M$2,IF(AND(C376="wiosna",AND(B376&lt;&gt;"sobota",B376&lt;&gt;"niedziela")),ROUNDDOWN(10*$M$5,0)*$M$2,IF(AND(C376="lato",AND(B376&lt;&gt;"sobota",B376&lt;&gt;"niedziela")),ROUNDDOWN(10*$M$6,0)*$M$2,IF(AND(C376="jesień",AND(B376&lt;&gt;"sobota",B376&lt;&gt;"niedziela")),ROUNDDOWN(10*$M$7,0)*$M$2,0))))</f>
        <v>60</v>
      </c>
      <c r="F376">
        <f t="shared" si="33"/>
        <v>23980</v>
      </c>
      <c r="G376">
        <f t="shared" si="34"/>
        <v>16100</v>
      </c>
      <c r="H376">
        <f t="shared" si="35"/>
        <v>40080</v>
      </c>
      <c r="I376" s="2">
        <f t="shared" si="32"/>
        <v>1</v>
      </c>
    </row>
    <row r="377" spans="1:9">
      <c r="A377" s="1">
        <v>45302</v>
      </c>
      <c r="B377" t="s">
        <v>6</v>
      </c>
      <c r="C377" s="2" t="str">
        <f t="shared" si="30"/>
        <v>zima</v>
      </c>
      <c r="D377">
        <f t="shared" si="31"/>
        <v>0</v>
      </c>
      <c r="E377">
        <f>IF(AND(C377="zima",AND(B377&lt;&gt;"sobota",B377&lt;&gt;"niedziela")),ROUNDDOWN(10*$M$4,0)*$M$2,IF(AND(C377="wiosna",AND(B377&lt;&gt;"sobota",B377&lt;&gt;"niedziela")),ROUNDDOWN(10*$M$5,0)*$M$2,IF(AND(C377="lato",AND(B377&lt;&gt;"sobota",B377&lt;&gt;"niedziela")),ROUNDDOWN(10*$M$6,0)*$M$2,IF(AND(C377="jesień",AND(B377&lt;&gt;"sobota",B377&lt;&gt;"niedziela")),ROUNDDOWN(10*$M$7,0)*$M$2,0))))</f>
        <v>60</v>
      </c>
      <c r="F377">
        <f t="shared" si="33"/>
        <v>24040</v>
      </c>
      <c r="G377">
        <f t="shared" si="34"/>
        <v>16100</v>
      </c>
      <c r="H377">
        <f t="shared" si="35"/>
        <v>40140</v>
      </c>
      <c r="I377" s="2">
        <f t="shared" si="32"/>
        <v>1</v>
      </c>
    </row>
    <row r="378" spans="1:9">
      <c r="A378" s="1">
        <v>45303</v>
      </c>
      <c r="B378" t="s">
        <v>7</v>
      </c>
      <c r="C378" s="2" t="str">
        <f t="shared" si="30"/>
        <v>zima</v>
      </c>
      <c r="D378">
        <f t="shared" si="31"/>
        <v>0</v>
      </c>
      <c r="E378">
        <f>IF(AND(C378="zima",AND(B378&lt;&gt;"sobota",B378&lt;&gt;"niedziela")),ROUNDDOWN(10*$M$4,0)*$M$2,IF(AND(C378="wiosna",AND(B378&lt;&gt;"sobota",B378&lt;&gt;"niedziela")),ROUNDDOWN(10*$M$5,0)*$M$2,IF(AND(C378="lato",AND(B378&lt;&gt;"sobota",B378&lt;&gt;"niedziela")),ROUNDDOWN(10*$M$6,0)*$M$2,IF(AND(C378="jesień",AND(B378&lt;&gt;"sobota",B378&lt;&gt;"niedziela")),ROUNDDOWN(10*$M$7,0)*$M$2,0))))</f>
        <v>60</v>
      </c>
      <c r="F378">
        <f t="shared" si="33"/>
        <v>24100</v>
      </c>
      <c r="G378">
        <f t="shared" si="34"/>
        <v>16100</v>
      </c>
      <c r="H378">
        <f t="shared" si="35"/>
        <v>40200</v>
      </c>
      <c r="I378" s="2">
        <f t="shared" si="32"/>
        <v>1</v>
      </c>
    </row>
    <row r="379" spans="1:9">
      <c r="A379" s="1">
        <v>45304</v>
      </c>
      <c r="B379" t="s">
        <v>8</v>
      </c>
      <c r="C379" s="2" t="str">
        <f t="shared" si="30"/>
        <v>zima</v>
      </c>
      <c r="D379">
        <f t="shared" si="31"/>
        <v>0</v>
      </c>
      <c r="E379">
        <f>IF(AND(C379="zima",AND(B379&lt;&gt;"sobota",B379&lt;&gt;"niedziela")),ROUNDDOWN(10*$M$4,0)*$M$2,IF(AND(C379="wiosna",AND(B379&lt;&gt;"sobota",B379&lt;&gt;"niedziela")),ROUNDDOWN(10*$M$5,0)*$M$2,IF(AND(C379="lato",AND(B379&lt;&gt;"sobota",B379&lt;&gt;"niedziela")),ROUNDDOWN(10*$M$6,0)*$M$2,IF(AND(C379="jesień",AND(B379&lt;&gt;"sobota",B379&lt;&gt;"niedziela")),ROUNDDOWN(10*$M$7,0)*$M$2,0))))</f>
        <v>0</v>
      </c>
      <c r="F379">
        <f t="shared" si="33"/>
        <v>24100</v>
      </c>
      <c r="G379">
        <f t="shared" si="34"/>
        <v>16100</v>
      </c>
      <c r="H379">
        <f t="shared" si="35"/>
        <v>40200</v>
      </c>
      <c r="I379" s="2">
        <f t="shared" si="32"/>
        <v>1</v>
      </c>
    </row>
    <row r="380" spans="1:9">
      <c r="A380" s="1">
        <v>45305</v>
      </c>
      <c r="B380" t="s">
        <v>2</v>
      </c>
      <c r="C380" s="2" t="str">
        <f t="shared" si="30"/>
        <v>zima</v>
      </c>
      <c r="D380">
        <f t="shared" si="31"/>
        <v>150</v>
      </c>
      <c r="E380">
        <f>IF(AND(C380="zima",AND(B380&lt;&gt;"sobota",B380&lt;&gt;"niedziela")),ROUNDDOWN(10*$M$4,0)*$M$2,IF(AND(C380="wiosna",AND(B380&lt;&gt;"sobota",B380&lt;&gt;"niedziela")),ROUNDDOWN(10*$M$5,0)*$M$2,IF(AND(C380="lato",AND(B380&lt;&gt;"sobota",B380&lt;&gt;"niedziela")),ROUNDDOWN(10*$M$6,0)*$M$2,IF(AND(C380="jesień",AND(B380&lt;&gt;"sobota",B380&lt;&gt;"niedziela")),ROUNDDOWN(10*$M$7,0)*$M$2,0))))</f>
        <v>0</v>
      </c>
      <c r="F380">
        <f t="shared" si="33"/>
        <v>23950</v>
      </c>
      <c r="G380">
        <f t="shared" si="34"/>
        <v>16250</v>
      </c>
      <c r="H380">
        <f t="shared" si="35"/>
        <v>40200</v>
      </c>
      <c r="I380" s="2">
        <f t="shared" si="32"/>
        <v>1</v>
      </c>
    </row>
    <row r="381" spans="1:9">
      <c r="A381" s="1">
        <v>45306</v>
      </c>
      <c r="B381" t="s">
        <v>3</v>
      </c>
      <c r="C381" s="2" t="str">
        <f t="shared" si="30"/>
        <v>zima</v>
      </c>
      <c r="D381">
        <f t="shared" si="31"/>
        <v>0</v>
      </c>
      <c r="E381">
        <f>IF(AND(C381="zima",AND(B381&lt;&gt;"sobota",B381&lt;&gt;"niedziela")),ROUNDDOWN(10*$M$4,0)*$M$2,IF(AND(C381="wiosna",AND(B381&lt;&gt;"sobota",B381&lt;&gt;"niedziela")),ROUNDDOWN(10*$M$5,0)*$M$2,IF(AND(C381="lato",AND(B381&lt;&gt;"sobota",B381&lt;&gt;"niedziela")),ROUNDDOWN(10*$M$6,0)*$M$2,IF(AND(C381="jesień",AND(B381&lt;&gt;"sobota",B381&lt;&gt;"niedziela")),ROUNDDOWN(10*$M$7,0)*$M$2,0))))</f>
        <v>60</v>
      </c>
      <c r="F381">
        <f t="shared" si="33"/>
        <v>24010</v>
      </c>
      <c r="G381">
        <f t="shared" si="34"/>
        <v>16250</v>
      </c>
      <c r="H381">
        <f t="shared" si="35"/>
        <v>40260</v>
      </c>
      <c r="I381" s="2">
        <f t="shared" si="32"/>
        <v>1</v>
      </c>
    </row>
    <row r="382" spans="1:9">
      <c r="A382" s="1">
        <v>45307</v>
      </c>
      <c r="B382" t="s">
        <v>4</v>
      </c>
      <c r="C382" s="2" t="str">
        <f t="shared" si="30"/>
        <v>zima</v>
      </c>
      <c r="D382">
        <f t="shared" si="31"/>
        <v>0</v>
      </c>
      <c r="E382">
        <f>IF(AND(C382="zima",AND(B382&lt;&gt;"sobota",B382&lt;&gt;"niedziela")),ROUNDDOWN(10*$M$4,0)*$M$2,IF(AND(C382="wiosna",AND(B382&lt;&gt;"sobota",B382&lt;&gt;"niedziela")),ROUNDDOWN(10*$M$5,0)*$M$2,IF(AND(C382="lato",AND(B382&lt;&gt;"sobota",B382&lt;&gt;"niedziela")),ROUNDDOWN(10*$M$6,0)*$M$2,IF(AND(C382="jesień",AND(B382&lt;&gt;"sobota",B382&lt;&gt;"niedziela")),ROUNDDOWN(10*$M$7,0)*$M$2,0))))</f>
        <v>60</v>
      </c>
      <c r="F382">
        <f t="shared" si="33"/>
        <v>24070</v>
      </c>
      <c r="G382">
        <f t="shared" si="34"/>
        <v>16250</v>
      </c>
      <c r="H382">
        <f t="shared" si="35"/>
        <v>40320</v>
      </c>
      <c r="I382" s="2">
        <f t="shared" si="32"/>
        <v>1</v>
      </c>
    </row>
    <row r="383" spans="1:9">
      <c r="A383" s="1">
        <v>45308</v>
      </c>
      <c r="B383" t="s">
        <v>5</v>
      </c>
      <c r="C383" s="2" t="str">
        <f t="shared" si="30"/>
        <v>zima</v>
      </c>
      <c r="D383">
        <f t="shared" si="31"/>
        <v>0</v>
      </c>
      <c r="E383">
        <f>IF(AND(C383="zima",AND(B383&lt;&gt;"sobota",B383&lt;&gt;"niedziela")),ROUNDDOWN(10*$M$4,0)*$M$2,IF(AND(C383="wiosna",AND(B383&lt;&gt;"sobota",B383&lt;&gt;"niedziela")),ROUNDDOWN(10*$M$5,0)*$M$2,IF(AND(C383="lato",AND(B383&lt;&gt;"sobota",B383&lt;&gt;"niedziela")),ROUNDDOWN(10*$M$6,0)*$M$2,IF(AND(C383="jesień",AND(B383&lt;&gt;"sobota",B383&lt;&gt;"niedziela")),ROUNDDOWN(10*$M$7,0)*$M$2,0))))</f>
        <v>60</v>
      </c>
      <c r="F383">
        <f t="shared" si="33"/>
        <v>24130</v>
      </c>
      <c r="G383">
        <f t="shared" si="34"/>
        <v>16250</v>
      </c>
      <c r="H383">
        <f t="shared" si="35"/>
        <v>40380</v>
      </c>
      <c r="I383" s="2">
        <f t="shared" si="32"/>
        <v>1</v>
      </c>
    </row>
    <row r="384" spans="1:9">
      <c r="A384" s="1">
        <v>45309</v>
      </c>
      <c r="B384" t="s">
        <v>6</v>
      </c>
      <c r="C384" s="2" t="str">
        <f t="shared" si="30"/>
        <v>zima</v>
      </c>
      <c r="D384">
        <f t="shared" si="31"/>
        <v>0</v>
      </c>
      <c r="E384">
        <f>IF(AND(C384="zima",AND(B384&lt;&gt;"sobota",B384&lt;&gt;"niedziela")),ROUNDDOWN(10*$M$4,0)*$M$2,IF(AND(C384="wiosna",AND(B384&lt;&gt;"sobota",B384&lt;&gt;"niedziela")),ROUNDDOWN(10*$M$5,0)*$M$2,IF(AND(C384="lato",AND(B384&lt;&gt;"sobota",B384&lt;&gt;"niedziela")),ROUNDDOWN(10*$M$6,0)*$M$2,IF(AND(C384="jesień",AND(B384&lt;&gt;"sobota",B384&lt;&gt;"niedziela")),ROUNDDOWN(10*$M$7,0)*$M$2,0))))</f>
        <v>60</v>
      </c>
      <c r="F384">
        <f t="shared" si="33"/>
        <v>24190</v>
      </c>
      <c r="G384">
        <f t="shared" si="34"/>
        <v>16250</v>
      </c>
      <c r="H384">
        <f t="shared" si="35"/>
        <v>40440</v>
      </c>
      <c r="I384" s="2">
        <f t="shared" si="32"/>
        <v>1</v>
      </c>
    </row>
    <row r="385" spans="1:9">
      <c r="A385" s="1">
        <v>45310</v>
      </c>
      <c r="B385" t="s">
        <v>7</v>
      </c>
      <c r="C385" s="2" t="str">
        <f t="shared" si="30"/>
        <v>zima</v>
      </c>
      <c r="D385">
        <f t="shared" si="31"/>
        <v>0</v>
      </c>
      <c r="E385">
        <f>IF(AND(C385="zima",AND(B385&lt;&gt;"sobota",B385&lt;&gt;"niedziela")),ROUNDDOWN(10*$M$4,0)*$M$2,IF(AND(C385="wiosna",AND(B385&lt;&gt;"sobota",B385&lt;&gt;"niedziela")),ROUNDDOWN(10*$M$5,0)*$M$2,IF(AND(C385="lato",AND(B385&lt;&gt;"sobota",B385&lt;&gt;"niedziela")),ROUNDDOWN(10*$M$6,0)*$M$2,IF(AND(C385="jesień",AND(B385&lt;&gt;"sobota",B385&lt;&gt;"niedziela")),ROUNDDOWN(10*$M$7,0)*$M$2,0))))</f>
        <v>60</v>
      </c>
      <c r="F385">
        <f t="shared" si="33"/>
        <v>24250</v>
      </c>
      <c r="G385">
        <f t="shared" si="34"/>
        <v>16250</v>
      </c>
      <c r="H385">
        <f t="shared" si="35"/>
        <v>40500</v>
      </c>
      <c r="I385" s="2">
        <f t="shared" si="32"/>
        <v>1</v>
      </c>
    </row>
    <row r="386" spans="1:9">
      <c r="A386" s="1">
        <v>45311</v>
      </c>
      <c r="B386" t="s">
        <v>8</v>
      </c>
      <c r="C386" s="2" t="str">
        <f t="shared" si="30"/>
        <v>zima</v>
      </c>
      <c r="D386">
        <f t="shared" si="31"/>
        <v>0</v>
      </c>
      <c r="E386">
        <f>IF(AND(C386="zima",AND(B386&lt;&gt;"sobota",B386&lt;&gt;"niedziela")),ROUNDDOWN(10*$M$4,0)*$M$2,IF(AND(C386="wiosna",AND(B386&lt;&gt;"sobota",B386&lt;&gt;"niedziela")),ROUNDDOWN(10*$M$5,0)*$M$2,IF(AND(C386="lato",AND(B386&lt;&gt;"sobota",B386&lt;&gt;"niedziela")),ROUNDDOWN(10*$M$6,0)*$M$2,IF(AND(C386="jesień",AND(B386&lt;&gt;"sobota",B386&lt;&gt;"niedziela")),ROUNDDOWN(10*$M$7,0)*$M$2,0))))</f>
        <v>0</v>
      </c>
      <c r="F386">
        <f t="shared" si="33"/>
        <v>24250</v>
      </c>
      <c r="G386">
        <f t="shared" si="34"/>
        <v>16250</v>
      </c>
      <c r="H386">
        <f t="shared" si="35"/>
        <v>40500</v>
      </c>
      <c r="I386" s="2">
        <f t="shared" si="32"/>
        <v>1</v>
      </c>
    </row>
    <row r="387" spans="1:9">
      <c r="A387" s="1">
        <v>45312</v>
      </c>
      <c r="B387" t="s">
        <v>2</v>
      </c>
      <c r="C387" s="2" t="str">
        <f t="shared" ref="C387:C450" si="36">IF(AND(DATE(2022,12,21)&lt;=A387,A387&lt;=DATE(2023,3,20)),"zima",IF(AND(DATE(2023,3,21)&lt;=A387,A387&lt;=DATE(2023,6,20)),"wiosna",IF(AND(DATE(2023,6,21)&lt;=A387,A387&lt;=DATE(2023,9,22)),"lato",IF(AND(DATE(2022,9,23)&lt;=A387,A387&lt;=DATE(2023,12,20)),"jesień",IF(AND(DATE(2023,12,21)&lt;=A387,A387&lt;=DATE(2024,3,20)),"zima",IF(AND(DATE(2024,3,21)&lt;=A387,A387&lt;=DATE(2024,6,20)),"wiosna",IF(AND(DATE(2024,6,21)&lt;=A387,A387&lt;=DATE(2024,9,22)),"lato",IF(AND(DATE(2024,9,23)&lt;=A387,A387&lt;=DATE(2024,12,20)),"jesień","zima"))))))))</f>
        <v>zima</v>
      </c>
      <c r="D387">
        <f t="shared" ref="D387:D450" si="37">IF(B387="niedziela",$M$3*10,0)</f>
        <v>150</v>
      </c>
      <c r="E387">
        <f>IF(AND(C387="zima",AND(B387&lt;&gt;"sobota",B387&lt;&gt;"niedziela")),ROUNDDOWN(10*$M$4,0)*$M$2,IF(AND(C387="wiosna",AND(B387&lt;&gt;"sobota",B387&lt;&gt;"niedziela")),ROUNDDOWN(10*$M$5,0)*$M$2,IF(AND(C387="lato",AND(B387&lt;&gt;"sobota",B387&lt;&gt;"niedziela")),ROUNDDOWN(10*$M$6,0)*$M$2,IF(AND(C387="jesień",AND(B387&lt;&gt;"sobota",B387&lt;&gt;"niedziela")),ROUNDDOWN(10*$M$7,0)*$M$2,0))))</f>
        <v>0</v>
      </c>
      <c r="F387">
        <f t="shared" si="33"/>
        <v>24100</v>
      </c>
      <c r="G387">
        <f t="shared" si="34"/>
        <v>16400</v>
      </c>
      <c r="H387">
        <f t="shared" si="35"/>
        <v>40500</v>
      </c>
      <c r="I387" s="2">
        <f t="shared" ref="I387:I450" si="38">IF(H387&gt;G387,1,0)</f>
        <v>1</v>
      </c>
    </row>
    <row r="388" spans="1:9">
      <c r="A388" s="1">
        <v>45313</v>
      </c>
      <c r="B388" t="s">
        <v>3</v>
      </c>
      <c r="C388" s="2" t="str">
        <f t="shared" si="36"/>
        <v>zima</v>
      </c>
      <c r="D388">
        <f t="shared" si="37"/>
        <v>0</v>
      </c>
      <c r="E388">
        <f>IF(AND(C388="zima",AND(B388&lt;&gt;"sobota",B388&lt;&gt;"niedziela")),ROUNDDOWN(10*$M$4,0)*$M$2,IF(AND(C388="wiosna",AND(B388&lt;&gt;"sobota",B388&lt;&gt;"niedziela")),ROUNDDOWN(10*$M$5,0)*$M$2,IF(AND(C388="lato",AND(B388&lt;&gt;"sobota",B388&lt;&gt;"niedziela")),ROUNDDOWN(10*$M$6,0)*$M$2,IF(AND(C388="jesień",AND(B388&lt;&gt;"sobota",B388&lt;&gt;"niedziela")),ROUNDDOWN(10*$M$7,0)*$M$2,0))))</f>
        <v>60</v>
      </c>
      <c r="F388">
        <f t="shared" ref="F388:F451" si="39">(E388-D388)+F387</f>
        <v>24160</v>
      </c>
      <c r="G388">
        <f t="shared" ref="G388:G451" si="40">G387+D388</f>
        <v>16400</v>
      </c>
      <c r="H388">
        <f t="shared" ref="H388:H451" si="41">H387+E388</f>
        <v>40560</v>
      </c>
      <c r="I388" s="2">
        <f t="shared" si="38"/>
        <v>1</v>
      </c>
    </row>
    <row r="389" spans="1:9">
      <c r="A389" s="1">
        <v>45314</v>
      </c>
      <c r="B389" t="s">
        <v>4</v>
      </c>
      <c r="C389" s="2" t="str">
        <f t="shared" si="36"/>
        <v>zima</v>
      </c>
      <c r="D389">
        <f t="shared" si="37"/>
        <v>0</v>
      </c>
      <c r="E389">
        <f>IF(AND(C389="zima",AND(B389&lt;&gt;"sobota",B389&lt;&gt;"niedziela")),ROUNDDOWN(10*$M$4,0)*$M$2,IF(AND(C389="wiosna",AND(B389&lt;&gt;"sobota",B389&lt;&gt;"niedziela")),ROUNDDOWN(10*$M$5,0)*$M$2,IF(AND(C389="lato",AND(B389&lt;&gt;"sobota",B389&lt;&gt;"niedziela")),ROUNDDOWN(10*$M$6,0)*$M$2,IF(AND(C389="jesień",AND(B389&lt;&gt;"sobota",B389&lt;&gt;"niedziela")),ROUNDDOWN(10*$M$7,0)*$M$2,0))))</f>
        <v>60</v>
      </c>
      <c r="F389">
        <f t="shared" si="39"/>
        <v>24220</v>
      </c>
      <c r="G389">
        <f t="shared" si="40"/>
        <v>16400</v>
      </c>
      <c r="H389">
        <f t="shared" si="41"/>
        <v>40620</v>
      </c>
      <c r="I389" s="2">
        <f t="shared" si="38"/>
        <v>1</v>
      </c>
    </row>
    <row r="390" spans="1:9">
      <c r="A390" s="1">
        <v>45315</v>
      </c>
      <c r="B390" t="s">
        <v>5</v>
      </c>
      <c r="C390" s="2" t="str">
        <f t="shared" si="36"/>
        <v>zima</v>
      </c>
      <c r="D390">
        <f t="shared" si="37"/>
        <v>0</v>
      </c>
      <c r="E390">
        <f>IF(AND(C390="zima",AND(B390&lt;&gt;"sobota",B390&lt;&gt;"niedziela")),ROUNDDOWN(10*$M$4,0)*$M$2,IF(AND(C390="wiosna",AND(B390&lt;&gt;"sobota",B390&lt;&gt;"niedziela")),ROUNDDOWN(10*$M$5,0)*$M$2,IF(AND(C390="lato",AND(B390&lt;&gt;"sobota",B390&lt;&gt;"niedziela")),ROUNDDOWN(10*$M$6,0)*$M$2,IF(AND(C390="jesień",AND(B390&lt;&gt;"sobota",B390&lt;&gt;"niedziela")),ROUNDDOWN(10*$M$7,0)*$M$2,0))))</f>
        <v>60</v>
      </c>
      <c r="F390">
        <f t="shared" si="39"/>
        <v>24280</v>
      </c>
      <c r="G390">
        <f t="shared" si="40"/>
        <v>16400</v>
      </c>
      <c r="H390">
        <f t="shared" si="41"/>
        <v>40680</v>
      </c>
      <c r="I390" s="2">
        <f t="shared" si="38"/>
        <v>1</v>
      </c>
    </row>
    <row r="391" spans="1:9">
      <c r="A391" s="1">
        <v>45316</v>
      </c>
      <c r="B391" t="s">
        <v>6</v>
      </c>
      <c r="C391" s="2" t="str">
        <f t="shared" si="36"/>
        <v>zima</v>
      </c>
      <c r="D391">
        <f t="shared" si="37"/>
        <v>0</v>
      </c>
      <c r="E391">
        <f>IF(AND(C391="zima",AND(B391&lt;&gt;"sobota",B391&lt;&gt;"niedziela")),ROUNDDOWN(10*$M$4,0)*$M$2,IF(AND(C391="wiosna",AND(B391&lt;&gt;"sobota",B391&lt;&gt;"niedziela")),ROUNDDOWN(10*$M$5,0)*$M$2,IF(AND(C391="lato",AND(B391&lt;&gt;"sobota",B391&lt;&gt;"niedziela")),ROUNDDOWN(10*$M$6,0)*$M$2,IF(AND(C391="jesień",AND(B391&lt;&gt;"sobota",B391&lt;&gt;"niedziela")),ROUNDDOWN(10*$M$7,0)*$M$2,0))))</f>
        <v>60</v>
      </c>
      <c r="F391">
        <f t="shared" si="39"/>
        <v>24340</v>
      </c>
      <c r="G391">
        <f t="shared" si="40"/>
        <v>16400</v>
      </c>
      <c r="H391">
        <f t="shared" si="41"/>
        <v>40740</v>
      </c>
      <c r="I391" s="2">
        <f t="shared" si="38"/>
        <v>1</v>
      </c>
    </row>
    <row r="392" spans="1:9">
      <c r="A392" s="1">
        <v>45317</v>
      </c>
      <c r="B392" t="s">
        <v>7</v>
      </c>
      <c r="C392" s="2" t="str">
        <f t="shared" si="36"/>
        <v>zima</v>
      </c>
      <c r="D392">
        <f t="shared" si="37"/>
        <v>0</v>
      </c>
      <c r="E392">
        <f>IF(AND(C392="zima",AND(B392&lt;&gt;"sobota",B392&lt;&gt;"niedziela")),ROUNDDOWN(10*$M$4,0)*$M$2,IF(AND(C392="wiosna",AND(B392&lt;&gt;"sobota",B392&lt;&gt;"niedziela")),ROUNDDOWN(10*$M$5,0)*$M$2,IF(AND(C392="lato",AND(B392&lt;&gt;"sobota",B392&lt;&gt;"niedziela")),ROUNDDOWN(10*$M$6,0)*$M$2,IF(AND(C392="jesień",AND(B392&lt;&gt;"sobota",B392&lt;&gt;"niedziela")),ROUNDDOWN(10*$M$7,0)*$M$2,0))))</f>
        <v>60</v>
      </c>
      <c r="F392">
        <f t="shared" si="39"/>
        <v>24400</v>
      </c>
      <c r="G392">
        <f t="shared" si="40"/>
        <v>16400</v>
      </c>
      <c r="H392">
        <f t="shared" si="41"/>
        <v>40800</v>
      </c>
      <c r="I392" s="2">
        <f t="shared" si="38"/>
        <v>1</v>
      </c>
    </row>
    <row r="393" spans="1:9">
      <c r="A393" s="1">
        <v>45318</v>
      </c>
      <c r="B393" t="s">
        <v>8</v>
      </c>
      <c r="C393" s="2" t="str">
        <f t="shared" si="36"/>
        <v>zima</v>
      </c>
      <c r="D393">
        <f t="shared" si="37"/>
        <v>0</v>
      </c>
      <c r="E393">
        <f>IF(AND(C393="zima",AND(B393&lt;&gt;"sobota",B393&lt;&gt;"niedziela")),ROUNDDOWN(10*$M$4,0)*$M$2,IF(AND(C393="wiosna",AND(B393&lt;&gt;"sobota",B393&lt;&gt;"niedziela")),ROUNDDOWN(10*$M$5,0)*$M$2,IF(AND(C393="lato",AND(B393&lt;&gt;"sobota",B393&lt;&gt;"niedziela")),ROUNDDOWN(10*$M$6,0)*$M$2,IF(AND(C393="jesień",AND(B393&lt;&gt;"sobota",B393&lt;&gt;"niedziela")),ROUNDDOWN(10*$M$7,0)*$M$2,0))))</f>
        <v>0</v>
      </c>
      <c r="F393">
        <f t="shared" si="39"/>
        <v>24400</v>
      </c>
      <c r="G393">
        <f t="shared" si="40"/>
        <v>16400</v>
      </c>
      <c r="H393">
        <f t="shared" si="41"/>
        <v>40800</v>
      </c>
      <c r="I393" s="2">
        <f t="shared" si="38"/>
        <v>1</v>
      </c>
    </row>
    <row r="394" spans="1:9">
      <c r="A394" s="1">
        <v>45319</v>
      </c>
      <c r="B394" t="s">
        <v>2</v>
      </c>
      <c r="C394" s="2" t="str">
        <f t="shared" si="36"/>
        <v>zima</v>
      </c>
      <c r="D394">
        <f t="shared" si="37"/>
        <v>150</v>
      </c>
      <c r="E394">
        <f>IF(AND(C394="zima",AND(B394&lt;&gt;"sobota",B394&lt;&gt;"niedziela")),ROUNDDOWN(10*$M$4,0)*$M$2,IF(AND(C394="wiosna",AND(B394&lt;&gt;"sobota",B394&lt;&gt;"niedziela")),ROUNDDOWN(10*$M$5,0)*$M$2,IF(AND(C394="lato",AND(B394&lt;&gt;"sobota",B394&lt;&gt;"niedziela")),ROUNDDOWN(10*$M$6,0)*$M$2,IF(AND(C394="jesień",AND(B394&lt;&gt;"sobota",B394&lt;&gt;"niedziela")),ROUNDDOWN(10*$M$7,0)*$M$2,0))))</f>
        <v>0</v>
      </c>
      <c r="F394">
        <f t="shared" si="39"/>
        <v>24250</v>
      </c>
      <c r="G394">
        <f t="shared" si="40"/>
        <v>16550</v>
      </c>
      <c r="H394">
        <f t="shared" si="41"/>
        <v>40800</v>
      </c>
      <c r="I394" s="2">
        <f t="shared" si="38"/>
        <v>1</v>
      </c>
    </row>
    <row r="395" spans="1:9">
      <c r="A395" s="1">
        <v>45320</v>
      </c>
      <c r="B395" t="s">
        <v>3</v>
      </c>
      <c r="C395" s="2" t="str">
        <f t="shared" si="36"/>
        <v>zima</v>
      </c>
      <c r="D395">
        <f t="shared" si="37"/>
        <v>0</v>
      </c>
      <c r="E395">
        <f>IF(AND(C395="zima",AND(B395&lt;&gt;"sobota",B395&lt;&gt;"niedziela")),ROUNDDOWN(10*$M$4,0)*$M$2,IF(AND(C395="wiosna",AND(B395&lt;&gt;"sobota",B395&lt;&gt;"niedziela")),ROUNDDOWN(10*$M$5,0)*$M$2,IF(AND(C395="lato",AND(B395&lt;&gt;"sobota",B395&lt;&gt;"niedziela")),ROUNDDOWN(10*$M$6,0)*$M$2,IF(AND(C395="jesień",AND(B395&lt;&gt;"sobota",B395&lt;&gt;"niedziela")),ROUNDDOWN(10*$M$7,0)*$M$2,0))))</f>
        <v>60</v>
      </c>
      <c r="F395">
        <f t="shared" si="39"/>
        <v>24310</v>
      </c>
      <c r="G395">
        <f t="shared" si="40"/>
        <v>16550</v>
      </c>
      <c r="H395">
        <f t="shared" si="41"/>
        <v>40860</v>
      </c>
      <c r="I395" s="2">
        <f t="shared" si="38"/>
        <v>1</v>
      </c>
    </row>
    <row r="396" spans="1:9">
      <c r="A396" s="1">
        <v>45321</v>
      </c>
      <c r="B396" t="s">
        <v>4</v>
      </c>
      <c r="C396" s="2" t="str">
        <f t="shared" si="36"/>
        <v>zima</v>
      </c>
      <c r="D396">
        <f t="shared" si="37"/>
        <v>0</v>
      </c>
      <c r="E396">
        <f>IF(AND(C396="zima",AND(B396&lt;&gt;"sobota",B396&lt;&gt;"niedziela")),ROUNDDOWN(10*$M$4,0)*$M$2,IF(AND(C396="wiosna",AND(B396&lt;&gt;"sobota",B396&lt;&gt;"niedziela")),ROUNDDOWN(10*$M$5,0)*$M$2,IF(AND(C396="lato",AND(B396&lt;&gt;"sobota",B396&lt;&gt;"niedziela")),ROUNDDOWN(10*$M$6,0)*$M$2,IF(AND(C396="jesień",AND(B396&lt;&gt;"sobota",B396&lt;&gt;"niedziela")),ROUNDDOWN(10*$M$7,0)*$M$2,0))))</f>
        <v>60</v>
      </c>
      <c r="F396">
        <f t="shared" si="39"/>
        <v>24370</v>
      </c>
      <c r="G396">
        <f t="shared" si="40"/>
        <v>16550</v>
      </c>
      <c r="H396">
        <f t="shared" si="41"/>
        <v>40920</v>
      </c>
      <c r="I396" s="2">
        <f t="shared" si="38"/>
        <v>1</v>
      </c>
    </row>
    <row r="397" spans="1:9">
      <c r="A397" s="1">
        <v>45322</v>
      </c>
      <c r="B397" t="s">
        <v>5</v>
      </c>
      <c r="C397" s="2" t="str">
        <f t="shared" si="36"/>
        <v>zima</v>
      </c>
      <c r="D397">
        <f t="shared" si="37"/>
        <v>0</v>
      </c>
      <c r="E397">
        <f>IF(AND(C397="zima",AND(B397&lt;&gt;"sobota",B397&lt;&gt;"niedziela")),ROUNDDOWN(10*$M$4,0)*$M$2,IF(AND(C397="wiosna",AND(B397&lt;&gt;"sobota",B397&lt;&gt;"niedziela")),ROUNDDOWN(10*$M$5,0)*$M$2,IF(AND(C397="lato",AND(B397&lt;&gt;"sobota",B397&lt;&gt;"niedziela")),ROUNDDOWN(10*$M$6,0)*$M$2,IF(AND(C397="jesień",AND(B397&lt;&gt;"sobota",B397&lt;&gt;"niedziela")),ROUNDDOWN(10*$M$7,0)*$M$2,0))))</f>
        <v>60</v>
      </c>
      <c r="F397">
        <f t="shared" si="39"/>
        <v>24430</v>
      </c>
      <c r="G397">
        <f t="shared" si="40"/>
        <v>16550</v>
      </c>
      <c r="H397">
        <f t="shared" si="41"/>
        <v>40980</v>
      </c>
      <c r="I397" s="2">
        <f t="shared" si="38"/>
        <v>1</v>
      </c>
    </row>
    <row r="398" spans="1:9">
      <c r="A398" s="1">
        <v>45323</v>
      </c>
      <c r="B398" t="s">
        <v>6</v>
      </c>
      <c r="C398" s="2" t="str">
        <f t="shared" si="36"/>
        <v>zima</v>
      </c>
      <c r="D398">
        <f t="shared" si="37"/>
        <v>0</v>
      </c>
      <c r="E398">
        <f>IF(AND(C398="zima",AND(B398&lt;&gt;"sobota",B398&lt;&gt;"niedziela")),ROUNDDOWN(10*$M$4,0)*$M$2,IF(AND(C398="wiosna",AND(B398&lt;&gt;"sobota",B398&lt;&gt;"niedziela")),ROUNDDOWN(10*$M$5,0)*$M$2,IF(AND(C398="lato",AND(B398&lt;&gt;"sobota",B398&lt;&gt;"niedziela")),ROUNDDOWN(10*$M$6,0)*$M$2,IF(AND(C398="jesień",AND(B398&lt;&gt;"sobota",B398&lt;&gt;"niedziela")),ROUNDDOWN(10*$M$7,0)*$M$2,0))))</f>
        <v>60</v>
      </c>
      <c r="F398">
        <f t="shared" si="39"/>
        <v>24490</v>
      </c>
      <c r="G398">
        <f t="shared" si="40"/>
        <v>16550</v>
      </c>
      <c r="H398">
        <f t="shared" si="41"/>
        <v>41040</v>
      </c>
      <c r="I398" s="2">
        <f t="shared" si="38"/>
        <v>1</v>
      </c>
    </row>
    <row r="399" spans="1:9">
      <c r="A399" s="1">
        <v>45324</v>
      </c>
      <c r="B399" t="s">
        <v>7</v>
      </c>
      <c r="C399" s="2" t="str">
        <f t="shared" si="36"/>
        <v>zima</v>
      </c>
      <c r="D399">
        <f t="shared" si="37"/>
        <v>0</v>
      </c>
      <c r="E399">
        <f>IF(AND(C399="zima",AND(B399&lt;&gt;"sobota",B399&lt;&gt;"niedziela")),ROUNDDOWN(10*$M$4,0)*$M$2,IF(AND(C399="wiosna",AND(B399&lt;&gt;"sobota",B399&lt;&gt;"niedziela")),ROUNDDOWN(10*$M$5,0)*$M$2,IF(AND(C399="lato",AND(B399&lt;&gt;"sobota",B399&lt;&gt;"niedziela")),ROUNDDOWN(10*$M$6,0)*$M$2,IF(AND(C399="jesień",AND(B399&lt;&gt;"sobota",B399&lt;&gt;"niedziela")),ROUNDDOWN(10*$M$7,0)*$M$2,0))))</f>
        <v>60</v>
      </c>
      <c r="F399">
        <f t="shared" si="39"/>
        <v>24550</v>
      </c>
      <c r="G399">
        <f t="shared" si="40"/>
        <v>16550</v>
      </c>
      <c r="H399">
        <f t="shared" si="41"/>
        <v>41100</v>
      </c>
      <c r="I399" s="2">
        <f t="shared" si="38"/>
        <v>1</v>
      </c>
    </row>
    <row r="400" spans="1:9">
      <c r="A400" s="1">
        <v>45325</v>
      </c>
      <c r="B400" t="s">
        <v>8</v>
      </c>
      <c r="C400" s="2" t="str">
        <f t="shared" si="36"/>
        <v>zima</v>
      </c>
      <c r="D400">
        <f t="shared" si="37"/>
        <v>0</v>
      </c>
      <c r="E400">
        <f>IF(AND(C400="zima",AND(B400&lt;&gt;"sobota",B400&lt;&gt;"niedziela")),ROUNDDOWN(10*$M$4,0)*$M$2,IF(AND(C400="wiosna",AND(B400&lt;&gt;"sobota",B400&lt;&gt;"niedziela")),ROUNDDOWN(10*$M$5,0)*$M$2,IF(AND(C400="lato",AND(B400&lt;&gt;"sobota",B400&lt;&gt;"niedziela")),ROUNDDOWN(10*$M$6,0)*$M$2,IF(AND(C400="jesień",AND(B400&lt;&gt;"sobota",B400&lt;&gt;"niedziela")),ROUNDDOWN(10*$M$7,0)*$M$2,0))))</f>
        <v>0</v>
      </c>
      <c r="F400">
        <f t="shared" si="39"/>
        <v>24550</v>
      </c>
      <c r="G400">
        <f t="shared" si="40"/>
        <v>16550</v>
      </c>
      <c r="H400">
        <f t="shared" si="41"/>
        <v>41100</v>
      </c>
      <c r="I400" s="2">
        <f t="shared" si="38"/>
        <v>1</v>
      </c>
    </row>
    <row r="401" spans="1:9">
      <c r="A401" s="1">
        <v>45326</v>
      </c>
      <c r="B401" t="s">
        <v>2</v>
      </c>
      <c r="C401" s="2" t="str">
        <f t="shared" si="36"/>
        <v>zima</v>
      </c>
      <c r="D401">
        <f t="shared" si="37"/>
        <v>150</v>
      </c>
      <c r="E401">
        <f>IF(AND(C401="zima",AND(B401&lt;&gt;"sobota",B401&lt;&gt;"niedziela")),ROUNDDOWN(10*$M$4,0)*$M$2,IF(AND(C401="wiosna",AND(B401&lt;&gt;"sobota",B401&lt;&gt;"niedziela")),ROUNDDOWN(10*$M$5,0)*$M$2,IF(AND(C401="lato",AND(B401&lt;&gt;"sobota",B401&lt;&gt;"niedziela")),ROUNDDOWN(10*$M$6,0)*$M$2,IF(AND(C401="jesień",AND(B401&lt;&gt;"sobota",B401&lt;&gt;"niedziela")),ROUNDDOWN(10*$M$7,0)*$M$2,0))))</f>
        <v>0</v>
      </c>
      <c r="F401">
        <f t="shared" si="39"/>
        <v>24400</v>
      </c>
      <c r="G401">
        <f t="shared" si="40"/>
        <v>16700</v>
      </c>
      <c r="H401">
        <f t="shared" si="41"/>
        <v>41100</v>
      </c>
      <c r="I401" s="2">
        <f t="shared" si="38"/>
        <v>1</v>
      </c>
    </row>
    <row r="402" spans="1:9">
      <c r="A402" s="1">
        <v>45327</v>
      </c>
      <c r="B402" t="s">
        <v>3</v>
      </c>
      <c r="C402" s="2" t="str">
        <f t="shared" si="36"/>
        <v>zima</v>
      </c>
      <c r="D402">
        <f t="shared" si="37"/>
        <v>0</v>
      </c>
      <c r="E402">
        <f>IF(AND(C402="zima",AND(B402&lt;&gt;"sobota",B402&lt;&gt;"niedziela")),ROUNDDOWN(10*$M$4,0)*$M$2,IF(AND(C402="wiosna",AND(B402&lt;&gt;"sobota",B402&lt;&gt;"niedziela")),ROUNDDOWN(10*$M$5,0)*$M$2,IF(AND(C402="lato",AND(B402&lt;&gt;"sobota",B402&lt;&gt;"niedziela")),ROUNDDOWN(10*$M$6,0)*$M$2,IF(AND(C402="jesień",AND(B402&lt;&gt;"sobota",B402&lt;&gt;"niedziela")),ROUNDDOWN(10*$M$7,0)*$M$2,0))))</f>
        <v>60</v>
      </c>
      <c r="F402">
        <f t="shared" si="39"/>
        <v>24460</v>
      </c>
      <c r="G402">
        <f t="shared" si="40"/>
        <v>16700</v>
      </c>
      <c r="H402">
        <f t="shared" si="41"/>
        <v>41160</v>
      </c>
      <c r="I402" s="2">
        <f t="shared" si="38"/>
        <v>1</v>
      </c>
    </row>
    <row r="403" spans="1:9">
      <c r="A403" s="1">
        <v>45328</v>
      </c>
      <c r="B403" t="s">
        <v>4</v>
      </c>
      <c r="C403" s="2" t="str">
        <f t="shared" si="36"/>
        <v>zima</v>
      </c>
      <c r="D403">
        <f t="shared" si="37"/>
        <v>0</v>
      </c>
      <c r="E403">
        <f>IF(AND(C403="zima",AND(B403&lt;&gt;"sobota",B403&lt;&gt;"niedziela")),ROUNDDOWN(10*$M$4,0)*$M$2,IF(AND(C403="wiosna",AND(B403&lt;&gt;"sobota",B403&lt;&gt;"niedziela")),ROUNDDOWN(10*$M$5,0)*$M$2,IF(AND(C403="lato",AND(B403&lt;&gt;"sobota",B403&lt;&gt;"niedziela")),ROUNDDOWN(10*$M$6,0)*$M$2,IF(AND(C403="jesień",AND(B403&lt;&gt;"sobota",B403&lt;&gt;"niedziela")),ROUNDDOWN(10*$M$7,0)*$M$2,0))))</f>
        <v>60</v>
      </c>
      <c r="F403">
        <f t="shared" si="39"/>
        <v>24520</v>
      </c>
      <c r="G403">
        <f t="shared" si="40"/>
        <v>16700</v>
      </c>
      <c r="H403">
        <f t="shared" si="41"/>
        <v>41220</v>
      </c>
      <c r="I403" s="2">
        <f t="shared" si="38"/>
        <v>1</v>
      </c>
    </row>
    <row r="404" spans="1:9">
      <c r="A404" s="1">
        <v>45329</v>
      </c>
      <c r="B404" t="s">
        <v>5</v>
      </c>
      <c r="C404" s="2" t="str">
        <f t="shared" si="36"/>
        <v>zima</v>
      </c>
      <c r="D404">
        <f t="shared" si="37"/>
        <v>0</v>
      </c>
      <c r="E404">
        <f>IF(AND(C404="zima",AND(B404&lt;&gt;"sobota",B404&lt;&gt;"niedziela")),ROUNDDOWN(10*$M$4,0)*$M$2,IF(AND(C404="wiosna",AND(B404&lt;&gt;"sobota",B404&lt;&gt;"niedziela")),ROUNDDOWN(10*$M$5,0)*$M$2,IF(AND(C404="lato",AND(B404&lt;&gt;"sobota",B404&lt;&gt;"niedziela")),ROUNDDOWN(10*$M$6,0)*$M$2,IF(AND(C404="jesień",AND(B404&lt;&gt;"sobota",B404&lt;&gt;"niedziela")),ROUNDDOWN(10*$M$7,0)*$M$2,0))))</f>
        <v>60</v>
      </c>
      <c r="F404">
        <f t="shared" si="39"/>
        <v>24580</v>
      </c>
      <c r="G404">
        <f t="shared" si="40"/>
        <v>16700</v>
      </c>
      <c r="H404">
        <f t="shared" si="41"/>
        <v>41280</v>
      </c>
      <c r="I404" s="2">
        <f t="shared" si="38"/>
        <v>1</v>
      </c>
    </row>
    <row r="405" spans="1:9">
      <c r="A405" s="1">
        <v>45330</v>
      </c>
      <c r="B405" t="s">
        <v>6</v>
      </c>
      <c r="C405" s="2" t="str">
        <f t="shared" si="36"/>
        <v>zima</v>
      </c>
      <c r="D405">
        <f t="shared" si="37"/>
        <v>0</v>
      </c>
      <c r="E405">
        <f>IF(AND(C405="zima",AND(B405&lt;&gt;"sobota",B405&lt;&gt;"niedziela")),ROUNDDOWN(10*$M$4,0)*$M$2,IF(AND(C405="wiosna",AND(B405&lt;&gt;"sobota",B405&lt;&gt;"niedziela")),ROUNDDOWN(10*$M$5,0)*$M$2,IF(AND(C405="lato",AND(B405&lt;&gt;"sobota",B405&lt;&gt;"niedziela")),ROUNDDOWN(10*$M$6,0)*$M$2,IF(AND(C405="jesień",AND(B405&lt;&gt;"sobota",B405&lt;&gt;"niedziela")),ROUNDDOWN(10*$M$7,0)*$M$2,0))))</f>
        <v>60</v>
      </c>
      <c r="F405">
        <f t="shared" si="39"/>
        <v>24640</v>
      </c>
      <c r="G405">
        <f t="shared" si="40"/>
        <v>16700</v>
      </c>
      <c r="H405">
        <f t="shared" si="41"/>
        <v>41340</v>
      </c>
      <c r="I405" s="2">
        <f t="shared" si="38"/>
        <v>1</v>
      </c>
    </row>
    <row r="406" spans="1:9">
      <c r="A406" s="1">
        <v>45331</v>
      </c>
      <c r="B406" t="s">
        <v>7</v>
      </c>
      <c r="C406" s="2" t="str">
        <f t="shared" si="36"/>
        <v>zima</v>
      </c>
      <c r="D406">
        <f t="shared" si="37"/>
        <v>0</v>
      </c>
      <c r="E406">
        <f>IF(AND(C406="zima",AND(B406&lt;&gt;"sobota",B406&lt;&gt;"niedziela")),ROUNDDOWN(10*$M$4,0)*$M$2,IF(AND(C406="wiosna",AND(B406&lt;&gt;"sobota",B406&lt;&gt;"niedziela")),ROUNDDOWN(10*$M$5,0)*$M$2,IF(AND(C406="lato",AND(B406&lt;&gt;"sobota",B406&lt;&gt;"niedziela")),ROUNDDOWN(10*$M$6,0)*$M$2,IF(AND(C406="jesień",AND(B406&lt;&gt;"sobota",B406&lt;&gt;"niedziela")),ROUNDDOWN(10*$M$7,0)*$M$2,0))))</f>
        <v>60</v>
      </c>
      <c r="F406">
        <f t="shared" si="39"/>
        <v>24700</v>
      </c>
      <c r="G406">
        <f t="shared" si="40"/>
        <v>16700</v>
      </c>
      <c r="H406">
        <f t="shared" si="41"/>
        <v>41400</v>
      </c>
      <c r="I406" s="2">
        <f t="shared" si="38"/>
        <v>1</v>
      </c>
    </row>
    <row r="407" spans="1:9">
      <c r="A407" s="1">
        <v>45332</v>
      </c>
      <c r="B407" t="s">
        <v>8</v>
      </c>
      <c r="C407" s="2" t="str">
        <f t="shared" si="36"/>
        <v>zima</v>
      </c>
      <c r="D407">
        <f t="shared" si="37"/>
        <v>0</v>
      </c>
      <c r="E407">
        <f>IF(AND(C407="zima",AND(B407&lt;&gt;"sobota",B407&lt;&gt;"niedziela")),ROUNDDOWN(10*$M$4,0)*$M$2,IF(AND(C407="wiosna",AND(B407&lt;&gt;"sobota",B407&lt;&gt;"niedziela")),ROUNDDOWN(10*$M$5,0)*$M$2,IF(AND(C407="lato",AND(B407&lt;&gt;"sobota",B407&lt;&gt;"niedziela")),ROUNDDOWN(10*$M$6,0)*$M$2,IF(AND(C407="jesień",AND(B407&lt;&gt;"sobota",B407&lt;&gt;"niedziela")),ROUNDDOWN(10*$M$7,0)*$M$2,0))))</f>
        <v>0</v>
      </c>
      <c r="F407">
        <f t="shared" si="39"/>
        <v>24700</v>
      </c>
      <c r="G407">
        <f t="shared" si="40"/>
        <v>16700</v>
      </c>
      <c r="H407">
        <f t="shared" si="41"/>
        <v>41400</v>
      </c>
      <c r="I407" s="2">
        <f t="shared" si="38"/>
        <v>1</v>
      </c>
    </row>
    <row r="408" spans="1:9">
      <c r="A408" s="1">
        <v>45333</v>
      </c>
      <c r="B408" t="s">
        <v>2</v>
      </c>
      <c r="C408" s="2" t="str">
        <f t="shared" si="36"/>
        <v>zima</v>
      </c>
      <c r="D408">
        <f t="shared" si="37"/>
        <v>150</v>
      </c>
      <c r="E408">
        <f>IF(AND(C408="zima",AND(B408&lt;&gt;"sobota",B408&lt;&gt;"niedziela")),ROUNDDOWN(10*$M$4,0)*$M$2,IF(AND(C408="wiosna",AND(B408&lt;&gt;"sobota",B408&lt;&gt;"niedziela")),ROUNDDOWN(10*$M$5,0)*$M$2,IF(AND(C408="lato",AND(B408&lt;&gt;"sobota",B408&lt;&gt;"niedziela")),ROUNDDOWN(10*$M$6,0)*$M$2,IF(AND(C408="jesień",AND(B408&lt;&gt;"sobota",B408&lt;&gt;"niedziela")),ROUNDDOWN(10*$M$7,0)*$M$2,0))))</f>
        <v>0</v>
      </c>
      <c r="F408">
        <f t="shared" si="39"/>
        <v>24550</v>
      </c>
      <c r="G408">
        <f t="shared" si="40"/>
        <v>16850</v>
      </c>
      <c r="H408">
        <f t="shared" si="41"/>
        <v>41400</v>
      </c>
      <c r="I408" s="2">
        <f t="shared" si="38"/>
        <v>1</v>
      </c>
    </row>
    <row r="409" spans="1:9">
      <c r="A409" s="1">
        <v>45334</v>
      </c>
      <c r="B409" t="s">
        <v>3</v>
      </c>
      <c r="C409" s="2" t="str">
        <f t="shared" si="36"/>
        <v>zima</v>
      </c>
      <c r="D409">
        <f t="shared" si="37"/>
        <v>0</v>
      </c>
      <c r="E409">
        <f>IF(AND(C409="zima",AND(B409&lt;&gt;"sobota",B409&lt;&gt;"niedziela")),ROUNDDOWN(10*$M$4,0)*$M$2,IF(AND(C409="wiosna",AND(B409&lt;&gt;"sobota",B409&lt;&gt;"niedziela")),ROUNDDOWN(10*$M$5,0)*$M$2,IF(AND(C409="lato",AND(B409&lt;&gt;"sobota",B409&lt;&gt;"niedziela")),ROUNDDOWN(10*$M$6,0)*$M$2,IF(AND(C409="jesień",AND(B409&lt;&gt;"sobota",B409&lt;&gt;"niedziela")),ROUNDDOWN(10*$M$7,0)*$M$2,0))))</f>
        <v>60</v>
      </c>
      <c r="F409">
        <f t="shared" si="39"/>
        <v>24610</v>
      </c>
      <c r="G409">
        <f t="shared" si="40"/>
        <v>16850</v>
      </c>
      <c r="H409">
        <f t="shared" si="41"/>
        <v>41460</v>
      </c>
      <c r="I409" s="2">
        <f t="shared" si="38"/>
        <v>1</v>
      </c>
    </row>
    <row r="410" spans="1:9">
      <c r="A410" s="1">
        <v>45335</v>
      </c>
      <c r="B410" t="s">
        <v>4</v>
      </c>
      <c r="C410" s="2" t="str">
        <f t="shared" si="36"/>
        <v>zima</v>
      </c>
      <c r="D410">
        <f t="shared" si="37"/>
        <v>0</v>
      </c>
      <c r="E410">
        <f>IF(AND(C410="zima",AND(B410&lt;&gt;"sobota",B410&lt;&gt;"niedziela")),ROUNDDOWN(10*$M$4,0)*$M$2,IF(AND(C410="wiosna",AND(B410&lt;&gt;"sobota",B410&lt;&gt;"niedziela")),ROUNDDOWN(10*$M$5,0)*$M$2,IF(AND(C410="lato",AND(B410&lt;&gt;"sobota",B410&lt;&gt;"niedziela")),ROUNDDOWN(10*$M$6,0)*$M$2,IF(AND(C410="jesień",AND(B410&lt;&gt;"sobota",B410&lt;&gt;"niedziela")),ROUNDDOWN(10*$M$7,0)*$M$2,0))))</f>
        <v>60</v>
      </c>
      <c r="F410">
        <f t="shared" si="39"/>
        <v>24670</v>
      </c>
      <c r="G410">
        <f t="shared" si="40"/>
        <v>16850</v>
      </c>
      <c r="H410">
        <f t="shared" si="41"/>
        <v>41520</v>
      </c>
      <c r="I410" s="2">
        <f t="shared" si="38"/>
        <v>1</v>
      </c>
    </row>
    <row r="411" spans="1:9">
      <c r="A411" s="1">
        <v>45336</v>
      </c>
      <c r="B411" t="s">
        <v>5</v>
      </c>
      <c r="C411" s="2" t="str">
        <f t="shared" si="36"/>
        <v>zima</v>
      </c>
      <c r="D411">
        <f t="shared" si="37"/>
        <v>0</v>
      </c>
      <c r="E411">
        <f>IF(AND(C411="zima",AND(B411&lt;&gt;"sobota",B411&lt;&gt;"niedziela")),ROUNDDOWN(10*$M$4,0)*$M$2,IF(AND(C411="wiosna",AND(B411&lt;&gt;"sobota",B411&lt;&gt;"niedziela")),ROUNDDOWN(10*$M$5,0)*$M$2,IF(AND(C411="lato",AND(B411&lt;&gt;"sobota",B411&lt;&gt;"niedziela")),ROUNDDOWN(10*$M$6,0)*$M$2,IF(AND(C411="jesień",AND(B411&lt;&gt;"sobota",B411&lt;&gt;"niedziela")),ROUNDDOWN(10*$M$7,0)*$M$2,0))))</f>
        <v>60</v>
      </c>
      <c r="F411">
        <f t="shared" si="39"/>
        <v>24730</v>
      </c>
      <c r="G411">
        <f t="shared" si="40"/>
        <v>16850</v>
      </c>
      <c r="H411">
        <f t="shared" si="41"/>
        <v>41580</v>
      </c>
      <c r="I411" s="2">
        <f t="shared" si="38"/>
        <v>1</v>
      </c>
    </row>
    <row r="412" spans="1:9">
      <c r="A412" s="1">
        <v>45337</v>
      </c>
      <c r="B412" t="s">
        <v>6</v>
      </c>
      <c r="C412" s="2" t="str">
        <f t="shared" si="36"/>
        <v>zima</v>
      </c>
      <c r="D412">
        <f t="shared" si="37"/>
        <v>0</v>
      </c>
      <c r="E412">
        <f>IF(AND(C412="zima",AND(B412&lt;&gt;"sobota",B412&lt;&gt;"niedziela")),ROUNDDOWN(10*$M$4,0)*$M$2,IF(AND(C412="wiosna",AND(B412&lt;&gt;"sobota",B412&lt;&gt;"niedziela")),ROUNDDOWN(10*$M$5,0)*$M$2,IF(AND(C412="lato",AND(B412&lt;&gt;"sobota",B412&lt;&gt;"niedziela")),ROUNDDOWN(10*$M$6,0)*$M$2,IF(AND(C412="jesień",AND(B412&lt;&gt;"sobota",B412&lt;&gt;"niedziela")),ROUNDDOWN(10*$M$7,0)*$M$2,0))))</f>
        <v>60</v>
      </c>
      <c r="F412">
        <f t="shared" si="39"/>
        <v>24790</v>
      </c>
      <c r="G412">
        <f t="shared" si="40"/>
        <v>16850</v>
      </c>
      <c r="H412">
        <f t="shared" si="41"/>
        <v>41640</v>
      </c>
      <c r="I412" s="2">
        <f t="shared" si="38"/>
        <v>1</v>
      </c>
    </row>
    <row r="413" spans="1:9">
      <c r="A413" s="1">
        <v>45338</v>
      </c>
      <c r="B413" t="s">
        <v>7</v>
      </c>
      <c r="C413" s="2" t="str">
        <f t="shared" si="36"/>
        <v>zima</v>
      </c>
      <c r="D413">
        <f t="shared" si="37"/>
        <v>0</v>
      </c>
      <c r="E413">
        <f>IF(AND(C413="zima",AND(B413&lt;&gt;"sobota",B413&lt;&gt;"niedziela")),ROUNDDOWN(10*$M$4,0)*$M$2,IF(AND(C413="wiosna",AND(B413&lt;&gt;"sobota",B413&lt;&gt;"niedziela")),ROUNDDOWN(10*$M$5,0)*$M$2,IF(AND(C413="lato",AND(B413&lt;&gt;"sobota",B413&lt;&gt;"niedziela")),ROUNDDOWN(10*$M$6,0)*$M$2,IF(AND(C413="jesień",AND(B413&lt;&gt;"sobota",B413&lt;&gt;"niedziela")),ROUNDDOWN(10*$M$7,0)*$M$2,0))))</f>
        <v>60</v>
      </c>
      <c r="F413">
        <f t="shared" si="39"/>
        <v>24850</v>
      </c>
      <c r="G413">
        <f t="shared" si="40"/>
        <v>16850</v>
      </c>
      <c r="H413">
        <f t="shared" si="41"/>
        <v>41700</v>
      </c>
      <c r="I413" s="2">
        <f t="shared" si="38"/>
        <v>1</v>
      </c>
    </row>
    <row r="414" spans="1:9">
      <c r="A414" s="1">
        <v>45339</v>
      </c>
      <c r="B414" t="s">
        <v>8</v>
      </c>
      <c r="C414" s="2" t="str">
        <f t="shared" si="36"/>
        <v>zima</v>
      </c>
      <c r="D414">
        <f t="shared" si="37"/>
        <v>0</v>
      </c>
      <c r="E414">
        <f>IF(AND(C414="zima",AND(B414&lt;&gt;"sobota",B414&lt;&gt;"niedziela")),ROUNDDOWN(10*$M$4,0)*$M$2,IF(AND(C414="wiosna",AND(B414&lt;&gt;"sobota",B414&lt;&gt;"niedziela")),ROUNDDOWN(10*$M$5,0)*$M$2,IF(AND(C414="lato",AND(B414&lt;&gt;"sobota",B414&lt;&gt;"niedziela")),ROUNDDOWN(10*$M$6,0)*$M$2,IF(AND(C414="jesień",AND(B414&lt;&gt;"sobota",B414&lt;&gt;"niedziela")),ROUNDDOWN(10*$M$7,0)*$M$2,0))))</f>
        <v>0</v>
      </c>
      <c r="F414">
        <f t="shared" si="39"/>
        <v>24850</v>
      </c>
      <c r="G414">
        <f t="shared" si="40"/>
        <v>16850</v>
      </c>
      <c r="H414">
        <f t="shared" si="41"/>
        <v>41700</v>
      </c>
      <c r="I414" s="2">
        <f t="shared" si="38"/>
        <v>1</v>
      </c>
    </row>
    <row r="415" spans="1:9">
      <c r="A415" s="1">
        <v>45340</v>
      </c>
      <c r="B415" t="s">
        <v>2</v>
      </c>
      <c r="C415" s="2" t="str">
        <f t="shared" si="36"/>
        <v>zima</v>
      </c>
      <c r="D415">
        <f t="shared" si="37"/>
        <v>150</v>
      </c>
      <c r="E415">
        <f>IF(AND(C415="zima",AND(B415&lt;&gt;"sobota",B415&lt;&gt;"niedziela")),ROUNDDOWN(10*$M$4,0)*$M$2,IF(AND(C415="wiosna",AND(B415&lt;&gt;"sobota",B415&lt;&gt;"niedziela")),ROUNDDOWN(10*$M$5,0)*$M$2,IF(AND(C415="lato",AND(B415&lt;&gt;"sobota",B415&lt;&gt;"niedziela")),ROUNDDOWN(10*$M$6,0)*$M$2,IF(AND(C415="jesień",AND(B415&lt;&gt;"sobota",B415&lt;&gt;"niedziela")),ROUNDDOWN(10*$M$7,0)*$M$2,0))))</f>
        <v>0</v>
      </c>
      <c r="F415">
        <f t="shared" si="39"/>
        <v>24700</v>
      </c>
      <c r="G415">
        <f t="shared" si="40"/>
        <v>17000</v>
      </c>
      <c r="H415">
        <f t="shared" si="41"/>
        <v>41700</v>
      </c>
      <c r="I415" s="2">
        <f t="shared" si="38"/>
        <v>1</v>
      </c>
    </row>
    <row r="416" spans="1:9">
      <c r="A416" s="1">
        <v>45341</v>
      </c>
      <c r="B416" t="s">
        <v>3</v>
      </c>
      <c r="C416" s="2" t="str">
        <f t="shared" si="36"/>
        <v>zima</v>
      </c>
      <c r="D416">
        <f t="shared" si="37"/>
        <v>0</v>
      </c>
      <c r="E416">
        <f>IF(AND(C416="zima",AND(B416&lt;&gt;"sobota",B416&lt;&gt;"niedziela")),ROUNDDOWN(10*$M$4,0)*$M$2,IF(AND(C416="wiosna",AND(B416&lt;&gt;"sobota",B416&lt;&gt;"niedziela")),ROUNDDOWN(10*$M$5,0)*$M$2,IF(AND(C416="lato",AND(B416&lt;&gt;"sobota",B416&lt;&gt;"niedziela")),ROUNDDOWN(10*$M$6,0)*$M$2,IF(AND(C416="jesień",AND(B416&lt;&gt;"sobota",B416&lt;&gt;"niedziela")),ROUNDDOWN(10*$M$7,0)*$M$2,0))))</f>
        <v>60</v>
      </c>
      <c r="F416">
        <f t="shared" si="39"/>
        <v>24760</v>
      </c>
      <c r="G416">
        <f t="shared" si="40"/>
        <v>17000</v>
      </c>
      <c r="H416">
        <f t="shared" si="41"/>
        <v>41760</v>
      </c>
      <c r="I416" s="2">
        <f t="shared" si="38"/>
        <v>1</v>
      </c>
    </row>
    <row r="417" spans="1:9">
      <c r="A417" s="1">
        <v>45342</v>
      </c>
      <c r="B417" t="s">
        <v>4</v>
      </c>
      <c r="C417" s="2" t="str">
        <f t="shared" si="36"/>
        <v>zima</v>
      </c>
      <c r="D417">
        <f t="shared" si="37"/>
        <v>0</v>
      </c>
      <c r="E417">
        <f>IF(AND(C417="zima",AND(B417&lt;&gt;"sobota",B417&lt;&gt;"niedziela")),ROUNDDOWN(10*$M$4,0)*$M$2,IF(AND(C417="wiosna",AND(B417&lt;&gt;"sobota",B417&lt;&gt;"niedziela")),ROUNDDOWN(10*$M$5,0)*$M$2,IF(AND(C417="lato",AND(B417&lt;&gt;"sobota",B417&lt;&gt;"niedziela")),ROUNDDOWN(10*$M$6,0)*$M$2,IF(AND(C417="jesień",AND(B417&lt;&gt;"sobota",B417&lt;&gt;"niedziela")),ROUNDDOWN(10*$M$7,0)*$M$2,0))))</f>
        <v>60</v>
      </c>
      <c r="F417">
        <f t="shared" si="39"/>
        <v>24820</v>
      </c>
      <c r="G417">
        <f t="shared" si="40"/>
        <v>17000</v>
      </c>
      <c r="H417">
        <f t="shared" si="41"/>
        <v>41820</v>
      </c>
      <c r="I417" s="2">
        <f t="shared" si="38"/>
        <v>1</v>
      </c>
    </row>
    <row r="418" spans="1:9">
      <c r="A418" s="1">
        <v>45343</v>
      </c>
      <c r="B418" t="s">
        <v>5</v>
      </c>
      <c r="C418" s="2" t="str">
        <f t="shared" si="36"/>
        <v>zima</v>
      </c>
      <c r="D418">
        <f t="shared" si="37"/>
        <v>0</v>
      </c>
      <c r="E418">
        <f>IF(AND(C418="zima",AND(B418&lt;&gt;"sobota",B418&lt;&gt;"niedziela")),ROUNDDOWN(10*$M$4,0)*$M$2,IF(AND(C418="wiosna",AND(B418&lt;&gt;"sobota",B418&lt;&gt;"niedziela")),ROUNDDOWN(10*$M$5,0)*$M$2,IF(AND(C418="lato",AND(B418&lt;&gt;"sobota",B418&lt;&gt;"niedziela")),ROUNDDOWN(10*$M$6,0)*$M$2,IF(AND(C418="jesień",AND(B418&lt;&gt;"sobota",B418&lt;&gt;"niedziela")),ROUNDDOWN(10*$M$7,0)*$M$2,0))))</f>
        <v>60</v>
      </c>
      <c r="F418">
        <f t="shared" si="39"/>
        <v>24880</v>
      </c>
      <c r="G418">
        <f t="shared" si="40"/>
        <v>17000</v>
      </c>
      <c r="H418">
        <f t="shared" si="41"/>
        <v>41880</v>
      </c>
      <c r="I418" s="2">
        <f t="shared" si="38"/>
        <v>1</v>
      </c>
    </row>
    <row r="419" spans="1:9">
      <c r="A419" s="1">
        <v>45344</v>
      </c>
      <c r="B419" t="s">
        <v>6</v>
      </c>
      <c r="C419" s="2" t="str">
        <f t="shared" si="36"/>
        <v>zima</v>
      </c>
      <c r="D419">
        <f t="shared" si="37"/>
        <v>0</v>
      </c>
      <c r="E419">
        <f>IF(AND(C419="zima",AND(B419&lt;&gt;"sobota",B419&lt;&gt;"niedziela")),ROUNDDOWN(10*$M$4,0)*$M$2,IF(AND(C419="wiosna",AND(B419&lt;&gt;"sobota",B419&lt;&gt;"niedziela")),ROUNDDOWN(10*$M$5,0)*$M$2,IF(AND(C419="lato",AND(B419&lt;&gt;"sobota",B419&lt;&gt;"niedziela")),ROUNDDOWN(10*$M$6,0)*$M$2,IF(AND(C419="jesień",AND(B419&lt;&gt;"sobota",B419&lt;&gt;"niedziela")),ROUNDDOWN(10*$M$7,0)*$M$2,0))))</f>
        <v>60</v>
      </c>
      <c r="F419">
        <f t="shared" si="39"/>
        <v>24940</v>
      </c>
      <c r="G419">
        <f t="shared" si="40"/>
        <v>17000</v>
      </c>
      <c r="H419">
        <f t="shared" si="41"/>
        <v>41940</v>
      </c>
      <c r="I419" s="2">
        <f t="shared" si="38"/>
        <v>1</v>
      </c>
    </row>
    <row r="420" spans="1:9">
      <c r="A420" s="1">
        <v>45345</v>
      </c>
      <c r="B420" t="s">
        <v>7</v>
      </c>
      <c r="C420" s="2" t="str">
        <f t="shared" si="36"/>
        <v>zima</v>
      </c>
      <c r="D420">
        <f t="shared" si="37"/>
        <v>0</v>
      </c>
      <c r="E420">
        <f>IF(AND(C420="zima",AND(B420&lt;&gt;"sobota",B420&lt;&gt;"niedziela")),ROUNDDOWN(10*$M$4,0)*$M$2,IF(AND(C420="wiosna",AND(B420&lt;&gt;"sobota",B420&lt;&gt;"niedziela")),ROUNDDOWN(10*$M$5,0)*$M$2,IF(AND(C420="lato",AND(B420&lt;&gt;"sobota",B420&lt;&gt;"niedziela")),ROUNDDOWN(10*$M$6,0)*$M$2,IF(AND(C420="jesień",AND(B420&lt;&gt;"sobota",B420&lt;&gt;"niedziela")),ROUNDDOWN(10*$M$7,0)*$M$2,0))))</f>
        <v>60</v>
      </c>
      <c r="F420">
        <f t="shared" si="39"/>
        <v>25000</v>
      </c>
      <c r="G420">
        <f t="shared" si="40"/>
        <v>17000</v>
      </c>
      <c r="H420">
        <f t="shared" si="41"/>
        <v>42000</v>
      </c>
      <c r="I420" s="2">
        <f t="shared" si="38"/>
        <v>1</v>
      </c>
    </row>
    <row r="421" spans="1:9">
      <c r="A421" s="1">
        <v>45346</v>
      </c>
      <c r="B421" t="s">
        <v>8</v>
      </c>
      <c r="C421" s="2" t="str">
        <f t="shared" si="36"/>
        <v>zima</v>
      </c>
      <c r="D421">
        <f t="shared" si="37"/>
        <v>0</v>
      </c>
      <c r="E421">
        <f>IF(AND(C421="zima",AND(B421&lt;&gt;"sobota",B421&lt;&gt;"niedziela")),ROUNDDOWN(10*$M$4,0)*$M$2,IF(AND(C421="wiosna",AND(B421&lt;&gt;"sobota",B421&lt;&gt;"niedziela")),ROUNDDOWN(10*$M$5,0)*$M$2,IF(AND(C421="lato",AND(B421&lt;&gt;"sobota",B421&lt;&gt;"niedziela")),ROUNDDOWN(10*$M$6,0)*$M$2,IF(AND(C421="jesień",AND(B421&lt;&gt;"sobota",B421&lt;&gt;"niedziela")),ROUNDDOWN(10*$M$7,0)*$M$2,0))))</f>
        <v>0</v>
      </c>
      <c r="F421">
        <f t="shared" si="39"/>
        <v>25000</v>
      </c>
      <c r="G421">
        <f t="shared" si="40"/>
        <v>17000</v>
      </c>
      <c r="H421">
        <f t="shared" si="41"/>
        <v>42000</v>
      </c>
      <c r="I421" s="2">
        <f t="shared" si="38"/>
        <v>1</v>
      </c>
    </row>
    <row r="422" spans="1:9">
      <c r="A422" s="1">
        <v>45347</v>
      </c>
      <c r="B422" t="s">
        <v>2</v>
      </c>
      <c r="C422" s="2" t="str">
        <f t="shared" si="36"/>
        <v>zima</v>
      </c>
      <c r="D422">
        <f t="shared" si="37"/>
        <v>150</v>
      </c>
      <c r="E422">
        <f>IF(AND(C422="zima",AND(B422&lt;&gt;"sobota",B422&lt;&gt;"niedziela")),ROUNDDOWN(10*$M$4,0)*$M$2,IF(AND(C422="wiosna",AND(B422&lt;&gt;"sobota",B422&lt;&gt;"niedziela")),ROUNDDOWN(10*$M$5,0)*$M$2,IF(AND(C422="lato",AND(B422&lt;&gt;"sobota",B422&lt;&gt;"niedziela")),ROUNDDOWN(10*$M$6,0)*$M$2,IF(AND(C422="jesień",AND(B422&lt;&gt;"sobota",B422&lt;&gt;"niedziela")),ROUNDDOWN(10*$M$7,0)*$M$2,0))))</f>
        <v>0</v>
      </c>
      <c r="F422">
        <f t="shared" si="39"/>
        <v>24850</v>
      </c>
      <c r="G422">
        <f t="shared" si="40"/>
        <v>17150</v>
      </c>
      <c r="H422">
        <f t="shared" si="41"/>
        <v>42000</v>
      </c>
      <c r="I422" s="2">
        <f t="shared" si="38"/>
        <v>1</v>
      </c>
    </row>
    <row r="423" spans="1:9">
      <c r="A423" s="1">
        <v>45348</v>
      </c>
      <c r="B423" t="s">
        <v>3</v>
      </c>
      <c r="C423" s="2" t="str">
        <f t="shared" si="36"/>
        <v>zima</v>
      </c>
      <c r="D423">
        <f t="shared" si="37"/>
        <v>0</v>
      </c>
      <c r="E423">
        <f>IF(AND(C423="zima",AND(B423&lt;&gt;"sobota",B423&lt;&gt;"niedziela")),ROUNDDOWN(10*$M$4,0)*$M$2,IF(AND(C423="wiosna",AND(B423&lt;&gt;"sobota",B423&lt;&gt;"niedziela")),ROUNDDOWN(10*$M$5,0)*$M$2,IF(AND(C423="lato",AND(B423&lt;&gt;"sobota",B423&lt;&gt;"niedziela")),ROUNDDOWN(10*$M$6,0)*$M$2,IF(AND(C423="jesień",AND(B423&lt;&gt;"sobota",B423&lt;&gt;"niedziela")),ROUNDDOWN(10*$M$7,0)*$M$2,0))))</f>
        <v>60</v>
      </c>
      <c r="F423">
        <f t="shared" si="39"/>
        <v>24910</v>
      </c>
      <c r="G423">
        <f t="shared" si="40"/>
        <v>17150</v>
      </c>
      <c r="H423">
        <f t="shared" si="41"/>
        <v>42060</v>
      </c>
      <c r="I423" s="2">
        <f t="shared" si="38"/>
        <v>1</v>
      </c>
    </row>
    <row r="424" spans="1:9">
      <c r="A424" s="1">
        <v>45349</v>
      </c>
      <c r="B424" t="s">
        <v>4</v>
      </c>
      <c r="C424" s="2" t="str">
        <f t="shared" si="36"/>
        <v>zima</v>
      </c>
      <c r="D424">
        <f t="shared" si="37"/>
        <v>0</v>
      </c>
      <c r="E424">
        <f>IF(AND(C424="zima",AND(B424&lt;&gt;"sobota",B424&lt;&gt;"niedziela")),ROUNDDOWN(10*$M$4,0)*$M$2,IF(AND(C424="wiosna",AND(B424&lt;&gt;"sobota",B424&lt;&gt;"niedziela")),ROUNDDOWN(10*$M$5,0)*$M$2,IF(AND(C424="lato",AND(B424&lt;&gt;"sobota",B424&lt;&gt;"niedziela")),ROUNDDOWN(10*$M$6,0)*$M$2,IF(AND(C424="jesień",AND(B424&lt;&gt;"sobota",B424&lt;&gt;"niedziela")),ROUNDDOWN(10*$M$7,0)*$M$2,0))))</f>
        <v>60</v>
      </c>
      <c r="F424">
        <f t="shared" si="39"/>
        <v>24970</v>
      </c>
      <c r="G424">
        <f t="shared" si="40"/>
        <v>17150</v>
      </c>
      <c r="H424">
        <f t="shared" si="41"/>
        <v>42120</v>
      </c>
      <c r="I424" s="2">
        <f t="shared" si="38"/>
        <v>1</v>
      </c>
    </row>
    <row r="425" spans="1:9">
      <c r="A425" s="1">
        <v>45350</v>
      </c>
      <c r="B425" t="s">
        <v>5</v>
      </c>
      <c r="C425" s="2" t="str">
        <f t="shared" si="36"/>
        <v>zima</v>
      </c>
      <c r="D425">
        <f t="shared" si="37"/>
        <v>0</v>
      </c>
      <c r="E425">
        <f>IF(AND(C425="zima",AND(B425&lt;&gt;"sobota",B425&lt;&gt;"niedziela")),ROUNDDOWN(10*$M$4,0)*$M$2,IF(AND(C425="wiosna",AND(B425&lt;&gt;"sobota",B425&lt;&gt;"niedziela")),ROUNDDOWN(10*$M$5,0)*$M$2,IF(AND(C425="lato",AND(B425&lt;&gt;"sobota",B425&lt;&gt;"niedziela")),ROUNDDOWN(10*$M$6,0)*$M$2,IF(AND(C425="jesień",AND(B425&lt;&gt;"sobota",B425&lt;&gt;"niedziela")),ROUNDDOWN(10*$M$7,0)*$M$2,0))))</f>
        <v>60</v>
      </c>
      <c r="F425">
        <f t="shared" si="39"/>
        <v>25030</v>
      </c>
      <c r="G425">
        <f t="shared" si="40"/>
        <v>17150</v>
      </c>
      <c r="H425">
        <f t="shared" si="41"/>
        <v>42180</v>
      </c>
      <c r="I425" s="2">
        <f t="shared" si="38"/>
        <v>1</v>
      </c>
    </row>
    <row r="426" spans="1:9">
      <c r="A426" s="1">
        <v>45351</v>
      </c>
      <c r="B426" t="s">
        <v>6</v>
      </c>
      <c r="C426" s="2" t="str">
        <f t="shared" si="36"/>
        <v>zima</v>
      </c>
      <c r="D426">
        <f t="shared" si="37"/>
        <v>0</v>
      </c>
      <c r="E426">
        <f>IF(AND(C426="zima",AND(B426&lt;&gt;"sobota",B426&lt;&gt;"niedziela")),ROUNDDOWN(10*$M$4,0)*$M$2,IF(AND(C426="wiosna",AND(B426&lt;&gt;"sobota",B426&lt;&gt;"niedziela")),ROUNDDOWN(10*$M$5,0)*$M$2,IF(AND(C426="lato",AND(B426&lt;&gt;"sobota",B426&lt;&gt;"niedziela")),ROUNDDOWN(10*$M$6,0)*$M$2,IF(AND(C426="jesień",AND(B426&lt;&gt;"sobota",B426&lt;&gt;"niedziela")),ROUNDDOWN(10*$M$7,0)*$M$2,0))))</f>
        <v>60</v>
      </c>
      <c r="F426">
        <f t="shared" si="39"/>
        <v>25090</v>
      </c>
      <c r="G426">
        <f t="shared" si="40"/>
        <v>17150</v>
      </c>
      <c r="H426">
        <f t="shared" si="41"/>
        <v>42240</v>
      </c>
      <c r="I426" s="2">
        <f t="shared" si="38"/>
        <v>1</v>
      </c>
    </row>
    <row r="427" spans="1:9">
      <c r="A427" s="1">
        <v>45352</v>
      </c>
      <c r="B427" t="s">
        <v>7</v>
      </c>
      <c r="C427" s="2" t="str">
        <f t="shared" si="36"/>
        <v>zima</v>
      </c>
      <c r="D427">
        <f t="shared" si="37"/>
        <v>0</v>
      </c>
      <c r="E427">
        <f>IF(AND(C427="zima",AND(B427&lt;&gt;"sobota",B427&lt;&gt;"niedziela")),ROUNDDOWN(10*$M$4,0)*$M$2,IF(AND(C427="wiosna",AND(B427&lt;&gt;"sobota",B427&lt;&gt;"niedziela")),ROUNDDOWN(10*$M$5,0)*$M$2,IF(AND(C427="lato",AND(B427&lt;&gt;"sobota",B427&lt;&gt;"niedziela")),ROUNDDOWN(10*$M$6,0)*$M$2,IF(AND(C427="jesień",AND(B427&lt;&gt;"sobota",B427&lt;&gt;"niedziela")),ROUNDDOWN(10*$M$7,0)*$M$2,0))))</f>
        <v>60</v>
      </c>
      <c r="F427">
        <f t="shared" si="39"/>
        <v>25150</v>
      </c>
      <c r="G427">
        <f t="shared" si="40"/>
        <v>17150</v>
      </c>
      <c r="H427">
        <f t="shared" si="41"/>
        <v>42300</v>
      </c>
      <c r="I427" s="2">
        <f t="shared" si="38"/>
        <v>1</v>
      </c>
    </row>
    <row r="428" spans="1:9">
      <c r="A428" s="1">
        <v>45353</v>
      </c>
      <c r="B428" t="s">
        <v>8</v>
      </c>
      <c r="C428" s="2" t="str">
        <f t="shared" si="36"/>
        <v>zima</v>
      </c>
      <c r="D428">
        <f t="shared" si="37"/>
        <v>0</v>
      </c>
      <c r="E428">
        <f>IF(AND(C428="zima",AND(B428&lt;&gt;"sobota",B428&lt;&gt;"niedziela")),ROUNDDOWN(10*$M$4,0)*$M$2,IF(AND(C428="wiosna",AND(B428&lt;&gt;"sobota",B428&lt;&gt;"niedziela")),ROUNDDOWN(10*$M$5,0)*$M$2,IF(AND(C428="lato",AND(B428&lt;&gt;"sobota",B428&lt;&gt;"niedziela")),ROUNDDOWN(10*$M$6,0)*$M$2,IF(AND(C428="jesień",AND(B428&lt;&gt;"sobota",B428&lt;&gt;"niedziela")),ROUNDDOWN(10*$M$7,0)*$M$2,0))))</f>
        <v>0</v>
      </c>
      <c r="F428">
        <f t="shared" si="39"/>
        <v>25150</v>
      </c>
      <c r="G428">
        <f t="shared" si="40"/>
        <v>17150</v>
      </c>
      <c r="H428">
        <f t="shared" si="41"/>
        <v>42300</v>
      </c>
      <c r="I428" s="2">
        <f t="shared" si="38"/>
        <v>1</v>
      </c>
    </row>
    <row r="429" spans="1:9">
      <c r="A429" s="1">
        <v>45354</v>
      </c>
      <c r="B429" t="s">
        <v>2</v>
      </c>
      <c r="C429" s="2" t="str">
        <f t="shared" si="36"/>
        <v>zima</v>
      </c>
      <c r="D429">
        <f t="shared" si="37"/>
        <v>150</v>
      </c>
      <c r="E429">
        <f>IF(AND(C429="zima",AND(B429&lt;&gt;"sobota",B429&lt;&gt;"niedziela")),ROUNDDOWN(10*$M$4,0)*$M$2,IF(AND(C429="wiosna",AND(B429&lt;&gt;"sobota",B429&lt;&gt;"niedziela")),ROUNDDOWN(10*$M$5,0)*$M$2,IF(AND(C429="lato",AND(B429&lt;&gt;"sobota",B429&lt;&gt;"niedziela")),ROUNDDOWN(10*$M$6,0)*$M$2,IF(AND(C429="jesień",AND(B429&lt;&gt;"sobota",B429&lt;&gt;"niedziela")),ROUNDDOWN(10*$M$7,0)*$M$2,0))))</f>
        <v>0</v>
      </c>
      <c r="F429">
        <f t="shared" si="39"/>
        <v>25000</v>
      </c>
      <c r="G429">
        <f t="shared" si="40"/>
        <v>17300</v>
      </c>
      <c r="H429">
        <f t="shared" si="41"/>
        <v>42300</v>
      </c>
      <c r="I429" s="2">
        <f t="shared" si="38"/>
        <v>1</v>
      </c>
    </row>
    <row r="430" spans="1:9">
      <c r="A430" s="1">
        <v>45355</v>
      </c>
      <c r="B430" t="s">
        <v>3</v>
      </c>
      <c r="C430" s="2" t="str">
        <f t="shared" si="36"/>
        <v>zima</v>
      </c>
      <c r="D430">
        <f t="shared" si="37"/>
        <v>0</v>
      </c>
      <c r="E430">
        <f>IF(AND(C430="zima",AND(B430&lt;&gt;"sobota",B430&lt;&gt;"niedziela")),ROUNDDOWN(10*$M$4,0)*$M$2,IF(AND(C430="wiosna",AND(B430&lt;&gt;"sobota",B430&lt;&gt;"niedziela")),ROUNDDOWN(10*$M$5,0)*$M$2,IF(AND(C430="lato",AND(B430&lt;&gt;"sobota",B430&lt;&gt;"niedziela")),ROUNDDOWN(10*$M$6,0)*$M$2,IF(AND(C430="jesień",AND(B430&lt;&gt;"sobota",B430&lt;&gt;"niedziela")),ROUNDDOWN(10*$M$7,0)*$M$2,0))))</f>
        <v>60</v>
      </c>
      <c r="F430">
        <f t="shared" si="39"/>
        <v>25060</v>
      </c>
      <c r="G430">
        <f t="shared" si="40"/>
        <v>17300</v>
      </c>
      <c r="H430">
        <f t="shared" si="41"/>
        <v>42360</v>
      </c>
      <c r="I430" s="2">
        <f t="shared" si="38"/>
        <v>1</v>
      </c>
    </row>
    <row r="431" spans="1:9">
      <c r="A431" s="1">
        <v>45356</v>
      </c>
      <c r="B431" t="s">
        <v>4</v>
      </c>
      <c r="C431" s="2" t="str">
        <f t="shared" si="36"/>
        <v>zima</v>
      </c>
      <c r="D431">
        <f t="shared" si="37"/>
        <v>0</v>
      </c>
      <c r="E431">
        <f>IF(AND(C431="zima",AND(B431&lt;&gt;"sobota",B431&lt;&gt;"niedziela")),ROUNDDOWN(10*$M$4,0)*$M$2,IF(AND(C431="wiosna",AND(B431&lt;&gt;"sobota",B431&lt;&gt;"niedziela")),ROUNDDOWN(10*$M$5,0)*$M$2,IF(AND(C431="lato",AND(B431&lt;&gt;"sobota",B431&lt;&gt;"niedziela")),ROUNDDOWN(10*$M$6,0)*$M$2,IF(AND(C431="jesień",AND(B431&lt;&gt;"sobota",B431&lt;&gt;"niedziela")),ROUNDDOWN(10*$M$7,0)*$M$2,0))))</f>
        <v>60</v>
      </c>
      <c r="F431">
        <f t="shared" si="39"/>
        <v>25120</v>
      </c>
      <c r="G431">
        <f t="shared" si="40"/>
        <v>17300</v>
      </c>
      <c r="H431">
        <f t="shared" si="41"/>
        <v>42420</v>
      </c>
      <c r="I431" s="2">
        <f t="shared" si="38"/>
        <v>1</v>
      </c>
    </row>
    <row r="432" spans="1:9">
      <c r="A432" s="1">
        <v>45357</v>
      </c>
      <c r="B432" t="s">
        <v>5</v>
      </c>
      <c r="C432" s="2" t="str">
        <f t="shared" si="36"/>
        <v>zima</v>
      </c>
      <c r="D432">
        <f t="shared" si="37"/>
        <v>0</v>
      </c>
      <c r="E432">
        <f>IF(AND(C432="zima",AND(B432&lt;&gt;"sobota",B432&lt;&gt;"niedziela")),ROUNDDOWN(10*$M$4,0)*$M$2,IF(AND(C432="wiosna",AND(B432&lt;&gt;"sobota",B432&lt;&gt;"niedziela")),ROUNDDOWN(10*$M$5,0)*$M$2,IF(AND(C432="lato",AND(B432&lt;&gt;"sobota",B432&lt;&gt;"niedziela")),ROUNDDOWN(10*$M$6,0)*$M$2,IF(AND(C432="jesień",AND(B432&lt;&gt;"sobota",B432&lt;&gt;"niedziela")),ROUNDDOWN(10*$M$7,0)*$M$2,0))))</f>
        <v>60</v>
      </c>
      <c r="F432">
        <f t="shared" si="39"/>
        <v>25180</v>
      </c>
      <c r="G432">
        <f t="shared" si="40"/>
        <v>17300</v>
      </c>
      <c r="H432">
        <f t="shared" si="41"/>
        <v>42480</v>
      </c>
      <c r="I432" s="2">
        <f t="shared" si="38"/>
        <v>1</v>
      </c>
    </row>
    <row r="433" spans="1:9">
      <c r="A433" s="1">
        <v>45358</v>
      </c>
      <c r="B433" t="s">
        <v>6</v>
      </c>
      <c r="C433" s="2" t="str">
        <f t="shared" si="36"/>
        <v>zima</v>
      </c>
      <c r="D433">
        <f t="shared" si="37"/>
        <v>0</v>
      </c>
      <c r="E433">
        <f>IF(AND(C433="zima",AND(B433&lt;&gt;"sobota",B433&lt;&gt;"niedziela")),ROUNDDOWN(10*$M$4,0)*$M$2,IF(AND(C433="wiosna",AND(B433&lt;&gt;"sobota",B433&lt;&gt;"niedziela")),ROUNDDOWN(10*$M$5,0)*$M$2,IF(AND(C433="lato",AND(B433&lt;&gt;"sobota",B433&lt;&gt;"niedziela")),ROUNDDOWN(10*$M$6,0)*$M$2,IF(AND(C433="jesień",AND(B433&lt;&gt;"sobota",B433&lt;&gt;"niedziela")),ROUNDDOWN(10*$M$7,0)*$M$2,0))))</f>
        <v>60</v>
      </c>
      <c r="F433">
        <f t="shared" si="39"/>
        <v>25240</v>
      </c>
      <c r="G433">
        <f t="shared" si="40"/>
        <v>17300</v>
      </c>
      <c r="H433">
        <f t="shared" si="41"/>
        <v>42540</v>
      </c>
      <c r="I433" s="2">
        <f t="shared" si="38"/>
        <v>1</v>
      </c>
    </row>
    <row r="434" spans="1:9">
      <c r="A434" s="1">
        <v>45359</v>
      </c>
      <c r="B434" t="s">
        <v>7</v>
      </c>
      <c r="C434" s="2" t="str">
        <f t="shared" si="36"/>
        <v>zima</v>
      </c>
      <c r="D434">
        <f t="shared" si="37"/>
        <v>0</v>
      </c>
      <c r="E434">
        <f>IF(AND(C434="zima",AND(B434&lt;&gt;"sobota",B434&lt;&gt;"niedziela")),ROUNDDOWN(10*$M$4,0)*$M$2,IF(AND(C434="wiosna",AND(B434&lt;&gt;"sobota",B434&lt;&gt;"niedziela")),ROUNDDOWN(10*$M$5,0)*$M$2,IF(AND(C434="lato",AND(B434&lt;&gt;"sobota",B434&lt;&gt;"niedziela")),ROUNDDOWN(10*$M$6,0)*$M$2,IF(AND(C434="jesień",AND(B434&lt;&gt;"sobota",B434&lt;&gt;"niedziela")),ROUNDDOWN(10*$M$7,0)*$M$2,0))))</f>
        <v>60</v>
      </c>
      <c r="F434">
        <f t="shared" si="39"/>
        <v>25300</v>
      </c>
      <c r="G434">
        <f t="shared" si="40"/>
        <v>17300</v>
      </c>
      <c r="H434">
        <f t="shared" si="41"/>
        <v>42600</v>
      </c>
      <c r="I434" s="2">
        <f t="shared" si="38"/>
        <v>1</v>
      </c>
    </row>
    <row r="435" spans="1:9">
      <c r="A435" s="1">
        <v>45360</v>
      </c>
      <c r="B435" t="s">
        <v>8</v>
      </c>
      <c r="C435" s="2" t="str">
        <f t="shared" si="36"/>
        <v>zima</v>
      </c>
      <c r="D435">
        <f t="shared" si="37"/>
        <v>0</v>
      </c>
      <c r="E435">
        <f>IF(AND(C435="zima",AND(B435&lt;&gt;"sobota",B435&lt;&gt;"niedziela")),ROUNDDOWN(10*$M$4,0)*$M$2,IF(AND(C435="wiosna",AND(B435&lt;&gt;"sobota",B435&lt;&gt;"niedziela")),ROUNDDOWN(10*$M$5,0)*$M$2,IF(AND(C435="lato",AND(B435&lt;&gt;"sobota",B435&lt;&gt;"niedziela")),ROUNDDOWN(10*$M$6,0)*$M$2,IF(AND(C435="jesień",AND(B435&lt;&gt;"sobota",B435&lt;&gt;"niedziela")),ROUNDDOWN(10*$M$7,0)*$M$2,0))))</f>
        <v>0</v>
      </c>
      <c r="F435">
        <f t="shared" si="39"/>
        <v>25300</v>
      </c>
      <c r="G435">
        <f t="shared" si="40"/>
        <v>17300</v>
      </c>
      <c r="H435">
        <f t="shared" si="41"/>
        <v>42600</v>
      </c>
      <c r="I435" s="2">
        <f t="shared" si="38"/>
        <v>1</v>
      </c>
    </row>
    <row r="436" spans="1:9">
      <c r="A436" s="1">
        <v>45361</v>
      </c>
      <c r="B436" t="s">
        <v>2</v>
      </c>
      <c r="C436" s="2" t="str">
        <f t="shared" si="36"/>
        <v>zima</v>
      </c>
      <c r="D436">
        <f t="shared" si="37"/>
        <v>150</v>
      </c>
      <c r="E436">
        <f>IF(AND(C436="zima",AND(B436&lt;&gt;"sobota",B436&lt;&gt;"niedziela")),ROUNDDOWN(10*$M$4,0)*$M$2,IF(AND(C436="wiosna",AND(B436&lt;&gt;"sobota",B436&lt;&gt;"niedziela")),ROUNDDOWN(10*$M$5,0)*$M$2,IF(AND(C436="lato",AND(B436&lt;&gt;"sobota",B436&lt;&gt;"niedziela")),ROUNDDOWN(10*$M$6,0)*$M$2,IF(AND(C436="jesień",AND(B436&lt;&gt;"sobota",B436&lt;&gt;"niedziela")),ROUNDDOWN(10*$M$7,0)*$M$2,0))))</f>
        <v>0</v>
      </c>
      <c r="F436">
        <f t="shared" si="39"/>
        <v>25150</v>
      </c>
      <c r="G436">
        <f t="shared" si="40"/>
        <v>17450</v>
      </c>
      <c r="H436">
        <f t="shared" si="41"/>
        <v>42600</v>
      </c>
      <c r="I436" s="2">
        <f t="shared" si="38"/>
        <v>1</v>
      </c>
    </row>
    <row r="437" spans="1:9">
      <c r="A437" s="1">
        <v>45362</v>
      </c>
      <c r="B437" t="s">
        <v>3</v>
      </c>
      <c r="C437" s="2" t="str">
        <f t="shared" si="36"/>
        <v>zima</v>
      </c>
      <c r="D437">
        <f t="shared" si="37"/>
        <v>0</v>
      </c>
      <c r="E437">
        <f>IF(AND(C437="zima",AND(B437&lt;&gt;"sobota",B437&lt;&gt;"niedziela")),ROUNDDOWN(10*$M$4,0)*$M$2,IF(AND(C437="wiosna",AND(B437&lt;&gt;"sobota",B437&lt;&gt;"niedziela")),ROUNDDOWN(10*$M$5,0)*$M$2,IF(AND(C437="lato",AND(B437&lt;&gt;"sobota",B437&lt;&gt;"niedziela")),ROUNDDOWN(10*$M$6,0)*$M$2,IF(AND(C437="jesień",AND(B437&lt;&gt;"sobota",B437&lt;&gt;"niedziela")),ROUNDDOWN(10*$M$7,0)*$M$2,0))))</f>
        <v>60</v>
      </c>
      <c r="F437">
        <f t="shared" si="39"/>
        <v>25210</v>
      </c>
      <c r="G437">
        <f t="shared" si="40"/>
        <v>17450</v>
      </c>
      <c r="H437">
        <f t="shared" si="41"/>
        <v>42660</v>
      </c>
      <c r="I437" s="2">
        <f t="shared" si="38"/>
        <v>1</v>
      </c>
    </row>
    <row r="438" spans="1:9">
      <c r="A438" s="1">
        <v>45363</v>
      </c>
      <c r="B438" t="s">
        <v>4</v>
      </c>
      <c r="C438" s="2" t="str">
        <f t="shared" si="36"/>
        <v>zima</v>
      </c>
      <c r="D438">
        <f t="shared" si="37"/>
        <v>0</v>
      </c>
      <c r="E438">
        <f>IF(AND(C438="zima",AND(B438&lt;&gt;"sobota",B438&lt;&gt;"niedziela")),ROUNDDOWN(10*$M$4,0)*$M$2,IF(AND(C438="wiosna",AND(B438&lt;&gt;"sobota",B438&lt;&gt;"niedziela")),ROUNDDOWN(10*$M$5,0)*$M$2,IF(AND(C438="lato",AND(B438&lt;&gt;"sobota",B438&lt;&gt;"niedziela")),ROUNDDOWN(10*$M$6,0)*$M$2,IF(AND(C438="jesień",AND(B438&lt;&gt;"sobota",B438&lt;&gt;"niedziela")),ROUNDDOWN(10*$M$7,0)*$M$2,0))))</f>
        <v>60</v>
      </c>
      <c r="F438">
        <f t="shared" si="39"/>
        <v>25270</v>
      </c>
      <c r="G438">
        <f t="shared" si="40"/>
        <v>17450</v>
      </c>
      <c r="H438">
        <f t="shared" si="41"/>
        <v>42720</v>
      </c>
      <c r="I438" s="2">
        <f t="shared" si="38"/>
        <v>1</v>
      </c>
    </row>
    <row r="439" spans="1:9">
      <c r="A439" s="1">
        <v>45364</v>
      </c>
      <c r="B439" t="s">
        <v>5</v>
      </c>
      <c r="C439" s="2" t="str">
        <f t="shared" si="36"/>
        <v>zima</v>
      </c>
      <c r="D439">
        <f t="shared" si="37"/>
        <v>0</v>
      </c>
      <c r="E439">
        <f>IF(AND(C439="zima",AND(B439&lt;&gt;"sobota",B439&lt;&gt;"niedziela")),ROUNDDOWN(10*$M$4,0)*$M$2,IF(AND(C439="wiosna",AND(B439&lt;&gt;"sobota",B439&lt;&gt;"niedziela")),ROUNDDOWN(10*$M$5,0)*$M$2,IF(AND(C439="lato",AND(B439&lt;&gt;"sobota",B439&lt;&gt;"niedziela")),ROUNDDOWN(10*$M$6,0)*$M$2,IF(AND(C439="jesień",AND(B439&lt;&gt;"sobota",B439&lt;&gt;"niedziela")),ROUNDDOWN(10*$M$7,0)*$M$2,0))))</f>
        <v>60</v>
      </c>
      <c r="F439">
        <f t="shared" si="39"/>
        <v>25330</v>
      </c>
      <c r="G439">
        <f t="shared" si="40"/>
        <v>17450</v>
      </c>
      <c r="H439">
        <f t="shared" si="41"/>
        <v>42780</v>
      </c>
      <c r="I439" s="2">
        <f t="shared" si="38"/>
        <v>1</v>
      </c>
    </row>
    <row r="440" spans="1:9">
      <c r="A440" s="1">
        <v>45365</v>
      </c>
      <c r="B440" t="s">
        <v>6</v>
      </c>
      <c r="C440" s="2" t="str">
        <f t="shared" si="36"/>
        <v>zima</v>
      </c>
      <c r="D440">
        <f t="shared" si="37"/>
        <v>0</v>
      </c>
      <c r="E440">
        <f>IF(AND(C440="zima",AND(B440&lt;&gt;"sobota",B440&lt;&gt;"niedziela")),ROUNDDOWN(10*$M$4,0)*$M$2,IF(AND(C440="wiosna",AND(B440&lt;&gt;"sobota",B440&lt;&gt;"niedziela")),ROUNDDOWN(10*$M$5,0)*$M$2,IF(AND(C440="lato",AND(B440&lt;&gt;"sobota",B440&lt;&gt;"niedziela")),ROUNDDOWN(10*$M$6,0)*$M$2,IF(AND(C440="jesień",AND(B440&lt;&gt;"sobota",B440&lt;&gt;"niedziela")),ROUNDDOWN(10*$M$7,0)*$M$2,0))))</f>
        <v>60</v>
      </c>
      <c r="F440">
        <f t="shared" si="39"/>
        <v>25390</v>
      </c>
      <c r="G440">
        <f t="shared" si="40"/>
        <v>17450</v>
      </c>
      <c r="H440">
        <f t="shared" si="41"/>
        <v>42840</v>
      </c>
      <c r="I440" s="2">
        <f t="shared" si="38"/>
        <v>1</v>
      </c>
    </row>
    <row r="441" spans="1:9">
      <c r="A441" s="1">
        <v>45366</v>
      </c>
      <c r="B441" t="s">
        <v>7</v>
      </c>
      <c r="C441" s="2" t="str">
        <f t="shared" si="36"/>
        <v>zima</v>
      </c>
      <c r="D441">
        <f t="shared" si="37"/>
        <v>0</v>
      </c>
      <c r="E441">
        <f>IF(AND(C441="zima",AND(B441&lt;&gt;"sobota",B441&lt;&gt;"niedziela")),ROUNDDOWN(10*$M$4,0)*$M$2,IF(AND(C441="wiosna",AND(B441&lt;&gt;"sobota",B441&lt;&gt;"niedziela")),ROUNDDOWN(10*$M$5,0)*$M$2,IF(AND(C441="lato",AND(B441&lt;&gt;"sobota",B441&lt;&gt;"niedziela")),ROUNDDOWN(10*$M$6,0)*$M$2,IF(AND(C441="jesień",AND(B441&lt;&gt;"sobota",B441&lt;&gt;"niedziela")),ROUNDDOWN(10*$M$7,0)*$M$2,0))))</f>
        <v>60</v>
      </c>
      <c r="F441">
        <f t="shared" si="39"/>
        <v>25450</v>
      </c>
      <c r="G441">
        <f t="shared" si="40"/>
        <v>17450</v>
      </c>
      <c r="H441">
        <f t="shared" si="41"/>
        <v>42900</v>
      </c>
      <c r="I441" s="2">
        <f t="shared" si="38"/>
        <v>1</v>
      </c>
    </row>
    <row r="442" spans="1:9">
      <c r="A442" s="1">
        <v>45367</v>
      </c>
      <c r="B442" t="s">
        <v>8</v>
      </c>
      <c r="C442" s="2" t="str">
        <f t="shared" si="36"/>
        <v>zima</v>
      </c>
      <c r="D442">
        <f t="shared" si="37"/>
        <v>0</v>
      </c>
      <c r="E442">
        <f>IF(AND(C442="zima",AND(B442&lt;&gt;"sobota",B442&lt;&gt;"niedziela")),ROUNDDOWN(10*$M$4,0)*$M$2,IF(AND(C442="wiosna",AND(B442&lt;&gt;"sobota",B442&lt;&gt;"niedziela")),ROUNDDOWN(10*$M$5,0)*$M$2,IF(AND(C442="lato",AND(B442&lt;&gt;"sobota",B442&lt;&gt;"niedziela")),ROUNDDOWN(10*$M$6,0)*$M$2,IF(AND(C442="jesień",AND(B442&lt;&gt;"sobota",B442&lt;&gt;"niedziela")),ROUNDDOWN(10*$M$7,0)*$M$2,0))))</f>
        <v>0</v>
      </c>
      <c r="F442">
        <f t="shared" si="39"/>
        <v>25450</v>
      </c>
      <c r="G442">
        <f t="shared" si="40"/>
        <v>17450</v>
      </c>
      <c r="H442">
        <f t="shared" si="41"/>
        <v>42900</v>
      </c>
      <c r="I442" s="2">
        <f t="shared" si="38"/>
        <v>1</v>
      </c>
    </row>
    <row r="443" spans="1:9">
      <c r="A443" s="1">
        <v>45368</v>
      </c>
      <c r="B443" t="s">
        <v>2</v>
      </c>
      <c r="C443" s="2" t="str">
        <f t="shared" si="36"/>
        <v>zima</v>
      </c>
      <c r="D443">
        <f t="shared" si="37"/>
        <v>150</v>
      </c>
      <c r="E443">
        <f>IF(AND(C443="zima",AND(B443&lt;&gt;"sobota",B443&lt;&gt;"niedziela")),ROUNDDOWN(10*$M$4,0)*$M$2,IF(AND(C443="wiosna",AND(B443&lt;&gt;"sobota",B443&lt;&gt;"niedziela")),ROUNDDOWN(10*$M$5,0)*$M$2,IF(AND(C443="lato",AND(B443&lt;&gt;"sobota",B443&lt;&gt;"niedziela")),ROUNDDOWN(10*$M$6,0)*$M$2,IF(AND(C443="jesień",AND(B443&lt;&gt;"sobota",B443&lt;&gt;"niedziela")),ROUNDDOWN(10*$M$7,0)*$M$2,0))))</f>
        <v>0</v>
      </c>
      <c r="F443">
        <f t="shared" si="39"/>
        <v>25300</v>
      </c>
      <c r="G443">
        <f t="shared" si="40"/>
        <v>17600</v>
      </c>
      <c r="H443">
        <f t="shared" si="41"/>
        <v>42900</v>
      </c>
      <c r="I443" s="2">
        <f t="shared" si="38"/>
        <v>1</v>
      </c>
    </row>
    <row r="444" spans="1:9">
      <c r="A444" s="1">
        <v>45369</v>
      </c>
      <c r="B444" t="s">
        <v>3</v>
      </c>
      <c r="C444" s="2" t="str">
        <f t="shared" si="36"/>
        <v>zima</v>
      </c>
      <c r="D444">
        <f t="shared" si="37"/>
        <v>0</v>
      </c>
      <c r="E444">
        <f>IF(AND(C444="zima",AND(B444&lt;&gt;"sobota",B444&lt;&gt;"niedziela")),ROUNDDOWN(10*$M$4,0)*$M$2,IF(AND(C444="wiosna",AND(B444&lt;&gt;"sobota",B444&lt;&gt;"niedziela")),ROUNDDOWN(10*$M$5,0)*$M$2,IF(AND(C444="lato",AND(B444&lt;&gt;"sobota",B444&lt;&gt;"niedziela")),ROUNDDOWN(10*$M$6,0)*$M$2,IF(AND(C444="jesień",AND(B444&lt;&gt;"sobota",B444&lt;&gt;"niedziela")),ROUNDDOWN(10*$M$7,0)*$M$2,0))))</f>
        <v>60</v>
      </c>
      <c r="F444">
        <f t="shared" si="39"/>
        <v>25360</v>
      </c>
      <c r="G444">
        <f t="shared" si="40"/>
        <v>17600</v>
      </c>
      <c r="H444">
        <f t="shared" si="41"/>
        <v>42960</v>
      </c>
      <c r="I444" s="2">
        <f t="shared" si="38"/>
        <v>1</v>
      </c>
    </row>
    <row r="445" spans="1:9">
      <c r="A445" s="1">
        <v>45370</v>
      </c>
      <c r="B445" t="s">
        <v>4</v>
      </c>
      <c r="C445" s="2" t="str">
        <f t="shared" si="36"/>
        <v>zima</v>
      </c>
      <c r="D445">
        <f t="shared" si="37"/>
        <v>0</v>
      </c>
      <c r="E445">
        <f>IF(AND(C445="zima",AND(B445&lt;&gt;"sobota",B445&lt;&gt;"niedziela")),ROUNDDOWN(10*$M$4,0)*$M$2,IF(AND(C445="wiosna",AND(B445&lt;&gt;"sobota",B445&lt;&gt;"niedziela")),ROUNDDOWN(10*$M$5,0)*$M$2,IF(AND(C445="lato",AND(B445&lt;&gt;"sobota",B445&lt;&gt;"niedziela")),ROUNDDOWN(10*$M$6,0)*$M$2,IF(AND(C445="jesień",AND(B445&lt;&gt;"sobota",B445&lt;&gt;"niedziela")),ROUNDDOWN(10*$M$7,0)*$M$2,0))))</f>
        <v>60</v>
      </c>
      <c r="F445">
        <f t="shared" si="39"/>
        <v>25420</v>
      </c>
      <c r="G445">
        <f t="shared" si="40"/>
        <v>17600</v>
      </c>
      <c r="H445">
        <f t="shared" si="41"/>
        <v>43020</v>
      </c>
      <c r="I445" s="2">
        <f t="shared" si="38"/>
        <v>1</v>
      </c>
    </row>
    <row r="446" spans="1:9">
      <c r="A446" s="1">
        <v>45371</v>
      </c>
      <c r="B446" t="s">
        <v>5</v>
      </c>
      <c r="C446" s="2" t="str">
        <f t="shared" si="36"/>
        <v>zima</v>
      </c>
      <c r="D446">
        <f t="shared" si="37"/>
        <v>0</v>
      </c>
      <c r="E446">
        <f>IF(AND(C446="zima",AND(B446&lt;&gt;"sobota",B446&lt;&gt;"niedziela")),ROUNDDOWN(10*$M$4,0)*$M$2,IF(AND(C446="wiosna",AND(B446&lt;&gt;"sobota",B446&lt;&gt;"niedziela")),ROUNDDOWN(10*$M$5,0)*$M$2,IF(AND(C446="lato",AND(B446&lt;&gt;"sobota",B446&lt;&gt;"niedziela")),ROUNDDOWN(10*$M$6,0)*$M$2,IF(AND(C446="jesień",AND(B446&lt;&gt;"sobota",B446&lt;&gt;"niedziela")),ROUNDDOWN(10*$M$7,0)*$M$2,0))))</f>
        <v>60</v>
      </c>
      <c r="F446">
        <f t="shared" si="39"/>
        <v>25480</v>
      </c>
      <c r="G446">
        <f t="shared" si="40"/>
        <v>17600</v>
      </c>
      <c r="H446">
        <f t="shared" si="41"/>
        <v>43080</v>
      </c>
      <c r="I446" s="2">
        <f t="shared" si="38"/>
        <v>1</v>
      </c>
    </row>
    <row r="447" spans="1:9">
      <c r="A447" s="1">
        <v>45372</v>
      </c>
      <c r="B447" t="s">
        <v>6</v>
      </c>
      <c r="C447" s="2" t="str">
        <f t="shared" si="36"/>
        <v>wiosna</v>
      </c>
      <c r="D447">
        <f t="shared" si="37"/>
        <v>0</v>
      </c>
      <c r="E447">
        <f>IF(AND(C447="zima",AND(B447&lt;&gt;"sobota",B447&lt;&gt;"niedziela")),ROUNDDOWN(10*$M$4,0)*$M$2,IF(AND(C447="wiosna",AND(B447&lt;&gt;"sobota",B447&lt;&gt;"niedziela")),ROUNDDOWN(10*$M$5,0)*$M$2,IF(AND(C447="lato",AND(B447&lt;&gt;"sobota",B447&lt;&gt;"niedziela")),ROUNDDOWN(10*$M$6,0)*$M$2,IF(AND(C447="jesień",AND(B447&lt;&gt;"sobota",B447&lt;&gt;"niedziela")),ROUNDDOWN(10*$M$7,0)*$M$2,0))))</f>
        <v>150</v>
      </c>
      <c r="F447">
        <f t="shared" si="39"/>
        <v>25630</v>
      </c>
      <c r="G447">
        <f t="shared" si="40"/>
        <v>17600</v>
      </c>
      <c r="H447">
        <f t="shared" si="41"/>
        <v>43230</v>
      </c>
      <c r="I447" s="2">
        <f t="shared" si="38"/>
        <v>1</v>
      </c>
    </row>
    <row r="448" spans="1:9">
      <c r="A448" s="1">
        <v>45373</v>
      </c>
      <c r="B448" t="s">
        <v>7</v>
      </c>
      <c r="C448" s="2" t="str">
        <f t="shared" si="36"/>
        <v>wiosna</v>
      </c>
      <c r="D448">
        <f t="shared" si="37"/>
        <v>0</v>
      </c>
      <c r="E448">
        <f>IF(AND(C448="zima",AND(B448&lt;&gt;"sobota",B448&lt;&gt;"niedziela")),ROUNDDOWN(10*$M$4,0)*$M$2,IF(AND(C448="wiosna",AND(B448&lt;&gt;"sobota",B448&lt;&gt;"niedziela")),ROUNDDOWN(10*$M$5,0)*$M$2,IF(AND(C448="lato",AND(B448&lt;&gt;"sobota",B448&lt;&gt;"niedziela")),ROUNDDOWN(10*$M$6,0)*$M$2,IF(AND(C448="jesień",AND(B448&lt;&gt;"sobota",B448&lt;&gt;"niedziela")),ROUNDDOWN(10*$M$7,0)*$M$2,0))))</f>
        <v>150</v>
      </c>
      <c r="F448">
        <f t="shared" si="39"/>
        <v>25780</v>
      </c>
      <c r="G448">
        <f t="shared" si="40"/>
        <v>17600</v>
      </c>
      <c r="H448">
        <f t="shared" si="41"/>
        <v>43380</v>
      </c>
      <c r="I448" s="2">
        <f t="shared" si="38"/>
        <v>1</v>
      </c>
    </row>
    <row r="449" spans="1:9">
      <c r="A449" s="1">
        <v>45374</v>
      </c>
      <c r="B449" t="s">
        <v>8</v>
      </c>
      <c r="C449" s="2" t="str">
        <f t="shared" si="36"/>
        <v>wiosna</v>
      </c>
      <c r="D449">
        <f t="shared" si="37"/>
        <v>0</v>
      </c>
      <c r="E449">
        <f>IF(AND(C449="zima",AND(B449&lt;&gt;"sobota",B449&lt;&gt;"niedziela")),ROUNDDOWN(10*$M$4,0)*$M$2,IF(AND(C449="wiosna",AND(B449&lt;&gt;"sobota",B449&lt;&gt;"niedziela")),ROUNDDOWN(10*$M$5,0)*$M$2,IF(AND(C449="lato",AND(B449&lt;&gt;"sobota",B449&lt;&gt;"niedziela")),ROUNDDOWN(10*$M$6,0)*$M$2,IF(AND(C449="jesień",AND(B449&lt;&gt;"sobota",B449&lt;&gt;"niedziela")),ROUNDDOWN(10*$M$7,0)*$M$2,0))))</f>
        <v>0</v>
      </c>
      <c r="F449">
        <f t="shared" si="39"/>
        <v>25780</v>
      </c>
      <c r="G449">
        <f t="shared" si="40"/>
        <v>17600</v>
      </c>
      <c r="H449">
        <f t="shared" si="41"/>
        <v>43380</v>
      </c>
      <c r="I449" s="2">
        <f t="shared" si="38"/>
        <v>1</v>
      </c>
    </row>
    <row r="450" spans="1:9">
      <c r="A450" s="1">
        <v>45375</v>
      </c>
      <c r="B450" t="s">
        <v>2</v>
      </c>
      <c r="C450" s="2" t="str">
        <f t="shared" si="36"/>
        <v>wiosna</v>
      </c>
      <c r="D450">
        <f t="shared" si="37"/>
        <v>150</v>
      </c>
      <c r="E450">
        <f>IF(AND(C450="zima",AND(B450&lt;&gt;"sobota",B450&lt;&gt;"niedziela")),ROUNDDOWN(10*$M$4,0)*$M$2,IF(AND(C450="wiosna",AND(B450&lt;&gt;"sobota",B450&lt;&gt;"niedziela")),ROUNDDOWN(10*$M$5,0)*$M$2,IF(AND(C450="lato",AND(B450&lt;&gt;"sobota",B450&lt;&gt;"niedziela")),ROUNDDOWN(10*$M$6,0)*$M$2,IF(AND(C450="jesień",AND(B450&lt;&gt;"sobota",B450&lt;&gt;"niedziela")),ROUNDDOWN(10*$M$7,0)*$M$2,0))))</f>
        <v>0</v>
      </c>
      <c r="F450">
        <f t="shared" si="39"/>
        <v>25630</v>
      </c>
      <c r="G450">
        <f t="shared" si="40"/>
        <v>17750</v>
      </c>
      <c r="H450">
        <f t="shared" si="41"/>
        <v>43380</v>
      </c>
      <c r="I450" s="2">
        <f t="shared" si="38"/>
        <v>1</v>
      </c>
    </row>
    <row r="451" spans="1:9">
      <c r="A451" s="1">
        <v>45376</v>
      </c>
      <c r="B451" t="s">
        <v>3</v>
      </c>
      <c r="C451" s="2" t="str">
        <f t="shared" ref="C451:C514" si="42">IF(AND(DATE(2022,12,21)&lt;=A451,A451&lt;=DATE(2023,3,20)),"zima",IF(AND(DATE(2023,3,21)&lt;=A451,A451&lt;=DATE(2023,6,20)),"wiosna",IF(AND(DATE(2023,6,21)&lt;=A451,A451&lt;=DATE(2023,9,22)),"lato",IF(AND(DATE(2022,9,23)&lt;=A451,A451&lt;=DATE(2023,12,20)),"jesień",IF(AND(DATE(2023,12,21)&lt;=A451,A451&lt;=DATE(2024,3,20)),"zima",IF(AND(DATE(2024,3,21)&lt;=A451,A451&lt;=DATE(2024,6,20)),"wiosna",IF(AND(DATE(2024,6,21)&lt;=A451,A451&lt;=DATE(2024,9,22)),"lato",IF(AND(DATE(2024,9,23)&lt;=A451,A451&lt;=DATE(2024,12,20)),"jesień","zima"))))))))</f>
        <v>wiosna</v>
      </c>
      <c r="D451">
        <f t="shared" ref="D451:D514" si="43">IF(B451="niedziela",$M$3*10,0)</f>
        <v>0</v>
      </c>
      <c r="E451">
        <f>IF(AND(C451="zima",AND(B451&lt;&gt;"sobota",B451&lt;&gt;"niedziela")),ROUNDDOWN(10*$M$4,0)*$M$2,IF(AND(C451="wiosna",AND(B451&lt;&gt;"sobota",B451&lt;&gt;"niedziela")),ROUNDDOWN(10*$M$5,0)*$M$2,IF(AND(C451="lato",AND(B451&lt;&gt;"sobota",B451&lt;&gt;"niedziela")),ROUNDDOWN(10*$M$6,0)*$M$2,IF(AND(C451="jesień",AND(B451&lt;&gt;"sobota",B451&lt;&gt;"niedziela")),ROUNDDOWN(10*$M$7,0)*$M$2,0))))</f>
        <v>150</v>
      </c>
      <c r="F451">
        <f t="shared" si="39"/>
        <v>25780</v>
      </c>
      <c r="G451">
        <f t="shared" si="40"/>
        <v>17750</v>
      </c>
      <c r="H451">
        <f t="shared" si="41"/>
        <v>43530</v>
      </c>
      <c r="I451" s="2">
        <f t="shared" ref="I451:I514" si="44">IF(H451&gt;G451,1,0)</f>
        <v>1</v>
      </c>
    </row>
    <row r="452" spans="1:9">
      <c r="A452" s="1">
        <v>45377</v>
      </c>
      <c r="B452" t="s">
        <v>4</v>
      </c>
      <c r="C452" s="2" t="str">
        <f t="shared" si="42"/>
        <v>wiosna</v>
      </c>
      <c r="D452">
        <f t="shared" si="43"/>
        <v>0</v>
      </c>
      <c r="E452">
        <f>IF(AND(C452="zima",AND(B452&lt;&gt;"sobota",B452&lt;&gt;"niedziela")),ROUNDDOWN(10*$M$4,0)*$M$2,IF(AND(C452="wiosna",AND(B452&lt;&gt;"sobota",B452&lt;&gt;"niedziela")),ROUNDDOWN(10*$M$5,0)*$M$2,IF(AND(C452="lato",AND(B452&lt;&gt;"sobota",B452&lt;&gt;"niedziela")),ROUNDDOWN(10*$M$6,0)*$M$2,IF(AND(C452="jesień",AND(B452&lt;&gt;"sobota",B452&lt;&gt;"niedziela")),ROUNDDOWN(10*$M$7,0)*$M$2,0))))</f>
        <v>150</v>
      </c>
      <c r="F452">
        <f t="shared" ref="F452:F515" si="45">(E452-D452)+F451</f>
        <v>25930</v>
      </c>
      <c r="G452">
        <f t="shared" ref="G452:G515" si="46">G451+D452</f>
        <v>17750</v>
      </c>
      <c r="H452">
        <f t="shared" ref="H452:H515" si="47">H451+E452</f>
        <v>43680</v>
      </c>
      <c r="I452" s="2">
        <f t="shared" si="44"/>
        <v>1</v>
      </c>
    </row>
    <row r="453" spans="1:9">
      <c r="A453" s="1">
        <v>45378</v>
      </c>
      <c r="B453" t="s">
        <v>5</v>
      </c>
      <c r="C453" s="2" t="str">
        <f t="shared" si="42"/>
        <v>wiosna</v>
      </c>
      <c r="D453">
        <f t="shared" si="43"/>
        <v>0</v>
      </c>
      <c r="E453">
        <f>IF(AND(C453="zima",AND(B453&lt;&gt;"sobota",B453&lt;&gt;"niedziela")),ROUNDDOWN(10*$M$4,0)*$M$2,IF(AND(C453="wiosna",AND(B453&lt;&gt;"sobota",B453&lt;&gt;"niedziela")),ROUNDDOWN(10*$M$5,0)*$M$2,IF(AND(C453="lato",AND(B453&lt;&gt;"sobota",B453&lt;&gt;"niedziela")),ROUNDDOWN(10*$M$6,0)*$M$2,IF(AND(C453="jesień",AND(B453&lt;&gt;"sobota",B453&lt;&gt;"niedziela")),ROUNDDOWN(10*$M$7,0)*$M$2,0))))</f>
        <v>150</v>
      </c>
      <c r="F453">
        <f t="shared" si="45"/>
        <v>26080</v>
      </c>
      <c r="G453">
        <f t="shared" si="46"/>
        <v>17750</v>
      </c>
      <c r="H453">
        <f t="shared" si="47"/>
        <v>43830</v>
      </c>
      <c r="I453" s="2">
        <f t="shared" si="44"/>
        <v>1</v>
      </c>
    </row>
    <row r="454" spans="1:9">
      <c r="A454" s="1">
        <v>45379</v>
      </c>
      <c r="B454" t="s">
        <v>6</v>
      </c>
      <c r="C454" s="2" t="str">
        <f t="shared" si="42"/>
        <v>wiosna</v>
      </c>
      <c r="D454">
        <f t="shared" si="43"/>
        <v>0</v>
      </c>
      <c r="E454">
        <f>IF(AND(C454="zima",AND(B454&lt;&gt;"sobota",B454&lt;&gt;"niedziela")),ROUNDDOWN(10*$M$4,0)*$M$2,IF(AND(C454="wiosna",AND(B454&lt;&gt;"sobota",B454&lt;&gt;"niedziela")),ROUNDDOWN(10*$M$5,0)*$M$2,IF(AND(C454="lato",AND(B454&lt;&gt;"sobota",B454&lt;&gt;"niedziela")),ROUNDDOWN(10*$M$6,0)*$M$2,IF(AND(C454="jesień",AND(B454&lt;&gt;"sobota",B454&lt;&gt;"niedziela")),ROUNDDOWN(10*$M$7,0)*$M$2,0))))</f>
        <v>150</v>
      </c>
      <c r="F454">
        <f t="shared" si="45"/>
        <v>26230</v>
      </c>
      <c r="G454">
        <f t="shared" si="46"/>
        <v>17750</v>
      </c>
      <c r="H454">
        <f t="shared" si="47"/>
        <v>43980</v>
      </c>
      <c r="I454" s="2">
        <f t="shared" si="44"/>
        <v>1</v>
      </c>
    </row>
    <row r="455" spans="1:9">
      <c r="A455" s="1">
        <v>45380</v>
      </c>
      <c r="B455" t="s">
        <v>7</v>
      </c>
      <c r="C455" s="2" t="str">
        <f t="shared" si="42"/>
        <v>wiosna</v>
      </c>
      <c r="D455">
        <f t="shared" si="43"/>
        <v>0</v>
      </c>
      <c r="E455">
        <f>IF(AND(C455="zima",AND(B455&lt;&gt;"sobota",B455&lt;&gt;"niedziela")),ROUNDDOWN(10*$M$4,0)*$M$2,IF(AND(C455="wiosna",AND(B455&lt;&gt;"sobota",B455&lt;&gt;"niedziela")),ROUNDDOWN(10*$M$5,0)*$M$2,IF(AND(C455="lato",AND(B455&lt;&gt;"sobota",B455&lt;&gt;"niedziela")),ROUNDDOWN(10*$M$6,0)*$M$2,IF(AND(C455="jesień",AND(B455&lt;&gt;"sobota",B455&lt;&gt;"niedziela")),ROUNDDOWN(10*$M$7,0)*$M$2,0))))</f>
        <v>150</v>
      </c>
      <c r="F455">
        <f t="shared" si="45"/>
        <v>26380</v>
      </c>
      <c r="G455">
        <f t="shared" si="46"/>
        <v>17750</v>
      </c>
      <c r="H455">
        <f t="shared" si="47"/>
        <v>44130</v>
      </c>
      <c r="I455" s="2">
        <f t="shared" si="44"/>
        <v>1</v>
      </c>
    </row>
    <row r="456" spans="1:9">
      <c r="A456" s="1">
        <v>45381</v>
      </c>
      <c r="B456" t="s">
        <v>8</v>
      </c>
      <c r="C456" s="2" t="str">
        <f t="shared" si="42"/>
        <v>wiosna</v>
      </c>
      <c r="D456">
        <f t="shared" si="43"/>
        <v>0</v>
      </c>
      <c r="E456">
        <f>IF(AND(C456="zima",AND(B456&lt;&gt;"sobota",B456&lt;&gt;"niedziela")),ROUNDDOWN(10*$M$4,0)*$M$2,IF(AND(C456="wiosna",AND(B456&lt;&gt;"sobota",B456&lt;&gt;"niedziela")),ROUNDDOWN(10*$M$5,0)*$M$2,IF(AND(C456="lato",AND(B456&lt;&gt;"sobota",B456&lt;&gt;"niedziela")),ROUNDDOWN(10*$M$6,0)*$M$2,IF(AND(C456="jesień",AND(B456&lt;&gt;"sobota",B456&lt;&gt;"niedziela")),ROUNDDOWN(10*$M$7,0)*$M$2,0))))</f>
        <v>0</v>
      </c>
      <c r="F456">
        <f t="shared" si="45"/>
        <v>26380</v>
      </c>
      <c r="G456">
        <f t="shared" si="46"/>
        <v>17750</v>
      </c>
      <c r="H456">
        <f t="shared" si="47"/>
        <v>44130</v>
      </c>
      <c r="I456" s="2">
        <f t="shared" si="44"/>
        <v>1</v>
      </c>
    </row>
    <row r="457" spans="1:9">
      <c r="A457" s="1">
        <v>45382</v>
      </c>
      <c r="B457" t="s">
        <v>2</v>
      </c>
      <c r="C457" s="2" t="str">
        <f t="shared" si="42"/>
        <v>wiosna</v>
      </c>
      <c r="D457">
        <f t="shared" si="43"/>
        <v>150</v>
      </c>
      <c r="E457">
        <f>IF(AND(C457="zima",AND(B457&lt;&gt;"sobota",B457&lt;&gt;"niedziela")),ROUNDDOWN(10*$M$4,0)*$M$2,IF(AND(C457="wiosna",AND(B457&lt;&gt;"sobota",B457&lt;&gt;"niedziela")),ROUNDDOWN(10*$M$5,0)*$M$2,IF(AND(C457="lato",AND(B457&lt;&gt;"sobota",B457&lt;&gt;"niedziela")),ROUNDDOWN(10*$M$6,0)*$M$2,IF(AND(C457="jesień",AND(B457&lt;&gt;"sobota",B457&lt;&gt;"niedziela")),ROUNDDOWN(10*$M$7,0)*$M$2,0))))</f>
        <v>0</v>
      </c>
      <c r="F457">
        <f t="shared" si="45"/>
        <v>26230</v>
      </c>
      <c r="G457">
        <f t="shared" si="46"/>
        <v>17900</v>
      </c>
      <c r="H457">
        <f t="shared" si="47"/>
        <v>44130</v>
      </c>
      <c r="I457" s="2">
        <f t="shared" si="44"/>
        <v>1</v>
      </c>
    </row>
    <row r="458" spans="1:9">
      <c r="A458" s="1">
        <v>45383</v>
      </c>
      <c r="B458" t="s">
        <v>3</v>
      </c>
      <c r="C458" s="2" t="str">
        <f t="shared" si="42"/>
        <v>wiosna</v>
      </c>
      <c r="D458">
        <f t="shared" si="43"/>
        <v>0</v>
      </c>
      <c r="E458">
        <f>IF(AND(C458="zima",AND(B458&lt;&gt;"sobota",B458&lt;&gt;"niedziela")),ROUNDDOWN(10*$M$4,0)*$M$2,IF(AND(C458="wiosna",AND(B458&lt;&gt;"sobota",B458&lt;&gt;"niedziela")),ROUNDDOWN(10*$M$5,0)*$M$2,IF(AND(C458="lato",AND(B458&lt;&gt;"sobota",B458&lt;&gt;"niedziela")),ROUNDDOWN(10*$M$6,0)*$M$2,IF(AND(C458="jesień",AND(B458&lt;&gt;"sobota",B458&lt;&gt;"niedziela")),ROUNDDOWN(10*$M$7,0)*$M$2,0))))</f>
        <v>150</v>
      </c>
      <c r="F458">
        <f t="shared" si="45"/>
        <v>26380</v>
      </c>
      <c r="G458">
        <f t="shared" si="46"/>
        <v>17900</v>
      </c>
      <c r="H458">
        <f t="shared" si="47"/>
        <v>44280</v>
      </c>
      <c r="I458" s="2">
        <f t="shared" si="44"/>
        <v>1</v>
      </c>
    </row>
    <row r="459" spans="1:9">
      <c r="A459" s="1">
        <v>45384</v>
      </c>
      <c r="B459" t="s">
        <v>4</v>
      </c>
      <c r="C459" s="2" t="str">
        <f t="shared" si="42"/>
        <v>wiosna</v>
      </c>
      <c r="D459">
        <f t="shared" si="43"/>
        <v>0</v>
      </c>
      <c r="E459">
        <f>IF(AND(C459="zima",AND(B459&lt;&gt;"sobota",B459&lt;&gt;"niedziela")),ROUNDDOWN(10*$M$4,0)*$M$2,IF(AND(C459="wiosna",AND(B459&lt;&gt;"sobota",B459&lt;&gt;"niedziela")),ROUNDDOWN(10*$M$5,0)*$M$2,IF(AND(C459="lato",AND(B459&lt;&gt;"sobota",B459&lt;&gt;"niedziela")),ROUNDDOWN(10*$M$6,0)*$M$2,IF(AND(C459="jesień",AND(B459&lt;&gt;"sobota",B459&lt;&gt;"niedziela")),ROUNDDOWN(10*$M$7,0)*$M$2,0))))</f>
        <v>150</v>
      </c>
      <c r="F459">
        <f t="shared" si="45"/>
        <v>26530</v>
      </c>
      <c r="G459">
        <f t="shared" si="46"/>
        <v>17900</v>
      </c>
      <c r="H459">
        <f t="shared" si="47"/>
        <v>44430</v>
      </c>
      <c r="I459" s="2">
        <f t="shared" si="44"/>
        <v>1</v>
      </c>
    </row>
    <row r="460" spans="1:9">
      <c r="A460" s="1">
        <v>45385</v>
      </c>
      <c r="B460" t="s">
        <v>5</v>
      </c>
      <c r="C460" s="2" t="str">
        <f t="shared" si="42"/>
        <v>wiosna</v>
      </c>
      <c r="D460">
        <f t="shared" si="43"/>
        <v>0</v>
      </c>
      <c r="E460">
        <f>IF(AND(C460="zima",AND(B460&lt;&gt;"sobota",B460&lt;&gt;"niedziela")),ROUNDDOWN(10*$M$4,0)*$M$2,IF(AND(C460="wiosna",AND(B460&lt;&gt;"sobota",B460&lt;&gt;"niedziela")),ROUNDDOWN(10*$M$5,0)*$M$2,IF(AND(C460="lato",AND(B460&lt;&gt;"sobota",B460&lt;&gt;"niedziela")),ROUNDDOWN(10*$M$6,0)*$M$2,IF(AND(C460="jesień",AND(B460&lt;&gt;"sobota",B460&lt;&gt;"niedziela")),ROUNDDOWN(10*$M$7,0)*$M$2,0))))</f>
        <v>150</v>
      </c>
      <c r="F460">
        <f t="shared" si="45"/>
        <v>26680</v>
      </c>
      <c r="G460">
        <f t="shared" si="46"/>
        <v>17900</v>
      </c>
      <c r="H460">
        <f t="shared" si="47"/>
        <v>44580</v>
      </c>
      <c r="I460" s="2">
        <f t="shared" si="44"/>
        <v>1</v>
      </c>
    </row>
    <row r="461" spans="1:9">
      <c r="A461" s="1">
        <v>45386</v>
      </c>
      <c r="B461" t="s">
        <v>6</v>
      </c>
      <c r="C461" s="2" t="str">
        <f t="shared" si="42"/>
        <v>wiosna</v>
      </c>
      <c r="D461">
        <f t="shared" si="43"/>
        <v>0</v>
      </c>
      <c r="E461">
        <f>IF(AND(C461="zima",AND(B461&lt;&gt;"sobota",B461&lt;&gt;"niedziela")),ROUNDDOWN(10*$M$4,0)*$M$2,IF(AND(C461="wiosna",AND(B461&lt;&gt;"sobota",B461&lt;&gt;"niedziela")),ROUNDDOWN(10*$M$5,0)*$M$2,IF(AND(C461="lato",AND(B461&lt;&gt;"sobota",B461&lt;&gt;"niedziela")),ROUNDDOWN(10*$M$6,0)*$M$2,IF(AND(C461="jesień",AND(B461&lt;&gt;"sobota",B461&lt;&gt;"niedziela")),ROUNDDOWN(10*$M$7,0)*$M$2,0))))</f>
        <v>150</v>
      </c>
      <c r="F461">
        <f t="shared" si="45"/>
        <v>26830</v>
      </c>
      <c r="G461">
        <f t="shared" si="46"/>
        <v>17900</v>
      </c>
      <c r="H461">
        <f t="shared" si="47"/>
        <v>44730</v>
      </c>
      <c r="I461" s="2">
        <f t="shared" si="44"/>
        <v>1</v>
      </c>
    </row>
    <row r="462" spans="1:9">
      <c r="A462" s="1">
        <v>45387</v>
      </c>
      <c r="B462" t="s">
        <v>7</v>
      </c>
      <c r="C462" s="2" t="str">
        <f t="shared" si="42"/>
        <v>wiosna</v>
      </c>
      <c r="D462">
        <f t="shared" si="43"/>
        <v>0</v>
      </c>
      <c r="E462">
        <f>IF(AND(C462="zima",AND(B462&lt;&gt;"sobota",B462&lt;&gt;"niedziela")),ROUNDDOWN(10*$M$4,0)*$M$2,IF(AND(C462="wiosna",AND(B462&lt;&gt;"sobota",B462&lt;&gt;"niedziela")),ROUNDDOWN(10*$M$5,0)*$M$2,IF(AND(C462="lato",AND(B462&lt;&gt;"sobota",B462&lt;&gt;"niedziela")),ROUNDDOWN(10*$M$6,0)*$M$2,IF(AND(C462="jesień",AND(B462&lt;&gt;"sobota",B462&lt;&gt;"niedziela")),ROUNDDOWN(10*$M$7,0)*$M$2,0))))</f>
        <v>150</v>
      </c>
      <c r="F462">
        <f t="shared" si="45"/>
        <v>26980</v>
      </c>
      <c r="G462">
        <f t="shared" si="46"/>
        <v>17900</v>
      </c>
      <c r="H462">
        <f t="shared" si="47"/>
        <v>44880</v>
      </c>
      <c r="I462" s="2">
        <f t="shared" si="44"/>
        <v>1</v>
      </c>
    </row>
    <row r="463" spans="1:9">
      <c r="A463" s="1">
        <v>45388</v>
      </c>
      <c r="B463" t="s">
        <v>8</v>
      </c>
      <c r="C463" s="2" t="str">
        <f t="shared" si="42"/>
        <v>wiosna</v>
      </c>
      <c r="D463">
        <f t="shared" si="43"/>
        <v>0</v>
      </c>
      <c r="E463">
        <f>IF(AND(C463="zima",AND(B463&lt;&gt;"sobota",B463&lt;&gt;"niedziela")),ROUNDDOWN(10*$M$4,0)*$M$2,IF(AND(C463="wiosna",AND(B463&lt;&gt;"sobota",B463&lt;&gt;"niedziela")),ROUNDDOWN(10*$M$5,0)*$M$2,IF(AND(C463="lato",AND(B463&lt;&gt;"sobota",B463&lt;&gt;"niedziela")),ROUNDDOWN(10*$M$6,0)*$M$2,IF(AND(C463="jesień",AND(B463&lt;&gt;"sobota",B463&lt;&gt;"niedziela")),ROUNDDOWN(10*$M$7,0)*$M$2,0))))</f>
        <v>0</v>
      </c>
      <c r="F463">
        <f t="shared" si="45"/>
        <v>26980</v>
      </c>
      <c r="G463">
        <f t="shared" si="46"/>
        <v>17900</v>
      </c>
      <c r="H463">
        <f t="shared" si="47"/>
        <v>44880</v>
      </c>
      <c r="I463" s="2">
        <f t="shared" si="44"/>
        <v>1</v>
      </c>
    </row>
    <row r="464" spans="1:9">
      <c r="A464" s="1">
        <v>45389</v>
      </c>
      <c r="B464" t="s">
        <v>2</v>
      </c>
      <c r="C464" s="2" t="str">
        <f t="shared" si="42"/>
        <v>wiosna</v>
      </c>
      <c r="D464">
        <f t="shared" si="43"/>
        <v>150</v>
      </c>
      <c r="E464">
        <f>IF(AND(C464="zima",AND(B464&lt;&gt;"sobota",B464&lt;&gt;"niedziela")),ROUNDDOWN(10*$M$4,0)*$M$2,IF(AND(C464="wiosna",AND(B464&lt;&gt;"sobota",B464&lt;&gt;"niedziela")),ROUNDDOWN(10*$M$5,0)*$M$2,IF(AND(C464="lato",AND(B464&lt;&gt;"sobota",B464&lt;&gt;"niedziela")),ROUNDDOWN(10*$M$6,0)*$M$2,IF(AND(C464="jesień",AND(B464&lt;&gt;"sobota",B464&lt;&gt;"niedziela")),ROUNDDOWN(10*$M$7,0)*$M$2,0))))</f>
        <v>0</v>
      </c>
      <c r="F464">
        <f t="shared" si="45"/>
        <v>26830</v>
      </c>
      <c r="G464">
        <f t="shared" si="46"/>
        <v>18050</v>
      </c>
      <c r="H464">
        <f t="shared" si="47"/>
        <v>44880</v>
      </c>
      <c r="I464" s="2">
        <f t="shared" si="44"/>
        <v>1</v>
      </c>
    </row>
    <row r="465" spans="1:9">
      <c r="A465" s="1">
        <v>45390</v>
      </c>
      <c r="B465" t="s">
        <v>3</v>
      </c>
      <c r="C465" s="2" t="str">
        <f t="shared" si="42"/>
        <v>wiosna</v>
      </c>
      <c r="D465">
        <f t="shared" si="43"/>
        <v>0</v>
      </c>
      <c r="E465">
        <f>IF(AND(C465="zima",AND(B465&lt;&gt;"sobota",B465&lt;&gt;"niedziela")),ROUNDDOWN(10*$M$4,0)*$M$2,IF(AND(C465="wiosna",AND(B465&lt;&gt;"sobota",B465&lt;&gt;"niedziela")),ROUNDDOWN(10*$M$5,0)*$M$2,IF(AND(C465="lato",AND(B465&lt;&gt;"sobota",B465&lt;&gt;"niedziela")),ROUNDDOWN(10*$M$6,0)*$M$2,IF(AND(C465="jesień",AND(B465&lt;&gt;"sobota",B465&lt;&gt;"niedziela")),ROUNDDOWN(10*$M$7,0)*$M$2,0))))</f>
        <v>150</v>
      </c>
      <c r="F465">
        <f t="shared" si="45"/>
        <v>26980</v>
      </c>
      <c r="G465">
        <f t="shared" si="46"/>
        <v>18050</v>
      </c>
      <c r="H465">
        <f t="shared" si="47"/>
        <v>45030</v>
      </c>
      <c r="I465" s="2">
        <f t="shared" si="44"/>
        <v>1</v>
      </c>
    </row>
    <row r="466" spans="1:9">
      <c r="A466" s="1">
        <v>45391</v>
      </c>
      <c r="B466" t="s">
        <v>4</v>
      </c>
      <c r="C466" s="2" t="str">
        <f t="shared" si="42"/>
        <v>wiosna</v>
      </c>
      <c r="D466">
        <f t="shared" si="43"/>
        <v>0</v>
      </c>
      <c r="E466">
        <f>IF(AND(C466="zima",AND(B466&lt;&gt;"sobota",B466&lt;&gt;"niedziela")),ROUNDDOWN(10*$M$4,0)*$M$2,IF(AND(C466="wiosna",AND(B466&lt;&gt;"sobota",B466&lt;&gt;"niedziela")),ROUNDDOWN(10*$M$5,0)*$M$2,IF(AND(C466="lato",AND(B466&lt;&gt;"sobota",B466&lt;&gt;"niedziela")),ROUNDDOWN(10*$M$6,0)*$M$2,IF(AND(C466="jesień",AND(B466&lt;&gt;"sobota",B466&lt;&gt;"niedziela")),ROUNDDOWN(10*$M$7,0)*$M$2,0))))</f>
        <v>150</v>
      </c>
      <c r="F466">
        <f t="shared" si="45"/>
        <v>27130</v>
      </c>
      <c r="G466">
        <f t="shared" si="46"/>
        <v>18050</v>
      </c>
      <c r="H466">
        <f t="shared" si="47"/>
        <v>45180</v>
      </c>
      <c r="I466" s="2">
        <f t="shared" si="44"/>
        <v>1</v>
      </c>
    </row>
    <row r="467" spans="1:9">
      <c r="A467" s="1">
        <v>45392</v>
      </c>
      <c r="B467" t="s">
        <v>5</v>
      </c>
      <c r="C467" s="2" t="str">
        <f t="shared" si="42"/>
        <v>wiosna</v>
      </c>
      <c r="D467">
        <f t="shared" si="43"/>
        <v>0</v>
      </c>
      <c r="E467">
        <f>IF(AND(C467="zima",AND(B467&lt;&gt;"sobota",B467&lt;&gt;"niedziela")),ROUNDDOWN(10*$M$4,0)*$M$2,IF(AND(C467="wiosna",AND(B467&lt;&gt;"sobota",B467&lt;&gt;"niedziela")),ROUNDDOWN(10*$M$5,0)*$M$2,IF(AND(C467="lato",AND(B467&lt;&gt;"sobota",B467&lt;&gt;"niedziela")),ROUNDDOWN(10*$M$6,0)*$M$2,IF(AND(C467="jesień",AND(B467&lt;&gt;"sobota",B467&lt;&gt;"niedziela")),ROUNDDOWN(10*$M$7,0)*$M$2,0))))</f>
        <v>150</v>
      </c>
      <c r="F467">
        <f t="shared" si="45"/>
        <v>27280</v>
      </c>
      <c r="G467">
        <f t="shared" si="46"/>
        <v>18050</v>
      </c>
      <c r="H467">
        <f t="shared" si="47"/>
        <v>45330</v>
      </c>
      <c r="I467" s="2">
        <f t="shared" si="44"/>
        <v>1</v>
      </c>
    </row>
    <row r="468" spans="1:9">
      <c r="A468" s="1">
        <v>45393</v>
      </c>
      <c r="B468" t="s">
        <v>6</v>
      </c>
      <c r="C468" s="2" t="str">
        <f t="shared" si="42"/>
        <v>wiosna</v>
      </c>
      <c r="D468">
        <f t="shared" si="43"/>
        <v>0</v>
      </c>
      <c r="E468">
        <f>IF(AND(C468="zima",AND(B468&lt;&gt;"sobota",B468&lt;&gt;"niedziela")),ROUNDDOWN(10*$M$4,0)*$M$2,IF(AND(C468="wiosna",AND(B468&lt;&gt;"sobota",B468&lt;&gt;"niedziela")),ROUNDDOWN(10*$M$5,0)*$M$2,IF(AND(C468="lato",AND(B468&lt;&gt;"sobota",B468&lt;&gt;"niedziela")),ROUNDDOWN(10*$M$6,0)*$M$2,IF(AND(C468="jesień",AND(B468&lt;&gt;"sobota",B468&lt;&gt;"niedziela")),ROUNDDOWN(10*$M$7,0)*$M$2,0))))</f>
        <v>150</v>
      </c>
      <c r="F468">
        <f t="shared" si="45"/>
        <v>27430</v>
      </c>
      <c r="G468">
        <f t="shared" si="46"/>
        <v>18050</v>
      </c>
      <c r="H468">
        <f t="shared" si="47"/>
        <v>45480</v>
      </c>
      <c r="I468" s="2">
        <f t="shared" si="44"/>
        <v>1</v>
      </c>
    </row>
    <row r="469" spans="1:9">
      <c r="A469" s="1">
        <v>45394</v>
      </c>
      <c r="B469" t="s">
        <v>7</v>
      </c>
      <c r="C469" s="2" t="str">
        <f t="shared" si="42"/>
        <v>wiosna</v>
      </c>
      <c r="D469">
        <f t="shared" si="43"/>
        <v>0</v>
      </c>
      <c r="E469">
        <f>IF(AND(C469="zima",AND(B469&lt;&gt;"sobota",B469&lt;&gt;"niedziela")),ROUNDDOWN(10*$M$4,0)*$M$2,IF(AND(C469="wiosna",AND(B469&lt;&gt;"sobota",B469&lt;&gt;"niedziela")),ROUNDDOWN(10*$M$5,0)*$M$2,IF(AND(C469="lato",AND(B469&lt;&gt;"sobota",B469&lt;&gt;"niedziela")),ROUNDDOWN(10*$M$6,0)*$M$2,IF(AND(C469="jesień",AND(B469&lt;&gt;"sobota",B469&lt;&gt;"niedziela")),ROUNDDOWN(10*$M$7,0)*$M$2,0))))</f>
        <v>150</v>
      </c>
      <c r="F469">
        <f t="shared" si="45"/>
        <v>27580</v>
      </c>
      <c r="G469">
        <f t="shared" si="46"/>
        <v>18050</v>
      </c>
      <c r="H469">
        <f t="shared" si="47"/>
        <v>45630</v>
      </c>
      <c r="I469" s="2">
        <f t="shared" si="44"/>
        <v>1</v>
      </c>
    </row>
    <row r="470" spans="1:9">
      <c r="A470" s="1">
        <v>45395</v>
      </c>
      <c r="B470" t="s">
        <v>8</v>
      </c>
      <c r="C470" s="2" t="str">
        <f t="shared" si="42"/>
        <v>wiosna</v>
      </c>
      <c r="D470">
        <f t="shared" si="43"/>
        <v>0</v>
      </c>
      <c r="E470">
        <f>IF(AND(C470="zima",AND(B470&lt;&gt;"sobota",B470&lt;&gt;"niedziela")),ROUNDDOWN(10*$M$4,0)*$M$2,IF(AND(C470="wiosna",AND(B470&lt;&gt;"sobota",B470&lt;&gt;"niedziela")),ROUNDDOWN(10*$M$5,0)*$M$2,IF(AND(C470="lato",AND(B470&lt;&gt;"sobota",B470&lt;&gt;"niedziela")),ROUNDDOWN(10*$M$6,0)*$M$2,IF(AND(C470="jesień",AND(B470&lt;&gt;"sobota",B470&lt;&gt;"niedziela")),ROUNDDOWN(10*$M$7,0)*$M$2,0))))</f>
        <v>0</v>
      </c>
      <c r="F470">
        <f t="shared" si="45"/>
        <v>27580</v>
      </c>
      <c r="G470">
        <f t="shared" si="46"/>
        <v>18050</v>
      </c>
      <c r="H470">
        <f t="shared" si="47"/>
        <v>45630</v>
      </c>
      <c r="I470" s="2">
        <f t="shared" si="44"/>
        <v>1</v>
      </c>
    </row>
    <row r="471" spans="1:9">
      <c r="A471" s="1">
        <v>45396</v>
      </c>
      <c r="B471" t="s">
        <v>2</v>
      </c>
      <c r="C471" s="2" t="str">
        <f t="shared" si="42"/>
        <v>wiosna</v>
      </c>
      <c r="D471">
        <f t="shared" si="43"/>
        <v>150</v>
      </c>
      <c r="E471">
        <f>IF(AND(C471="zima",AND(B471&lt;&gt;"sobota",B471&lt;&gt;"niedziela")),ROUNDDOWN(10*$M$4,0)*$M$2,IF(AND(C471="wiosna",AND(B471&lt;&gt;"sobota",B471&lt;&gt;"niedziela")),ROUNDDOWN(10*$M$5,0)*$M$2,IF(AND(C471="lato",AND(B471&lt;&gt;"sobota",B471&lt;&gt;"niedziela")),ROUNDDOWN(10*$M$6,0)*$M$2,IF(AND(C471="jesień",AND(B471&lt;&gt;"sobota",B471&lt;&gt;"niedziela")),ROUNDDOWN(10*$M$7,0)*$M$2,0))))</f>
        <v>0</v>
      </c>
      <c r="F471">
        <f t="shared" si="45"/>
        <v>27430</v>
      </c>
      <c r="G471">
        <f t="shared" si="46"/>
        <v>18200</v>
      </c>
      <c r="H471">
        <f t="shared" si="47"/>
        <v>45630</v>
      </c>
      <c r="I471" s="2">
        <f t="shared" si="44"/>
        <v>1</v>
      </c>
    </row>
    <row r="472" spans="1:9">
      <c r="A472" s="1">
        <v>45397</v>
      </c>
      <c r="B472" t="s">
        <v>3</v>
      </c>
      <c r="C472" s="2" t="str">
        <f t="shared" si="42"/>
        <v>wiosna</v>
      </c>
      <c r="D472">
        <f t="shared" si="43"/>
        <v>0</v>
      </c>
      <c r="E472">
        <f>IF(AND(C472="zima",AND(B472&lt;&gt;"sobota",B472&lt;&gt;"niedziela")),ROUNDDOWN(10*$M$4,0)*$M$2,IF(AND(C472="wiosna",AND(B472&lt;&gt;"sobota",B472&lt;&gt;"niedziela")),ROUNDDOWN(10*$M$5,0)*$M$2,IF(AND(C472="lato",AND(B472&lt;&gt;"sobota",B472&lt;&gt;"niedziela")),ROUNDDOWN(10*$M$6,0)*$M$2,IF(AND(C472="jesień",AND(B472&lt;&gt;"sobota",B472&lt;&gt;"niedziela")),ROUNDDOWN(10*$M$7,0)*$M$2,0))))</f>
        <v>150</v>
      </c>
      <c r="F472">
        <f t="shared" si="45"/>
        <v>27580</v>
      </c>
      <c r="G472">
        <f t="shared" si="46"/>
        <v>18200</v>
      </c>
      <c r="H472">
        <f t="shared" si="47"/>
        <v>45780</v>
      </c>
      <c r="I472" s="2">
        <f t="shared" si="44"/>
        <v>1</v>
      </c>
    </row>
    <row r="473" spans="1:9">
      <c r="A473" s="1">
        <v>45398</v>
      </c>
      <c r="B473" t="s">
        <v>4</v>
      </c>
      <c r="C473" s="2" t="str">
        <f t="shared" si="42"/>
        <v>wiosna</v>
      </c>
      <c r="D473">
        <f t="shared" si="43"/>
        <v>0</v>
      </c>
      <c r="E473">
        <f>IF(AND(C473="zima",AND(B473&lt;&gt;"sobota",B473&lt;&gt;"niedziela")),ROUNDDOWN(10*$M$4,0)*$M$2,IF(AND(C473="wiosna",AND(B473&lt;&gt;"sobota",B473&lt;&gt;"niedziela")),ROUNDDOWN(10*$M$5,0)*$M$2,IF(AND(C473="lato",AND(B473&lt;&gt;"sobota",B473&lt;&gt;"niedziela")),ROUNDDOWN(10*$M$6,0)*$M$2,IF(AND(C473="jesień",AND(B473&lt;&gt;"sobota",B473&lt;&gt;"niedziela")),ROUNDDOWN(10*$M$7,0)*$M$2,0))))</f>
        <v>150</v>
      </c>
      <c r="F473">
        <f t="shared" si="45"/>
        <v>27730</v>
      </c>
      <c r="G473">
        <f t="shared" si="46"/>
        <v>18200</v>
      </c>
      <c r="H473">
        <f t="shared" si="47"/>
        <v>45930</v>
      </c>
      <c r="I473" s="2">
        <f t="shared" si="44"/>
        <v>1</v>
      </c>
    </row>
    <row r="474" spans="1:9">
      <c r="A474" s="1">
        <v>45399</v>
      </c>
      <c r="B474" t="s">
        <v>5</v>
      </c>
      <c r="C474" s="2" t="str">
        <f t="shared" si="42"/>
        <v>wiosna</v>
      </c>
      <c r="D474">
        <f t="shared" si="43"/>
        <v>0</v>
      </c>
      <c r="E474">
        <f>IF(AND(C474="zima",AND(B474&lt;&gt;"sobota",B474&lt;&gt;"niedziela")),ROUNDDOWN(10*$M$4,0)*$M$2,IF(AND(C474="wiosna",AND(B474&lt;&gt;"sobota",B474&lt;&gt;"niedziela")),ROUNDDOWN(10*$M$5,0)*$M$2,IF(AND(C474="lato",AND(B474&lt;&gt;"sobota",B474&lt;&gt;"niedziela")),ROUNDDOWN(10*$M$6,0)*$M$2,IF(AND(C474="jesień",AND(B474&lt;&gt;"sobota",B474&lt;&gt;"niedziela")),ROUNDDOWN(10*$M$7,0)*$M$2,0))))</f>
        <v>150</v>
      </c>
      <c r="F474">
        <f t="shared" si="45"/>
        <v>27880</v>
      </c>
      <c r="G474">
        <f t="shared" si="46"/>
        <v>18200</v>
      </c>
      <c r="H474">
        <f t="shared" si="47"/>
        <v>46080</v>
      </c>
      <c r="I474" s="2">
        <f t="shared" si="44"/>
        <v>1</v>
      </c>
    </row>
    <row r="475" spans="1:9">
      <c r="A475" s="1">
        <v>45400</v>
      </c>
      <c r="B475" t="s">
        <v>6</v>
      </c>
      <c r="C475" s="2" t="str">
        <f t="shared" si="42"/>
        <v>wiosna</v>
      </c>
      <c r="D475">
        <f t="shared" si="43"/>
        <v>0</v>
      </c>
      <c r="E475">
        <f>IF(AND(C475="zima",AND(B475&lt;&gt;"sobota",B475&lt;&gt;"niedziela")),ROUNDDOWN(10*$M$4,0)*$M$2,IF(AND(C475="wiosna",AND(B475&lt;&gt;"sobota",B475&lt;&gt;"niedziela")),ROUNDDOWN(10*$M$5,0)*$M$2,IF(AND(C475="lato",AND(B475&lt;&gt;"sobota",B475&lt;&gt;"niedziela")),ROUNDDOWN(10*$M$6,0)*$M$2,IF(AND(C475="jesień",AND(B475&lt;&gt;"sobota",B475&lt;&gt;"niedziela")),ROUNDDOWN(10*$M$7,0)*$M$2,0))))</f>
        <v>150</v>
      </c>
      <c r="F475">
        <f t="shared" si="45"/>
        <v>28030</v>
      </c>
      <c r="G475">
        <f t="shared" si="46"/>
        <v>18200</v>
      </c>
      <c r="H475">
        <f t="shared" si="47"/>
        <v>46230</v>
      </c>
      <c r="I475" s="2">
        <f t="shared" si="44"/>
        <v>1</v>
      </c>
    </row>
    <row r="476" spans="1:9">
      <c r="A476" s="1">
        <v>45401</v>
      </c>
      <c r="B476" t="s">
        <v>7</v>
      </c>
      <c r="C476" s="2" t="str">
        <f t="shared" si="42"/>
        <v>wiosna</v>
      </c>
      <c r="D476">
        <f t="shared" si="43"/>
        <v>0</v>
      </c>
      <c r="E476">
        <f>IF(AND(C476="zima",AND(B476&lt;&gt;"sobota",B476&lt;&gt;"niedziela")),ROUNDDOWN(10*$M$4,0)*$M$2,IF(AND(C476="wiosna",AND(B476&lt;&gt;"sobota",B476&lt;&gt;"niedziela")),ROUNDDOWN(10*$M$5,0)*$M$2,IF(AND(C476="lato",AND(B476&lt;&gt;"sobota",B476&lt;&gt;"niedziela")),ROUNDDOWN(10*$M$6,0)*$M$2,IF(AND(C476="jesień",AND(B476&lt;&gt;"sobota",B476&lt;&gt;"niedziela")),ROUNDDOWN(10*$M$7,0)*$M$2,0))))</f>
        <v>150</v>
      </c>
      <c r="F476">
        <f t="shared" si="45"/>
        <v>28180</v>
      </c>
      <c r="G476">
        <f t="shared" si="46"/>
        <v>18200</v>
      </c>
      <c r="H476">
        <f t="shared" si="47"/>
        <v>46380</v>
      </c>
      <c r="I476" s="2">
        <f t="shared" si="44"/>
        <v>1</v>
      </c>
    </row>
    <row r="477" spans="1:9">
      <c r="A477" s="1">
        <v>45402</v>
      </c>
      <c r="B477" t="s">
        <v>8</v>
      </c>
      <c r="C477" s="2" t="str">
        <f t="shared" si="42"/>
        <v>wiosna</v>
      </c>
      <c r="D477">
        <f t="shared" si="43"/>
        <v>0</v>
      </c>
      <c r="E477">
        <f>IF(AND(C477="zima",AND(B477&lt;&gt;"sobota",B477&lt;&gt;"niedziela")),ROUNDDOWN(10*$M$4,0)*$M$2,IF(AND(C477="wiosna",AND(B477&lt;&gt;"sobota",B477&lt;&gt;"niedziela")),ROUNDDOWN(10*$M$5,0)*$M$2,IF(AND(C477="lato",AND(B477&lt;&gt;"sobota",B477&lt;&gt;"niedziela")),ROUNDDOWN(10*$M$6,0)*$M$2,IF(AND(C477="jesień",AND(B477&lt;&gt;"sobota",B477&lt;&gt;"niedziela")),ROUNDDOWN(10*$M$7,0)*$M$2,0))))</f>
        <v>0</v>
      </c>
      <c r="F477">
        <f t="shared" si="45"/>
        <v>28180</v>
      </c>
      <c r="G477">
        <f t="shared" si="46"/>
        <v>18200</v>
      </c>
      <c r="H477">
        <f t="shared" si="47"/>
        <v>46380</v>
      </c>
      <c r="I477" s="2">
        <f t="shared" si="44"/>
        <v>1</v>
      </c>
    </row>
    <row r="478" spans="1:9">
      <c r="A478" s="1">
        <v>45403</v>
      </c>
      <c r="B478" t="s">
        <v>2</v>
      </c>
      <c r="C478" s="2" t="str">
        <f t="shared" si="42"/>
        <v>wiosna</v>
      </c>
      <c r="D478">
        <f t="shared" si="43"/>
        <v>150</v>
      </c>
      <c r="E478">
        <f>IF(AND(C478="zima",AND(B478&lt;&gt;"sobota",B478&lt;&gt;"niedziela")),ROUNDDOWN(10*$M$4,0)*$M$2,IF(AND(C478="wiosna",AND(B478&lt;&gt;"sobota",B478&lt;&gt;"niedziela")),ROUNDDOWN(10*$M$5,0)*$M$2,IF(AND(C478="lato",AND(B478&lt;&gt;"sobota",B478&lt;&gt;"niedziela")),ROUNDDOWN(10*$M$6,0)*$M$2,IF(AND(C478="jesień",AND(B478&lt;&gt;"sobota",B478&lt;&gt;"niedziela")),ROUNDDOWN(10*$M$7,0)*$M$2,0))))</f>
        <v>0</v>
      </c>
      <c r="F478">
        <f t="shared" si="45"/>
        <v>28030</v>
      </c>
      <c r="G478">
        <f t="shared" si="46"/>
        <v>18350</v>
      </c>
      <c r="H478">
        <f t="shared" si="47"/>
        <v>46380</v>
      </c>
      <c r="I478" s="2">
        <f t="shared" si="44"/>
        <v>1</v>
      </c>
    </row>
    <row r="479" spans="1:9">
      <c r="A479" s="1">
        <v>45404</v>
      </c>
      <c r="B479" t="s">
        <v>3</v>
      </c>
      <c r="C479" s="2" t="str">
        <f t="shared" si="42"/>
        <v>wiosna</v>
      </c>
      <c r="D479">
        <f t="shared" si="43"/>
        <v>0</v>
      </c>
      <c r="E479">
        <f>IF(AND(C479="zima",AND(B479&lt;&gt;"sobota",B479&lt;&gt;"niedziela")),ROUNDDOWN(10*$M$4,0)*$M$2,IF(AND(C479="wiosna",AND(B479&lt;&gt;"sobota",B479&lt;&gt;"niedziela")),ROUNDDOWN(10*$M$5,0)*$M$2,IF(AND(C479="lato",AND(B479&lt;&gt;"sobota",B479&lt;&gt;"niedziela")),ROUNDDOWN(10*$M$6,0)*$M$2,IF(AND(C479="jesień",AND(B479&lt;&gt;"sobota",B479&lt;&gt;"niedziela")),ROUNDDOWN(10*$M$7,0)*$M$2,0))))</f>
        <v>150</v>
      </c>
      <c r="F479">
        <f t="shared" si="45"/>
        <v>28180</v>
      </c>
      <c r="G479">
        <f t="shared" si="46"/>
        <v>18350</v>
      </c>
      <c r="H479">
        <f t="shared" si="47"/>
        <v>46530</v>
      </c>
      <c r="I479" s="2">
        <f t="shared" si="44"/>
        <v>1</v>
      </c>
    </row>
    <row r="480" spans="1:9">
      <c r="A480" s="1">
        <v>45405</v>
      </c>
      <c r="B480" t="s">
        <v>4</v>
      </c>
      <c r="C480" s="2" t="str">
        <f t="shared" si="42"/>
        <v>wiosna</v>
      </c>
      <c r="D480">
        <f t="shared" si="43"/>
        <v>0</v>
      </c>
      <c r="E480">
        <f>IF(AND(C480="zima",AND(B480&lt;&gt;"sobota",B480&lt;&gt;"niedziela")),ROUNDDOWN(10*$M$4,0)*$M$2,IF(AND(C480="wiosna",AND(B480&lt;&gt;"sobota",B480&lt;&gt;"niedziela")),ROUNDDOWN(10*$M$5,0)*$M$2,IF(AND(C480="lato",AND(B480&lt;&gt;"sobota",B480&lt;&gt;"niedziela")),ROUNDDOWN(10*$M$6,0)*$M$2,IF(AND(C480="jesień",AND(B480&lt;&gt;"sobota",B480&lt;&gt;"niedziela")),ROUNDDOWN(10*$M$7,0)*$M$2,0))))</f>
        <v>150</v>
      </c>
      <c r="F480">
        <f t="shared" si="45"/>
        <v>28330</v>
      </c>
      <c r="G480">
        <f t="shared" si="46"/>
        <v>18350</v>
      </c>
      <c r="H480">
        <f t="shared" si="47"/>
        <v>46680</v>
      </c>
      <c r="I480" s="2">
        <f t="shared" si="44"/>
        <v>1</v>
      </c>
    </row>
    <row r="481" spans="1:9">
      <c r="A481" s="1">
        <v>45406</v>
      </c>
      <c r="B481" t="s">
        <v>5</v>
      </c>
      <c r="C481" s="2" t="str">
        <f t="shared" si="42"/>
        <v>wiosna</v>
      </c>
      <c r="D481">
        <f t="shared" si="43"/>
        <v>0</v>
      </c>
      <c r="E481">
        <f>IF(AND(C481="zima",AND(B481&lt;&gt;"sobota",B481&lt;&gt;"niedziela")),ROUNDDOWN(10*$M$4,0)*$M$2,IF(AND(C481="wiosna",AND(B481&lt;&gt;"sobota",B481&lt;&gt;"niedziela")),ROUNDDOWN(10*$M$5,0)*$M$2,IF(AND(C481="lato",AND(B481&lt;&gt;"sobota",B481&lt;&gt;"niedziela")),ROUNDDOWN(10*$M$6,0)*$M$2,IF(AND(C481="jesień",AND(B481&lt;&gt;"sobota",B481&lt;&gt;"niedziela")),ROUNDDOWN(10*$M$7,0)*$M$2,0))))</f>
        <v>150</v>
      </c>
      <c r="F481">
        <f t="shared" si="45"/>
        <v>28480</v>
      </c>
      <c r="G481">
        <f t="shared" si="46"/>
        <v>18350</v>
      </c>
      <c r="H481">
        <f t="shared" si="47"/>
        <v>46830</v>
      </c>
      <c r="I481" s="2">
        <f t="shared" si="44"/>
        <v>1</v>
      </c>
    </row>
    <row r="482" spans="1:9">
      <c r="A482" s="1">
        <v>45407</v>
      </c>
      <c r="B482" t="s">
        <v>6</v>
      </c>
      <c r="C482" s="2" t="str">
        <f t="shared" si="42"/>
        <v>wiosna</v>
      </c>
      <c r="D482">
        <f t="shared" si="43"/>
        <v>0</v>
      </c>
      <c r="E482">
        <f>IF(AND(C482="zima",AND(B482&lt;&gt;"sobota",B482&lt;&gt;"niedziela")),ROUNDDOWN(10*$M$4,0)*$M$2,IF(AND(C482="wiosna",AND(B482&lt;&gt;"sobota",B482&lt;&gt;"niedziela")),ROUNDDOWN(10*$M$5,0)*$M$2,IF(AND(C482="lato",AND(B482&lt;&gt;"sobota",B482&lt;&gt;"niedziela")),ROUNDDOWN(10*$M$6,0)*$M$2,IF(AND(C482="jesień",AND(B482&lt;&gt;"sobota",B482&lt;&gt;"niedziela")),ROUNDDOWN(10*$M$7,0)*$M$2,0))))</f>
        <v>150</v>
      </c>
      <c r="F482">
        <f t="shared" si="45"/>
        <v>28630</v>
      </c>
      <c r="G482">
        <f t="shared" si="46"/>
        <v>18350</v>
      </c>
      <c r="H482">
        <f t="shared" si="47"/>
        <v>46980</v>
      </c>
      <c r="I482" s="2">
        <f t="shared" si="44"/>
        <v>1</v>
      </c>
    </row>
    <row r="483" spans="1:9">
      <c r="A483" s="1">
        <v>45408</v>
      </c>
      <c r="B483" t="s">
        <v>7</v>
      </c>
      <c r="C483" s="2" t="str">
        <f t="shared" si="42"/>
        <v>wiosna</v>
      </c>
      <c r="D483">
        <f t="shared" si="43"/>
        <v>0</v>
      </c>
      <c r="E483">
        <f>IF(AND(C483="zima",AND(B483&lt;&gt;"sobota",B483&lt;&gt;"niedziela")),ROUNDDOWN(10*$M$4,0)*$M$2,IF(AND(C483="wiosna",AND(B483&lt;&gt;"sobota",B483&lt;&gt;"niedziela")),ROUNDDOWN(10*$M$5,0)*$M$2,IF(AND(C483="lato",AND(B483&lt;&gt;"sobota",B483&lt;&gt;"niedziela")),ROUNDDOWN(10*$M$6,0)*$M$2,IF(AND(C483="jesień",AND(B483&lt;&gt;"sobota",B483&lt;&gt;"niedziela")),ROUNDDOWN(10*$M$7,0)*$M$2,0))))</f>
        <v>150</v>
      </c>
      <c r="F483">
        <f t="shared" si="45"/>
        <v>28780</v>
      </c>
      <c r="G483">
        <f t="shared" si="46"/>
        <v>18350</v>
      </c>
      <c r="H483">
        <f t="shared" si="47"/>
        <v>47130</v>
      </c>
      <c r="I483" s="2">
        <f t="shared" si="44"/>
        <v>1</v>
      </c>
    </row>
    <row r="484" spans="1:9">
      <c r="A484" s="1">
        <v>45409</v>
      </c>
      <c r="B484" t="s">
        <v>8</v>
      </c>
      <c r="C484" s="2" t="str">
        <f t="shared" si="42"/>
        <v>wiosna</v>
      </c>
      <c r="D484">
        <f t="shared" si="43"/>
        <v>0</v>
      </c>
      <c r="E484">
        <f>IF(AND(C484="zima",AND(B484&lt;&gt;"sobota",B484&lt;&gt;"niedziela")),ROUNDDOWN(10*$M$4,0)*$M$2,IF(AND(C484="wiosna",AND(B484&lt;&gt;"sobota",B484&lt;&gt;"niedziela")),ROUNDDOWN(10*$M$5,0)*$M$2,IF(AND(C484="lato",AND(B484&lt;&gt;"sobota",B484&lt;&gt;"niedziela")),ROUNDDOWN(10*$M$6,0)*$M$2,IF(AND(C484="jesień",AND(B484&lt;&gt;"sobota",B484&lt;&gt;"niedziela")),ROUNDDOWN(10*$M$7,0)*$M$2,0))))</f>
        <v>0</v>
      </c>
      <c r="F484">
        <f t="shared" si="45"/>
        <v>28780</v>
      </c>
      <c r="G484">
        <f t="shared" si="46"/>
        <v>18350</v>
      </c>
      <c r="H484">
        <f t="shared" si="47"/>
        <v>47130</v>
      </c>
      <c r="I484" s="2">
        <f t="shared" si="44"/>
        <v>1</v>
      </c>
    </row>
    <row r="485" spans="1:9">
      <c r="A485" s="1">
        <v>45410</v>
      </c>
      <c r="B485" t="s">
        <v>2</v>
      </c>
      <c r="C485" s="2" t="str">
        <f t="shared" si="42"/>
        <v>wiosna</v>
      </c>
      <c r="D485">
        <f t="shared" si="43"/>
        <v>150</v>
      </c>
      <c r="E485">
        <f>IF(AND(C485="zima",AND(B485&lt;&gt;"sobota",B485&lt;&gt;"niedziela")),ROUNDDOWN(10*$M$4,0)*$M$2,IF(AND(C485="wiosna",AND(B485&lt;&gt;"sobota",B485&lt;&gt;"niedziela")),ROUNDDOWN(10*$M$5,0)*$M$2,IF(AND(C485="lato",AND(B485&lt;&gt;"sobota",B485&lt;&gt;"niedziela")),ROUNDDOWN(10*$M$6,0)*$M$2,IF(AND(C485="jesień",AND(B485&lt;&gt;"sobota",B485&lt;&gt;"niedziela")),ROUNDDOWN(10*$M$7,0)*$M$2,0))))</f>
        <v>0</v>
      </c>
      <c r="F485">
        <f t="shared" si="45"/>
        <v>28630</v>
      </c>
      <c r="G485">
        <f t="shared" si="46"/>
        <v>18500</v>
      </c>
      <c r="H485">
        <f t="shared" si="47"/>
        <v>47130</v>
      </c>
      <c r="I485" s="2">
        <f t="shared" si="44"/>
        <v>1</v>
      </c>
    </row>
    <row r="486" spans="1:9">
      <c r="A486" s="1">
        <v>45411</v>
      </c>
      <c r="B486" t="s">
        <v>3</v>
      </c>
      <c r="C486" s="2" t="str">
        <f t="shared" si="42"/>
        <v>wiosna</v>
      </c>
      <c r="D486">
        <f t="shared" si="43"/>
        <v>0</v>
      </c>
      <c r="E486">
        <f>IF(AND(C486="zima",AND(B486&lt;&gt;"sobota",B486&lt;&gt;"niedziela")),ROUNDDOWN(10*$M$4,0)*$M$2,IF(AND(C486="wiosna",AND(B486&lt;&gt;"sobota",B486&lt;&gt;"niedziela")),ROUNDDOWN(10*$M$5,0)*$M$2,IF(AND(C486="lato",AND(B486&lt;&gt;"sobota",B486&lt;&gt;"niedziela")),ROUNDDOWN(10*$M$6,0)*$M$2,IF(AND(C486="jesień",AND(B486&lt;&gt;"sobota",B486&lt;&gt;"niedziela")),ROUNDDOWN(10*$M$7,0)*$M$2,0))))</f>
        <v>150</v>
      </c>
      <c r="F486">
        <f t="shared" si="45"/>
        <v>28780</v>
      </c>
      <c r="G486">
        <f t="shared" si="46"/>
        <v>18500</v>
      </c>
      <c r="H486">
        <f t="shared" si="47"/>
        <v>47280</v>
      </c>
      <c r="I486" s="2">
        <f t="shared" si="44"/>
        <v>1</v>
      </c>
    </row>
    <row r="487" spans="1:9">
      <c r="A487" s="1">
        <v>45412</v>
      </c>
      <c r="B487" t="s">
        <v>4</v>
      </c>
      <c r="C487" s="2" t="str">
        <f t="shared" si="42"/>
        <v>wiosna</v>
      </c>
      <c r="D487">
        <f t="shared" si="43"/>
        <v>0</v>
      </c>
      <c r="E487">
        <f>IF(AND(C487="zima",AND(B487&lt;&gt;"sobota",B487&lt;&gt;"niedziela")),ROUNDDOWN(10*$M$4,0)*$M$2,IF(AND(C487="wiosna",AND(B487&lt;&gt;"sobota",B487&lt;&gt;"niedziela")),ROUNDDOWN(10*$M$5,0)*$M$2,IF(AND(C487="lato",AND(B487&lt;&gt;"sobota",B487&lt;&gt;"niedziela")),ROUNDDOWN(10*$M$6,0)*$M$2,IF(AND(C487="jesień",AND(B487&lt;&gt;"sobota",B487&lt;&gt;"niedziela")),ROUNDDOWN(10*$M$7,0)*$M$2,0))))</f>
        <v>150</v>
      </c>
      <c r="F487">
        <f t="shared" si="45"/>
        <v>28930</v>
      </c>
      <c r="G487">
        <f t="shared" si="46"/>
        <v>18500</v>
      </c>
      <c r="H487">
        <f t="shared" si="47"/>
        <v>47430</v>
      </c>
      <c r="I487" s="2">
        <f t="shared" si="44"/>
        <v>1</v>
      </c>
    </row>
    <row r="488" spans="1:9">
      <c r="A488" s="1">
        <v>45413</v>
      </c>
      <c r="B488" t="s">
        <v>5</v>
      </c>
      <c r="C488" s="2" t="str">
        <f t="shared" si="42"/>
        <v>wiosna</v>
      </c>
      <c r="D488">
        <f t="shared" si="43"/>
        <v>0</v>
      </c>
      <c r="E488">
        <f>IF(AND(C488="zima",AND(B488&lt;&gt;"sobota",B488&lt;&gt;"niedziela")),ROUNDDOWN(10*$M$4,0)*$M$2,IF(AND(C488="wiosna",AND(B488&lt;&gt;"sobota",B488&lt;&gt;"niedziela")),ROUNDDOWN(10*$M$5,0)*$M$2,IF(AND(C488="lato",AND(B488&lt;&gt;"sobota",B488&lt;&gt;"niedziela")),ROUNDDOWN(10*$M$6,0)*$M$2,IF(AND(C488="jesień",AND(B488&lt;&gt;"sobota",B488&lt;&gt;"niedziela")),ROUNDDOWN(10*$M$7,0)*$M$2,0))))</f>
        <v>150</v>
      </c>
      <c r="F488">
        <f t="shared" si="45"/>
        <v>29080</v>
      </c>
      <c r="G488">
        <f t="shared" si="46"/>
        <v>18500</v>
      </c>
      <c r="H488">
        <f t="shared" si="47"/>
        <v>47580</v>
      </c>
      <c r="I488" s="2">
        <f t="shared" si="44"/>
        <v>1</v>
      </c>
    </row>
    <row r="489" spans="1:9">
      <c r="A489" s="1">
        <v>45414</v>
      </c>
      <c r="B489" t="s">
        <v>6</v>
      </c>
      <c r="C489" s="2" t="str">
        <f t="shared" si="42"/>
        <v>wiosna</v>
      </c>
      <c r="D489">
        <f t="shared" si="43"/>
        <v>0</v>
      </c>
      <c r="E489">
        <f>IF(AND(C489="zima",AND(B489&lt;&gt;"sobota",B489&lt;&gt;"niedziela")),ROUNDDOWN(10*$M$4,0)*$M$2,IF(AND(C489="wiosna",AND(B489&lt;&gt;"sobota",B489&lt;&gt;"niedziela")),ROUNDDOWN(10*$M$5,0)*$M$2,IF(AND(C489="lato",AND(B489&lt;&gt;"sobota",B489&lt;&gt;"niedziela")),ROUNDDOWN(10*$M$6,0)*$M$2,IF(AND(C489="jesień",AND(B489&lt;&gt;"sobota",B489&lt;&gt;"niedziela")),ROUNDDOWN(10*$M$7,0)*$M$2,0))))</f>
        <v>150</v>
      </c>
      <c r="F489">
        <f t="shared" si="45"/>
        <v>29230</v>
      </c>
      <c r="G489">
        <f t="shared" si="46"/>
        <v>18500</v>
      </c>
      <c r="H489">
        <f t="shared" si="47"/>
        <v>47730</v>
      </c>
      <c r="I489" s="2">
        <f t="shared" si="44"/>
        <v>1</v>
      </c>
    </row>
    <row r="490" spans="1:9">
      <c r="A490" s="1">
        <v>45415</v>
      </c>
      <c r="B490" t="s">
        <v>7</v>
      </c>
      <c r="C490" s="2" t="str">
        <f t="shared" si="42"/>
        <v>wiosna</v>
      </c>
      <c r="D490">
        <f t="shared" si="43"/>
        <v>0</v>
      </c>
      <c r="E490">
        <f>IF(AND(C490="zima",AND(B490&lt;&gt;"sobota",B490&lt;&gt;"niedziela")),ROUNDDOWN(10*$M$4,0)*$M$2,IF(AND(C490="wiosna",AND(B490&lt;&gt;"sobota",B490&lt;&gt;"niedziela")),ROUNDDOWN(10*$M$5,0)*$M$2,IF(AND(C490="lato",AND(B490&lt;&gt;"sobota",B490&lt;&gt;"niedziela")),ROUNDDOWN(10*$M$6,0)*$M$2,IF(AND(C490="jesień",AND(B490&lt;&gt;"sobota",B490&lt;&gt;"niedziela")),ROUNDDOWN(10*$M$7,0)*$M$2,0))))</f>
        <v>150</v>
      </c>
      <c r="F490">
        <f t="shared" si="45"/>
        <v>29380</v>
      </c>
      <c r="G490">
        <f t="shared" si="46"/>
        <v>18500</v>
      </c>
      <c r="H490">
        <f t="shared" si="47"/>
        <v>47880</v>
      </c>
      <c r="I490" s="2">
        <f t="shared" si="44"/>
        <v>1</v>
      </c>
    </row>
    <row r="491" spans="1:9">
      <c r="A491" s="1">
        <v>45416</v>
      </c>
      <c r="B491" t="s">
        <v>8</v>
      </c>
      <c r="C491" s="2" t="str">
        <f t="shared" si="42"/>
        <v>wiosna</v>
      </c>
      <c r="D491">
        <f t="shared" si="43"/>
        <v>0</v>
      </c>
      <c r="E491">
        <f>IF(AND(C491="zima",AND(B491&lt;&gt;"sobota",B491&lt;&gt;"niedziela")),ROUNDDOWN(10*$M$4,0)*$M$2,IF(AND(C491="wiosna",AND(B491&lt;&gt;"sobota",B491&lt;&gt;"niedziela")),ROUNDDOWN(10*$M$5,0)*$M$2,IF(AND(C491="lato",AND(B491&lt;&gt;"sobota",B491&lt;&gt;"niedziela")),ROUNDDOWN(10*$M$6,0)*$M$2,IF(AND(C491="jesień",AND(B491&lt;&gt;"sobota",B491&lt;&gt;"niedziela")),ROUNDDOWN(10*$M$7,0)*$M$2,0))))</f>
        <v>0</v>
      </c>
      <c r="F491">
        <f t="shared" si="45"/>
        <v>29380</v>
      </c>
      <c r="G491">
        <f t="shared" si="46"/>
        <v>18500</v>
      </c>
      <c r="H491">
        <f t="shared" si="47"/>
        <v>47880</v>
      </c>
      <c r="I491" s="2">
        <f t="shared" si="44"/>
        <v>1</v>
      </c>
    </row>
    <row r="492" spans="1:9">
      <c r="A492" s="1">
        <v>45417</v>
      </c>
      <c r="B492" t="s">
        <v>2</v>
      </c>
      <c r="C492" s="2" t="str">
        <f t="shared" si="42"/>
        <v>wiosna</v>
      </c>
      <c r="D492">
        <f t="shared" si="43"/>
        <v>150</v>
      </c>
      <c r="E492">
        <f>IF(AND(C492="zima",AND(B492&lt;&gt;"sobota",B492&lt;&gt;"niedziela")),ROUNDDOWN(10*$M$4,0)*$M$2,IF(AND(C492="wiosna",AND(B492&lt;&gt;"sobota",B492&lt;&gt;"niedziela")),ROUNDDOWN(10*$M$5,0)*$M$2,IF(AND(C492="lato",AND(B492&lt;&gt;"sobota",B492&lt;&gt;"niedziela")),ROUNDDOWN(10*$M$6,0)*$M$2,IF(AND(C492="jesień",AND(B492&lt;&gt;"sobota",B492&lt;&gt;"niedziela")),ROUNDDOWN(10*$M$7,0)*$M$2,0))))</f>
        <v>0</v>
      </c>
      <c r="F492">
        <f t="shared" si="45"/>
        <v>29230</v>
      </c>
      <c r="G492">
        <f t="shared" si="46"/>
        <v>18650</v>
      </c>
      <c r="H492">
        <f t="shared" si="47"/>
        <v>47880</v>
      </c>
      <c r="I492" s="2">
        <f t="shared" si="44"/>
        <v>1</v>
      </c>
    </row>
    <row r="493" spans="1:9">
      <c r="A493" s="1">
        <v>45418</v>
      </c>
      <c r="B493" t="s">
        <v>3</v>
      </c>
      <c r="C493" s="2" t="str">
        <f t="shared" si="42"/>
        <v>wiosna</v>
      </c>
      <c r="D493">
        <f t="shared" si="43"/>
        <v>0</v>
      </c>
      <c r="E493">
        <f>IF(AND(C493="zima",AND(B493&lt;&gt;"sobota",B493&lt;&gt;"niedziela")),ROUNDDOWN(10*$M$4,0)*$M$2,IF(AND(C493="wiosna",AND(B493&lt;&gt;"sobota",B493&lt;&gt;"niedziela")),ROUNDDOWN(10*$M$5,0)*$M$2,IF(AND(C493="lato",AND(B493&lt;&gt;"sobota",B493&lt;&gt;"niedziela")),ROUNDDOWN(10*$M$6,0)*$M$2,IF(AND(C493="jesień",AND(B493&lt;&gt;"sobota",B493&lt;&gt;"niedziela")),ROUNDDOWN(10*$M$7,0)*$M$2,0))))</f>
        <v>150</v>
      </c>
      <c r="F493">
        <f t="shared" si="45"/>
        <v>29380</v>
      </c>
      <c r="G493">
        <f t="shared" si="46"/>
        <v>18650</v>
      </c>
      <c r="H493">
        <f t="shared" si="47"/>
        <v>48030</v>
      </c>
      <c r="I493" s="2">
        <f t="shared" si="44"/>
        <v>1</v>
      </c>
    </row>
    <row r="494" spans="1:9">
      <c r="A494" s="1">
        <v>45419</v>
      </c>
      <c r="B494" t="s">
        <v>4</v>
      </c>
      <c r="C494" s="2" t="str">
        <f t="shared" si="42"/>
        <v>wiosna</v>
      </c>
      <c r="D494">
        <f t="shared" si="43"/>
        <v>0</v>
      </c>
      <c r="E494">
        <f>IF(AND(C494="zima",AND(B494&lt;&gt;"sobota",B494&lt;&gt;"niedziela")),ROUNDDOWN(10*$M$4,0)*$M$2,IF(AND(C494="wiosna",AND(B494&lt;&gt;"sobota",B494&lt;&gt;"niedziela")),ROUNDDOWN(10*$M$5,0)*$M$2,IF(AND(C494="lato",AND(B494&lt;&gt;"sobota",B494&lt;&gt;"niedziela")),ROUNDDOWN(10*$M$6,0)*$M$2,IF(AND(C494="jesień",AND(B494&lt;&gt;"sobota",B494&lt;&gt;"niedziela")),ROUNDDOWN(10*$M$7,0)*$M$2,0))))</f>
        <v>150</v>
      </c>
      <c r="F494">
        <f t="shared" si="45"/>
        <v>29530</v>
      </c>
      <c r="G494">
        <f t="shared" si="46"/>
        <v>18650</v>
      </c>
      <c r="H494">
        <f t="shared" si="47"/>
        <v>48180</v>
      </c>
      <c r="I494" s="2">
        <f t="shared" si="44"/>
        <v>1</v>
      </c>
    </row>
    <row r="495" spans="1:9">
      <c r="A495" s="1">
        <v>45420</v>
      </c>
      <c r="B495" t="s">
        <v>5</v>
      </c>
      <c r="C495" s="2" t="str">
        <f t="shared" si="42"/>
        <v>wiosna</v>
      </c>
      <c r="D495">
        <f t="shared" si="43"/>
        <v>0</v>
      </c>
      <c r="E495">
        <f>IF(AND(C495="zima",AND(B495&lt;&gt;"sobota",B495&lt;&gt;"niedziela")),ROUNDDOWN(10*$M$4,0)*$M$2,IF(AND(C495="wiosna",AND(B495&lt;&gt;"sobota",B495&lt;&gt;"niedziela")),ROUNDDOWN(10*$M$5,0)*$M$2,IF(AND(C495="lato",AND(B495&lt;&gt;"sobota",B495&lt;&gt;"niedziela")),ROUNDDOWN(10*$M$6,0)*$M$2,IF(AND(C495="jesień",AND(B495&lt;&gt;"sobota",B495&lt;&gt;"niedziela")),ROUNDDOWN(10*$M$7,0)*$M$2,0))))</f>
        <v>150</v>
      </c>
      <c r="F495">
        <f t="shared" si="45"/>
        <v>29680</v>
      </c>
      <c r="G495">
        <f t="shared" si="46"/>
        <v>18650</v>
      </c>
      <c r="H495">
        <f t="shared" si="47"/>
        <v>48330</v>
      </c>
      <c r="I495" s="2">
        <f t="shared" si="44"/>
        <v>1</v>
      </c>
    </row>
    <row r="496" spans="1:9">
      <c r="A496" s="1">
        <v>45421</v>
      </c>
      <c r="B496" t="s">
        <v>6</v>
      </c>
      <c r="C496" s="2" t="str">
        <f t="shared" si="42"/>
        <v>wiosna</v>
      </c>
      <c r="D496">
        <f t="shared" si="43"/>
        <v>0</v>
      </c>
      <c r="E496">
        <f>IF(AND(C496="zima",AND(B496&lt;&gt;"sobota",B496&lt;&gt;"niedziela")),ROUNDDOWN(10*$M$4,0)*$M$2,IF(AND(C496="wiosna",AND(B496&lt;&gt;"sobota",B496&lt;&gt;"niedziela")),ROUNDDOWN(10*$M$5,0)*$M$2,IF(AND(C496="lato",AND(B496&lt;&gt;"sobota",B496&lt;&gt;"niedziela")),ROUNDDOWN(10*$M$6,0)*$M$2,IF(AND(C496="jesień",AND(B496&lt;&gt;"sobota",B496&lt;&gt;"niedziela")),ROUNDDOWN(10*$M$7,0)*$M$2,0))))</f>
        <v>150</v>
      </c>
      <c r="F496">
        <f t="shared" si="45"/>
        <v>29830</v>
      </c>
      <c r="G496">
        <f t="shared" si="46"/>
        <v>18650</v>
      </c>
      <c r="H496">
        <f t="shared" si="47"/>
        <v>48480</v>
      </c>
      <c r="I496" s="2">
        <f t="shared" si="44"/>
        <v>1</v>
      </c>
    </row>
    <row r="497" spans="1:9">
      <c r="A497" s="1">
        <v>45422</v>
      </c>
      <c r="B497" t="s">
        <v>7</v>
      </c>
      <c r="C497" s="2" t="str">
        <f t="shared" si="42"/>
        <v>wiosna</v>
      </c>
      <c r="D497">
        <f t="shared" si="43"/>
        <v>0</v>
      </c>
      <c r="E497">
        <f>IF(AND(C497="zima",AND(B497&lt;&gt;"sobota",B497&lt;&gt;"niedziela")),ROUNDDOWN(10*$M$4,0)*$M$2,IF(AND(C497="wiosna",AND(B497&lt;&gt;"sobota",B497&lt;&gt;"niedziela")),ROUNDDOWN(10*$M$5,0)*$M$2,IF(AND(C497="lato",AND(B497&lt;&gt;"sobota",B497&lt;&gt;"niedziela")),ROUNDDOWN(10*$M$6,0)*$M$2,IF(AND(C497="jesień",AND(B497&lt;&gt;"sobota",B497&lt;&gt;"niedziela")),ROUNDDOWN(10*$M$7,0)*$M$2,0))))</f>
        <v>150</v>
      </c>
      <c r="F497">
        <f t="shared" si="45"/>
        <v>29980</v>
      </c>
      <c r="G497">
        <f t="shared" si="46"/>
        <v>18650</v>
      </c>
      <c r="H497">
        <f t="shared" si="47"/>
        <v>48630</v>
      </c>
      <c r="I497" s="2">
        <f t="shared" si="44"/>
        <v>1</v>
      </c>
    </row>
    <row r="498" spans="1:9">
      <c r="A498" s="1">
        <v>45423</v>
      </c>
      <c r="B498" t="s">
        <v>8</v>
      </c>
      <c r="C498" s="2" t="str">
        <f t="shared" si="42"/>
        <v>wiosna</v>
      </c>
      <c r="D498">
        <f t="shared" si="43"/>
        <v>0</v>
      </c>
      <c r="E498">
        <f>IF(AND(C498="zima",AND(B498&lt;&gt;"sobota",B498&lt;&gt;"niedziela")),ROUNDDOWN(10*$M$4,0)*$M$2,IF(AND(C498="wiosna",AND(B498&lt;&gt;"sobota",B498&lt;&gt;"niedziela")),ROUNDDOWN(10*$M$5,0)*$M$2,IF(AND(C498="lato",AND(B498&lt;&gt;"sobota",B498&lt;&gt;"niedziela")),ROUNDDOWN(10*$M$6,0)*$M$2,IF(AND(C498="jesień",AND(B498&lt;&gt;"sobota",B498&lt;&gt;"niedziela")),ROUNDDOWN(10*$M$7,0)*$M$2,0))))</f>
        <v>0</v>
      </c>
      <c r="F498">
        <f t="shared" si="45"/>
        <v>29980</v>
      </c>
      <c r="G498">
        <f t="shared" si="46"/>
        <v>18650</v>
      </c>
      <c r="H498">
        <f t="shared" si="47"/>
        <v>48630</v>
      </c>
      <c r="I498" s="2">
        <f t="shared" si="44"/>
        <v>1</v>
      </c>
    </row>
    <row r="499" spans="1:9">
      <c r="A499" s="1">
        <v>45424</v>
      </c>
      <c r="B499" t="s">
        <v>2</v>
      </c>
      <c r="C499" s="2" t="str">
        <f t="shared" si="42"/>
        <v>wiosna</v>
      </c>
      <c r="D499">
        <f t="shared" si="43"/>
        <v>150</v>
      </c>
      <c r="E499">
        <f>IF(AND(C499="zima",AND(B499&lt;&gt;"sobota",B499&lt;&gt;"niedziela")),ROUNDDOWN(10*$M$4,0)*$M$2,IF(AND(C499="wiosna",AND(B499&lt;&gt;"sobota",B499&lt;&gt;"niedziela")),ROUNDDOWN(10*$M$5,0)*$M$2,IF(AND(C499="lato",AND(B499&lt;&gt;"sobota",B499&lt;&gt;"niedziela")),ROUNDDOWN(10*$M$6,0)*$M$2,IF(AND(C499="jesień",AND(B499&lt;&gt;"sobota",B499&lt;&gt;"niedziela")),ROUNDDOWN(10*$M$7,0)*$M$2,0))))</f>
        <v>0</v>
      </c>
      <c r="F499">
        <f t="shared" si="45"/>
        <v>29830</v>
      </c>
      <c r="G499">
        <f t="shared" si="46"/>
        <v>18800</v>
      </c>
      <c r="H499">
        <f t="shared" si="47"/>
        <v>48630</v>
      </c>
      <c r="I499" s="2">
        <f t="shared" si="44"/>
        <v>1</v>
      </c>
    </row>
    <row r="500" spans="1:9">
      <c r="A500" s="1">
        <v>45425</v>
      </c>
      <c r="B500" t="s">
        <v>3</v>
      </c>
      <c r="C500" s="2" t="str">
        <f t="shared" si="42"/>
        <v>wiosna</v>
      </c>
      <c r="D500">
        <f t="shared" si="43"/>
        <v>0</v>
      </c>
      <c r="E500">
        <f>IF(AND(C500="zima",AND(B500&lt;&gt;"sobota",B500&lt;&gt;"niedziela")),ROUNDDOWN(10*$M$4,0)*$M$2,IF(AND(C500="wiosna",AND(B500&lt;&gt;"sobota",B500&lt;&gt;"niedziela")),ROUNDDOWN(10*$M$5,0)*$M$2,IF(AND(C500="lato",AND(B500&lt;&gt;"sobota",B500&lt;&gt;"niedziela")),ROUNDDOWN(10*$M$6,0)*$M$2,IF(AND(C500="jesień",AND(B500&lt;&gt;"sobota",B500&lt;&gt;"niedziela")),ROUNDDOWN(10*$M$7,0)*$M$2,0))))</f>
        <v>150</v>
      </c>
      <c r="F500">
        <f t="shared" si="45"/>
        <v>29980</v>
      </c>
      <c r="G500">
        <f t="shared" si="46"/>
        <v>18800</v>
      </c>
      <c r="H500">
        <f t="shared" si="47"/>
        <v>48780</v>
      </c>
      <c r="I500" s="2">
        <f t="shared" si="44"/>
        <v>1</v>
      </c>
    </row>
    <row r="501" spans="1:9">
      <c r="A501" s="1">
        <v>45426</v>
      </c>
      <c r="B501" t="s">
        <v>4</v>
      </c>
      <c r="C501" s="2" t="str">
        <f t="shared" si="42"/>
        <v>wiosna</v>
      </c>
      <c r="D501">
        <f t="shared" si="43"/>
        <v>0</v>
      </c>
      <c r="E501">
        <f>IF(AND(C501="zima",AND(B501&lt;&gt;"sobota",B501&lt;&gt;"niedziela")),ROUNDDOWN(10*$M$4,0)*$M$2,IF(AND(C501="wiosna",AND(B501&lt;&gt;"sobota",B501&lt;&gt;"niedziela")),ROUNDDOWN(10*$M$5,0)*$M$2,IF(AND(C501="lato",AND(B501&lt;&gt;"sobota",B501&lt;&gt;"niedziela")),ROUNDDOWN(10*$M$6,0)*$M$2,IF(AND(C501="jesień",AND(B501&lt;&gt;"sobota",B501&lt;&gt;"niedziela")),ROUNDDOWN(10*$M$7,0)*$M$2,0))))</f>
        <v>150</v>
      </c>
      <c r="F501">
        <f t="shared" si="45"/>
        <v>30130</v>
      </c>
      <c r="G501">
        <f t="shared" si="46"/>
        <v>18800</v>
      </c>
      <c r="H501">
        <f t="shared" si="47"/>
        <v>48930</v>
      </c>
      <c r="I501" s="2">
        <f t="shared" si="44"/>
        <v>1</v>
      </c>
    </row>
    <row r="502" spans="1:9">
      <c r="A502" s="1">
        <v>45427</v>
      </c>
      <c r="B502" t="s">
        <v>5</v>
      </c>
      <c r="C502" s="2" t="str">
        <f t="shared" si="42"/>
        <v>wiosna</v>
      </c>
      <c r="D502">
        <f t="shared" si="43"/>
        <v>0</v>
      </c>
      <c r="E502">
        <f>IF(AND(C502="zima",AND(B502&lt;&gt;"sobota",B502&lt;&gt;"niedziela")),ROUNDDOWN(10*$M$4,0)*$M$2,IF(AND(C502="wiosna",AND(B502&lt;&gt;"sobota",B502&lt;&gt;"niedziela")),ROUNDDOWN(10*$M$5,0)*$M$2,IF(AND(C502="lato",AND(B502&lt;&gt;"sobota",B502&lt;&gt;"niedziela")),ROUNDDOWN(10*$M$6,0)*$M$2,IF(AND(C502="jesień",AND(B502&lt;&gt;"sobota",B502&lt;&gt;"niedziela")),ROUNDDOWN(10*$M$7,0)*$M$2,0))))</f>
        <v>150</v>
      </c>
      <c r="F502">
        <f t="shared" si="45"/>
        <v>30280</v>
      </c>
      <c r="G502">
        <f t="shared" si="46"/>
        <v>18800</v>
      </c>
      <c r="H502">
        <f t="shared" si="47"/>
        <v>49080</v>
      </c>
      <c r="I502" s="2">
        <f t="shared" si="44"/>
        <v>1</v>
      </c>
    </row>
    <row r="503" spans="1:9">
      <c r="A503" s="1">
        <v>45428</v>
      </c>
      <c r="B503" t="s">
        <v>6</v>
      </c>
      <c r="C503" s="2" t="str">
        <f t="shared" si="42"/>
        <v>wiosna</v>
      </c>
      <c r="D503">
        <f t="shared" si="43"/>
        <v>0</v>
      </c>
      <c r="E503">
        <f>IF(AND(C503="zima",AND(B503&lt;&gt;"sobota",B503&lt;&gt;"niedziela")),ROUNDDOWN(10*$M$4,0)*$M$2,IF(AND(C503="wiosna",AND(B503&lt;&gt;"sobota",B503&lt;&gt;"niedziela")),ROUNDDOWN(10*$M$5,0)*$M$2,IF(AND(C503="lato",AND(B503&lt;&gt;"sobota",B503&lt;&gt;"niedziela")),ROUNDDOWN(10*$M$6,0)*$M$2,IF(AND(C503="jesień",AND(B503&lt;&gt;"sobota",B503&lt;&gt;"niedziela")),ROUNDDOWN(10*$M$7,0)*$M$2,0))))</f>
        <v>150</v>
      </c>
      <c r="F503">
        <f t="shared" si="45"/>
        <v>30430</v>
      </c>
      <c r="G503">
        <f t="shared" si="46"/>
        <v>18800</v>
      </c>
      <c r="H503">
        <f t="shared" si="47"/>
        <v>49230</v>
      </c>
      <c r="I503" s="2">
        <f t="shared" si="44"/>
        <v>1</v>
      </c>
    </row>
    <row r="504" spans="1:9">
      <c r="A504" s="1">
        <v>45429</v>
      </c>
      <c r="B504" t="s">
        <v>7</v>
      </c>
      <c r="C504" s="2" t="str">
        <f t="shared" si="42"/>
        <v>wiosna</v>
      </c>
      <c r="D504">
        <f t="shared" si="43"/>
        <v>0</v>
      </c>
      <c r="E504">
        <f>IF(AND(C504="zima",AND(B504&lt;&gt;"sobota",B504&lt;&gt;"niedziela")),ROUNDDOWN(10*$M$4,0)*$M$2,IF(AND(C504="wiosna",AND(B504&lt;&gt;"sobota",B504&lt;&gt;"niedziela")),ROUNDDOWN(10*$M$5,0)*$M$2,IF(AND(C504="lato",AND(B504&lt;&gt;"sobota",B504&lt;&gt;"niedziela")),ROUNDDOWN(10*$M$6,0)*$M$2,IF(AND(C504="jesień",AND(B504&lt;&gt;"sobota",B504&lt;&gt;"niedziela")),ROUNDDOWN(10*$M$7,0)*$M$2,0))))</f>
        <v>150</v>
      </c>
      <c r="F504">
        <f t="shared" si="45"/>
        <v>30580</v>
      </c>
      <c r="G504">
        <f t="shared" si="46"/>
        <v>18800</v>
      </c>
      <c r="H504">
        <f t="shared" si="47"/>
        <v>49380</v>
      </c>
      <c r="I504" s="2">
        <f t="shared" si="44"/>
        <v>1</v>
      </c>
    </row>
    <row r="505" spans="1:9">
      <c r="A505" s="1">
        <v>45430</v>
      </c>
      <c r="B505" t="s">
        <v>8</v>
      </c>
      <c r="C505" s="2" t="str">
        <f t="shared" si="42"/>
        <v>wiosna</v>
      </c>
      <c r="D505">
        <f t="shared" si="43"/>
        <v>0</v>
      </c>
      <c r="E505">
        <f>IF(AND(C505="zima",AND(B505&lt;&gt;"sobota",B505&lt;&gt;"niedziela")),ROUNDDOWN(10*$M$4,0)*$M$2,IF(AND(C505="wiosna",AND(B505&lt;&gt;"sobota",B505&lt;&gt;"niedziela")),ROUNDDOWN(10*$M$5,0)*$M$2,IF(AND(C505="lato",AND(B505&lt;&gt;"sobota",B505&lt;&gt;"niedziela")),ROUNDDOWN(10*$M$6,0)*$M$2,IF(AND(C505="jesień",AND(B505&lt;&gt;"sobota",B505&lt;&gt;"niedziela")),ROUNDDOWN(10*$M$7,0)*$M$2,0))))</f>
        <v>0</v>
      </c>
      <c r="F505">
        <f t="shared" si="45"/>
        <v>30580</v>
      </c>
      <c r="G505">
        <f t="shared" si="46"/>
        <v>18800</v>
      </c>
      <c r="H505">
        <f t="shared" si="47"/>
        <v>49380</v>
      </c>
      <c r="I505" s="2">
        <f t="shared" si="44"/>
        <v>1</v>
      </c>
    </row>
    <row r="506" spans="1:9">
      <c r="A506" s="1">
        <v>45431</v>
      </c>
      <c r="B506" t="s">
        <v>2</v>
      </c>
      <c r="C506" s="2" t="str">
        <f t="shared" si="42"/>
        <v>wiosna</v>
      </c>
      <c r="D506">
        <f t="shared" si="43"/>
        <v>150</v>
      </c>
      <c r="E506">
        <f>IF(AND(C506="zima",AND(B506&lt;&gt;"sobota",B506&lt;&gt;"niedziela")),ROUNDDOWN(10*$M$4,0)*$M$2,IF(AND(C506="wiosna",AND(B506&lt;&gt;"sobota",B506&lt;&gt;"niedziela")),ROUNDDOWN(10*$M$5,0)*$M$2,IF(AND(C506="lato",AND(B506&lt;&gt;"sobota",B506&lt;&gt;"niedziela")),ROUNDDOWN(10*$M$6,0)*$M$2,IF(AND(C506="jesień",AND(B506&lt;&gt;"sobota",B506&lt;&gt;"niedziela")),ROUNDDOWN(10*$M$7,0)*$M$2,0))))</f>
        <v>0</v>
      </c>
      <c r="F506">
        <f t="shared" si="45"/>
        <v>30430</v>
      </c>
      <c r="G506">
        <f t="shared" si="46"/>
        <v>18950</v>
      </c>
      <c r="H506">
        <f t="shared" si="47"/>
        <v>49380</v>
      </c>
      <c r="I506" s="2">
        <f t="shared" si="44"/>
        <v>1</v>
      </c>
    </row>
    <row r="507" spans="1:9">
      <c r="A507" s="1">
        <v>45432</v>
      </c>
      <c r="B507" t="s">
        <v>3</v>
      </c>
      <c r="C507" s="2" t="str">
        <f t="shared" si="42"/>
        <v>wiosna</v>
      </c>
      <c r="D507">
        <f t="shared" si="43"/>
        <v>0</v>
      </c>
      <c r="E507">
        <f>IF(AND(C507="zima",AND(B507&lt;&gt;"sobota",B507&lt;&gt;"niedziela")),ROUNDDOWN(10*$M$4,0)*$M$2,IF(AND(C507="wiosna",AND(B507&lt;&gt;"sobota",B507&lt;&gt;"niedziela")),ROUNDDOWN(10*$M$5,0)*$M$2,IF(AND(C507="lato",AND(B507&lt;&gt;"sobota",B507&lt;&gt;"niedziela")),ROUNDDOWN(10*$M$6,0)*$M$2,IF(AND(C507="jesień",AND(B507&lt;&gt;"sobota",B507&lt;&gt;"niedziela")),ROUNDDOWN(10*$M$7,0)*$M$2,0))))</f>
        <v>150</v>
      </c>
      <c r="F507">
        <f t="shared" si="45"/>
        <v>30580</v>
      </c>
      <c r="G507">
        <f t="shared" si="46"/>
        <v>18950</v>
      </c>
      <c r="H507">
        <f t="shared" si="47"/>
        <v>49530</v>
      </c>
      <c r="I507" s="2">
        <f t="shared" si="44"/>
        <v>1</v>
      </c>
    </row>
    <row r="508" spans="1:9">
      <c r="A508" s="1">
        <v>45433</v>
      </c>
      <c r="B508" t="s">
        <v>4</v>
      </c>
      <c r="C508" s="2" t="str">
        <f t="shared" si="42"/>
        <v>wiosna</v>
      </c>
      <c r="D508">
        <f t="shared" si="43"/>
        <v>0</v>
      </c>
      <c r="E508">
        <f>IF(AND(C508="zima",AND(B508&lt;&gt;"sobota",B508&lt;&gt;"niedziela")),ROUNDDOWN(10*$M$4,0)*$M$2,IF(AND(C508="wiosna",AND(B508&lt;&gt;"sobota",B508&lt;&gt;"niedziela")),ROUNDDOWN(10*$M$5,0)*$M$2,IF(AND(C508="lato",AND(B508&lt;&gt;"sobota",B508&lt;&gt;"niedziela")),ROUNDDOWN(10*$M$6,0)*$M$2,IF(AND(C508="jesień",AND(B508&lt;&gt;"sobota",B508&lt;&gt;"niedziela")),ROUNDDOWN(10*$M$7,0)*$M$2,0))))</f>
        <v>150</v>
      </c>
      <c r="F508">
        <f t="shared" si="45"/>
        <v>30730</v>
      </c>
      <c r="G508">
        <f t="shared" si="46"/>
        <v>18950</v>
      </c>
      <c r="H508">
        <f t="shared" si="47"/>
        <v>49680</v>
      </c>
      <c r="I508" s="2">
        <f t="shared" si="44"/>
        <v>1</v>
      </c>
    </row>
    <row r="509" spans="1:9">
      <c r="A509" s="1">
        <v>45434</v>
      </c>
      <c r="B509" t="s">
        <v>5</v>
      </c>
      <c r="C509" s="2" t="str">
        <f t="shared" si="42"/>
        <v>wiosna</v>
      </c>
      <c r="D509">
        <f t="shared" si="43"/>
        <v>0</v>
      </c>
      <c r="E509">
        <f>IF(AND(C509="zima",AND(B509&lt;&gt;"sobota",B509&lt;&gt;"niedziela")),ROUNDDOWN(10*$M$4,0)*$M$2,IF(AND(C509="wiosna",AND(B509&lt;&gt;"sobota",B509&lt;&gt;"niedziela")),ROUNDDOWN(10*$M$5,0)*$M$2,IF(AND(C509="lato",AND(B509&lt;&gt;"sobota",B509&lt;&gt;"niedziela")),ROUNDDOWN(10*$M$6,0)*$M$2,IF(AND(C509="jesień",AND(B509&lt;&gt;"sobota",B509&lt;&gt;"niedziela")),ROUNDDOWN(10*$M$7,0)*$M$2,0))))</f>
        <v>150</v>
      </c>
      <c r="F509">
        <f t="shared" si="45"/>
        <v>30880</v>
      </c>
      <c r="G509">
        <f t="shared" si="46"/>
        <v>18950</v>
      </c>
      <c r="H509">
        <f t="shared" si="47"/>
        <v>49830</v>
      </c>
      <c r="I509" s="2">
        <f t="shared" si="44"/>
        <v>1</v>
      </c>
    </row>
    <row r="510" spans="1:9">
      <c r="A510" s="1">
        <v>45435</v>
      </c>
      <c r="B510" t="s">
        <v>6</v>
      </c>
      <c r="C510" s="2" t="str">
        <f t="shared" si="42"/>
        <v>wiosna</v>
      </c>
      <c r="D510">
        <f t="shared" si="43"/>
        <v>0</v>
      </c>
      <c r="E510">
        <f>IF(AND(C510="zima",AND(B510&lt;&gt;"sobota",B510&lt;&gt;"niedziela")),ROUNDDOWN(10*$M$4,0)*$M$2,IF(AND(C510="wiosna",AND(B510&lt;&gt;"sobota",B510&lt;&gt;"niedziela")),ROUNDDOWN(10*$M$5,0)*$M$2,IF(AND(C510="lato",AND(B510&lt;&gt;"sobota",B510&lt;&gt;"niedziela")),ROUNDDOWN(10*$M$6,0)*$M$2,IF(AND(C510="jesień",AND(B510&lt;&gt;"sobota",B510&lt;&gt;"niedziela")),ROUNDDOWN(10*$M$7,0)*$M$2,0))))</f>
        <v>150</v>
      </c>
      <c r="F510">
        <f t="shared" si="45"/>
        <v>31030</v>
      </c>
      <c r="G510">
        <f t="shared" si="46"/>
        <v>18950</v>
      </c>
      <c r="H510">
        <f t="shared" si="47"/>
        <v>49980</v>
      </c>
      <c r="I510" s="2">
        <f t="shared" si="44"/>
        <v>1</v>
      </c>
    </row>
    <row r="511" spans="1:9">
      <c r="A511" s="1">
        <v>45436</v>
      </c>
      <c r="B511" t="s">
        <v>7</v>
      </c>
      <c r="C511" s="2" t="str">
        <f t="shared" si="42"/>
        <v>wiosna</v>
      </c>
      <c r="D511">
        <f t="shared" si="43"/>
        <v>0</v>
      </c>
      <c r="E511">
        <f>IF(AND(C511="zima",AND(B511&lt;&gt;"sobota",B511&lt;&gt;"niedziela")),ROUNDDOWN(10*$M$4,0)*$M$2,IF(AND(C511="wiosna",AND(B511&lt;&gt;"sobota",B511&lt;&gt;"niedziela")),ROUNDDOWN(10*$M$5,0)*$M$2,IF(AND(C511="lato",AND(B511&lt;&gt;"sobota",B511&lt;&gt;"niedziela")),ROUNDDOWN(10*$M$6,0)*$M$2,IF(AND(C511="jesień",AND(B511&lt;&gt;"sobota",B511&lt;&gt;"niedziela")),ROUNDDOWN(10*$M$7,0)*$M$2,0))))</f>
        <v>150</v>
      </c>
      <c r="F511">
        <f t="shared" si="45"/>
        <v>31180</v>
      </c>
      <c r="G511">
        <f t="shared" si="46"/>
        <v>18950</v>
      </c>
      <c r="H511">
        <f t="shared" si="47"/>
        <v>50130</v>
      </c>
      <c r="I511" s="2">
        <f t="shared" si="44"/>
        <v>1</v>
      </c>
    </row>
    <row r="512" spans="1:9">
      <c r="A512" s="1">
        <v>45437</v>
      </c>
      <c r="B512" t="s">
        <v>8</v>
      </c>
      <c r="C512" s="2" t="str">
        <f t="shared" si="42"/>
        <v>wiosna</v>
      </c>
      <c r="D512">
        <f t="shared" si="43"/>
        <v>0</v>
      </c>
      <c r="E512">
        <f>IF(AND(C512="zima",AND(B512&lt;&gt;"sobota",B512&lt;&gt;"niedziela")),ROUNDDOWN(10*$M$4,0)*$M$2,IF(AND(C512="wiosna",AND(B512&lt;&gt;"sobota",B512&lt;&gt;"niedziela")),ROUNDDOWN(10*$M$5,0)*$M$2,IF(AND(C512="lato",AND(B512&lt;&gt;"sobota",B512&lt;&gt;"niedziela")),ROUNDDOWN(10*$M$6,0)*$M$2,IF(AND(C512="jesień",AND(B512&lt;&gt;"sobota",B512&lt;&gt;"niedziela")),ROUNDDOWN(10*$M$7,0)*$M$2,0))))</f>
        <v>0</v>
      </c>
      <c r="F512">
        <f t="shared" si="45"/>
        <v>31180</v>
      </c>
      <c r="G512">
        <f t="shared" si="46"/>
        <v>18950</v>
      </c>
      <c r="H512">
        <f t="shared" si="47"/>
        <v>50130</v>
      </c>
      <c r="I512" s="2">
        <f t="shared" si="44"/>
        <v>1</v>
      </c>
    </row>
    <row r="513" spans="1:9">
      <c r="A513" s="1">
        <v>45438</v>
      </c>
      <c r="B513" t="s">
        <v>2</v>
      </c>
      <c r="C513" s="2" t="str">
        <f t="shared" si="42"/>
        <v>wiosna</v>
      </c>
      <c r="D513">
        <f t="shared" si="43"/>
        <v>150</v>
      </c>
      <c r="E513">
        <f>IF(AND(C513="zima",AND(B513&lt;&gt;"sobota",B513&lt;&gt;"niedziela")),ROUNDDOWN(10*$M$4,0)*$M$2,IF(AND(C513="wiosna",AND(B513&lt;&gt;"sobota",B513&lt;&gt;"niedziela")),ROUNDDOWN(10*$M$5,0)*$M$2,IF(AND(C513="lato",AND(B513&lt;&gt;"sobota",B513&lt;&gt;"niedziela")),ROUNDDOWN(10*$M$6,0)*$M$2,IF(AND(C513="jesień",AND(B513&lt;&gt;"sobota",B513&lt;&gt;"niedziela")),ROUNDDOWN(10*$M$7,0)*$M$2,0))))</f>
        <v>0</v>
      </c>
      <c r="F513">
        <f t="shared" si="45"/>
        <v>31030</v>
      </c>
      <c r="G513">
        <f t="shared" si="46"/>
        <v>19100</v>
      </c>
      <c r="H513">
        <f t="shared" si="47"/>
        <v>50130</v>
      </c>
      <c r="I513" s="2">
        <f t="shared" si="44"/>
        <v>1</v>
      </c>
    </row>
    <row r="514" spans="1:9">
      <c r="A514" s="1">
        <v>45439</v>
      </c>
      <c r="B514" t="s">
        <v>3</v>
      </c>
      <c r="C514" s="2" t="str">
        <f t="shared" si="42"/>
        <v>wiosna</v>
      </c>
      <c r="D514">
        <f t="shared" si="43"/>
        <v>0</v>
      </c>
      <c r="E514">
        <f>IF(AND(C514="zima",AND(B514&lt;&gt;"sobota",B514&lt;&gt;"niedziela")),ROUNDDOWN(10*$M$4,0)*$M$2,IF(AND(C514="wiosna",AND(B514&lt;&gt;"sobota",B514&lt;&gt;"niedziela")),ROUNDDOWN(10*$M$5,0)*$M$2,IF(AND(C514="lato",AND(B514&lt;&gt;"sobota",B514&lt;&gt;"niedziela")),ROUNDDOWN(10*$M$6,0)*$M$2,IF(AND(C514="jesień",AND(B514&lt;&gt;"sobota",B514&lt;&gt;"niedziela")),ROUNDDOWN(10*$M$7,0)*$M$2,0))))</f>
        <v>150</v>
      </c>
      <c r="F514">
        <f t="shared" si="45"/>
        <v>31180</v>
      </c>
      <c r="G514">
        <f t="shared" si="46"/>
        <v>19100</v>
      </c>
      <c r="H514">
        <f t="shared" si="47"/>
        <v>50280</v>
      </c>
      <c r="I514" s="2">
        <f t="shared" si="44"/>
        <v>1</v>
      </c>
    </row>
    <row r="515" spans="1:9">
      <c r="A515" s="1">
        <v>45440</v>
      </c>
      <c r="B515" t="s">
        <v>4</v>
      </c>
      <c r="C515" s="2" t="str">
        <f t="shared" ref="C515:C578" si="48">IF(AND(DATE(2022,12,21)&lt;=A515,A515&lt;=DATE(2023,3,20)),"zima",IF(AND(DATE(2023,3,21)&lt;=A515,A515&lt;=DATE(2023,6,20)),"wiosna",IF(AND(DATE(2023,6,21)&lt;=A515,A515&lt;=DATE(2023,9,22)),"lato",IF(AND(DATE(2022,9,23)&lt;=A515,A515&lt;=DATE(2023,12,20)),"jesień",IF(AND(DATE(2023,12,21)&lt;=A515,A515&lt;=DATE(2024,3,20)),"zima",IF(AND(DATE(2024,3,21)&lt;=A515,A515&lt;=DATE(2024,6,20)),"wiosna",IF(AND(DATE(2024,6,21)&lt;=A515,A515&lt;=DATE(2024,9,22)),"lato",IF(AND(DATE(2024,9,23)&lt;=A515,A515&lt;=DATE(2024,12,20)),"jesień","zima"))))))))</f>
        <v>wiosna</v>
      </c>
      <c r="D515">
        <f t="shared" ref="D515:D578" si="49">IF(B515="niedziela",$M$3*10,0)</f>
        <v>0</v>
      </c>
      <c r="E515">
        <f>IF(AND(C515="zima",AND(B515&lt;&gt;"sobota",B515&lt;&gt;"niedziela")),ROUNDDOWN(10*$M$4,0)*$M$2,IF(AND(C515="wiosna",AND(B515&lt;&gt;"sobota",B515&lt;&gt;"niedziela")),ROUNDDOWN(10*$M$5,0)*$M$2,IF(AND(C515="lato",AND(B515&lt;&gt;"sobota",B515&lt;&gt;"niedziela")),ROUNDDOWN(10*$M$6,0)*$M$2,IF(AND(C515="jesień",AND(B515&lt;&gt;"sobota",B515&lt;&gt;"niedziela")),ROUNDDOWN(10*$M$7,0)*$M$2,0))))</f>
        <v>150</v>
      </c>
      <c r="F515">
        <f t="shared" si="45"/>
        <v>31330</v>
      </c>
      <c r="G515">
        <f t="shared" si="46"/>
        <v>19100</v>
      </c>
      <c r="H515">
        <f t="shared" si="47"/>
        <v>50430</v>
      </c>
      <c r="I515" s="2">
        <f t="shared" ref="I515:I578" si="50">IF(H515&gt;G515,1,0)</f>
        <v>1</v>
      </c>
    </row>
    <row r="516" spans="1:9">
      <c r="A516" s="1">
        <v>45441</v>
      </c>
      <c r="B516" t="s">
        <v>5</v>
      </c>
      <c r="C516" s="2" t="str">
        <f t="shared" si="48"/>
        <v>wiosna</v>
      </c>
      <c r="D516">
        <f t="shared" si="49"/>
        <v>0</v>
      </c>
      <c r="E516">
        <f>IF(AND(C516="zima",AND(B516&lt;&gt;"sobota",B516&lt;&gt;"niedziela")),ROUNDDOWN(10*$M$4,0)*$M$2,IF(AND(C516="wiosna",AND(B516&lt;&gt;"sobota",B516&lt;&gt;"niedziela")),ROUNDDOWN(10*$M$5,0)*$M$2,IF(AND(C516="lato",AND(B516&lt;&gt;"sobota",B516&lt;&gt;"niedziela")),ROUNDDOWN(10*$M$6,0)*$M$2,IF(AND(C516="jesień",AND(B516&lt;&gt;"sobota",B516&lt;&gt;"niedziela")),ROUNDDOWN(10*$M$7,0)*$M$2,0))))</f>
        <v>150</v>
      </c>
      <c r="F516">
        <f t="shared" ref="F516:F579" si="51">(E516-D516)+F515</f>
        <v>31480</v>
      </c>
      <c r="G516">
        <f t="shared" ref="G516:G579" si="52">G515+D516</f>
        <v>19100</v>
      </c>
      <c r="H516">
        <f t="shared" ref="H516:H579" si="53">H515+E516</f>
        <v>50580</v>
      </c>
      <c r="I516" s="2">
        <f t="shared" si="50"/>
        <v>1</v>
      </c>
    </row>
    <row r="517" spans="1:9">
      <c r="A517" s="1">
        <v>45442</v>
      </c>
      <c r="B517" t="s">
        <v>6</v>
      </c>
      <c r="C517" s="2" t="str">
        <f t="shared" si="48"/>
        <v>wiosna</v>
      </c>
      <c r="D517">
        <f t="shared" si="49"/>
        <v>0</v>
      </c>
      <c r="E517">
        <f>IF(AND(C517="zima",AND(B517&lt;&gt;"sobota",B517&lt;&gt;"niedziela")),ROUNDDOWN(10*$M$4,0)*$M$2,IF(AND(C517="wiosna",AND(B517&lt;&gt;"sobota",B517&lt;&gt;"niedziela")),ROUNDDOWN(10*$M$5,0)*$M$2,IF(AND(C517="lato",AND(B517&lt;&gt;"sobota",B517&lt;&gt;"niedziela")),ROUNDDOWN(10*$M$6,0)*$M$2,IF(AND(C517="jesień",AND(B517&lt;&gt;"sobota",B517&lt;&gt;"niedziela")),ROUNDDOWN(10*$M$7,0)*$M$2,0))))</f>
        <v>150</v>
      </c>
      <c r="F517">
        <f t="shared" si="51"/>
        <v>31630</v>
      </c>
      <c r="G517">
        <f t="shared" si="52"/>
        <v>19100</v>
      </c>
      <c r="H517">
        <f t="shared" si="53"/>
        <v>50730</v>
      </c>
      <c r="I517" s="2">
        <f t="shared" si="50"/>
        <v>1</v>
      </c>
    </row>
    <row r="518" spans="1:9">
      <c r="A518" s="1">
        <v>45443</v>
      </c>
      <c r="B518" t="s">
        <v>7</v>
      </c>
      <c r="C518" s="2" t="str">
        <f t="shared" si="48"/>
        <v>wiosna</v>
      </c>
      <c r="D518">
        <f t="shared" si="49"/>
        <v>0</v>
      </c>
      <c r="E518">
        <f>IF(AND(C518="zima",AND(B518&lt;&gt;"sobota",B518&lt;&gt;"niedziela")),ROUNDDOWN(10*$M$4,0)*$M$2,IF(AND(C518="wiosna",AND(B518&lt;&gt;"sobota",B518&lt;&gt;"niedziela")),ROUNDDOWN(10*$M$5,0)*$M$2,IF(AND(C518="lato",AND(B518&lt;&gt;"sobota",B518&lt;&gt;"niedziela")),ROUNDDOWN(10*$M$6,0)*$M$2,IF(AND(C518="jesień",AND(B518&lt;&gt;"sobota",B518&lt;&gt;"niedziela")),ROUNDDOWN(10*$M$7,0)*$M$2,0))))</f>
        <v>150</v>
      </c>
      <c r="F518">
        <f t="shared" si="51"/>
        <v>31780</v>
      </c>
      <c r="G518">
        <f t="shared" si="52"/>
        <v>19100</v>
      </c>
      <c r="H518">
        <f t="shared" si="53"/>
        <v>50880</v>
      </c>
      <c r="I518" s="2">
        <f t="shared" si="50"/>
        <v>1</v>
      </c>
    </row>
    <row r="519" spans="1:9">
      <c r="A519" s="1">
        <v>45444</v>
      </c>
      <c r="B519" t="s">
        <v>8</v>
      </c>
      <c r="C519" s="2" t="str">
        <f t="shared" si="48"/>
        <v>wiosna</v>
      </c>
      <c r="D519">
        <f t="shared" si="49"/>
        <v>0</v>
      </c>
      <c r="E519">
        <f>IF(AND(C519="zima",AND(B519&lt;&gt;"sobota",B519&lt;&gt;"niedziela")),ROUNDDOWN(10*$M$4,0)*$M$2,IF(AND(C519="wiosna",AND(B519&lt;&gt;"sobota",B519&lt;&gt;"niedziela")),ROUNDDOWN(10*$M$5,0)*$M$2,IF(AND(C519="lato",AND(B519&lt;&gt;"sobota",B519&lt;&gt;"niedziela")),ROUNDDOWN(10*$M$6,0)*$M$2,IF(AND(C519="jesień",AND(B519&lt;&gt;"sobota",B519&lt;&gt;"niedziela")),ROUNDDOWN(10*$M$7,0)*$M$2,0))))</f>
        <v>0</v>
      </c>
      <c r="F519">
        <f t="shared" si="51"/>
        <v>31780</v>
      </c>
      <c r="G519">
        <f t="shared" si="52"/>
        <v>19100</v>
      </c>
      <c r="H519">
        <f t="shared" si="53"/>
        <v>50880</v>
      </c>
      <c r="I519" s="2">
        <f t="shared" si="50"/>
        <v>1</v>
      </c>
    </row>
    <row r="520" spans="1:9">
      <c r="A520" s="1">
        <v>45445</v>
      </c>
      <c r="B520" t="s">
        <v>2</v>
      </c>
      <c r="C520" s="2" t="str">
        <f t="shared" si="48"/>
        <v>wiosna</v>
      </c>
      <c r="D520">
        <f t="shared" si="49"/>
        <v>150</v>
      </c>
      <c r="E520">
        <f>IF(AND(C520="zima",AND(B520&lt;&gt;"sobota",B520&lt;&gt;"niedziela")),ROUNDDOWN(10*$M$4,0)*$M$2,IF(AND(C520="wiosna",AND(B520&lt;&gt;"sobota",B520&lt;&gt;"niedziela")),ROUNDDOWN(10*$M$5,0)*$M$2,IF(AND(C520="lato",AND(B520&lt;&gt;"sobota",B520&lt;&gt;"niedziela")),ROUNDDOWN(10*$M$6,0)*$M$2,IF(AND(C520="jesień",AND(B520&lt;&gt;"sobota",B520&lt;&gt;"niedziela")),ROUNDDOWN(10*$M$7,0)*$M$2,0))))</f>
        <v>0</v>
      </c>
      <c r="F520">
        <f t="shared" si="51"/>
        <v>31630</v>
      </c>
      <c r="G520">
        <f t="shared" si="52"/>
        <v>19250</v>
      </c>
      <c r="H520">
        <f t="shared" si="53"/>
        <v>50880</v>
      </c>
      <c r="I520" s="2">
        <f t="shared" si="50"/>
        <v>1</v>
      </c>
    </row>
    <row r="521" spans="1:9">
      <c r="A521" s="1">
        <v>45446</v>
      </c>
      <c r="B521" t="s">
        <v>3</v>
      </c>
      <c r="C521" s="2" t="str">
        <f t="shared" si="48"/>
        <v>wiosna</v>
      </c>
      <c r="D521">
        <f t="shared" si="49"/>
        <v>0</v>
      </c>
      <c r="E521">
        <f>IF(AND(C521="zima",AND(B521&lt;&gt;"sobota",B521&lt;&gt;"niedziela")),ROUNDDOWN(10*$M$4,0)*$M$2,IF(AND(C521="wiosna",AND(B521&lt;&gt;"sobota",B521&lt;&gt;"niedziela")),ROUNDDOWN(10*$M$5,0)*$M$2,IF(AND(C521="lato",AND(B521&lt;&gt;"sobota",B521&lt;&gt;"niedziela")),ROUNDDOWN(10*$M$6,0)*$M$2,IF(AND(C521="jesień",AND(B521&lt;&gt;"sobota",B521&lt;&gt;"niedziela")),ROUNDDOWN(10*$M$7,0)*$M$2,0))))</f>
        <v>150</v>
      </c>
      <c r="F521">
        <f t="shared" si="51"/>
        <v>31780</v>
      </c>
      <c r="G521">
        <f t="shared" si="52"/>
        <v>19250</v>
      </c>
      <c r="H521">
        <f t="shared" si="53"/>
        <v>51030</v>
      </c>
      <c r="I521" s="2">
        <f t="shared" si="50"/>
        <v>1</v>
      </c>
    </row>
    <row r="522" spans="1:9">
      <c r="A522" s="1">
        <v>45447</v>
      </c>
      <c r="B522" t="s">
        <v>4</v>
      </c>
      <c r="C522" s="2" t="str">
        <f t="shared" si="48"/>
        <v>wiosna</v>
      </c>
      <c r="D522">
        <f t="shared" si="49"/>
        <v>0</v>
      </c>
      <c r="E522">
        <f>IF(AND(C522="zima",AND(B522&lt;&gt;"sobota",B522&lt;&gt;"niedziela")),ROUNDDOWN(10*$M$4,0)*$M$2,IF(AND(C522="wiosna",AND(B522&lt;&gt;"sobota",B522&lt;&gt;"niedziela")),ROUNDDOWN(10*$M$5,0)*$M$2,IF(AND(C522="lato",AND(B522&lt;&gt;"sobota",B522&lt;&gt;"niedziela")),ROUNDDOWN(10*$M$6,0)*$M$2,IF(AND(C522="jesień",AND(B522&lt;&gt;"sobota",B522&lt;&gt;"niedziela")),ROUNDDOWN(10*$M$7,0)*$M$2,0))))</f>
        <v>150</v>
      </c>
      <c r="F522">
        <f t="shared" si="51"/>
        <v>31930</v>
      </c>
      <c r="G522">
        <f t="shared" si="52"/>
        <v>19250</v>
      </c>
      <c r="H522">
        <f t="shared" si="53"/>
        <v>51180</v>
      </c>
      <c r="I522" s="2">
        <f t="shared" si="50"/>
        <v>1</v>
      </c>
    </row>
    <row r="523" spans="1:9">
      <c r="A523" s="1">
        <v>45448</v>
      </c>
      <c r="B523" t="s">
        <v>5</v>
      </c>
      <c r="C523" s="2" t="str">
        <f t="shared" si="48"/>
        <v>wiosna</v>
      </c>
      <c r="D523">
        <f t="shared" si="49"/>
        <v>0</v>
      </c>
      <c r="E523">
        <f>IF(AND(C523="zima",AND(B523&lt;&gt;"sobota",B523&lt;&gt;"niedziela")),ROUNDDOWN(10*$M$4,0)*$M$2,IF(AND(C523="wiosna",AND(B523&lt;&gt;"sobota",B523&lt;&gt;"niedziela")),ROUNDDOWN(10*$M$5,0)*$M$2,IF(AND(C523="lato",AND(B523&lt;&gt;"sobota",B523&lt;&gt;"niedziela")),ROUNDDOWN(10*$M$6,0)*$M$2,IF(AND(C523="jesień",AND(B523&lt;&gt;"sobota",B523&lt;&gt;"niedziela")),ROUNDDOWN(10*$M$7,0)*$M$2,0))))</f>
        <v>150</v>
      </c>
      <c r="F523">
        <f t="shared" si="51"/>
        <v>32080</v>
      </c>
      <c r="G523">
        <f t="shared" si="52"/>
        <v>19250</v>
      </c>
      <c r="H523">
        <f t="shared" si="53"/>
        <v>51330</v>
      </c>
      <c r="I523" s="2">
        <f t="shared" si="50"/>
        <v>1</v>
      </c>
    </row>
    <row r="524" spans="1:9">
      <c r="A524" s="1">
        <v>45449</v>
      </c>
      <c r="B524" t="s">
        <v>6</v>
      </c>
      <c r="C524" s="2" t="str">
        <f t="shared" si="48"/>
        <v>wiosna</v>
      </c>
      <c r="D524">
        <f t="shared" si="49"/>
        <v>0</v>
      </c>
      <c r="E524">
        <f>IF(AND(C524="zima",AND(B524&lt;&gt;"sobota",B524&lt;&gt;"niedziela")),ROUNDDOWN(10*$M$4,0)*$M$2,IF(AND(C524="wiosna",AND(B524&lt;&gt;"sobota",B524&lt;&gt;"niedziela")),ROUNDDOWN(10*$M$5,0)*$M$2,IF(AND(C524="lato",AND(B524&lt;&gt;"sobota",B524&lt;&gt;"niedziela")),ROUNDDOWN(10*$M$6,0)*$M$2,IF(AND(C524="jesień",AND(B524&lt;&gt;"sobota",B524&lt;&gt;"niedziela")),ROUNDDOWN(10*$M$7,0)*$M$2,0))))</f>
        <v>150</v>
      </c>
      <c r="F524">
        <f t="shared" si="51"/>
        <v>32230</v>
      </c>
      <c r="G524">
        <f t="shared" si="52"/>
        <v>19250</v>
      </c>
      <c r="H524">
        <f t="shared" si="53"/>
        <v>51480</v>
      </c>
      <c r="I524" s="2">
        <f t="shared" si="50"/>
        <v>1</v>
      </c>
    </row>
    <row r="525" spans="1:9">
      <c r="A525" s="1">
        <v>45450</v>
      </c>
      <c r="B525" t="s">
        <v>7</v>
      </c>
      <c r="C525" s="2" t="str">
        <f t="shared" si="48"/>
        <v>wiosna</v>
      </c>
      <c r="D525">
        <f t="shared" si="49"/>
        <v>0</v>
      </c>
      <c r="E525">
        <f>IF(AND(C525="zima",AND(B525&lt;&gt;"sobota",B525&lt;&gt;"niedziela")),ROUNDDOWN(10*$M$4,0)*$M$2,IF(AND(C525="wiosna",AND(B525&lt;&gt;"sobota",B525&lt;&gt;"niedziela")),ROUNDDOWN(10*$M$5,0)*$M$2,IF(AND(C525="lato",AND(B525&lt;&gt;"sobota",B525&lt;&gt;"niedziela")),ROUNDDOWN(10*$M$6,0)*$M$2,IF(AND(C525="jesień",AND(B525&lt;&gt;"sobota",B525&lt;&gt;"niedziela")),ROUNDDOWN(10*$M$7,0)*$M$2,0))))</f>
        <v>150</v>
      </c>
      <c r="F525">
        <f t="shared" si="51"/>
        <v>32380</v>
      </c>
      <c r="G525">
        <f t="shared" si="52"/>
        <v>19250</v>
      </c>
      <c r="H525">
        <f t="shared" si="53"/>
        <v>51630</v>
      </c>
      <c r="I525" s="2">
        <f t="shared" si="50"/>
        <v>1</v>
      </c>
    </row>
    <row r="526" spans="1:9">
      <c r="A526" s="1">
        <v>45451</v>
      </c>
      <c r="B526" t="s">
        <v>8</v>
      </c>
      <c r="C526" s="2" t="str">
        <f t="shared" si="48"/>
        <v>wiosna</v>
      </c>
      <c r="D526">
        <f t="shared" si="49"/>
        <v>0</v>
      </c>
      <c r="E526">
        <f>IF(AND(C526="zima",AND(B526&lt;&gt;"sobota",B526&lt;&gt;"niedziela")),ROUNDDOWN(10*$M$4,0)*$M$2,IF(AND(C526="wiosna",AND(B526&lt;&gt;"sobota",B526&lt;&gt;"niedziela")),ROUNDDOWN(10*$M$5,0)*$M$2,IF(AND(C526="lato",AND(B526&lt;&gt;"sobota",B526&lt;&gt;"niedziela")),ROUNDDOWN(10*$M$6,0)*$M$2,IF(AND(C526="jesień",AND(B526&lt;&gt;"sobota",B526&lt;&gt;"niedziela")),ROUNDDOWN(10*$M$7,0)*$M$2,0))))</f>
        <v>0</v>
      </c>
      <c r="F526">
        <f t="shared" si="51"/>
        <v>32380</v>
      </c>
      <c r="G526">
        <f t="shared" si="52"/>
        <v>19250</v>
      </c>
      <c r="H526">
        <f t="shared" si="53"/>
        <v>51630</v>
      </c>
      <c r="I526" s="2">
        <f t="shared" si="50"/>
        <v>1</v>
      </c>
    </row>
    <row r="527" spans="1:9">
      <c r="A527" s="1">
        <v>45452</v>
      </c>
      <c r="B527" t="s">
        <v>2</v>
      </c>
      <c r="C527" s="2" t="str">
        <f t="shared" si="48"/>
        <v>wiosna</v>
      </c>
      <c r="D527">
        <f t="shared" si="49"/>
        <v>150</v>
      </c>
      <c r="E527">
        <f>IF(AND(C527="zima",AND(B527&lt;&gt;"sobota",B527&lt;&gt;"niedziela")),ROUNDDOWN(10*$M$4,0)*$M$2,IF(AND(C527="wiosna",AND(B527&lt;&gt;"sobota",B527&lt;&gt;"niedziela")),ROUNDDOWN(10*$M$5,0)*$M$2,IF(AND(C527="lato",AND(B527&lt;&gt;"sobota",B527&lt;&gt;"niedziela")),ROUNDDOWN(10*$M$6,0)*$M$2,IF(AND(C527="jesień",AND(B527&lt;&gt;"sobota",B527&lt;&gt;"niedziela")),ROUNDDOWN(10*$M$7,0)*$M$2,0))))</f>
        <v>0</v>
      </c>
      <c r="F527">
        <f t="shared" si="51"/>
        <v>32230</v>
      </c>
      <c r="G527">
        <f t="shared" si="52"/>
        <v>19400</v>
      </c>
      <c r="H527">
        <f t="shared" si="53"/>
        <v>51630</v>
      </c>
      <c r="I527" s="2">
        <f t="shared" si="50"/>
        <v>1</v>
      </c>
    </row>
    <row r="528" spans="1:9">
      <c r="A528" s="1">
        <v>45453</v>
      </c>
      <c r="B528" t="s">
        <v>3</v>
      </c>
      <c r="C528" s="2" t="str">
        <f t="shared" si="48"/>
        <v>wiosna</v>
      </c>
      <c r="D528">
        <f t="shared" si="49"/>
        <v>0</v>
      </c>
      <c r="E528">
        <f>IF(AND(C528="zima",AND(B528&lt;&gt;"sobota",B528&lt;&gt;"niedziela")),ROUNDDOWN(10*$M$4,0)*$M$2,IF(AND(C528="wiosna",AND(B528&lt;&gt;"sobota",B528&lt;&gt;"niedziela")),ROUNDDOWN(10*$M$5,0)*$M$2,IF(AND(C528="lato",AND(B528&lt;&gt;"sobota",B528&lt;&gt;"niedziela")),ROUNDDOWN(10*$M$6,0)*$M$2,IF(AND(C528="jesień",AND(B528&lt;&gt;"sobota",B528&lt;&gt;"niedziela")),ROUNDDOWN(10*$M$7,0)*$M$2,0))))</f>
        <v>150</v>
      </c>
      <c r="F528">
        <f t="shared" si="51"/>
        <v>32380</v>
      </c>
      <c r="G528">
        <f t="shared" si="52"/>
        <v>19400</v>
      </c>
      <c r="H528">
        <f t="shared" si="53"/>
        <v>51780</v>
      </c>
      <c r="I528" s="2">
        <f t="shared" si="50"/>
        <v>1</v>
      </c>
    </row>
    <row r="529" spans="1:9">
      <c r="A529" s="1">
        <v>45454</v>
      </c>
      <c r="B529" t="s">
        <v>4</v>
      </c>
      <c r="C529" s="2" t="str">
        <f t="shared" si="48"/>
        <v>wiosna</v>
      </c>
      <c r="D529">
        <f t="shared" si="49"/>
        <v>0</v>
      </c>
      <c r="E529">
        <f>IF(AND(C529="zima",AND(B529&lt;&gt;"sobota",B529&lt;&gt;"niedziela")),ROUNDDOWN(10*$M$4,0)*$M$2,IF(AND(C529="wiosna",AND(B529&lt;&gt;"sobota",B529&lt;&gt;"niedziela")),ROUNDDOWN(10*$M$5,0)*$M$2,IF(AND(C529="lato",AND(B529&lt;&gt;"sobota",B529&lt;&gt;"niedziela")),ROUNDDOWN(10*$M$6,0)*$M$2,IF(AND(C529="jesień",AND(B529&lt;&gt;"sobota",B529&lt;&gt;"niedziela")),ROUNDDOWN(10*$M$7,0)*$M$2,0))))</f>
        <v>150</v>
      </c>
      <c r="F529">
        <f t="shared" si="51"/>
        <v>32530</v>
      </c>
      <c r="G529">
        <f t="shared" si="52"/>
        <v>19400</v>
      </c>
      <c r="H529">
        <f t="shared" si="53"/>
        <v>51930</v>
      </c>
      <c r="I529" s="2">
        <f t="shared" si="50"/>
        <v>1</v>
      </c>
    </row>
    <row r="530" spans="1:9">
      <c r="A530" s="1">
        <v>45455</v>
      </c>
      <c r="B530" t="s">
        <v>5</v>
      </c>
      <c r="C530" s="2" t="str">
        <f t="shared" si="48"/>
        <v>wiosna</v>
      </c>
      <c r="D530">
        <f t="shared" si="49"/>
        <v>0</v>
      </c>
      <c r="E530">
        <f>IF(AND(C530="zima",AND(B530&lt;&gt;"sobota",B530&lt;&gt;"niedziela")),ROUNDDOWN(10*$M$4,0)*$M$2,IF(AND(C530="wiosna",AND(B530&lt;&gt;"sobota",B530&lt;&gt;"niedziela")),ROUNDDOWN(10*$M$5,0)*$M$2,IF(AND(C530="lato",AND(B530&lt;&gt;"sobota",B530&lt;&gt;"niedziela")),ROUNDDOWN(10*$M$6,0)*$M$2,IF(AND(C530="jesień",AND(B530&lt;&gt;"sobota",B530&lt;&gt;"niedziela")),ROUNDDOWN(10*$M$7,0)*$M$2,0))))</f>
        <v>150</v>
      </c>
      <c r="F530">
        <f t="shared" si="51"/>
        <v>32680</v>
      </c>
      <c r="G530">
        <f t="shared" si="52"/>
        <v>19400</v>
      </c>
      <c r="H530">
        <f t="shared" si="53"/>
        <v>52080</v>
      </c>
      <c r="I530" s="2">
        <f t="shared" si="50"/>
        <v>1</v>
      </c>
    </row>
    <row r="531" spans="1:9">
      <c r="A531" s="1">
        <v>45456</v>
      </c>
      <c r="B531" t="s">
        <v>6</v>
      </c>
      <c r="C531" s="2" t="str">
        <f t="shared" si="48"/>
        <v>wiosna</v>
      </c>
      <c r="D531">
        <f t="shared" si="49"/>
        <v>0</v>
      </c>
      <c r="E531">
        <f>IF(AND(C531="zima",AND(B531&lt;&gt;"sobota",B531&lt;&gt;"niedziela")),ROUNDDOWN(10*$M$4,0)*$M$2,IF(AND(C531="wiosna",AND(B531&lt;&gt;"sobota",B531&lt;&gt;"niedziela")),ROUNDDOWN(10*$M$5,0)*$M$2,IF(AND(C531="lato",AND(B531&lt;&gt;"sobota",B531&lt;&gt;"niedziela")),ROUNDDOWN(10*$M$6,0)*$M$2,IF(AND(C531="jesień",AND(B531&lt;&gt;"sobota",B531&lt;&gt;"niedziela")),ROUNDDOWN(10*$M$7,0)*$M$2,0))))</f>
        <v>150</v>
      </c>
      <c r="F531">
        <f t="shared" si="51"/>
        <v>32830</v>
      </c>
      <c r="G531">
        <f t="shared" si="52"/>
        <v>19400</v>
      </c>
      <c r="H531">
        <f t="shared" si="53"/>
        <v>52230</v>
      </c>
      <c r="I531" s="2">
        <f t="shared" si="50"/>
        <v>1</v>
      </c>
    </row>
    <row r="532" spans="1:9">
      <c r="A532" s="1">
        <v>45457</v>
      </c>
      <c r="B532" t="s">
        <v>7</v>
      </c>
      <c r="C532" s="2" t="str">
        <f t="shared" si="48"/>
        <v>wiosna</v>
      </c>
      <c r="D532">
        <f t="shared" si="49"/>
        <v>0</v>
      </c>
      <c r="E532">
        <f>IF(AND(C532="zima",AND(B532&lt;&gt;"sobota",B532&lt;&gt;"niedziela")),ROUNDDOWN(10*$M$4,0)*$M$2,IF(AND(C532="wiosna",AND(B532&lt;&gt;"sobota",B532&lt;&gt;"niedziela")),ROUNDDOWN(10*$M$5,0)*$M$2,IF(AND(C532="lato",AND(B532&lt;&gt;"sobota",B532&lt;&gt;"niedziela")),ROUNDDOWN(10*$M$6,0)*$M$2,IF(AND(C532="jesień",AND(B532&lt;&gt;"sobota",B532&lt;&gt;"niedziela")),ROUNDDOWN(10*$M$7,0)*$M$2,0))))</f>
        <v>150</v>
      </c>
      <c r="F532">
        <f t="shared" si="51"/>
        <v>32980</v>
      </c>
      <c r="G532">
        <f t="shared" si="52"/>
        <v>19400</v>
      </c>
      <c r="H532">
        <f t="shared" si="53"/>
        <v>52380</v>
      </c>
      <c r="I532" s="2">
        <f t="shared" si="50"/>
        <v>1</v>
      </c>
    </row>
    <row r="533" spans="1:9">
      <c r="A533" s="1">
        <v>45458</v>
      </c>
      <c r="B533" t="s">
        <v>8</v>
      </c>
      <c r="C533" s="2" t="str">
        <f t="shared" si="48"/>
        <v>wiosna</v>
      </c>
      <c r="D533">
        <f t="shared" si="49"/>
        <v>0</v>
      </c>
      <c r="E533">
        <f>IF(AND(C533="zima",AND(B533&lt;&gt;"sobota",B533&lt;&gt;"niedziela")),ROUNDDOWN(10*$M$4,0)*$M$2,IF(AND(C533="wiosna",AND(B533&lt;&gt;"sobota",B533&lt;&gt;"niedziela")),ROUNDDOWN(10*$M$5,0)*$M$2,IF(AND(C533="lato",AND(B533&lt;&gt;"sobota",B533&lt;&gt;"niedziela")),ROUNDDOWN(10*$M$6,0)*$M$2,IF(AND(C533="jesień",AND(B533&lt;&gt;"sobota",B533&lt;&gt;"niedziela")),ROUNDDOWN(10*$M$7,0)*$M$2,0))))</f>
        <v>0</v>
      </c>
      <c r="F533">
        <f t="shared" si="51"/>
        <v>32980</v>
      </c>
      <c r="G533">
        <f t="shared" si="52"/>
        <v>19400</v>
      </c>
      <c r="H533">
        <f t="shared" si="53"/>
        <v>52380</v>
      </c>
      <c r="I533" s="2">
        <f t="shared" si="50"/>
        <v>1</v>
      </c>
    </row>
    <row r="534" spans="1:9">
      <c r="A534" s="1">
        <v>45459</v>
      </c>
      <c r="B534" t="s">
        <v>2</v>
      </c>
      <c r="C534" s="2" t="str">
        <f t="shared" si="48"/>
        <v>wiosna</v>
      </c>
      <c r="D534">
        <f t="shared" si="49"/>
        <v>150</v>
      </c>
      <c r="E534">
        <f>IF(AND(C534="zima",AND(B534&lt;&gt;"sobota",B534&lt;&gt;"niedziela")),ROUNDDOWN(10*$M$4,0)*$M$2,IF(AND(C534="wiosna",AND(B534&lt;&gt;"sobota",B534&lt;&gt;"niedziela")),ROUNDDOWN(10*$M$5,0)*$M$2,IF(AND(C534="lato",AND(B534&lt;&gt;"sobota",B534&lt;&gt;"niedziela")),ROUNDDOWN(10*$M$6,0)*$M$2,IF(AND(C534="jesień",AND(B534&lt;&gt;"sobota",B534&lt;&gt;"niedziela")),ROUNDDOWN(10*$M$7,0)*$M$2,0))))</f>
        <v>0</v>
      </c>
      <c r="F534">
        <f t="shared" si="51"/>
        <v>32830</v>
      </c>
      <c r="G534">
        <f t="shared" si="52"/>
        <v>19550</v>
      </c>
      <c r="H534">
        <f t="shared" si="53"/>
        <v>52380</v>
      </c>
      <c r="I534" s="2">
        <f t="shared" si="50"/>
        <v>1</v>
      </c>
    </row>
    <row r="535" spans="1:9">
      <c r="A535" s="1">
        <v>45460</v>
      </c>
      <c r="B535" t="s">
        <v>3</v>
      </c>
      <c r="C535" s="2" t="str">
        <f t="shared" si="48"/>
        <v>wiosna</v>
      </c>
      <c r="D535">
        <f t="shared" si="49"/>
        <v>0</v>
      </c>
      <c r="E535">
        <f>IF(AND(C535="zima",AND(B535&lt;&gt;"sobota",B535&lt;&gt;"niedziela")),ROUNDDOWN(10*$M$4,0)*$M$2,IF(AND(C535="wiosna",AND(B535&lt;&gt;"sobota",B535&lt;&gt;"niedziela")),ROUNDDOWN(10*$M$5,0)*$M$2,IF(AND(C535="lato",AND(B535&lt;&gt;"sobota",B535&lt;&gt;"niedziela")),ROUNDDOWN(10*$M$6,0)*$M$2,IF(AND(C535="jesień",AND(B535&lt;&gt;"sobota",B535&lt;&gt;"niedziela")),ROUNDDOWN(10*$M$7,0)*$M$2,0))))</f>
        <v>150</v>
      </c>
      <c r="F535">
        <f t="shared" si="51"/>
        <v>32980</v>
      </c>
      <c r="G535">
        <f t="shared" si="52"/>
        <v>19550</v>
      </c>
      <c r="H535">
        <f t="shared" si="53"/>
        <v>52530</v>
      </c>
      <c r="I535" s="2">
        <f t="shared" si="50"/>
        <v>1</v>
      </c>
    </row>
    <row r="536" spans="1:9">
      <c r="A536" s="1">
        <v>45461</v>
      </c>
      <c r="B536" t="s">
        <v>4</v>
      </c>
      <c r="C536" s="2" t="str">
        <f t="shared" si="48"/>
        <v>wiosna</v>
      </c>
      <c r="D536">
        <f t="shared" si="49"/>
        <v>0</v>
      </c>
      <c r="E536">
        <f>IF(AND(C536="zima",AND(B536&lt;&gt;"sobota",B536&lt;&gt;"niedziela")),ROUNDDOWN(10*$M$4,0)*$M$2,IF(AND(C536="wiosna",AND(B536&lt;&gt;"sobota",B536&lt;&gt;"niedziela")),ROUNDDOWN(10*$M$5,0)*$M$2,IF(AND(C536="lato",AND(B536&lt;&gt;"sobota",B536&lt;&gt;"niedziela")),ROUNDDOWN(10*$M$6,0)*$M$2,IF(AND(C536="jesień",AND(B536&lt;&gt;"sobota",B536&lt;&gt;"niedziela")),ROUNDDOWN(10*$M$7,0)*$M$2,0))))</f>
        <v>150</v>
      </c>
      <c r="F536">
        <f t="shared" si="51"/>
        <v>33130</v>
      </c>
      <c r="G536">
        <f t="shared" si="52"/>
        <v>19550</v>
      </c>
      <c r="H536">
        <f t="shared" si="53"/>
        <v>52680</v>
      </c>
      <c r="I536" s="2">
        <f t="shared" si="50"/>
        <v>1</v>
      </c>
    </row>
    <row r="537" spans="1:9">
      <c r="A537" s="1">
        <v>45462</v>
      </c>
      <c r="B537" t="s">
        <v>5</v>
      </c>
      <c r="C537" s="2" t="str">
        <f t="shared" si="48"/>
        <v>wiosna</v>
      </c>
      <c r="D537">
        <f t="shared" si="49"/>
        <v>0</v>
      </c>
      <c r="E537">
        <f>IF(AND(C537="zima",AND(B537&lt;&gt;"sobota",B537&lt;&gt;"niedziela")),ROUNDDOWN(10*$M$4,0)*$M$2,IF(AND(C537="wiosna",AND(B537&lt;&gt;"sobota",B537&lt;&gt;"niedziela")),ROUNDDOWN(10*$M$5,0)*$M$2,IF(AND(C537="lato",AND(B537&lt;&gt;"sobota",B537&lt;&gt;"niedziela")),ROUNDDOWN(10*$M$6,0)*$M$2,IF(AND(C537="jesień",AND(B537&lt;&gt;"sobota",B537&lt;&gt;"niedziela")),ROUNDDOWN(10*$M$7,0)*$M$2,0))))</f>
        <v>150</v>
      </c>
      <c r="F537">
        <f t="shared" si="51"/>
        <v>33280</v>
      </c>
      <c r="G537">
        <f t="shared" si="52"/>
        <v>19550</v>
      </c>
      <c r="H537">
        <f t="shared" si="53"/>
        <v>52830</v>
      </c>
      <c r="I537" s="2">
        <f t="shared" si="50"/>
        <v>1</v>
      </c>
    </row>
    <row r="538" spans="1:9">
      <c r="A538" s="1">
        <v>45463</v>
      </c>
      <c r="B538" t="s">
        <v>6</v>
      </c>
      <c r="C538" s="2" t="str">
        <f t="shared" si="48"/>
        <v>wiosna</v>
      </c>
      <c r="D538">
        <f t="shared" si="49"/>
        <v>0</v>
      </c>
      <c r="E538">
        <f>IF(AND(C538="zima",AND(B538&lt;&gt;"sobota",B538&lt;&gt;"niedziela")),ROUNDDOWN(10*$M$4,0)*$M$2,IF(AND(C538="wiosna",AND(B538&lt;&gt;"sobota",B538&lt;&gt;"niedziela")),ROUNDDOWN(10*$M$5,0)*$M$2,IF(AND(C538="lato",AND(B538&lt;&gt;"sobota",B538&lt;&gt;"niedziela")),ROUNDDOWN(10*$M$6,0)*$M$2,IF(AND(C538="jesień",AND(B538&lt;&gt;"sobota",B538&lt;&gt;"niedziela")),ROUNDDOWN(10*$M$7,0)*$M$2,0))))</f>
        <v>150</v>
      </c>
      <c r="F538">
        <f t="shared" si="51"/>
        <v>33430</v>
      </c>
      <c r="G538">
        <f t="shared" si="52"/>
        <v>19550</v>
      </c>
      <c r="H538">
        <f t="shared" si="53"/>
        <v>52980</v>
      </c>
      <c r="I538" s="2">
        <f t="shared" si="50"/>
        <v>1</v>
      </c>
    </row>
    <row r="539" spans="1:9">
      <c r="A539" s="1">
        <v>45464</v>
      </c>
      <c r="B539" t="s">
        <v>7</v>
      </c>
      <c r="C539" s="2" t="str">
        <f t="shared" si="48"/>
        <v>lato</v>
      </c>
      <c r="D539">
        <f t="shared" si="49"/>
        <v>0</v>
      </c>
      <c r="E539">
        <f>IF(AND(C539="zima",AND(B539&lt;&gt;"sobota",B539&lt;&gt;"niedziela")),ROUNDDOWN(10*$M$4,0)*$M$2,IF(AND(C539="wiosna",AND(B539&lt;&gt;"sobota",B539&lt;&gt;"niedziela")),ROUNDDOWN(10*$M$5,0)*$M$2,IF(AND(C539="lato",AND(B539&lt;&gt;"sobota",B539&lt;&gt;"niedziela")),ROUNDDOWN(10*$M$6,0)*$M$2,IF(AND(C539="jesień",AND(B539&lt;&gt;"sobota",B539&lt;&gt;"niedziela")),ROUNDDOWN(10*$M$7,0)*$M$2,0))))</f>
        <v>270</v>
      </c>
      <c r="F539">
        <f t="shared" si="51"/>
        <v>33700</v>
      </c>
      <c r="G539">
        <f t="shared" si="52"/>
        <v>19550</v>
      </c>
      <c r="H539">
        <f t="shared" si="53"/>
        <v>53250</v>
      </c>
      <c r="I539" s="2">
        <f t="shared" si="50"/>
        <v>1</v>
      </c>
    </row>
    <row r="540" spans="1:9">
      <c r="A540" s="1">
        <v>45465</v>
      </c>
      <c r="B540" t="s">
        <v>8</v>
      </c>
      <c r="C540" s="2" t="str">
        <f t="shared" si="48"/>
        <v>lato</v>
      </c>
      <c r="D540">
        <f t="shared" si="49"/>
        <v>0</v>
      </c>
      <c r="E540">
        <f>IF(AND(C540="zima",AND(B540&lt;&gt;"sobota",B540&lt;&gt;"niedziela")),ROUNDDOWN(10*$M$4,0)*$M$2,IF(AND(C540="wiosna",AND(B540&lt;&gt;"sobota",B540&lt;&gt;"niedziela")),ROUNDDOWN(10*$M$5,0)*$M$2,IF(AND(C540="lato",AND(B540&lt;&gt;"sobota",B540&lt;&gt;"niedziela")),ROUNDDOWN(10*$M$6,0)*$M$2,IF(AND(C540="jesień",AND(B540&lt;&gt;"sobota",B540&lt;&gt;"niedziela")),ROUNDDOWN(10*$M$7,0)*$M$2,0))))</f>
        <v>0</v>
      </c>
      <c r="F540">
        <f t="shared" si="51"/>
        <v>33700</v>
      </c>
      <c r="G540">
        <f t="shared" si="52"/>
        <v>19550</v>
      </c>
      <c r="H540">
        <f t="shared" si="53"/>
        <v>53250</v>
      </c>
      <c r="I540" s="2">
        <f t="shared" si="50"/>
        <v>1</v>
      </c>
    </row>
    <row r="541" spans="1:9">
      <c r="A541" s="1">
        <v>45466</v>
      </c>
      <c r="B541" t="s">
        <v>2</v>
      </c>
      <c r="C541" s="2" t="str">
        <f t="shared" si="48"/>
        <v>lato</v>
      </c>
      <c r="D541">
        <f t="shared" si="49"/>
        <v>150</v>
      </c>
      <c r="E541">
        <f>IF(AND(C541="zima",AND(B541&lt;&gt;"sobota",B541&lt;&gt;"niedziela")),ROUNDDOWN(10*$M$4,0)*$M$2,IF(AND(C541="wiosna",AND(B541&lt;&gt;"sobota",B541&lt;&gt;"niedziela")),ROUNDDOWN(10*$M$5,0)*$M$2,IF(AND(C541="lato",AND(B541&lt;&gt;"sobota",B541&lt;&gt;"niedziela")),ROUNDDOWN(10*$M$6,0)*$M$2,IF(AND(C541="jesień",AND(B541&lt;&gt;"sobota",B541&lt;&gt;"niedziela")),ROUNDDOWN(10*$M$7,0)*$M$2,0))))</f>
        <v>0</v>
      </c>
      <c r="F541">
        <f t="shared" si="51"/>
        <v>33550</v>
      </c>
      <c r="G541">
        <f t="shared" si="52"/>
        <v>19700</v>
      </c>
      <c r="H541">
        <f t="shared" si="53"/>
        <v>53250</v>
      </c>
      <c r="I541" s="2">
        <f t="shared" si="50"/>
        <v>1</v>
      </c>
    </row>
    <row r="542" spans="1:9">
      <c r="A542" s="1">
        <v>45467</v>
      </c>
      <c r="B542" t="s">
        <v>3</v>
      </c>
      <c r="C542" s="2" t="str">
        <f t="shared" si="48"/>
        <v>lato</v>
      </c>
      <c r="D542">
        <f t="shared" si="49"/>
        <v>0</v>
      </c>
      <c r="E542">
        <f>IF(AND(C542="zima",AND(B542&lt;&gt;"sobota",B542&lt;&gt;"niedziela")),ROUNDDOWN(10*$M$4,0)*$M$2,IF(AND(C542="wiosna",AND(B542&lt;&gt;"sobota",B542&lt;&gt;"niedziela")),ROUNDDOWN(10*$M$5,0)*$M$2,IF(AND(C542="lato",AND(B542&lt;&gt;"sobota",B542&lt;&gt;"niedziela")),ROUNDDOWN(10*$M$6,0)*$M$2,IF(AND(C542="jesień",AND(B542&lt;&gt;"sobota",B542&lt;&gt;"niedziela")),ROUNDDOWN(10*$M$7,0)*$M$2,0))))</f>
        <v>270</v>
      </c>
      <c r="F542">
        <f t="shared" si="51"/>
        <v>33820</v>
      </c>
      <c r="G542">
        <f t="shared" si="52"/>
        <v>19700</v>
      </c>
      <c r="H542">
        <f t="shared" si="53"/>
        <v>53520</v>
      </c>
      <c r="I542" s="2">
        <f t="shared" si="50"/>
        <v>1</v>
      </c>
    </row>
    <row r="543" spans="1:9">
      <c r="A543" s="1">
        <v>45468</v>
      </c>
      <c r="B543" t="s">
        <v>4</v>
      </c>
      <c r="C543" s="2" t="str">
        <f t="shared" si="48"/>
        <v>lato</v>
      </c>
      <c r="D543">
        <f t="shared" si="49"/>
        <v>0</v>
      </c>
      <c r="E543">
        <f>IF(AND(C543="zima",AND(B543&lt;&gt;"sobota",B543&lt;&gt;"niedziela")),ROUNDDOWN(10*$M$4,0)*$M$2,IF(AND(C543="wiosna",AND(B543&lt;&gt;"sobota",B543&lt;&gt;"niedziela")),ROUNDDOWN(10*$M$5,0)*$M$2,IF(AND(C543="lato",AND(B543&lt;&gt;"sobota",B543&lt;&gt;"niedziela")),ROUNDDOWN(10*$M$6,0)*$M$2,IF(AND(C543="jesień",AND(B543&lt;&gt;"sobota",B543&lt;&gt;"niedziela")),ROUNDDOWN(10*$M$7,0)*$M$2,0))))</f>
        <v>270</v>
      </c>
      <c r="F543">
        <f t="shared" si="51"/>
        <v>34090</v>
      </c>
      <c r="G543">
        <f t="shared" si="52"/>
        <v>19700</v>
      </c>
      <c r="H543">
        <f t="shared" si="53"/>
        <v>53790</v>
      </c>
      <c r="I543" s="2">
        <f t="shared" si="50"/>
        <v>1</v>
      </c>
    </row>
    <row r="544" spans="1:9">
      <c r="A544" s="1">
        <v>45469</v>
      </c>
      <c r="B544" t="s">
        <v>5</v>
      </c>
      <c r="C544" s="2" t="str">
        <f t="shared" si="48"/>
        <v>lato</v>
      </c>
      <c r="D544">
        <f t="shared" si="49"/>
        <v>0</v>
      </c>
      <c r="E544">
        <f>IF(AND(C544="zima",AND(B544&lt;&gt;"sobota",B544&lt;&gt;"niedziela")),ROUNDDOWN(10*$M$4,0)*$M$2,IF(AND(C544="wiosna",AND(B544&lt;&gt;"sobota",B544&lt;&gt;"niedziela")),ROUNDDOWN(10*$M$5,0)*$M$2,IF(AND(C544="lato",AND(B544&lt;&gt;"sobota",B544&lt;&gt;"niedziela")),ROUNDDOWN(10*$M$6,0)*$M$2,IF(AND(C544="jesień",AND(B544&lt;&gt;"sobota",B544&lt;&gt;"niedziela")),ROUNDDOWN(10*$M$7,0)*$M$2,0))))</f>
        <v>270</v>
      </c>
      <c r="F544">
        <f t="shared" si="51"/>
        <v>34360</v>
      </c>
      <c r="G544">
        <f t="shared" si="52"/>
        <v>19700</v>
      </c>
      <c r="H544">
        <f t="shared" si="53"/>
        <v>54060</v>
      </c>
      <c r="I544" s="2">
        <f t="shared" si="50"/>
        <v>1</v>
      </c>
    </row>
    <row r="545" spans="1:9">
      <c r="A545" s="1">
        <v>45470</v>
      </c>
      <c r="B545" t="s">
        <v>6</v>
      </c>
      <c r="C545" s="2" t="str">
        <f t="shared" si="48"/>
        <v>lato</v>
      </c>
      <c r="D545">
        <f t="shared" si="49"/>
        <v>0</v>
      </c>
      <c r="E545">
        <f>IF(AND(C545="zima",AND(B545&lt;&gt;"sobota",B545&lt;&gt;"niedziela")),ROUNDDOWN(10*$M$4,0)*$M$2,IF(AND(C545="wiosna",AND(B545&lt;&gt;"sobota",B545&lt;&gt;"niedziela")),ROUNDDOWN(10*$M$5,0)*$M$2,IF(AND(C545="lato",AND(B545&lt;&gt;"sobota",B545&lt;&gt;"niedziela")),ROUNDDOWN(10*$M$6,0)*$M$2,IF(AND(C545="jesień",AND(B545&lt;&gt;"sobota",B545&lt;&gt;"niedziela")),ROUNDDOWN(10*$M$7,0)*$M$2,0))))</f>
        <v>270</v>
      </c>
      <c r="F545">
        <f t="shared" si="51"/>
        <v>34630</v>
      </c>
      <c r="G545">
        <f t="shared" si="52"/>
        <v>19700</v>
      </c>
      <c r="H545">
        <f t="shared" si="53"/>
        <v>54330</v>
      </c>
      <c r="I545" s="2">
        <f t="shared" si="50"/>
        <v>1</v>
      </c>
    </row>
    <row r="546" spans="1:9">
      <c r="A546" s="1">
        <v>45471</v>
      </c>
      <c r="B546" t="s">
        <v>7</v>
      </c>
      <c r="C546" s="2" t="str">
        <f t="shared" si="48"/>
        <v>lato</v>
      </c>
      <c r="D546">
        <f t="shared" si="49"/>
        <v>0</v>
      </c>
      <c r="E546">
        <f>IF(AND(C546="zima",AND(B546&lt;&gt;"sobota",B546&lt;&gt;"niedziela")),ROUNDDOWN(10*$M$4,0)*$M$2,IF(AND(C546="wiosna",AND(B546&lt;&gt;"sobota",B546&lt;&gt;"niedziela")),ROUNDDOWN(10*$M$5,0)*$M$2,IF(AND(C546="lato",AND(B546&lt;&gt;"sobota",B546&lt;&gt;"niedziela")),ROUNDDOWN(10*$M$6,0)*$M$2,IF(AND(C546="jesień",AND(B546&lt;&gt;"sobota",B546&lt;&gt;"niedziela")),ROUNDDOWN(10*$M$7,0)*$M$2,0))))</f>
        <v>270</v>
      </c>
      <c r="F546">
        <f t="shared" si="51"/>
        <v>34900</v>
      </c>
      <c r="G546">
        <f t="shared" si="52"/>
        <v>19700</v>
      </c>
      <c r="H546">
        <f t="shared" si="53"/>
        <v>54600</v>
      </c>
      <c r="I546" s="2">
        <f t="shared" si="50"/>
        <v>1</v>
      </c>
    </row>
    <row r="547" spans="1:9">
      <c r="A547" s="1">
        <v>45472</v>
      </c>
      <c r="B547" t="s">
        <v>8</v>
      </c>
      <c r="C547" s="2" t="str">
        <f t="shared" si="48"/>
        <v>lato</v>
      </c>
      <c r="D547">
        <f t="shared" si="49"/>
        <v>0</v>
      </c>
      <c r="E547">
        <f>IF(AND(C547="zima",AND(B547&lt;&gt;"sobota",B547&lt;&gt;"niedziela")),ROUNDDOWN(10*$M$4,0)*$M$2,IF(AND(C547="wiosna",AND(B547&lt;&gt;"sobota",B547&lt;&gt;"niedziela")),ROUNDDOWN(10*$M$5,0)*$M$2,IF(AND(C547="lato",AND(B547&lt;&gt;"sobota",B547&lt;&gt;"niedziela")),ROUNDDOWN(10*$M$6,0)*$M$2,IF(AND(C547="jesień",AND(B547&lt;&gt;"sobota",B547&lt;&gt;"niedziela")),ROUNDDOWN(10*$M$7,0)*$M$2,0))))</f>
        <v>0</v>
      </c>
      <c r="F547">
        <f t="shared" si="51"/>
        <v>34900</v>
      </c>
      <c r="G547">
        <f t="shared" si="52"/>
        <v>19700</v>
      </c>
      <c r="H547">
        <f t="shared" si="53"/>
        <v>54600</v>
      </c>
      <c r="I547" s="2">
        <f t="shared" si="50"/>
        <v>1</v>
      </c>
    </row>
    <row r="548" spans="1:9">
      <c r="A548" s="1">
        <v>45473</v>
      </c>
      <c r="B548" t="s">
        <v>2</v>
      </c>
      <c r="C548" s="2" t="str">
        <f t="shared" si="48"/>
        <v>lato</v>
      </c>
      <c r="D548">
        <f t="shared" si="49"/>
        <v>150</v>
      </c>
      <c r="E548">
        <f>IF(AND(C548="zima",AND(B548&lt;&gt;"sobota",B548&lt;&gt;"niedziela")),ROUNDDOWN(10*$M$4,0)*$M$2,IF(AND(C548="wiosna",AND(B548&lt;&gt;"sobota",B548&lt;&gt;"niedziela")),ROUNDDOWN(10*$M$5,0)*$M$2,IF(AND(C548="lato",AND(B548&lt;&gt;"sobota",B548&lt;&gt;"niedziela")),ROUNDDOWN(10*$M$6,0)*$M$2,IF(AND(C548="jesień",AND(B548&lt;&gt;"sobota",B548&lt;&gt;"niedziela")),ROUNDDOWN(10*$M$7,0)*$M$2,0))))</f>
        <v>0</v>
      </c>
      <c r="F548">
        <f t="shared" si="51"/>
        <v>34750</v>
      </c>
      <c r="G548">
        <f t="shared" si="52"/>
        <v>19850</v>
      </c>
      <c r="H548">
        <f t="shared" si="53"/>
        <v>54600</v>
      </c>
      <c r="I548" s="2">
        <f t="shared" si="50"/>
        <v>1</v>
      </c>
    </row>
    <row r="549" spans="1:9">
      <c r="A549" s="1">
        <v>45474</v>
      </c>
      <c r="B549" t="s">
        <v>3</v>
      </c>
      <c r="C549" s="2" t="str">
        <f t="shared" si="48"/>
        <v>lato</v>
      </c>
      <c r="D549">
        <f t="shared" si="49"/>
        <v>0</v>
      </c>
      <c r="E549">
        <f>IF(AND(C549="zima",AND(B549&lt;&gt;"sobota",B549&lt;&gt;"niedziela")),ROUNDDOWN(10*$M$4,0)*$M$2,IF(AND(C549="wiosna",AND(B549&lt;&gt;"sobota",B549&lt;&gt;"niedziela")),ROUNDDOWN(10*$M$5,0)*$M$2,IF(AND(C549="lato",AND(B549&lt;&gt;"sobota",B549&lt;&gt;"niedziela")),ROUNDDOWN(10*$M$6,0)*$M$2,IF(AND(C549="jesień",AND(B549&lt;&gt;"sobota",B549&lt;&gt;"niedziela")),ROUNDDOWN(10*$M$7,0)*$M$2,0))))</f>
        <v>270</v>
      </c>
      <c r="F549">
        <f t="shared" si="51"/>
        <v>35020</v>
      </c>
      <c r="G549">
        <f t="shared" si="52"/>
        <v>19850</v>
      </c>
      <c r="H549">
        <f t="shared" si="53"/>
        <v>54870</v>
      </c>
      <c r="I549" s="2">
        <f t="shared" si="50"/>
        <v>1</v>
      </c>
    </row>
    <row r="550" spans="1:9">
      <c r="A550" s="1">
        <v>45475</v>
      </c>
      <c r="B550" t="s">
        <v>4</v>
      </c>
      <c r="C550" s="2" t="str">
        <f t="shared" si="48"/>
        <v>lato</v>
      </c>
      <c r="D550">
        <f t="shared" si="49"/>
        <v>0</v>
      </c>
      <c r="E550">
        <f>IF(AND(C550="zima",AND(B550&lt;&gt;"sobota",B550&lt;&gt;"niedziela")),ROUNDDOWN(10*$M$4,0)*$M$2,IF(AND(C550="wiosna",AND(B550&lt;&gt;"sobota",B550&lt;&gt;"niedziela")),ROUNDDOWN(10*$M$5,0)*$M$2,IF(AND(C550="lato",AND(B550&lt;&gt;"sobota",B550&lt;&gt;"niedziela")),ROUNDDOWN(10*$M$6,0)*$M$2,IF(AND(C550="jesień",AND(B550&lt;&gt;"sobota",B550&lt;&gt;"niedziela")),ROUNDDOWN(10*$M$7,0)*$M$2,0))))</f>
        <v>270</v>
      </c>
      <c r="F550">
        <f t="shared" si="51"/>
        <v>35290</v>
      </c>
      <c r="G550">
        <f t="shared" si="52"/>
        <v>19850</v>
      </c>
      <c r="H550">
        <f t="shared" si="53"/>
        <v>55140</v>
      </c>
      <c r="I550" s="2">
        <f t="shared" si="50"/>
        <v>1</v>
      </c>
    </row>
    <row r="551" spans="1:9">
      <c r="A551" s="1">
        <v>45476</v>
      </c>
      <c r="B551" t="s">
        <v>5</v>
      </c>
      <c r="C551" s="2" t="str">
        <f t="shared" si="48"/>
        <v>lato</v>
      </c>
      <c r="D551">
        <f t="shared" si="49"/>
        <v>0</v>
      </c>
      <c r="E551">
        <f>IF(AND(C551="zima",AND(B551&lt;&gt;"sobota",B551&lt;&gt;"niedziela")),ROUNDDOWN(10*$M$4,0)*$M$2,IF(AND(C551="wiosna",AND(B551&lt;&gt;"sobota",B551&lt;&gt;"niedziela")),ROUNDDOWN(10*$M$5,0)*$M$2,IF(AND(C551="lato",AND(B551&lt;&gt;"sobota",B551&lt;&gt;"niedziela")),ROUNDDOWN(10*$M$6,0)*$M$2,IF(AND(C551="jesień",AND(B551&lt;&gt;"sobota",B551&lt;&gt;"niedziela")),ROUNDDOWN(10*$M$7,0)*$M$2,0))))</f>
        <v>270</v>
      </c>
      <c r="F551">
        <f t="shared" si="51"/>
        <v>35560</v>
      </c>
      <c r="G551">
        <f t="shared" si="52"/>
        <v>19850</v>
      </c>
      <c r="H551">
        <f t="shared" si="53"/>
        <v>55410</v>
      </c>
      <c r="I551" s="2">
        <f t="shared" si="50"/>
        <v>1</v>
      </c>
    </row>
    <row r="552" spans="1:9">
      <c r="A552" s="1">
        <v>45477</v>
      </c>
      <c r="B552" t="s">
        <v>6</v>
      </c>
      <c r="C552" s="2" t="str">
        <f t="shared" si="48"/>
        <v>lato</v>
      </c>
      <c r="D552">
        <f t="shared" si="49"/>
        <v>0</v>
      </c>
      <c r="E552">
        <f>IF(AND(C552="zima",AND(B552&lt;&gt;"sobota",B552&lt;&gt;"niedziela")),ROUNDDOWN(10*$M$4,0)*$M$2,IF(AND(C552="wiosna",AND(B552&lt;&gt;"sobota",B552&lt;&gt;"niedziela")),ROUNDDOWN(10*$M$5,0)*$M$2,IF(AND(C552="lato",AND(B552&lt;&gt;"sobota",B552&lt;&gt;"niedziela")),ROUNDDOWN(10*$M$6,0)*$M$2,IF(AND(C552="jesień",AND(B552&lt;&gt;"sobota",B552&lt;&gt;"niedziela")),ROUNDDOWN(10*$M$7,0)*$M$2,0))))</f>
        <v>270</v>
      </c>
      <c r="F552">
        <f t="shared" si="51"/>
        <v>35830</v>
      </c>
      <c r="G552">
        <f t="shared" si="52"/>
        <v>19850</v>
      </c>
      <c r="H552">
        <f t="shared" si="53"/>
        <v>55680</v>
      </c>
      <c r="I552" s="2">
        <f t="shared" si="50"/>
        <v>1</v>
      </c>
    </row>
    <row r="553" spans="1:9">
      <c r="A553" s="1">
        <v>45478</v>
      </c>
      <c r="B553" t="s">
        <v>7</v>
      </c>
      <c r="C553" s="2" t="str">
        <f t="shared" si="48"/>
        <v>lato</v>
      </c>
      <c r="D553">
        <f t="shared" si="49"/>
        <v>0</v>
      </c>
      <c r="E553">
        <f>IF(AND(C553="zima",AND(B553&lt;&gt;"sobota",B553&lt;&gt;"niedziela")),ROUNDDOWN(10*$M$4,0)*$M$2,IF(AND(C553="wiosna",AND(B553&lt;&gt;"sobota",B553&lt;&gt;"niedziela")),ROUNDDOWN(10*$M$5,0)*$M$2,IF(AND(C553="lato",AND(B553&lt;&gt;"sobota",B553&lt;&gt;"niedziela")),ROUNDDOWN(10*$M$6,0)*$M$2,IF(AND(C553="jesień",AND(B553&lt;&gt;"sobota",B553&lt;&gt;"niedziela")),ROUNDDOWN(10*$M$7,0)*$M$2,0))))</f>
        <v>270</v>
      </c>
      <c r="F553">
        <f t="shared" si="51"/>
        <v>36100</v>
      </c>
      <c r="G553">
        <f t="shared" si="52"/>
        <v>19850</v>
      </c>
      <c r="H553">
        <f t="shared" si="53"/>
        <v>55950</v>
      </c>
      <c r="I553" s="2">
        <f t="shared" si="50"/>
        <v>1</v>
      </c>
    </row>
    <row r="554" spans="1:9">
      <c r="A554" s="1">
        <v>45479</v>
      </c>
      <c r="B554" t="s">
        <v>8</v>
      </c>
      <c r="C554" s="2" t="str">
        <f t="shared" si="48"/>
        <v>lato</v>
      </c>
      <c r="D554">
        <f t="shared" si="49"/>
        <v>0</v>
      </c>
      <c r="E554">
        <f>IF(AND(C554="zima",AND(B554&lt;&gt;"sobota",B554&lt;&gt;"niedziela")),ROUNDDOWN(10*$M$4,0)*$M$2,IF(AND(C554="wiosna",AND(B554&lt;&gt;"sobota",B554&lt;&gt;"niedziela")),ROUNDDOWN(10*$M$5,0)*$M$2,IF(AND(C554="lato",AND(B554&lt;&gt;"sobota",B554&lt;&gt;"niedziela")),ROUNDDOWN(10*$M$6,0)*$M$2,IF(AND(C554="jesień",AND(B554&lt;&gt;"sobota",B554&lt;&gt;"niedziela")),ROUNDDOWN(10*$M$7,0)*$M$2,0))))</f>
        <v>0</v>
      </c>
      <c r="F554">
        <f t="shared" si="51"/>
        <v>36100</v>
      </c>
      <c r="G554">
        <f t="shared" si="52"/>
        <v>19850</v>
      </c>
      <c r="H554">
        <f t="shared" si="53"/>
        <v>55950</v>
      </c>
      <c r="I554" s="2">
        <f t="shared" si="50"/>
        <v>1</v>
      </c>
    </row>
    <row r="555" spans="1:9">
      <c r="A555" s="1">
        <v>45480</v>
      </c>
      <c r="B555" t="s">
        <v>2</v>
      </c>
      <c r="C555" s="2" t="str">
        <f t="shared" si="48"/>
        <v>lato</v>
      </c>
      <c r="D555">
        <f t="shared" si="49"/>
        <v>150</v>
      </c>
      <c r="E555">
        <f>IF(AND(C555="zima",AND(B555&lt;&gt;"sobota",B555&lt;&gt;"niedziela")),ROUNDDOWN(10*$M$4,0)*$M$2,IF(AND(C555="wiosna",AND(B555&lt;&gt;"sobota",B555&lt;&gt;"niedziela")),ROUNDDOWN(10*$M$5,0)*$M$2,IF(AND(C555="lato",AND(B555&lt;&gt;"sobota",B555&lt;&gt;"niedziela")),ROUNDDOWN(10*$M$6,0)*$M$2,IF(AND(C555="jesień",AND(B555&lt;&gt;"sobota",B555&lt;&gt;"niedziela")),ROUNDDOWN(10*$M$7,0)*$M$2,0))))</f>
        <v>0</v>
      </c>
      <c r="F555">
        <f t="shared" si="51"/>
        <v>35950</v>
      </c>
      <c r="G555">
        <f t="shared" si="52"/>
        <v>20000</v>
      </c>
      <c r="H555">
        <f t="shared" si="53"/>
        <v>55950</v>
      </c>
      <c r="I555" s="2">
        <f t="shared" si="50"/>
        <v>1</v>
      </c>
    </row>
    <row r="556" spans="1:9">
      <c r="A556" s="1">
        <v>45481</v>
      </c>
      <c r="B556" t="s">
        <v>3</v>
      </c>
      <c r="C556" s="2" t="str">
        <f t="shared" si="48"/>
        <v>lato</v>
      </c>
      <c r="D556">
        <f t="shared" si="49"/>
        <v>0</v>
      </c>
      <c r="E556">
        <f>IF(AND(C556="zima",AND(B556&lt;&gt;"sobota",B556&lt;&gt;"niedziela")),ROUNDDOWN(10*$M$4,0)*$M$2,IF(AND(C556="wiosna",AND(B556&lt;&gt;"sobota",B556&lt;&gt;"niedziela")),ROUNDDOWN(10*$M$5,0)*$M$2,IF(AND(C556="lato",AND(B556&lt;&gt;"sobota",B556&lt;&gt;"niedziela")),ROUNDDOWN(10*$M$6,0)*$M$2,IF(AND(C556="jesień",AND(B556&lt;&gt;"sobota",B556&lt;&gt;"niedziela")),ROUNDDOWN(10*$M$7,0)*$M$2,0))))</f>
        <v>270</v>
      </c>
      <c r="F556">
        <f t="shared" si="51"/>
        <v>36220</v>
      </c>
      <c r="G556">
        <f t="shared" si="52"/>
        <v>20000</v>
      </c>
      <c r="H556">
        <f t="shared" si="53"/>
        <v>56220</v>
      </c>
      <c r="I556" s="2">
        <f t="shared" si="50"/>
        <v>1</v>
      </c>
    </row>
    <row r="557" spans="1:9">
      <c r="A557" s="1">
        <v>45482</v>
      </c>
      <c r="B557" t="s">
        <v>4</v>
      </c>
      <c r="C557" s="2" t="str">
        <f t="shared" si="48"/>
        <v>lato</v>
      </c>
      <c r="D557">
        <f t="shared" si="49"/>
        <v>0</v>
      </c>
      <c r="E557">
        <f>IF(AND(C557="zima",AND(B557&lt;&gt;"sobota",B557&lt;&gt;"niedziela")),ROUNDDOWN(10*$M$4,0)*$M$2,IF(AND(C557="wiosna",AND(B557&lt;&gt;"sobota",B557&lt;&gt;"niedziela")),ROUNDDOWN(10*$M$5,0)*$M$2,IF(AND(C557="lato",AND(B557&lt;&gt;"sobota",B557&lt;&gt;"niedziela")),ROUNDDOWN(10*$M$6,0)*$M$2,IF(AND(C557="jesień",AND(B557&lt;&gt;"sobota",B557&lt;&gt;"niedziela")),ROUNDDOWN(10*$M$7,0)*$M$2,0))))</f>
        <v>270</v>
      </c>
      <c r="F557">
        <f t="shared" si="51"/>
        <v>36490</v>
      </c>
      <c r="G557">
        <f t="shared" si="52"/>
        <v>20000</v>
      </c>
      <c r="H557">
        <f t="shared" si="53"/>
        <v>56490</v>
      </c>
      <c r="I557" s="2">
        <f t="shared" si="50"/>
        <v>1</v>
      </c>
    </row>
    <row r="558" spans="1:9">
      <c r="A558" s="1">
        <v>45483</v>
      </c>
      <c r="B558" t="s">
        <v>5</v>
      </c>
      <c r="C558" s="2" t="str">
        <f t="shared" si="48"/>
        <v>lato</v>
      </c>
      <c r="D558">
        <f t="shared" si="49"/>
        <v>0</v>
      </c>
      <c r="E558">
        <f>IF(AND(C558="zima",AND(B558&lt;&gt;"sobota",B558&lt;&gt;"niedziela")),ROUNDDOWN(10*$M$4,0)*$M$2,IF(AND(C558="wiosna",AND(B558&lt;&gt;"sobota",B558&lt;&gt;"niedziela")),ROUNDDOWN(10*$M$5,0)*$M$2,IF(AND(C558="lato",AND(B558&lt;&gt;"sobota",B558&lt;&gt;"niedziela")),ROUNDDOWN(10*$M$6,0)*$M$2,IF(AND(C558="jesień",AND(B558&lt;&gt;"sobota",B558&lt;&gt;"niedziela")),ROUNDDOWN(10*$M$7,0)*$M$2,0))))</f>
        <v>270</v>
      </c>
      <c r="F558">
        <f t="shared" si="51"/>
        <v>36760</v>
      </c>
      <c r="G558">
        <f t="shared" si="52"/>
        <v>20000</v>
      </c>
      <c r="H558">
        <f t="shared" si="53"/>
        <v>56760</v>
      </c>
      <c r="I558" s="2">
        <f t="shared" si="50"/>
        <v>1</v>
      </c>
    </row>
    <row r="559" spans="1:9">
      <c r="A559" s="1">
        <v>45484</v>
      </c>
      <c r="B559" t="s">
        <v>6</v>
      </c>
      <c r="C559" s="2" t="str">
        <f t="shared" si="48"/>
        <v>lato</v>
      </c>
      <c r="D559">
        <f t="shared" si="49"/>
        <v>0</v>
      </c>
      <c r="E559">
        <f>IF(AND(C559="zima",AND(B559&lt;&gt;"sobota",B559&lt;&gt;"niedziela")),ROUNDDOWN(10*$M$4,0)*$M$2,IF(AND(C559="wiosna",AND(B559&lt;&gt;"sobota",B559&lt;&gt;"niedziela")),ROUNDDOWN(10*$M$5,0)*$M$2,IF(AND(C559="lato",AND(B559&lt;&gt;"sobota",B559&lt;&gt;"niedziela")),ROUNDDOWN(10*$M$6,0)*$M$2,IF(AND(C559="jesień",AND(B559&lt;&gt;"sobota",B559&lt;&gt;"niedziela")),ROUNDDOWN(10*$M$7,0)*$M$2,0))))</f>
        <v>270</v>
      </c>
      <c r="F559">
        <f t="shared" si="51"/>
        <v>37030</v>
      </c>
      <c r="G559">
        <f t="shared" si="52"/>
        <v>20000</v>
      </c>
      <c r="H559">
        <f t="shared" si="53"/>
        <v>57030</v>
      </c>
      <c r="I559" s="2">
        <f t="shared" si="50"/>
        <v>1</v>
      </c>
    </row>
    <row r="560" spans="1:9">
      <c r="A560" s="1">
        <v>45485</v>
      </c>
      <c r="B560" t="s">
        <v>7</v>
      </c>
      <c r="C560" s="2" t="str">
        <f t="shared" si="48"/>
        <v>lato</v>
      </c>
      <c r="D560">
        <f t="shared" si="49"/>
        <v>0</v>
      </c>
      <c r="E560">
        <f>IF(AND(C560="zima",AND(B560&lt;&gt;"sobota",B560&lt;&gt;"niedziela")),ROUNDDOWN(10*$M$4,0)*$M$2,IF(AND(C560="wiosna",AND(B560&lt;&gt;"sobota",B560&lt;&gt;"niedziela")),ROUNDDOWN(10*$M$5,0)*$M$2,IF(AND(C560="lato",AND(B560&lt;&gt;"sobota",B560&lt;&gt;"niedziela")),ROUNDDOWN(10*$M$6,0)*$M$2,IF(AND(C560="jesień",AND(B560&lt;&gt;"sobota",B560&lt;&gt;"niedziela")),ROUNDDOWN(10*$M$7,0)*$M$2,0))))</f>
        <v>270</v>
      </c>
      <c r="F560">
        <f t="shared" si="51"/>
        <v>37300</v>
      </c>
      <c r="G560">
        <f t="shared" si="52"/>
        <v>20000</v>
      </c>
      <c r="H560">
        <f t="shared" si="53"/>
        <v>57300</v>
      </c>
      <c r="I560" s="2">
        <f t="shared" si="50"/>
        <v>1</v>
      </c>
    </row>
    <row r="561" spans="1:9">
      <c r="A561" s="1">
        <v>45486</v>
      </c>
      <c r="B561" t="s">
        <v>8</v>
      </c>
      <c r="C561" s="2" t="str">
        <f t="shared" si="48"/>
        <v>lato</v>
      </c>
      <c r="D561">
        <f t="shared" si="49"/>
        <v>0</v>
      </c>
      <c r="E561">
        <f>IF(AND(C561="zima",AND(B561&lt;&gt;"sobota",B561&lt;&gt;"niedziela")),ROUNDDOWN(10*$M$4,0)*$M$2,IF(AND(C561="wiosna",AND(B561&lt;&gt;"sobota",B561&lt;&gt;"niedziela")),ROUNDDOWN(10*$M$5,0)*$M$2,IF(AND(C561="lato",AND(B561&lt;&gt;"sobota",B561&lt;&gt;"niedziela")),ROUNDDOWN(10*$M$6,0)*$M$2,IF(AND(C561="jesień",AND(B561&lt;&gt;"sobota",B561&lt;&gt;"niedziela")),ROUNDDOWN(10*$M$7,0)*$M$2,0))))</f>
        <v>0</v>
      </c>
      <c r="F561">
        <f t="shared" si="51"/>
        <v>37300</v>
      </c>
      <c r="G561">
        <f t="shared" si="52"/>
        <v>20000</v>
      </c>
      <c r="H561">
        <f t="shared" si="53"/>
        <v>57300</v>
      </c>
      <c r="I561" s="2">
        <f t="shared" si="50"/>
        <v>1</v>
      </c>
    </row>
    <row r="562" spans="1:9">
      <c r="A562" s="1">
        <v>45487</v>
      </c>
      <c r="B562" t="s">
        <v>2</v>
      </c>
      <c r="C562" s="2" t="str">
        <f t="shared" si="48"/>
        <v>lato</v>
      </c>
      <c r="D562">
        <f t="shared" si="49"/>
        <v>150</v>
      </c>
      <c r="E562">
        <f>IF(AND(C562="zima",AND(B562&lt;&gt;"sobota",B562&lt;&gt;"niedziela")),ROUNDDOWN(10*$M$4,0)*$M$2,IF(AND(C562="wiosna",AND(B562&lt;&gt;"sobota",B562&lt;&gt;"niedziela")),ROUNDDOWN(10*$M$5,0)*$M$2,IF(AND(C562="lato",AND(B562&lt;&gt;"sobota",B562&lt;&gt;"niedziela")),ROUNDDOWN(10*$M$6,0)*$M$2,IF(AND(C562="jesień",AND(B562&lt;&gt;"sobota",B562&lt;&gt;"niedziela")),ROUNDDOWN(10*$M$7,0)*$M$2,0))))</f>
        <v>0</v>
      </c>
      <c r="F562">
        <f t="shared" si="51"/>
        <v>37150</v>
      </c>
      <c r="G562">
        <f t="shared" si="52"/>
        <v>20150</v>
      </c>
      <c r="H562">
        <f t="shared" si="53"/>
        <v>57300</v>
      </c>
      <c r="I562" s="2">
        <f t="shared" si="50"/>
        <v>1</v>
      </c>
    </row>
    <row r="563" spans="1:9">
      <c r="A563" s="1">
        <v>45488</v>
      </c>
      <c r="B563" t="s">
        <v>3</v>
      </c>
      <c r="C563" s="2" t="str">
        <f t="shared" si="48"/>
        <v>lato</v>
      </c>
      <c r="D563">
        <f t="shared" si="49"/>
        <v>0</v>
      </c>
      <c r="E563">
        <f>IF(AND(C563="zima",AND(B563&lt;&gt;"sobota",B563&lt;&gt;"niedziela")),ROUNDDOWN(10*$M$4,0)*$M$2,IF(AND(C563="wiosna",AND(B563&lt;&gt;"sobota",B563&lt;&gt;"niedziela")),ROUNDDOWN(10*$M$5,0)*$M$2,IF(AND(C563="lato",AND(B563&lt;&gt;"sobota",B563&lt;&gt;"niedziela")),ROUNDDOWN(10*$M$6,0)*$M$2,IF(AND(C563="jesień",AND(B563&lt;&gt;"sobota",B563&lt;&gt;"niedziela")),ROUNDDOWN(10*$M$7,0)*$M$2,0))))</f>
        <v>270</v>
      </c>
      <c r="F563">
        <f t="shared" si="51"/>
        <v>37420</v>
      </c>
      <c r="G563">
        <f t="shared" si="52"/>
        <v>20150</v>
      </c>
      <c r="H563">
        <f t="shared" si="53"/>
        <v>57570</v>
      </c>
      <c r="I563" s="2">
        <f t="shared" si="50"/>
        <v>1</v>
      </c>
    </row>
    <row r="564" spans="1:9">
      <c r="A564" s="1">
        <v>45489</v>
      </c>
      <c r="B564" t="s">
        <v>4</v>
      </c>
      <c r="C564" s="2" t="str">
        <f t="shared" si="48"/>
        <v>lato</v>
      </c>
      <c r="D564">
        <f t="shared" si="49"/>
        <v>0</v>
      </c>
      <c r="E564">
        <f>IF(AND(C564="zima",AND(B564&lt;&gt;"sobota",B564&lt;&gt;"niedziela")),ROUNDDOWN(10*$M$4,0)*$M$2,IF(AND(C564="wiosna",AND(B564&lt;&gt;"sobota",B564&lt;&gt;"niedziela")),ROUNDDOWN(10*$M$5,0)*$M$2,IF(AND(C564="lato",AND(B564&lt;&gt;"sobota",B564&lt;&gt;"niedziela")),ROUNDDOWN(10*$M$6,0)*$M$2,IF(AND(C564="jesień",AND(B564&lt;&gt;"sobota",B564&lt;&gt;"niedziela")),ROUNDDOWN(10*$M$7,0)*$M$2,0))))</f>
        <v>270</v>
      </c>
      <c r="F564">
        <f t="shared" si="51"/>
        <v>37690</v>
      </c>
      <c r="G564">
        <f t="shared" si="52"/>
        <v>20150</v>
      </c>
      <c r="H564">
        <f t="shared" si="53"/>
        <v>57840</v>
      </c>
      <c r="I564" s="2">
        <f t="shared" si="50"/>
        <v>1</v>
      </c>
    </row>
    <row r="565" spans="1:9">
      <c r="A565" s="1">
        <v>45490</v>
      </c>
      <c r="B565" t="s">
        <v>5</v>
      </c>
      <c r="C565" s="2" t="str">
        <f t="shared" si="48"/>
        <v>lato</v>
      </c>
      <c r="D565">
        <f t="shared" si="49"/>
        <v>0</v>
      </c>
      <c r="E565">
        <f>IF(AND(C565="zima",AND(B565&lt;&gt;"sobota",B565&lt;&gt;"niedziela")),ROUNDDOWN(10*$M$4,0)*$M$2,IF(AND(C565="wiosna",AND(B565&lt;&gt;"sobota",B565&lt;&gt;"niedziela")),ROUNDDOWN(10*$M$5,0)*$M$2,IF(AND(C565="lato",AND(B565&lt;&gt;"sobota",B565&lt;&gt;"niedziela")),ROUNDDOWN(10*$M$6,0)*$M$2,IF(AND(C565="jesień",AND(B565&lt;&gt;"sobota",B565&lt;&gt;"niedziela")),ROUNDDOWN(10*$M$7,0)*$M$2,0))))</f>
        <v>270</v>
      </c>
      <c r="F565">
        <f t="shared" si="51"/>
        <v>37960</v>
      </c>
      <c r="G565">
        <f t="shared" si="52"/>
        <v>20150</v>
      </c>
      <c r="H565">
        <f t="shared" si="53"/>
        <v>58110</v>
      </c>
      <c r="I565" s="2">
        <f t="shared" si="50"/>
        <v>1</v>
      </c>
    </row>
    <row r="566" spans="1:9">
      <c r="A566" s="1">
        <v>45491</v>
      </c>
      <c r="B566" t="s">
        <v>6</v>
      </c>
      <c r="C566" s="2" t="str">
        <f t="shared" si="48"/>
        <v>lato</v>
      </c>
      <c r="D566">
        <f t="shared" si="49"/>
        <v>0</v>
      </c>
      <c r="E566">
        <f>IF(AND(C566="zima",AND(B566&lt;&gt;"sobota",B566&lt;&gt;"niedziela")),ROUNDDOWN(10*$M$4,0)*$M$2,IF(AND(C566="wiosna",AND(B566&lt;&gt;"sobota",B566&lt;&gt;"niedziela")),ROUNDDOWN(10*$M$5,0)*$M$2,IF(AND(C566="lato",AND(B566&lt;&gt;"sobota",B566&lt;&gt;"niedziela")),ROUNDDOWN(10*$M$6,0)*$M$2,IF(AND(C566="jesień",AND(B566&lt;&gt;"sobota",B566&lt;&gt;"niedziela")),ROUNDDOWN(10*$M$7,0)*$M$2,0))))</f>
        <v>270</v>
      </c>
      <c r="F566">
        <f t="shared" si="51"/>
        <v>38230</v>
      </c>
      <c r="G566">
        <f t="shared" si="52"/>
        <v>20150</v>
      </c>
      <c r="H566">
        <f t="shared" si="53"/>
        <v>58380</v>
      </c>
      <c r="I566" s="2">
        <f t="shared" si="50"/>
        <v>1</v>
      </c>
    </row>
    <row r="567" spans="1:9">
      <c r="A567" s="1">
        <v>45492</v>
      </c>
      <c r="B567" t="s">
        <v>7</v>
      </c>
      <c r="C567" s="2" t="str">
        <f t="shared" si="48"/>
        <v>lato</v>
      </c>
      <c r="D567">
        <f t="shared" si="49"/>
        <v>0</v>
      </c>
      <c r="E567">
        <f>IF(AND(C567="zima",AND(B567&lt;&gt;"sobota",B567&lt;&gt;"niedziela")),ROUNDDOWN(10*$M$4,0)*$M$2,IF(AND(C567="wiosna",AND(B567&lt;&gt;"sobota",B567&lt;&gt;"niedziela")),ROUNDDOWN(10*$M$5,0)*$M$2,IF(AND(C567="lato",AND(B567&lt;&gt;"sobota",B567&lt;&gt;"niedziela")),ROUNDDOWN(10*$M$6,0)*$M$2,IF(AND(C567="jesień",AND(B567&lt;&gt;"sobota",B567&lt;&gt;"niedziela")),ROUNDDOWN(10*$M$7,0)*$M$2,0))))</f>
        <v>270</v>
      </c>
      <c r="F567">
        <f t="shared" si="51"/>
        <v>38500</v>
      </c>
      <c r="G567">
        <f t="shared" si="52"/>
        <v>20150</v>
      </c>
      <c r="H567">
        <f t="shared" si="53"/>
        <v>58650</v>
      </c>
      <c r="I567" s="2">
        <f t="shared" si="50"/>
        <v>1</v>
      </c>
    </row>
    <row r="568" spans="1:9">
      <c r="A568" s="1">
        <v>45493</v>
      </c>
      <c r="B568" t="s">
        <v>8</v>
      </c>
      <c r="C568" s="2" t="str">
        <f t="shared" si="48"/>
        <v>lato</v>
      </c>
      <c r="D568">
        <f t="shared" si="49"/>
        <v>0</v>
      </c>
      <c r="E568">
        <f>IF(AND(C568="zima",AND(B568&lt;&gt;"sobota",B568&lt;&gt;"niedziela")),ROUNDDOWN(10*$M$4,0)*$M$2,IF(AND(C568="wiosna",AND(B568&lt;&gt;"sobota",B568&lt;&gt;"niedziela")),ROUNDDOWN(10*$M$5,0)*$M$2,IF(AND(C568="lato",AND(B568&lt;&gt;"sobota",B568&lt;&gt;"niedziela")),ROUNDDOWN(10*$M$6,0)*$M$2,IF(AND(C568="jesień",AND(B568&lt;&gt;"sobota",B568&lt;&gt;"niedziela")),ROUNDDOWN(10*$M$7,0)*$M$2,0))))</f>
        <v>0</v>
      </c>
      <c r="F568">
        <f t="shared" si="51"/>
        <v>38500</v>
      </c>
      <c r="G568">
        <f t="shared" si="52"/>
        <v>20150</v>
      </c>
      <c r="H568">
        <f t="shared" si="53"/>
        <v>58650</v>
      </c>
      <c r="I568" s="2">
        <f t="shared" si="50"/>
        <v>1</v>
      </c>
    </row>
    <row r="569" spans="1:9">
      <c r="A569" s="1">
        <v>45494</v>
      </c>
      <c r="B569" t="s">
        <v>2</v>
      </c>
      <c r="C569" s="2" t="str">
        <f t="shared" si="48"/>
        <v>lato</v>
      </c>
      <c r="D569">
        <f t="shared" si="49"/>
        <v>150</v>
      </c>
      <c r="E569">
        <f>IF(AND(C569="zima",AND(B569&lt;&gt;"sobota",B569&lt;&gt;"niedziela")),ROUNDDOWN(10*$M$4,0)*$M$2,IF(AND(C569="wiosna",AND(B569&lt;&gt;"sobota",B569&lt;&gt;"niedziela")),ROUNDDOWN(10*$M$5,0)*$M$2,IF(AND(C569="lato",AND(B569&lt;&gt;"sobota",B569&lt;&gt;"niedziela")),ROUNDDOWN(10*$M$6,0)*$M$2,IF(AND(C569="jesień",AND(B569&lt;&gt;"sobota",B569&lt;&gt;"niedziela")),ROUNDDOWN(10*$M$7,0)*$M$2,0))))</f>
        <v>0</v>
      </c>
      <c r="F569">
        <f t="shared" si="51"/>
        <v>38350</v>
      </c>
      <c r="G569">
        <f t="shared" si="52"/>
        <v>20300</v>
      </c>
      <c r="H569">
        <f t="shared" si="53"/>
        <v>58650</v>
      </c>
      <c r="I569" s="2">
        <f t="shared" si="50"/>
        <v>1</v>
      </c>
    </row>
    <row r="570" spans="1:9">
      <c r="A570" s="1">
        <v>45495</v>
      </c>
      <c r="B570" t="s">
        <v>3</v>
      </c>
      <c r="C570" s="2" t="str">
        <f t="shared" si="48"/>
        <v>lato</v>
      </c>
      <c r="D570">
        <f t="shared" si="49"/>
        <v>0</v>
      </c>
      <c r="E570">
        <f>IF(AND(C570="zima",AND(B570&lt;&gt;"sobota",B570&lt;&gt;"niedziela")),ROUNDDOWN(10*$M$4,0)*$M$2,IF(AND(C570="wiosna",AND(B570&lt;&gt;"sobota",B570&lt;&gt;"niedziela")),ROUNDDOWN(10*$M$5,0)*$M$2,IF(AND(C570="lato",AND(B570&lt;&gt;"sobota",B570&lt;&gt;"niedziela")),ROUNDDOWN(10*$M$6,0)*$M$2,IF(AND(C570="jesień",AND(B570&lt;&gt;"sobota",B570&lt;&gt;"niedziela")),ROUNDDOWN(10*$M$7,0)*$M$2,0))))</f>
        <v>270</v>
      </c>
      <c r="F570">
        <f t="shared" si="51"/>
        <v>38620</v>
      </c>
      <c r="G570">
        <f t="shared" si="52"/>
        <v>20300</v>
      </c>
      <c r="H570">
        <f t="shared" si="53"/>
        <v>58920</v>
      </c>
      <c r="I570" s="2">
        <f t="shared" si="50"/>
        <v>1</v>
      </c>
    </row>
    <row r="571" spans="1:9">
      <c r="A571" s="1">
        <v>45496</v>
      </c>
      <c r="B571" t="s">
        <v>4</v>
      </c>
      <c r="C571" s="2" t="str">
        <f t="shared" si="48"/>
        <v>lato</v>
      </c>
      <c r="D571">
        <f t="shared" si="49"/>
        <v>0</v>
      </c>
      <c r="E571">
        <f>IF(AND(C571="zima",AND(B571&lt;&gt;"sobota",B571&lt;&gt;"niedziela")),ROUNDDOWN(10*$M$4,0)*$M$2,IF(AND(C571="wiosna",AND(B571&lt;&gt;"sobota",B571&lt;&gt;"niedziela")),ROUNDDOWN(10*$M$5,0)*$M$2,IF(AND(C571="lato",AND(B571&lt;&gt;"sobota",B571&lt;&gt;"niedziela")),ROUNDDOWN(10*$M$6,0)*$M$2,IF(AND(C571="jesień",AND(B571&lt;&gt;"sobota",B571&lt;&gt;"niedziela")),ROUNDDOWN(10*$M$7,0)*$M$2,0))))</f>
        <v>270</v>
      </c>
      <c r="F571">
        <f t="shared" si="51"/>
        <v>38890</v>
      </c>
      <c r="G571">
        <f t="shared" si="52"/>
        <v>20300</v>
      </c>
      <c r="H571">
        <f t="shared" si="53"/>
        <v>59190</v>
      </c>
      <c r="I571" s="2">
        <f t="shared" si="50"/>
        <v>1</v>
      </c>
    </row>
    <row r="572" spans="1:9">
      <c r="A572" s="1">
        <v>45497</v>
      </c>
      <c r="B572" t="s">
        <v>5</v>
      </c>
      <c r="C572" s="2" t="str">
        <f t="shared" si="48"/>
        <v>lato</v>
      </c>
      <c r="D572">
        <f t="shared" si="49"/>
        <v>0</v>
      </c>
      <c r="E572">
        <f>IF(AND(C572="zima",AND(B572&lt;&gt;"sobota",B572&lt;&gt;"niedziela")),ROUNDDOWN(10*$M$4,0)*$M$2,IF(AND(C572="wiosna",AND(B572&lt;&gt;"sobota",B572&lt;&gt;"niedziela")),ROUNDDOWN(10*$M$5,0)*$M$2,IF(AND(C572="lato",AND(B572&lt;&gt;"sobota",B572&lt;&gt;"niedziela")),ROUNDDOWN(10*$M$6,0)*$M$2,IF(AND(C572="jesień",AND(B572&lt;&gt;"sobota",B572&lt;&gt;"niedziela")),ROUNDDOWN(10*$M$7,0)*$M$2,0))))</f>
        <v>270</v>
      </c>
      <c r="F572">
        <f t="shared" si="51"/>
        <v>39160</v>
      </c>
      <c r="G572">
        <f t="shared" si="52"/>
        <v>20300</v>
      </c>
      <c r="H572">
        <f t="shared" si="53"/>
        <v>59460</v>
      </c>
      <c r="I572" s="2">
        <f t="shared" si="50"/>
        <v>1</v>
      </c>
    </row>
    <row r="573" spans="1:9">
      <c r="A573" s="1">
        <v>45498</v>
      </c>
      <c r="B573" t="s">
        <v>6</v>
      </c>
      <c r="C573" s="2" t="str">
        <f t="shared" si="48"/>
        <v>lato</v>
      </c>
      <c r="D573">
        <f t="shared" si="49"/>
        <v>0</v>
      </c>
      <c r="E573">
        <f>IF(AND(C573="zima",AND(B573&lt;&gt;"sobota",B573&lt;&gt;"niedziela")),ROUNDDOWN(10*$M$4,0)*$M$2,IF(AND(C573="wiosna",AND(B573&lt;&gt;"sobota",B573&lt;&gt;"niedziela")),ROUNDDOWN(10*$M$5,0)*$M$2,IF(AND(C573="lato",AND(B573&lt;&gt;"sobota",B573&lt;&gt;"niedziela")),ROUNDDOWN(10*$M$6,0)*$M$2,IF(AND(C573="jesień",AND(B573&lt;&gt;"sobota",B573&lt;&gt;"niedziela")),ROUNDDOWN(10*$M$7,0)*$M$2,0))))</f>
        <v>270</v>
      </c>
      <c r="F573">
        <f t="shared" si="51"/>
        <v>39430</v>
      </c>
      <c r="G573">
        <f t="shared" si="52"/>
        <v>20300</v>
      </c>
      <c r="H573">
        <f t="shared" si="53"/>
        <v>59730</v>
      </c>
      <c r="I573" s="2">
        <f t="shared" si="50"/>
        <v>1</v>
      </c>
    </row>
    <row r="574" spans="1:9">
      <c r="A574" s="1">
        <v>45499</v>
      </c>
      <c r="B574" t="s">
        <v>7</v>
      </c>
      <c r="C574" s="2" t="str">
        <f t="shared" si="48"/>
        <v>lato</v>
      </c>
      <c r="D574">
        <f t="shared" si="49"/>
        <v>0</v>
      </c>
      <c r="E574">
        <f>IF(AND(C574="zima",AND(B574&lt;&gt;"sobota",B574&lt;&gt;"niedziela")),ROUNDDOWN(10*$M$4,0)*$M$2,IF(AND(C574="wiosna",AND(B574&lt;&gt;"sobota",B574&lt;&gt;"niedziela")),ROUNDDOWN(10*$M$5,0)*$M$2,IF(AND(C574="lato",AND(B574&lt;&gt;"sobota",B574&lt;&gt;"niedziela")),ROUNDDOWN(10*$M$6,0)*$M$2,IF(AND(C574="jesień",AND(B574&lt;&gt;"sobota",B574&lt;&gt;"niedziela")),ROUNDDOWN(10*$M$7,0)*$M$2,0))))</f>
        <v>270</v>
      </c>
      <c r="F574">
        <f t="shared" si="51"/>
        <v>39700</v>
      </c>
      <c r="G574">
        <f t="shared" si="52"/>
        <v>20300</v>
      </c>
      <c r="H574">
        <f t="shared" si="53"/>
        <v>60000</v>
      </c>
      <c r="I574" s="2">
        <f t="shared" si="50"/>
        <v>1</v>
      </c>
    </row>
    <row r="575" spans="1:9">
      <c r="A575" s="1">
        <v>45500</v>
      </c>
      <c r="B575" t="s">
        <v>8</v>
      </c>
      <c r="C575" s="2" t="str">
        <f t="shared" si="48"/>
        <v>lato</v>
      </c>
      <c r="D575">
        <f t="shared" si="49"/>
        <v>0</v>
      </c>
      <c r="E575">
        <f>IF(AND(C575="zima",AND(B575&lt;&gt;"sobota",B575&lt;&gt;"niedziela")),ROUNDDOWN(10*$M$4,0)*$M$2,IF(AND(C575="wiosna",AND(B575&lt;&gt;"sobota",B575&lt;&gt;"niedziela")),ROUNDDOWN(10*$M$5,0)*$M$2,IF(AND(C575="lato",AND(B575&lt;&gt;"sobota",B575&lt;&gt;"niedziela")),ROUNDDOWN(10*$M$6,0)*$M$2,IF(AND(C575="jesień",AND(B575&lt;&gt;"sobota",B575&lt;&gt;"niedziela")),ROUNDDOWN(10*$M$7,0)*$M$2,0))))</f>
        <v>0</v>
      </c>
      <c r="F575">
        <f t="shared" si="51"/>
        <v>39700</v>
      </c>
      <c r="G575">
        <f t="shared" si="52"/>
        <v>20300</v>
      </c>
      <c r="H575">
        <f t="shared" si="53"/>
        <v>60000</v>
      </c>
      <c r="I575" s="2">
        <f t="shared" si="50"/>
        <v>1</v>
      </c>
    </row>
    <row r="576" spans="1:9">
      <c r="A576" s="1">
        <v>45501</v>
      </c>
      <c r="B576" t="s">
        <v>2</v>
      </c>
      <c r="C576" s="2" t="str">
        <f t="shared" si="48"/>
        <v>lato</v>
      </c>
      <c r="D576">
        <f t="shared" si="49"/>
        <v>150</v>
      </c>
      <c r="E576">
        <f>IF(AND(C576="zima",AND(B576&lt;&gt;"sobota",B576&lt;&gt;"niedziela")),ROUNDDOWN(10*$M$4,0)*$M$2,IF(AND(C576="wiosna",AND(B576&lt;&gt;"sobota",B576&lt;&gt;"niedziela")),ROUNDDOWN(10*$M$5,0)*$M$2,IF(AND(C576="lato",AND(B576&lt;&gt;"sobota",B576&lt;&gt;"niedziela")),ROUNDDOWN(10*$M$6,0)*$M$2,IF(AND(C576="jesień",AND(B576&lt;&gt;"sobota",B576&lt;&gt;"niedziela")),ROUNDDOWN(10*$M$7,0)*$M$2,0))))</f>
        <v>0</v>
      </c>
      <c r="F576">
        <f t="shared" si="51"/>
        <v>39550</v>
      </c>
      <c r="G576">
        <f t="shared" si="52"/>
        <v>20450</v>
      </c>
      <c r="H576">
        <f t="shared" si="53"/>
        <v>60000</v>
      </c>
      <c r="I576" s="2">
        <f t="shared" si="50"/>
        <v>1</v>
      </c>
    </row>
    <row r="577" spans="1:9">
      <c r="A577" s="1">
        <v>45502</v>
      </c>
      <c r="B577" t="s">
        <v>3</v>
      </c>
      <c r="C577" s="2" t="str">
        <f t="shared" si="48"/>
        <v>lato</v>
      </c>
      <c r="D577">
        <f t="shared" si="49"/>
        <v>0</v>
      </c>
      <c r="E577">
        <f>IF(AND(C577="zima",AND(B577&lt;&gt;"sobota",B577&lt;&gt;"niedziela")),ROUNDDOWN(10*$M$4,0)*$M$2,IF(AND(C577="wiosna",AND(B577&lt;&gt;"sobota",B577&lt;&gt;"niedziela")),ROUNDDOWN(10*$M$5,0)*$M$2,IF(AND(C577="lato",AND(B577&lt;&gt;"sobota",B577&lt;&gt;"niedziela")),ROUNDDOWN(10*$M$6,0)*$M$2,IF(AND(C577="jesień",AND(B577&lt;&gt;"sobota",B577&lt;&gt;"niedziela")),ROUNDDOWN(10*$M$7,0)*$M$2,0))))</f>
        <v>270</v>
      </c>
      <c r="F577">
        <f t="shared" si="51"/>
        <v>39820</v>
      </c>
      <c r="G577">
        <f t="shared" si="52"/>
        <v>20450</v>
      </c>
      <c r="H577">
        <f t="shared" si="53"/>
        <v>60270</v>
      </c>
      <c r="I577" s="2">
        <f t="shared" si="50"/>
        <v>1</v>
      </c>
    </row>
    <row r="578" spans="1:9">
      <c r="A578" s="1">
        <v>45503</v>
      </c>
      <c r="B578" t="s">
        <v>4</v>
      </c>
      <c r="C578" s="2" t="str">
        <f t="shared" si="48"/>
        <v>lato</v>
      </c>
      <c r="D578">
        <f t="shared" si="49"/>
        <v>0</v>
      </c>
      <c r="E578">
        <f>IF(AND(C578="zima",AND(B578&lt;&gt;"sobota",B578&lt;&gt;"niedziela")),ROUNDDOWN(10*$M$4,0)*$M$2,IF(AND(C578="wiosna",AND(B578&lt;&gt;"sobota",B578&lt;&gt;"niedziela")),ROUNDDOWN(10*$M$5,0)*$M$2,IF(AND(C578="lato",AND(B578&lt;&gt;"sobota",B578&lt;&gt;"niedziela")),ROUNDDOWN(10*$M$6,0)*$M$2,IF(AND(C578="jesień",AND(B578&lt;&gt;"sobota",B578&lt;&gt;"niedziela")),ROUNDDOWN(10*$M$7,0)*$M$2,0))))</f>
        <v>270</v>
      </c>
      <c r="F578">
        <f t="shared" si="51"/>
        <v>40090</v>
      </c>
      <c r="G578">
        <f t="shared" si="52"/>
        <v>20450</v>
      </c>
      <c r="H578">
        <f t="shared" si="53"/>
        <v>60540</v>
      </c>
      <c r="I578" s="2">
        <f t="shared" si="50"/>
        <v>1</v>
      </c>
    </row>
    <row r="579" spans="1:9">
      <c r="A579" s="1">
        <v>45504</v>
      </c>
      <c r="B579" t="s">
        <v>5</v>
      </c>
      <c r="C579" s="2" t="str">
        <f t="shared" ref="C579:C642" si="54">IF(AND(DATE(2022,12,21)&lt;=A579,A579&lt;=DATE(2023,3,20)),"zima",IF(AND(DATE(2023,3,21)&lt;=A579,A579&lt;=DATE(2023,6,20)),"wiosna",IF(AND(DATE(2023,6,21)&lt;=A579,A579&lt;=DATE(2023,9,22)),"lato",IF(AND(DATE(2022,9,23)&lt;=A579,A579&lt;=DATE(2023,12,20)),"jesień",IF(AND(DATE(2023,12,21)&lt;=A579,A579&lt;=DATE(2024,3,20)),"zima",IF(AND(DATE(2024,3,21)&lt;=A579,A579&lt;=DATE(2024,6,20)),"wiosna",IF(AND(DATE(2024,6,21)&lt;=A579,A579&lt;=DATE(2024,9,22)),"lato",IF(AND(DATE(2024,9,23)&lt;=A579,A579&lt;=DATE(2024,12,20)),"jesień","zima"))))))))</f>
        <v>lato</v>
      </c>
      <c r="D579">
        <f t="shared" ref="D579:D642" si="55">IF(B579="niedziela",$M$3*10,0)</f>
        <v>0</v>
      </c>
      <c r="E579">
        <f>IF(AND(C579="zima",AND(B579&lt;&gt;"sobota",B579&lt;&gt;"niedziela")),ROUNDDOWN(10*$M$4,0)*$M$2,IF(AND(C579="wiosna",AND(B579&lt;&gt;"sobota",B579&lt;&gt;"niedziela")),ROUNDDOWN(10*$M$5,0)*$M$2,IF(AND(C579="lato",AND(B579&lt;&gt;"sobota",B579&lt;&gt;"niedziela")),ROUNDDOWN(10*$M$6,0)*$M$2,IF(AND(C579="jesień",AND(B579&lt;&gt;"sobota",B579&lt;&gt;"niedziela")),ROUNDDOWN(10*$M$7,0)*$M$2,0))))</f>
        <v>270</v>
      </c>
      <c r="F579">
        <f t="shared" si="51"/>
        <v>40360</v>
      </c>
      <c r="G579">
        <f t="shared" si="52"/>
        <v>20450</v>
      </c>
      <c r="H579">
        <f t="shared" si="53"/>
        <v>60810</v>
      </c>
      <c r="I579" s="2">
        <f t="shared" ref="I579:I642" si="56">IF(H579&gt;G579,1,0)</f>
        <v>1</v>
      </c>
    </row>
    <row r="580" spans="1:9">
      <c r="A580" s="1">
        <v>45505</v>
      </c>
      <c r="B580" t="s">
        <v>6</v>
      </c>
      <c r="C580" s="2" t="str">
        <f t="shared" si="54"/>
        <v>lato</v>
      </c>
      <c r="D580">
        <f t="shared" si="55"/>
        <v>0</v>
      </c>
      <c r="E580">
        <f>IF(AND(C580="zima",AND(B580&lt;&gt;"sobota",B580&lt;&gt;"niedziela")),ROUNDDOWN(10*$M$4,0)*$M$2,IF(AND(C580="wiosna",AND(B580&lt;&gt;"sobota",B580&lt;&gt;"niedziela")),ROUNDDOWN(10*$M$5,0)*$M$2,IF(AND(C580="lato",AND(B580&lt;&gt;"sobota",B580&lt;&gt;"niedziela")),ROUNDDOWN(10*$M$6,0)*$M$2,IF(AND(C580="jesień",AND(B580&lt;&gt;"sobota",B580&lt;&gt;"niedziela")),ROUNDDOWN(10*$M$7,0)*$M$2,0))))</f>
        <v>270</v>
      </c>
      <c r="F580">
        <f t="shared" ref="F580:F643" si="57">(E580-D580)+F579</f>
        <v>40630</v>
      </c>
      <c r="G580">
        <f t="shared" ref="G580:G643" si="58">G579+D580</f>
        <v>20450</v>
      </c>
      <c r="H580">
        <f t="shared" ref="H580:H643" si="59">H579+E580</f>
        <v>61080</v>
      </c>
      <c r="I580" s="2">
        <f t="shared" si="56"/>
        <v>1</v>
      </c>
    </row>
    <row r="581" spans="1:9">
      <c r="A581" s="1">
        <v>45506</v>
      </c>
      <c r="B581" t="s">
        <v>7</v>
      </c>
      <c r="C581" s="2" t="str">
        <f t="shared" si="54"/>
        <v>lato</v>
      </c>
      <c r="D581">
        <f t="shared" si="55"/>
        <v>0</v>
      </c>
      <c r="E581">
        <f>IF(AND(C581="zima",AND(B581&lt;&gt;"sobota",B581&lt;&gt;"niedziela")),ROUNDDOWN(10*$M$4,0)*$M$2,IF(AND(C581="wiosna",AND(B581&lt;&gt;"sobota",B581&lt;&gt;"niedziela")),ROUNDDOWN(10*$M$5,0)*$M$2,IF(AND(C581="lato",AND(B581&lt;&gt;"sobota",B581&lt;&gt;"niedziela")),ROUNDDOWN(10*$M$6,0)*$M$2,IF(AND(C581="jesień",AND(B581&lt;&gt;"sobota",B581&lt;&gt;"niedziela")),ROUNDDOWN(10*$M$7,0)*$M$2,0))))</f>
        <v>270</v>
      </c>
      <c r="F581">
        <f t="shared" si="57"/>
        <v>40900</v>
      </c>
      <c r="G581">
        <f t="shared" si="58"/>
        <v>20450</v>
      </c>
      <c r="H581">
        <f t="shared" si="59"/>
        <v>61350</v>
      </c>
      <c r="I581" s="2">
        <f t="shared" si="56"/>
        <v>1</v>
      </c>
    </row>
    <row r="582" spans="1:9">
      <c r="A582" s="1">
        <v>45507</v>
      </c>
      <c r="B582" t="s">
        <v>8</v>
      </c>
      <c r="C582" s="2" t="str">
        <f t="shared" si="54"/>
        <v>lato</v>
      </c>
      <c r="D582">
        <f t="shared" si="55"/>
        <v>0</v>
      </c>
      <c r="E582">
        <f>IF(AND(C582="zima",AND(B582&lt;&gt;"sobota",B582&lt;&gt;"niedziela")),ROUNDDOWN(10*$M$4,0)*$M$2,IF(AND(C582="wiosna",AND(B582&lt;&gt;"sobota",B582&lt;&gt;"niedziela")),ROUNDDOWN(10*$M$5,0)*$M$2,IF(AND(C582="lato",AND(B582&lt;&gt;"sobota",B582&lt;&gt;"niedziela")),ROUNDDOWN(10*$M$6,0)*$M$2,IF(AND(C582="jesień",AND(B582&lt;&gt;"sobota",B582&lt;&gt;"niedziela")),ROUNDDOWN(10*$M$7,0)*$M$2,0))))</f>
        <v>0</v>
      </c>
      <c r="F582">
        <f t="shared" si="57"/>
        <v>40900</v>
      </c>
      <c r="G582">
        <f t="shared" si="58"/>
        <v>20450</v>
      </c>
      <c r="H582">
        <f t="shared" si="59"/>
        <v>61350</v>
      </c>
      <c r="I582" s="2">
        <f t="shared" si="56"/>
        <v>1</v>
      </c>
    </row>
    <row r="583" spans="1:9">
      <c r="A583" s="1">
        <v>45508</v>
      </c>
      <c r="B583" t="s">
        <v>2</v>
      </c>
      <c r="C583" s="2" t="str">
        <f t="shared" si="54"/>
        <v>lato</v>
      </c>
      <c r="D583">
        <f t="shared" si="55"/>
        <v>150</v>
      </c>
      <c r="E583">
        <f>IF(AND(C583="zima",AND(B583&lt;&gt;"sobota",B583&lt;&gt;"niedziela")),ROUNDDOWN(10*$M$4,0)*$M$2,IF(AND(C583="wiosna",AND(B583&lt;&gt;"sobota",B583&lt;&gt;"niedziela")),ROUNDDOWN(10*$M$5,0)*$M$2,IF(AND(C583="lato",AND(B583&lt;&gt;"sobota",B583&lt;&gt;"niedziela")),ROUNDDOWN(10*$M$6,0)*$M$2,IF(AND(C583="jesień",AND(B583&lt;&gt;"sobota",B583&lt;&gt;"niedziela")),ROUNDDOWN(10*$M$7,0)*$M$2,0))))</f>
        <v>0</v>
      </c>
      <c r="F583">
        <f t="shared" si="57"/>
        <v>40750</v>
      </c>
      <c r="G583">
        <f t="shared" si="58"/>
        <v>20600</v>
      </c>
      <c r="H583">
        <f t="shared" si="59"/>
        <v>61350</v>
      </c>
      <c r="I583" s="2">
        <f t="shared" si="56"/>
        <v>1</v>
      </c>
    </row>
    <row r="584" spans="1:9">
      <c r="A584" s="1">
        <v>45509</v>
      </c>
      <c r="B584" t="s">
        <v>3</v>
      </c>
      <c r="C584" s="2" t="str">
        <f t="shared" si="54"/>
        <v>lato</v>
      </c>
      <c r="D584">
        <f t="shared" si="55"/>
        <v>0</v>
      </c>
      <c r="E584">
        <f>IF(AND(C584="zima",AND(B584&lt;&gt;"sobota",B584&lt;&gt;"niedziela")),ROUNDDOWN(10*$M$4,0)*$M$2,IF(AND(C584="wiosna",AND(B584&lt;&gt;"sobota",B584&lt;&gt;"niedziela")),ROUNDDOWN(10*$M$5,0)*$M$2,IF(AND(C584="lato",AND(B584&lt;&gt;"sobota",B584&lt;&gt;"niedziela")),ROUNDDOWN(10*$M$6,0)*$M$2,IF(AND(C584="jesień",AND(B584&lt;&gt;"sobota",B584&lt;&gt;"niedziela")),ROUNDDOWN(10*$M$7,0)*$M$2,0))))</f>
        <v>270</v>
      </c>
      <c r="F584">
        <f t="shared" si="57"/>
        <v>41020</v>
      </c>
      <c r="G584">
        <f t="shared" si="58"/>
        <v>20600</v>
      </c>
      <c r="H584">
        <f t="shared" si="59"/>
        <v>61620</v>
      </c>
      <c r="I584" s="2">
        <f t="shared" si="56"/>
        <v>1</v>
      </c>
    </row>
    <row r="585" spans="1:9">
      <c r="A585" s="1">
        <v>45510</v>
      </c>
      <c r="B585" t="s">
        <v>4</v>
      </c>
      <c r="C585" s="2" t="str">
        <f t="shared" si="54"/>
        <v>lato</v>
      </c>
      <c r="D585">
        <f t="shared" si="55"/>
        <v>0</v>
      </c>
      <c r="E585">
        <f>IF(AND(C585="zima",AND(B585&lt;&gt;"sobota",B585&lt;&gt;"niedziela")),ROUNDDOWN(10*$M$4,0)*$M$2,IF(AND(C585="wiosna",AND(B585&lt;&gt;"sobota",B585&lt;&gt;"niedziela")),ROUNDDOWN(10*$M$5,0)*$M$2,IF(AND(C585="lato",AND(B585&lt;&gt;"sobota",B585&lt;&gt;"niedziela")),ROUNDDOWN(10*$M$6,0)*$M$2,IF(AND(C585="jesień",AND(B585&lt;&gt;"sobota",B585&lt;&gt;"niedziela")),ROUNDDOWN(10*$M$7,0)*$M$2,0))))</f>
        <v>270</v>
      </c>
      <c r="F585">
        <f t="shared" si="57"/>
        <v>41290</v>
      </c>
      <c r="G585">
        <f t="shared" si="58"/>
        <v>20600</v>
      </c>
      <c r="H585">
        <f t="shared" si="59"/>
        <v>61890</v>
      </c>
      <c r="I585" s="2">
        <f t="shared" si="56"/>
        <v>1</v>
      </c>
    </row>
    <row r="586" spans="1:9">
      <c r="A586" s="1">
        <v>45511</v>
      </c>
      <c r="B586" t="s">
        <v>5</v>
      </c>
      <c r="C586" s="2" t="str">
        <f t="shared" si="54"/>
        <v>lato</v>
      </c>
      <c r="D586">
        <f t="shared" si="55"/>
        <v>0</v>
      </c>
      <c r="E586">
        <f>IF(AND(C586="zima",AND(B586&lt;&gt;"sobota",B586&lt;&gt;"niedziela")),ROUNDDOWN(10*$M$4,0)*$M$2,IF(AND(C586="wiosna",AND(B586&lt;&gt;"sobota",B586&lt;&gt;"niedziela")),ROUNDDOWN(10*$M$5,0)*$M$2,IF(AND(C586="lato",AND(B586&lt;&gt;"sobota",B586&lt;&gt;"niedziela")),ROUNDDOWN(10*$M$6,0)*$M$2,IF(AND(C586="jesień",AND(B586&lt;&gt;"sobota",B586&lt;&gt;"niedziela")),ROUNDDOWN(10*$M$7,0)*$M$2,0))))</f>
        <v>270</v>
      </c>
      <c r="F586">
        <f t="shared" si="57"/>
        <v>41560</v>
      </c>
      <c r="G586">
        <f t="shared" si="58"/>
        <v>20600</v>
      </c>
      <c r="H586">
        <f t="shared" si="59"/>
        <v>62160</v>
      </c>
      <c r="I586" s="2">
        <f t="shared" si="56"/>
        <v>1</v>
      </c>
    </row>
    <row r="587" spans="1:9">
      <c r="A587" s="1">
        <v>45512</v>
      </c>
      <c r="B587" t="s">
        <v>6</v>
      </c>
      <c r="C587" s="2" t="str">
        <f t="shared" si="54"/>
        <v>lato</v>
      </c>
      <c r="D587">
        <f t="shared" si="55"/>
        <v>0</v>
      </c>
      <c r="E587">
        <f>IF(AND(C587="zima",AND(B587&lt;&gt;"sobota",B587&lt;&gt;"niedziela")),ROUNDDOWN(10*$M$4,0)*$M$2,IF(AND(C587="wiosna",AND(B587&lt;&gt;"sobota",B587&lt;&gt;"niedziela")),ROUNDDOWN(10*$M$5,0)*$M$2,IF(AND(C587="lato",AND(B587&lt;&gt;"sobota",B587&lt;&gt;"niedziela")),ROUNDDOWN(10*$M$6,0)*$M$2,IF(AND(C587="jesień",AND(B587&lt;&gt;"sobota",B587&lt;&gt;"niedziela")),ROUNDDOWN(10*$M$7,0)*$M$2,0))))</f>
        <v>270</v>
      </c>
      <c r="F587">
        <f t="shared" si="57"/>
        <v>41830</v>
      </c>
      <c r="G587">
        <f t="shared" si="58"/>
        <v>20600</v>
      </c>
      <c r="H587">
        <f t="shared" si="59"/>
        <v>62430</v>
      </c>
      <c r="I587" s="2">
        <f t="shared" si="56"/>
        <v>1</v>
      </c>
    </row>
    <row r="588" spans="1:9">
      <c r="A588" s="1">
        <v>45513</v>
      </c>
      <c r="B588" t="s">
        <v>7</v>
      </c>
      <c r="C588" s="2" t="str">
        <f t="shared" si="54"/>
        <v>lato</v>
      </c>
      <c r="D588">
        <f t="shared" si="55"/>
        <v>0</v>
      </c>
      <c r="E588">
        <f>IF(AND(C588="zima",AND(B588&lt;&gt;"sobota",B588&lt;&gt;"niedziela")),ROUNDDOWN(10*$M$4,0)*$M$2,IF(AND(C588="wiosna",AND(B588&lt;&gt;"sobota",B588&lt;&gt;"niedziela")),ROUNDDOWN(10*$M$5,0)*$M$2,IF(AND(C588="lato",AND(B588&lt;&gt;"sobota",B588&lt;&gt;"niedziela")),ROUNDDOWN(10*$M$6,0)*$M$2,IF(AND(C588="jesień",AND(B588&lt;&gt;"sobota",B588&lt;&gt;"niedziela")),ROUNDDOWN(10*$M$7,0)*$M$2,0))))</f>
        <v>270</v>
      </c>
      <c r="F588">
        <f t="shared" si="57"/>
        <v>42100</v>
      </c>
      <c r="G588">
        <f t="shared" si="58"/>
        <v>20600</v>
      </c>
      <c r="H588">
        <f t="shared" si="59"/>
        <v>62700</v>
      </c>
      <c r="I588" s="2">
        <f t="shared" si="56"/>
        <v>1</v>
      </c>
    </row>
    <row r="589" spans="1:9">
      <c r="A589" s="1">
        <v>45514</v>
      </c>
      <c r="B589" t="s">
        <v>8</v>
      </c>
      <c r="C589" s="2" t="str">
        <f t="shared" si="54"/>
        <v>lato</v>
      </c>
      <c r="D589">
        <f t="shared" si="55"/>
        <v>0</v>
      </c>
      <c r="E589">
        <f>IF(AND(C589="zima",AND(B589&lt;&gt;"sobota",B589&lt;&gt;"niedziela")),ROUNDDOWN(10*$M$4,0)*$M$2,IF(AND(C589="wiosna",AND(B589&lt;&gt;"sobota",B589&lt;&gt;"niedziela")),ROUNDDOWN(10*$M$5,0)*$M$2,IF(AND(C589="lato",AND(B589&lt;&gt;"sobota",B589&lt;&gt;"niedziela")),ROUNDDOWN(10*$M$6,0)*$M$2,IF(AND(C589="jesień",AND(B589&lt;&gt;"sobota",B589&lt;&gt;"niedziela")),ROUNDDOWN(10*$M$7,0)*$M$2,0))))</f>
        <v>0</v>
      </c>
      <c r="F589">
        <f t="shared" si="57"/>
        <v>42100</v>
      </c>
      <c r="G589">
        <f t="shared" si="58"/>
        <v>20600</v>
      </c>
      <c r="H589">
        <f t="shared" si="59"/>
        <v>62700</v>
      </c>
      <c r="I589" s="2">
        <f t="shared" si="56"/>
        <v>1</v>
      </c>
    </row>
    <row r="590" spans="1:9">
      <c r="A590" s="1">
        <v>45515</v>
      </c>
      <c r="B590" t="s">
        <v>2</v>
      </c>
      <c r="C590" s="2" t="str">
        <f t="shared" si="54"/>
        <v>lato</v>
      </c>
      <c r="D590">
        <f t="shared" si="55"/>
        <v>150</v>
      </c>
      <c r="E590">
        <f>IF(AND(C590="zima",AND(B590&lt;&gt;"sobota",B590&lt;&gt;"niedziela")),ROUNDDOWN(10*$M$4,0)*$M$2,IF(AND(C590="wiosna",AND(B590&lt;&gt;"sobota",B590&lt;&gt;"niedziela")),ROUNDDOWN(10*$M$5,0)*$M$2,IF(AND(C590="lato",AND(B590&lt;&gt;"sobota",B590&lt;&gt;"niedziela")),ROUNDDOWN(10*$M$6,0)*$M$2,IF(AND(C590="jesień",AND(B590&lt;&gt;"sobota",B590&lt;&gt;"niedziela")),ROUNDDOWN(10*$M$7,0)*$M$2,0))))</f>
        <v>0</v>
      </c>
      <c r="F590">
        <f t="shared" si="57"/>
        <v>41950</v>
      </c>
      <c r="G590">
        <f t="shared" si="58"/>
        <v>20750</v>
      </c>
      <c r="H590">
        <f t="shared" si="59"/>
        <v>62700</v>
      </c>
      <c r="I590" s="2">
        <f t="shared" si="56"/>
        <v>1</v>
      </c>
    </row>
    <row r="591" spans="1:9">
      <c r="A591" s="1">
        <v>45516</v>
      </c>
      <c r="B591" t="s">
        <v>3</v>
      </c>
      <c r="C591" s="2" t="str">
        <f t="shared" si="54"/>
        <v>lato</v>
      </c>
      <c r="D591">
        <f t="shared" si="55"/>
        <v>0</v>
      </c>
      <c r="E591">
        <f>IF(AND(C591="zima",AND(B591&lt;&gt;"sobota",B591&lt;&gt;"niedziela")),ROUNDDOWN(10*$M$4,0)*$M$2,IF(AND(C591="wiosna",AND(B591&lt;&gt;"sobota",B591&lt;&gt;"niedziela")),ROUNDDOWN(10*$M$5,0)*$M$2,IF(AND(C591="lato",AND(B591&lt;&gt;"sobota",B591&lt;&gt;"niedziela")),ROUNDDOWN(10*$M$6,0)*$M$2,IF(AND(C591="jesień",AND(B591&lt;&gt;"sobota",B591&lt;&gt;"niedziela")),ROUNDDOWN(10*$M$7,0)*$M$2,0))))</f>
        <v>270</v>
      </c>
      <c r="F591">
        <f t="shared" si="57"/>
        <v>42220</v>
      </c>
      <c r="G591">
        <f t="shared" si="58"/>
        <v>20750</v>
      </c>
      <c r="H591">
        <f t="shared" si="59"/>
        <v>62970</v>
      </c>
      <c r="I591" s="2">
        <f t="shared" si="56"/>
        <v>1</v>
      </c>
    </row>
    <row r="592" spans="1:9">
      <c r="A592" s="1">
        <v>45517</v>
      </c>
      <c r="B592" t="s">
        <v>4</v>
      </c>
      <c r="C592" s="2" t="str">
        <f t="shared" si="54"/>
        <v>lato</v>
      </c>
      <c r="D592">
        <f t="shared" si="55"/>
        <v>0</v>
      </c>
      <c r="E592">
        <f>IF(AND(C592="zima",AND(B592&lt;&gt;"sobota",B592&lt;&gt;"niedziela")),ROUNDDOWN(10*$M$4,0)*$M$2,IF(AND(C592="wiosna",AND(B592&lt;&gt;"sobota",B592&lt;&gt;"niedziela")),ROUNDDOWN(10*$M$5,0)*$M$2,IF(AND(C592="lato",AND(B592&lt;&gt;"sobota",B592&lt;&gt;"niedziela")),ROUNDDOWN(10*$M$6,0)*$M$2,IF(AND(C592="jesień",AND(B592&lt;&gt;"sobota",B592&lt;&gt;"niedziela")),ROUNDDOWN(10*$M$7,0)*$M$2,0))))</f>
        <v>270</v>
      </c>
      <c r="F592">
        <f t="shared" si="57"/>
        <v>42490</v>
      </c>
      <c r="G592">
        <f t="shared" si="58"/>
        <v>20750</v>
      </c>
      <c r="H592">
        <f t="shared" si="59"/>
        <v>63240</v>
      </c>
      <c r="I592" s="2">
        <f t="shared" si="56"/>
        <v>1</v>
      </c>
    </row>
    <row r="593" spans="1:9">
      <c r="A593" s="1">
        <v>45518</v>
      </c>
      <c r="B593" t="s">
        <v>5</v>
      </c>
      <c r="C593" s="2" t="str">
        <f t="shared" si="54"/>
        <v>lato</v>
      </c>
      <c r="D593">
        <f t="shared" si="55"/>
        <v>0</v>
      </c>
      <c r="E593">
        <f>IF(AND(C593="zima",AND(B593&lt;&gt;"sobota",B593&lt;&gt;"niedziela")),ROUNDDOWN(10*$M$4,0)*$M$2,IF(AND(C593="wiosna",AND(B593&lt;&gt;"sobota",B593&lt;&gt;"niedziela")),ROUNDDOWN(10*$M$5,0)*$M$2,IF(AND(C593="lato",AND(B593&lt;&gt;"sobota",B593&lt;&gt;"niedziela")),ROUNDDOWN(10*$M$6,0)*$M$2,IF(AND(C593="jesień",AND(B593&lt;&gt;"sobota",B593&lt;&gt;"niedziela")),ROUNDDOWN(10*$M$7,0)*$M$2,0))))</f>
        <v>270</v>
      </c>
      <c r="F593">
        <f t="shared" si="57"/>
        <v>42760</v>
      </c>
      <c r="G593">
        <f t="shared" si="58"/>
        <v>20750</v>
      </c>
      <c r="H593">
        <f t="shared" si="59"/>
        <v>63510</v>
      </c>
      <c r="I593" s="2">
        <f t="shared" si="56"/>
        <v>1</v>
      </c>
    </row>
    <row r="594" spans="1:9">
      <c r="A594" s="1">
        <v>45519</v>
      </c>
      <c r="B594" t="s">
        <v>6</v>
      </c>
      <c r="C594" s="2" t="str">
        <f t="shared" si="54"/>
        <v>lato</v>
      </c>
      <c r="D594">
        <f t="shared" si="55"/>
        <v>0</v>
      </c>
      <c r="E594">
        <f>IF(AND(C594="zima",AND(B594&lt;&gt;"sobota",B594&lt;&gt;"niedziela")),ROUNDDOWN(10*$M$4,0)*$M$2,IF(AND(C594="wiosna",AND(B594&lt;&gt;"sobota",B594&lt;&gt;"niedziela")),ROUNDDOWN(10*$M$5,0)*$M$2,IF(AND(C594="lato",AND(B594&lt;&gt;"sobota",B594&lt;&gt;"niedziela")),ROUNDDOWN(10*$M$6,0)*$M$2,IF(AND(C594="jesień",AND(B594&lt;&gt;"sobota",B594&lt;&gt;"niedziela")),ROUNDDOWN(10*$M$7,0)*$M$2,0))))</f>
        <v>270</v>
      </c>
      <c r="F594">
        <f t="shared" si="57"/>
        <v>43030</v>
      </c>
      <c r="G594">
        <f t="shared" si="58"/>
        <v>20750</v>
      </c>
      <c r="H594">
        <f t="shared" si="59"/>
        <v>63780</v>
      </c>
      <c r="I594" s="2">
        <f t="shared" si="56"/>
        <v>1</v>
      </c>
    </row>
    <row r="595" spans="1:9">
      <c r="A595" s="1">
        <v>45520</v>
      </c>
      <c r="B595" t="s">
        <v>7</v>
      </c>
      <c r="C595" s="2" t="str">
        <f t="shared" si="54"/>
        <v>lato</v>
      </c>
      <c r="D595">
        <f t="shared" si="55"/>
        <v>0</v>
      </c>
      <c r="E595">
        <f>IF(AND(C595="zima",AND(B595&lt;&gt;"sobota",B595&lt;&gt;"niedziela")),ROUNDDOWN(10*$M$4,0)*$M$2,IF(AND(C595="wiosna",AND(B595&lt;&gt;"sobota",B595&lt;&gt;"niedziela")),ROUNDDOWN(10*$M$5,0)*$M$2,IF(AND(C595="lato",AND(B595&lt;&gt;"sobota",B595&lt;&gt;"niedziela")),ROUNDDOWN(10*$M$6,0)*$M$2,IF(AND(C595="jesień",AND(B595&lt;&gt;"sobota",B595&lt;&gt;"niedziela")),ROUNDDOWN(10*$M$7,0)*$M$2,0))))</f>
        <v>270</v>
      </c>
      <c r="F595">
        <f t="shared" si="57"/>
        <v>43300</v>
      </c>
      <c r="G595">
        <f t="shared" si="58"/>
        <v>20750</v>
      </c>
      <c r="H595">
        <f t="shared" si="59"/>
        <v>64050</v>
      </c>
      <c r="I595" s="2">
        <f t="shared" si="56"/>
        <v>1</v>
      </c>
    </row>
    <row r="596" spans="1:9">
      <c r="A596" s="1">
        <v>45521</v>
      </c>
      <c r="B596" t="s">
        <v>8</v>
      </c>
      <c r="C596" s="2" t="str">
        <f t="shared" si="54"/>
        <v>lato</v>
      </c>
      <c r="D596">
        <f t="shared" si="55"/>
        <v>0</v>
      </c>
      <c r="E596">
        <f>IF(AND(C596="zima",AND(B596&lt;&gt;"sobota",B596&lt;&gt;"niedziela")),ROUNDDOWN(10*$M$4,0)*$M$2,IF(AND(C596="wiosna",AND(B596&lt;&gt;"sobota",B596&lt;&gt;"niedziela")),ROUNDDOWN(10*$M$5,0)*$M$2,IF(AND(C596="lato",AND(B596&lt;&gt;"sobota",B596&lt;&gt;"niedziela")),ROUNDDOWN(10*$M$6,0)*$M$2,IF(AND(C596="jesień",AND(B596&lt;&gt;"sobota",B596&lt;&gt;"niedziela")),ROUNDDOWN(10*$M$7,0)*$M$2,0))))</f>
        <v>0</v>
      </c>
      <c r="F596">
        <f t="shared" si="57"/>
        <v>43300</v>
      </c>
      <c r="G596">
        <f t="shared" si="58"/>
        <v>20750</v>
      </c>
      <c r="H596">
        <f t="shared" si="59"/>
        <v>64050</v>
      </c>
      <c r="I596" s="2">
        <f t="shared" si="56"/>
        <v>1</v>
      </c>
    </row>
    <row r="597" spans="1:9">
      <c r="A597" s="1">
        <v>45522</v>
      </c>
      <c r="B597" t="s">
        <v>2</v>
      </c>
      <c r="C597" s="2" t="str">
        <f t="shared" si="54"/>
        <v>lato</v>
      </c>
      <c r="D597">
        <f t="shared" si="55"/>
        <v>150</v>
      </c>
      <c r="E597">
        <f>IF(AND(C597="zima",AND(B597&lt;&gt;"sobota",B597&lt;&gt;"niedziela")),ROUNDDOWN(10*$M$4,0)*$M$2,IF(AND(C597="wiosna",AND(B597&lt;&gt;"sobota",B597&lt;&gt;"niedziela")),ROUNDDOWN(10*$M$5,0)*$M$2,IF(AND(C597="lato",AND(B597&lt;&gt;"sobota",B597&lt;&gt;"niedziela")),ROUNDDOWN(10*$M$6,0)*$M$2,IF(AND(C597="jesień",AND(B597&lt;&gt;"sobota",B597&lt;&gt;"niedziela")),ROUNDDOWN(10*$M$7,0)*$M$2,0))))</f>
        <v>0</v>
      </c>
      <c r="F597">
        <f t="shared" si="57"/>
        <v>43150</v>
      </c>
      <c r="G597">
        <f t="shared" si="58"/>
        <v>20900</v>
      </c>
      <c r="H597">
        <f t="shared" si="59"/>
        <v>64050</v>
      </c>
      <c r="I597" s="2">
        <f t="shared" si="56"/>
        <v>1</v>
      </c>
    </row>
    <row r="598" spans="1:9">
      <c r="A598" s="1">
        <v>45523</v>
      </c>
      <c r="B598" t="s">
        <v>3</v>
      </c>
      <c r="C598" s="2" t="str">
        <f t="shared" si="54"/>
        <v>lato</v>
      </c>
      <c r="D598">
        <f t="shared" si="55"/>
        <v>0</v>
      </c>
      <c r="E598">
        <f>IF(AND(C598="zima",AND(B598&lt;&gt;"sobota",B598&lt;&gt;"niedziela")),ROUNDDOWN(10*$M$4,0)*$M$2,IF(AND(C598="wiosna",AND(B598&lt;&gt;"sobota",B598&lt;&gt;"niedziela")),ROUNDDOWN(10*$M$5,0)*$M$2,IF(AND(C598="lato",AND(B598&lt;&gt;"sobota",B598&lt;&gt;"niedziela")),ROUNDDOWN(10*$M$6,0)*$M$2,IF(AND(C598="jesień",AND(B598&lt;&gt;"sobota",B598&lt;&gt;"niedziela")),ROUNDDOWN(10*$M$7,0)*$M$2,0))))</f>
        <v>270</v>
      </c>
      <c r="F598">
        <f t="shared" si="57"/>
        <v>43420</v>
      </c>
      <c r="G598">
        <f t="shared" si="58"/>
        <v>20900</v>
      </c>
      <c r="H598">
        <f t="shared" si="59"/>
        <v>64320</v>
      </c>
      <c r="I598" s="2">
        <f t="shared" si="56"/>
        <v>1</v>
      </c>
    </row>
    <row r="599" spans="1:9">
      <c r="A599" s="1">
        <v>45524</v>
      </c>
      <c r="B599" t="s">
        <v>4</v>
      </c>
      <c r="C599" s="2" t="str">
        <f t="shared" si="54"/>
        <v>lato</v>
      </c>
      <c r="D599">
        <f t="shared" si="55"/>
        <v>0</v>
      </c>
      <c r="E599">
        <f>IF(AND(C599="zima",AND(B599&lt;&gt;"sobota",B599&lt;&gt;"niedziela")),ROUNDDOWN(10*$M$4,0)*$M$2,IF(AND(C599="wiosna",AND(B599&lt;&gt;"sobota",B599&lt;&gt;"niedziela")),ROUNDDOWN(10*$M$5,0)*$M$2,IF(AND(C599="lato",AND(B599&lt;&gt;"sobota",B599&lt;&gt;"niedziela")),ROUNDDOWN(10*$M$6,0)*$M$2,IF(AND(C599="jesień",AND(B599&lt;&gt;"sobota",B599&lt;&gt;"niedziela")),ROUNDDOWN(10*$M$7,0)*$M$2,0))))</f>
        <v>270</v>
      </c>
      <c r="F599">
        <f t="shared" si="57"/>
        <v>43690</v>
      </c>
      <c r="G599">
        <f t="shared" si="58"/>
        <v>20900</v>
      </c>
      <c r="H599">
        <f t="shared" si="59"/>
        <v>64590</v>
      </c>
      <c r="I599" s="2">
        <f t="shared" si="56"/>
        <v>1</v>
      </c>
    </row>
    <row r="600" spans="1:9">
      <c r="A600" s="1">
        <v>45525</v>
      </c>
      <c r="B600" t="s">
        <v>5</v>
      </c>
      <c r="C600" s="2" t="str">
        <f t="shared" si="54"/>
        <v>lato</v>
      </c>
      <c r="D600">
        <f t="shared" si="55"/>
        <v>0</v>
      </c>
      <c r="E600">
        <f>IF(AND(C600="zima",AND(B600&lt;&gt;"sobota",B600&lt;&gt;"niedziela")),ROUNDDOWN(10*$M$4,0)*$M$2,IF(AND(C600="wiosna",AND(B600&lt;&gt;"sobota",B600&lt;&gt;"niedziela")),ROUNDDOWN(10*$M$5,0)*$M$2,IF(AND(C600="lato",AND(B600&lt;&gt;"sobota",B600&lt;&gt;"niedziela")),ROUNDDOWN(10*$M$6,0)*$M$2,IF(AND(C600="jesień",AND(B600&lt;&gt;"sobota",B600&lt;&gt;"niedziela")),ROUNDDOWN(10*$M$7,0)*$M$2,0))))</f>
        <v>270</v>
      </c>
      <c r="F600">
        <f t="shared" si="57"/>
        <v>43960</v>
      </c>
      <c r="G600">
        <f t="shared" si="58"/>
        <v>20900</v>
      </c>
      <c r="H600">
        <f t="shared" si="59"/>
        <v>64860</v>
      </c>
      <c r="I600" s="2">
        <f t="shared" si="56"/>
        <v>1</v>
      </c>
    </row>
    <row r="601" spans="1:9">
      <c r="A601" s="1">
        <v>45526</v>
      </c>
      <c r="B601" t="s">
        <v>6</v>
      </c>
      <c r="C601" s="2" t="str">
        <f t="shared" si="54"/>
        <v>lato</v>
      </c>
      <c r="D601">
        <f t="shared" si="55"/>
        <v>0</v>
      </c>
      <c r="E601">
        <f>IF(AND(C601="zima",AND(B601&lt;&gt;"sobota",B601&lt;&gt;"niedziela")),ROUNDDOWN(10*$M$4,0)*$M$2,IF(AND(C601="wiosna",AND(B601&lt;&gt;"sobota",B601&lt;&gt;"niedziela")),ROUNDDOWN(10*$M$5,0)*$M$2,IF(AND(C601="lato",AND(B601&lt;&gt;"sobota",B601&lt;&gt;"niedziela")),ROUNDDOWN(10*$M$6,0)*$M$2,IF(AND(C601="jesień",AND(B601&lt;&gt;"sobota",B601&lt;&gt;"niedziela")),ROUNDDOWN(10*$M$7,0)*$M$2,0))))</f>
        <v>270</v>
      </c>
      <c r="F601">
        <f t="shared" si="57"/>
        <v>44230</v>
      </c>
      <c r="G601">
        <f t="shared" si="58"/>
        <v>20900</v>
      </c>
      <c r="H601">
        <f t="shared" si="59"/>
        <v>65130</v>
      </c>
      <c r="I601" s="2">
        <f t="shared" si="56"/>
        <v>1</v>
      </c>
    </row>
    <row r="602" spans="1:9">
      <c r="A602" s="1">
        <v>45527</v>
      </c>
      <c r="B602" t="s">
        <v>7</v>
      </c>
      <c r="C602" s="2" t="str">
        <f t="shared" si="54"/>
        <v>lato</v>
      </c>
      <c r="D602">
        <f t="shared" si="55"/>
        <v>0</v>
      </c>
      <c r="E602">
        <f>IF(AND(C602="zima",AND(B602&lt;&gt;"sobota",B602&lt;&gt;"niedziela")),ROUNDDOWN(10*$M$4,0)*$M$2,IF(AND(C602="wiosna",AND(B602&lt;&gt;"sobota",B602&lt;&gt;"niedziela")),ROUNDDOWN(10*$M$5,0)*$M$2,IF(AND(C602="lato",AND(B602&lt;&gt;"sobota",B602&lt;&gt;"niedziela")),ROUNDDOWN(10*$M$6,0)*$M$2,IF(AND(C602="jesień",AND(B602&lt;&gt;"sobota",B602&lt;&gt;"niedziela")),ROUNDDOWN(10*$M$7,0)*$M$2,0))))</f>
        <v>270</v>
      </c>
      <c r="F602">
        <f t="shared" si="57"/>
        <v>44500</v>
      </c>
      <c r="G602">
        <f t="shared" si="58"/>
        <v>20900</v>
      </c>
      <c r="H602">
        <f t="shared" si="59"/>
        <v>65400</v>
      </c>
      <c r="I602" s="2">
        <f t="shared" si="56"/>
        <v>1</v>
      </c>
    </row>
    <row r="603" spans="1:9">
      <c r="A603" s="1">
        <v>45528</v>
      </c>
      <c r="B603" t="s">
        <v>8</v>
      </c>
      <c r="C603" s="2" t="str">
        <f t="shared" si="54"/>
        <v>lato</v>
      </c>
      <c r="D603">
        <f t="shared" si="55"/>
        <v>0</v>
      </c>
      <c r="E603">
        <f>IF(AND(C603="zima",AND(B603&lt;&gt;"sobota",B603&lt;&gt;"niedziela")),ROUNDDOWN(10*$M$4,0)*$M$2,IF(AND(C603="wiosna",AND(B603&lt;&gt;"sobota",B603&lt;&gt;"niedziela")),ROUNDDOWN(10*$M$5,0)*$M$2,IF(AND(C603="lato",AND(B603&lt;&gt;"sobota",B603&lt;&gt;"niedziela")),ROUNDDOWN(10*$M$6,0)*$M$2,IF(AND(C603="jesień",AND(B603&lt;&gt;"sobota",B603&lt;&gt;"niedziela")),ROUNDDOWN(10*$M$7,0)*$M$2,0))))</f>
        <v>0</v>
      </c>
      <c r="F603">
        <f t="shared" si="57"/>
        <v>44500</v>
      </c>
      <c r="G603">
        <f t="shared" si="58"/>
        <v>20900</v>
      </c>
      <c r="H603">
        <f t="shared" si="59"/>
        <v>65400</v>
      </c>
      <c r="I603" s="2">
        <f t="shared" si="56"/>
        <v>1</v>
      </c>
    </row>
    <row r="604" spans="1:9">
      <c r="A604" s="1">
        <v>45529</v>
      </c>
      <c r="B604" t="s">
        <v>2</v>
      </c>
      <c r="C604" s="2" t="str">
        <f t="shared" si="54"/>
        <v>lato</v>
      </c>
      <c r="D604">
        <f t="shared" si="55"/>
        <v>150</v>
      </c>
      <c r="E604">
        <f>IF(AND(C604="zima",AND(B604&lt;&gt;"sobota",B604&lt;&gt;"niedziela")),ROUNDDOWN(10*$M$4,0)*$M$2,IF(AND(C604="wiosna",AND(B604&lt;&gt;"sobota",B604&lt;&gt;"niedziela")),ROUNDDOWN(10*$M$5,0)*$M$2,IF(AND(C604="lato",AND(B604&lt;&gt;"sobota",B604&lt;&gt;"niedziela")),ROUNDDOWN(10*$M$6,0)*$M$2,IF(AND(C604="jesień",AND(B604&lt;&gt;"sobota",B604&lt;&gt;"niedziela")),ROUNDDOWN(10*$M$7,0)*$M$2,0))))</f>
        <v>0</v>
      </c>
      <c r="F604">
        <f t="shared" si="57"/>
        <v>44350</v>
      </c>
      <c r="G604">
        <f t="shared" si="58"/>
        <v>21050</v>
      </c>
      <c r="H604">
        <f t="shared" si="59"/>
        <v>65400</v>
      </c>
      <c r="I604" s="2">
        <f t="shared" si="56"/>
        <v>1</v>
      </c>
    </row>
    <row r="605" spans="1:9">
      <c r="A605" s="1">
        <v>45530</v>
      </c>
      <c r="B605" t="s">
        <v>3</v>
      </c>
      <c r="C605" s="2" t="str">
        <f t="shared" si="54"/>
        <v>lato</v>
      </c>
      <c r="D605">
        <f t="shared" si="55"/>
        <v>0</v>
      </c>
      <c r="E605">
        <f>IF(AND(C605="zima",AND(B605&lt;&gt;"sobota",B605&lt;&gt;"niedziela")),ROUNDDOWN(10*$M$4,0)*$M$2,IF(AND(C605="wiosna",AND(B605&lt;&gt;"sobota",B605&lt;&gt;"niedziela")),ROUNDDOWN(10*$M$5,0)*$M$2,IF(AND(C605="lato",AND(B605&lt;&gt;"sobota",B605&lt;&gt;"niedziela")),ROUNDDOWN(10*$M$6,0)*$M$2,IF(AND(C605="jesień",AND(B605&lt;&gt;"sobota",B605&lt;&gt;"niedziela")),ROUNDDOWN(10*$M$7,0)*$M$2,0))))</f>
        <v>270</v>
      </c>
      <c r="F605">
        <f t="shared" si="57"/>
        <v>44620</v>
      </c>
      <c r="G605">
        <f t="shared" si="58"/>
        <v>21050</v>
      </c>
      <c r="H605">
        <f t="shared" si="59"/>
        <v>65670</v>
      </c>
      <c r="I605" s="2">
        <f t="shared" si="56"/>
        <v>1</v>
      </c>
    </row>
    <row r="606" spans="1:9">
      <c r="A606" s="1">
        <v>45531</v>
      </c>
      <c r="B606" t="s">
        <v>4</v>
      </c>
      <c r="C606" s="2" t="str">
        <f t="shared" si="54"/>
        <v>lato</v>
      </c>
      <c r="D606">
        <f t="shared" si="55"/>
        <v>0</v>
      </c>
      <c r="E606">
        <f>IF(AND(C606="zima",AND(B606&lt;&gt;"sobota",B606&lt;&gt;"niedziela")),ROUNDDOWN(10*$M$4,0)*$M$2,IF(AND(C606="wiosna",AND(B606&lt;&gt;"sobota",B606&lt;&gt;"niedziela")),ROUNDDOWN(10*$M$5,0)*$M$2,IF(AND(C606="lato",AND(B606&lt;&gt;"sobota",B606&lt;&gt;"niedziela")),ROUNDDOWN(10*$M$6,0)*$M$2,IF(AND(C606="jesień",AND(B606&lt;&gt;"sobota",B606&lt;&gt;"niedziela")),ROUNDDOWN(10*$M$7,0)*$M$2,0))))</f>
        <v>270</v>
      </c>
      <c r="F606">
        <f t="shared" si="57"/>
        <v>44890</v>
      </c>
      <c r="G606">
        <f t="shared" si="58"/>
        <v>21050</v>
      </c>
      <c r="H606">
        <f t="shared" si="59"/>
        <v>65940</v>
      </c>
      <c r="I606" s="2">
        <f t="shared" si="56"/>
        <v>1</v>
      </c>
    </row>
    <row r="607" spans="1:9">
      <c r="A607" s="1">
        <v>45532</v>
      </c>
      <c r="B607" t="s">
        <v>5</v>
      </c>
      <c r="C607" s="2" t="str">
        <f t="shared" si="54"/>
        <v>lato</v>
      </c>
      <c r="D607">
        <f t="shared" si="55"/>
        <v>0</v>
      </c>
      <c r="E607">
        <f>IF(AND(C607="zima",AND(B607&lt;&gt;"sobota",B607&lt;&gt;"niedziela")),ROUNDDOWN(10*$M$4,0)*$M$2,IF(AND(C607="wiosna",AND(B607&lt;&gt;"sobota",B607&lt;&gt;"niedziela")),ROUNDDOWN(10*$M$5,0)*$M$2,IF(AND(C607="lato",AND(B607&lt;&gt;"sobota",B607&lt;&gt;"niedziela")),ROUNDDOWN(10*$M$6,0)*$M$2,IF(AND(C607="jesień",AND(B607&lt;&gt;"sobota",B607&lt;&gt;"niedziela")),ROUNDDOWN(10*$M$7,0)*$M$2,0))))</f>
        <v>270</v>
      </c>
      <c r="F607">
        <f t="shared" si="57"/>
        <v>45160</v>
      </c>
      <c r="G607">
        <f t="shared" si="58"/>
        <v>21050</v>
      </c>
      <c r="H607">
        <f t="shared" si="59"/>
        <v>66210</v>
      </c>
      <c r="I607" s="2">
        <f t="shared" si="56"/>
        <v>1</v>
      </c>
    </row>
    <row r="608" spans="1:9">
      <c r="A608" s="1">
        <v>45533</v>
      </c>
      <c r="B608" t="s">
        <v>6</v>
      </c>
      <c r="C608" s="2" t="str">
        <f t="shared" si="54"/>
        <v>lato</v>
      </c>
      <c r="D608">
        <f t="shared" si="55"/>
        <v>0</v>
      </c>
      <c r="E608">
        <f>IF(AND(C608="zima",AND(B608&lt;&gt;"sobota",B608&lt;&gt;"niedziela")),ROUNDDOWN(10*$M$4,0)*$M$2,IF(AND(C608="wiosna",AND(B608&lt;&gt;"sobota",B608&lt;&gt;"niedziela")),ROUNDDOWN(10*$M$5,0)*$M$2,IF(AND(C608="lato",AND(B608&lt;&gt;"sobota",B608&lt;&gt;"niedziela")),ROUNDDOWN(10*$M$6,0)*$M$2,IF(AND(C608="jesień",AND(B608&lt;&gt;"sobota",B608&lt;&gt;"niedziela")),ROUNDDOWN(10*$M$7,0)*$M$2,0))))</f>
        <v>270</v>
      </c>
      <c r="F608">
        <f t="shared" si="57"/>
        <v>45430</v>
      </c>
      <c r="G608">
        <f t="shared" si="58"/>
        <v>21050</v>
      </c>
      <c r="H608">
        <f t="shared" si="59"/>
        <v>66480</v>
      </c>
      <c r="I608" s="2">
        <f t="shared" si="56"/>
        <v>1</v>
      </c>
    </row>
    <row r="609" spans="1:9">
      <c r="A609" s="1">
        <v>45534</v>
      </c>
      <c r="B609" t="s">
        <v>7</v>
      </c>
      <c r="C609" s="2" t="str">
        <f t="shared" si="54"/>
        <v>lato</v>
      </c>
      <c r="D609">
        <f t="shared" si="55"/>
        <v>0</v>
      </c>
      <c r="E609">
        <f>IF(AND(C609="zima",AND(B609&lt;&gt;"sobota",B609&lt;&gt;"niedziela")),ROUNDDOWN(10*$M$4,0)*$M$2,IF(AND(C609="wiosna",AND(B609&lt;&gt;"sobota",B609&lt;&gt;"niedziela")),ROUNDDOWN(10*$M$5,0)*$M$2,IF(AND(C609="lato",AND(B609&lt;&gt;"sobota",B609&lt;&gt;"niedziela")),ROUNDDOWN(10*$M$6,0)*$M$2,IF(AND(C609="jesień",AND(B609&lt;&gt;"sobota",B609&lt;&gt;"niedziela")),ROUNDDOWN(10*$M$7,0)*$M$2,0))))</f>
        <v>270</v>
      </c>
      <c r="F609">
        <f t="shared" si="57"/>
        <v>45700</v>
      </c>
      <c r="G609">
        <f t="shared" si="58"/>
        <v>21050</v>
      </c>
      <c r="H609">
        <f t="shared" si="59"/>
        <v>66750</v>
      </c>
      <c r="I609" s="2">
        <f t="shared" si="56"/>
        <v>1</v>
      </c>
    </row>
    <row r="610" spans="1:9">
      <c r="A610" s="1">
        <v>45535</v>
      </c>
      <c r="B610" t="s">
        <v>8</v>
      </c>
      <c r="C610" s="2" t="str">
        <f t="shared" si="54"/>
        <v>lato</v>
      </c>
      <c r="D610">
        <f t="shared" si="55"/>
        <v>0</v>
      </c>
      <c r="E610">
        <f>IF(AND(C610="zima",AND(B610&lt;&gt;"sobota",B610&lt;&gt;"niedziela")),ROUNDDOWN(10*$M$4,0)*$M$2,IF(AND(C610="wiosna",AND(B610&lt;&gt;"sobota",B610&lt;&gt;"niedziela")),ROUNDDOWN(10*$M$5,0)*$M$2,IF(AND(C610="lato",AND(B610&lt;&gt;"sobota",B610&lt;&gt;"niedziela")),ROUNDDOWN(10*$M$6,0)*$M$2,IF(AND(C610="jesień",AND(B610&lt;&gt;"sobota",B610&lt;&gt;"niedziela")),ROUNDDOWN(10*$M$7,0)*$M$2,0))))</f>
        <v>0</v>
      </c>
      <c r="F610">
        <f t="shared" si="57"/>
        <v>45700</v>
      </c>
      <c r="G610">
        <f t="shared" si="58"/>
        <v>21050</v>
      </c>
      <c r="H610">
        <f t="shared" si="59"/>
        <v>66750</v>
      </c>
      <c r="I610" s="2">
        <f t="shared" si="56"/>
        <v>1</v>
      </c>
    </row>
    <row r="611" spans="1:9">
      <c r="A611" s="1">
        <v>45536</v>
      </c>
      <c r="B611" t="s">
        <v>2</v>
      </c>
      <c r="C611" s="2" t="str">
        <f t="shared" si="54"/>
        <v>lato</v>
      </c>
      <c r="D611">
        <f t="shared" si="55"/>
        <v>150</v>
      </c>
      <c r="E611">
        <f>IF(AND(C611="zima",AND(B611&lt;&gt;"sobota",B611&lt;&gt;"niedziela")),ROUNDDOWN(10*$M$4,0)*$M$2,IF(AND(C611="wiosna",AND(B611&lt;&gt;"sobota",B611&lt;&gt;"niedziela")),ROUNDDOWN(10*$M$5,0)*$M$2,IF(AND(C611="lato",AND(B611&lt;&gt;"sobota",B611&lt;&gt;"niedziela")),ROUNDDOWN(10*$M$6,0)*$M$2,IF(AND(C611="jesień",AND(B611&lt;&gt;"sobota",B611&lt;&gt;"niedziela")),ROUNDDOWN(10*$M$7,0)*$M$2,0))))</f>
        <v>0</v>
      </c>
      <c r="F611">
        <f t="shared" si="57"/>
        <v>45550</v>
      </c>
      <c r="G611">
        <f t="shared" si="58"/>
        <v>21200</v>
      </c>
      <c r="H611">
        <f t="shared" si="59"/>
        <v>66750</v>
      </c>
      <c r="I611" s="2">
        <f t="shared" si="56"/>
        <v>1</v>
      </c>
    </row>
    <row r="612" spans="1:9">
      <c r="A612" s="1">
        <v>45537</v>
      </c>
      <c r="B612" t="s">
        <v>3</v>
      </c>
      <c r="C612" s="2" t="str">
        <f t="shared" si="54"/>
        <v>lato</v>
      </c>
      <c r="D612">
        <f t="shared" si="55"/>
        <v>0</v>
      </c>
      <c r="E612">
        <f>IF(AND(C612="zima",AND(B612&lt;&gt;"sobota",B612&lt;&gt;"niedziela")),ROUNDDOWN(10*$M$4,0)*$M$2,IF(AND(C612="wiosna",AND(B612&lt;&gt;"sobota",B612&lt;&gt;"niedziela")),ROUNDDOWN(10*$M$5,0)*$M$2,IF(AND(C612="lato",AND(B612&lt;&gt;"sobota",B612&lt;&gt;"niedziela")),ROUNDDOWN(10*$M$6,0)*$M$2,IF(AND(C612="jesień",AND(B612&lt;&gt;"sobota",B612&lt;&gt;"niedziela")),ROUNDDOWN(10*$M$7,0)*$M$2,0))))</f>
        <v>270</v>
      </c>
      <c r="F612">
        <f t="shared" si="57"/>
        <v>45820</v>
      </c>
      <c r="G612">
        <f t="shared" si="58"/>
        <v>21200</v>
      </c>
      <c r="H612">
        <f t="shared" si="59"/>
        <v>67020</v>
      </c>
      <c r="I612" s="2">
        <f t="shared" si="56"/>
        <v>1</v>
      </c>
    </row>
    <row r="613" spans="1:9">
      <c r="A613" s="1">
        <v>45538</v>
      </c>
      <c r="B613" t="s">
        <v>4</v>
      </c>
      <c r="C613" s="2" t="str">
        <f t="shared" si="54"/>
        <v>lato</v>
      </c>
      <c r="D613">
        <f t="shared" si="55"/>
        <v>0</v>
      </c>
      <c r="E613">
        <f>IF(AND(C613="zima",AND(B613&lt;&gt;"sobota",B613&lt;&gt;"niedziela")),ROUNDDOWN(10*$M$4,0)*$M$2,IF(AND(C613="wiosna",AND(B613&lt;&gt;"sobota",B613&lt;&gt;"niedziela")),ROUNDDOWN(10*$M$5,0)*$M$2,IF(AND(C613="lato",AND(B613&lt;&gt;"sobota",B613&lt;&gt;"niedziela")),ROUNDDOWN(10*$M$6,0)*$M$2,IF(AND(C613="jesień",AND(B613&lt;&gt;"sobota",B613&lt;&gt;"niedziela")),ROUNDDOWN(10*$M$7,0)*$M$2,0))))</f>
        <v>270</v>
      </c>
      <c r="F613">
        <f t="shared" si="57"/>
        <v>46090</v>
      </c>
      <c r="G613">
        <f t="shared" si="58"/>
        <v>21200</v>
      </c>
      <c r="H613">
        <f t="shared" si="59"/>
        <v>67290</v>
      </c>
      <c r="I613" s="2">
        <f t="shared" si="56"/>
        <v>1</v>
      </c>
    </row>
    <row r="614" spans="1:9">
      <c r="A614" s="1">
        <v>45539</v>
      </c>
      <c r="B614" t="s">
        <v>5</v>
      </c>
      <c r="C614" s="2" t="str">
        <f t="shared" si="54"/>
        <v>lato</v>
      </c>
      <c r="D614">
        <f t="shared" si="55"/>
        <v>0</v>
      </c>
      <c r="E614">
        <f>IF(AND(C614="zima",AND(B614&lt;&gt;"sobota",B614&lt;&gt;"niedziela")),ROUNDDOWN(10*$M$4,0)*$M$2,IF(AND(C614="wiosna",AND(B614&lt;&gt;"sobota",B614&lt;&gt;"niedziela")),ROUNDDOWN(10*$M$5,0)*$M$2,IF(AND(C614="lato",AND(B614&lt;&gt;"sobota",B614&lt;&gt;"niedziela")),ROUNDDOWN(10*$M$6,0)*$M$2,IF(AND(C614="jesień",AND(B614&lt;&gt;"sobota",B614&lt;&gt;"niedziela")),ROUNDDOWN(10*$M$7,0)*$M$2,0))))</f>
        <v>270</v>
      </c>
      <c r="F614">
        <f t="shared" si="57"/>
        <v>46360</v>
      </c>
      <c r="G614">
        <f t="shared" si="58"/>
        <v>21200</v>
      </c>
      <c r="H614">
        <f t="shared" si="59"/>
        <v>67560</v>
      </c>
      <c r="I614" s="2">
        <f t="shared" si="56"/>
        <v>1</v>
      </c>
    </row>
    <row r="615" spans="1:9">
      <c r="A615" s="1">
        <v>45540</v>
      </c>
      <c r="B615" t="s">
        <v>6</v>
      </c>
      <c r="C615" s="2" t="str">
        <f t="shared" si="54"/>
        <v>lato</v>
      </c>
      <c r="D615">
        <f t="shared" si="55"/>
        <v>0</v>
      </c>
      <c r="E615">
        <f>IF(AND(C615="zima",AND(B615&lt;&gt;"sobota",B615&lt;&gt;"niedziela")),ROUNDDOWN(10*$M$4,0)*$M$2,IF(AND(C615="wiosna",AND(B615&lt;&gt;"sobota",B615&lt;&gt;"niedziela")),ROUNDDOWN(10*$M$5,0)*$M$2,IF(AND(C615="lato",AND(B615&lt;&gt;"sobota",B615&lt;&gt;"niedziela")),ROUNDDOWN(10*$M$6,0)*$M$2,IF(AND(C615="jesień",AND(B615&lt;&gt;"sobota",B615&lt;&gt;"niedziela")),ROUNDDOWN(10*$M$7,0)*$M$2,0))))</f>
        <v>270</v>
      </c>
      <c r="F615">
        <f t="shared" si="57"/>
        <v>46630</v>
      </c>
      <c r="G615">
        <f t="shared" si="58"/>
        <v>21200</v>
      </c>
      <c r="H615">
        <f t="shared" si="59"/>
        <v>67830</v>
      </c>
      <c r="I615" s="2">
        <f t="shared" si="56"/>
        <v>1</v>
      </c>
    </row>
    <row r="616" spans="1:9">
      <c r="A616" s="1">
        <v>45541</v>
      </c>
      <c r="B616" t="s">
        <v>7</v>
      </c>
      <c r="C616" s="2" t="str">
        <f t="shared" si="54"/>
        <v>lato</v>
      </c>
      <c r="D616">
        <f t="shared" si="55"/>
        <v>0</v>
      </c>
      <c r="E616">
        <f>IF(AND(C616="zima",AND(B616&lt;&gt;"sobota",B616&lt;&gt;"niedziela")),ROUNDDOWN(10*$M$4,0)*$M$2,IF(AND(C616="wiosna",AND(B616&lt;&gt;"sobota",B616&lt;&gt;"niedziela")),ROUNDDOWN(10*$M$5,0)*$M$2,IF(AND(C616="lato",AND(B616&lt;&gt;"sobota",B616&lt;&gt;"niedziela")),ROUNDDOWN(10*$M$6,0)*$M$2,IF(AND(C616="jesień",AND(B616&lt;&gt;"sobota",B616&lt;&gt;"niedziela")),ROUNDDOWN(10*$M$7,0)*$M$2,0))))</f>
        <v>270</v>
      </c>
      <c r="F616">
        <f t="shared" si="57"/>
        <v>46900</v>
      </c>
      <c r="G616">
        <f t="shared" si="58"/>
        <v>21200</v>
      </c>
      <c r="H616">
        <f t="shared" si="59"/>
        <v>68100</v>
      </c>
      <c r="I616" s="2">
        <f t="shared" si="56"/>
        <v>1</v>
      </c>
    </row>
    <row r="617" spans="1:9">
      <c r="A617" s="1">
        <v>45542</v>
      </c>
      <c r="B617" t="s">
        <v>8</v>
      </c>
      <c r="C617" s="2" t="str">
        <f t="shared" si="54"/>
        <v>lato</v>
      </c>
      <c r="D617">
        <f t="shared" si="55"/>
        <v>0</v>
      </c>
      <c r="E617">
        <f>IF(AND(C617="zima",AND(B617&lt;&gt;"sobota",B617&lt;&gt;"niedziela")),ROUNDDOWN(10*$M$4,0)*$M$2,IF(AND(C617="wiosna",AND(B617&lt;&gt;"sobota",B617&lt;&gt;"niedziela")),ROUNDDOWN(10*$M$5,0)*$M$2,IF(AND(C617="lato",AND(B617&lt;&gt;"sobota",B617&lt;&gt;"niedziela")),ROUNDDOWN(10*$M$6,0)*$M$2,IF(AND(C617="jesień",AND(B617&lt;&gt;"sobota",B617&lt;&gt;"niedziela")),ROUNDDOWN(10*$M$7,0)*$M$2,0))))</f>
        <v>0</v>
      </c>
      <c r="F617">
        <f t="shared" si="57"/>
        <v>46900</v>
      </c>
      <c r="G617">
        <f t="shared" si="58"/>
        <v>21200</v>
      </c>
      <c r="H617">
        <f t="shared" si="59"/>
        <v>68100</v>
      </c>
      <c r="I617" s="2">
        <f t="shared" si="56"/>
        <v>1</v>
      </c>
    </row>
    <row r="618" spans="1:9">
      <c r="A618" s="1">
        <v>45543</v>
      </c>
      <c r="B618" t="s">
        <v>2</v>
      </c>
      <c r="C618" s="2" t="str">
        <f t="shared" si="54"/>
        <v>lato</v>
      </c>
      <c r="D618">
        <f t="shared" si="55"/>
        <v>150</v>
      </c>
      <c r="E618">
        <f>IF(AND(C618="zima",AND(B618&lt;&gt;"sobota",B618&lt;&gt;"niedziela")),ROUNDDOWN(10*$M$4,0)*$M$2,IF(AND(C618="wiosna",AND(B618&lt;&gt;"sobota",B618&lt;&gt;"niedziela")),ROUNDDOWN(10*$M$5,0)*$M$2,IF(AND(C618="lato",AND(B618&lt;&gt;"sobota",B618&lt;&gt;"niedziela")),ROUNDDOWN(10*$M$6,0)*$M$2,IF(AND(C618="jesień",AND(B618&lt;&gt;"sobota",B618&lt;&gt;"niedziela")),ROUNDDOWN(10*$M$7,0)*$M$2,0))))</f>
        <v>0</v>
      </c>
      <c r="F618">
        <f t="shared" si="57"/>
        <v>46750</v>
      </c>
      <c r="G618">
        <f t="shared" si="58"/>
        <v>21350</v>
      </c>
      <c r="H618">
        <f t="shared" si="59"/>
        <v>68100</v>
      </c>
      <c r="I618" s="2">
        <f t="shared" si="56"/>
        <v>1</v>
      </c>
    </row>
    <row r="619" spans="1:9">
      <c r="A619" s="1">
        <v>45544</v>
      </c>
      <c r="B619" t="s">
        <v>3</v>
      </c>
      <c r="C619" s="2" t="str">
        <f t="shared" si="54"/>
        <v>lato</v>
      </c>
      <c r="D619">
        <f t="shared" si="55"/>
        <v>0</v>
      </c>
      <c r="E619">
        <f>IF(AND(C619="zima",AND(B619&lt;&gt;"sobota",B619&lt;&gt;"niedziela")),ROUNDDOWN(10*$M$4,0)*$M$2,IF(AND(C619="wiosna",AND(B619&lt;&gt;"sobota",B619&lt;&gt;"niedziela")),ROUNDDOWN(10*$M$5,0)*$M$2,IF(AND(C619="lato",AND(B619&lt;&gt;"sobota",B619&lt;&gt;"niedziela")),ROUNDDOWN(10*$M$6,0)*$M$2,IF(AND(C619="jesień",AND(B619&lt;&gt;"sobota",B619&lt;&gt;"niedziela")),ROUNDDOWN(10*$M$7,0)*$M$2,0))))</f>
        <v>270</v>
      </c>
      <c r="F619">
        <f t="shared" si="57"/>
        <v>47020</v>
      </c>
      <c r="G619">
        <f t="shared" si="58"/>
        <v>21350</v>
      </c>
      <c r="H619">
        <f t="shared" si="59"/>
        <v>68370</v>
      </c>
      <c r="I619" s="2">
        <f t="shared" si="56"/>
        <v>1</v>
      </c>
    </row>
    <row r="620" spans="1:9">
      <c r="A620" s="1">
        <v>45545</v>
      </c>
      <c r="B620" t="s">
        <v>4</v>
      </c>
      <c r="C620" s="2" t="str">
        <f t="shared" si="54"/>
        <v>lato</v>
      </c>
      <c r="D620">
        <f t="shared" si="55"/>
        <v>0</v>
      </c>
      <c r="E620">
        <f>IF(AND(C620="zima",AND(B620&lt;&gt;"sobota",B620&lt;&gt;"niedziela")),ROUNDDOWN(10*$M$4,0)*$M$2,IF(AND(C620="wiosna",AND(B620&lt;&gt;"sobota",B620&lt;&gt;"niedziela")),ROUNDDOWN(10*$M$5,0)*$M$2,IF(AND(C620="lato",AND(B620&lt;&gt;"sobota",B620&lt;&gt;"niedziela")),ROUNDDOWN(10*$M$6,0)*$M$2,IF(AND(C620="jesień",AND(B620&lt;&gt;"sobota",B620&lt;&gt;"niedziela")),ROUNDDOWN(10*$M$7,0)*$M$2,0))))</f>
        <v>270</v>
      </c>
      <c r="F620">
        <f t="shared" si="57"/>
        <v>47290</v>
      </c>
      <c r="G620">
        <f t="shared" si="58"/>
        <v>21350</v>
      </c>
      <c r="H620">
        <f t="shared" si="59"/>
        <v>68640</v>
      </c>
      <c r="I620" s="2">
        <f t="shared" si="56"/>
        <v>1</v>
      </c>
    </row>
    <row r="621" spans="1:9">
      <c r="A621" s="1">
        <v>45546</v>
      </c>
      <c r="B621" t="s">
        <v>5</v>
      </c>
      <c r="C621" s="2" t="str">
        <f t="shared" si="54"/>
        <v>lato</v>
      </c>
      <c r="D621">
        <f t="shared" si="55"/>
        <v>0</v>
      </c>
      <c r="E621">
        <f>IF(AND(C621="zima",AND(B621&lt;&gt;"sobota",B621&lt;&gt;"niedziela")),ROUNDDOWN(10*$M$4,0)*$M$2,IF(AND(C621="wiosna",AND(B621&lt;&gt;"sobota",B621&lt;&gt;"niedziela")),ROUNDDOWN(10*$M$5,0)*$M$2,IF(AND(C621="lato",AND(B621&lt;&gt;"sobota",B621&lt;&gt;"niedziela")),ROUNDDOWN(10*$M$6,0)*$M$2,IF(AND(C621="jesień",AND(B621&lt;&gt;"sobota",B621&lt;&gt;"niedziela")),ROUNDDOWN(10*$M$7,0)*$M$2,0))))</f>
        <v>270</v>
      </c>
      <c r="F621">
        <f t="shared" si="57"/>
        <v>47560</v>
      </c>
      <c r="G621">
        <f t="shared" si="58"/>
        <v>21350</v>
      </c>
      <c r="H621">
        <f t="shared" si="59"/>
        <v>68910</v>
      </c>
      <c r="I621" s="2">
        <f t="shared" si="56"/>
        <v>1</v>
      </c>
    </row>
    <row r="622" spans="1:9">
      <c r="A622" s="1">
        <v>45547</v>
      </c>
      <c r="B622" t="s">
        <v>6</v>
      </c>
      <c r="C622" s="2" t="str">
        <f t="shared" si="54"/>
        <v>lato</v>
      </c>
      <c r="D622">
        <f t="shared" si="55"/>
        <v>0</v>
      </c>
      <c r="E622">
        <f>IF(AND(C622="zima",AND(B622&lt;&gt;"sobota",B622&lt;&gt;"niedziela")),ROUNDDOWN(10*$M$4,0)*$M$2,IF(AND(C622="wiosna",AND(B622&lt;&gt;"sobota",B622&lt;&gt;"niedziela")),ROUNDDOWN(10*$M$5,0)*$M$2,IF(AND(C622="lato",AND(B622&lt;&gt;"sobota",B622&lt;&gt;"niedziela")),ROUNDDOWN(10*$M$6,0)*$M$2,IF(AND(C622="jesień",AND(B622&lt;&gt;"sobota",B622&lt;&gt;"niedziela")),ROUNDDOWN(10*$M$7,0)*$M$2,0))))</f>
        <v>270</v>
      </c>
      <c r="F622">
        <f t="shared" si="57"/>
        <v>47830</v>
      </c>
      <c r="G622">
        <f t="shared" si="58"/>
        <v>21350</v>
      </c>
      <c r="H622">
        <f t="shared" si="59"/>
        <v>69180</v>
      </c>
      <c r="I622" s="2">
        <f t="shared" si="56"/>
        <v>1</v>
      </c>
    </row>
    <row r="623" spans="1:9">
      <c r="A623" s="1">
        <v>45548</v>
      </c>
      <c r="B623" t="s">
        <v>7</v>
      </c>
      <c r="C623" s="2" t="str">
        <f t="shared" si="54"/>
        <v>lato</v>
      </c>
      <c r="D623">
        <f t="shared" si="55"/>
        <v>0</v>
      </c>
      <c r="E623">
        <f>IF(AND(C623="zima",AND(B623&lt;&gt;"sobota",B623&lt;&gt;"niedziela")),ROUNDDOWN(10*$M$4,0)*$M$2,IF(AND(C623="wiosna",AND(B623&lt;&gt;"sobota",B623&lt;&gt;"niedziela")),ROUNDDOWN(10*$M$5,0)*$M$2,IF(AND(C623="lato",AND(B623&lt;&gt;"sobota",B623&lt;&gt;"niedziela")),ROUNDDOWN(10*$M$6,0)*$M$2,IF(AND(C623="jesień",AND(B623&lt;&gt;"sobota",B623&lt;&gt;"niedziela")),ROUNDDOWN(10*$M$7,0)*$M$2,0))))</f>
        <v>270</v>
      </c>
      <c r="F623">
        <f t="shared" si="57"/>
        <v>48100</v>
      </c>
      <c r="G623">
        <f t="shared" si="58"/>
        <v>21350</v>
      </c>
      <c r="H623">
        <f t="shared" si="59"/>
        <v>69450</v>
      </c>
      <c r="I623" s="2">
        <f t="shared" si="56"/>
        <v>1</v>
      </c>
    </row>
    <row r="624" spans="1:9">
      <c r="A624" s="1">
        <v>45549</v>
      </c>
      <c r="B624" t="s">
        <v>8</v>
      </c>
      <c r="C624" s="2" t="str">
        <f t="shared" si="54"/>
        <v>lato</v>
      </c>
      <c r="D624">
        <f t="shared" si="55"/>
        <v>0</v>
      </c>
      <c r="E624">
        <f>IF(AND(C624="zima",AND(B624&lt;&gt;"sobota",B624&lt;&gt;"niedziela")),ROUNDDOWN(10*$M$4,0)*$M$2,IF(AND(C624="wiosna",AND(B624&lt;&gt;"sobota",B624&lt;&gt;"niedziela")),ROUNDDOWN(10*$M$5,0)*$M$2,IF(AND(C624="lato",AND(B624&lt;&gt;"sobota",B624&lt;&gt;"niedziela")),ROUNDDOWN(10*$M$6,0)*$M$2,IF(AND(C624="jesień",AND(B624&lt;&gt;"sobota",B624&lt;&gt;"niedziela")),ROUNDDOWN(10*$M$7,0)*$M$2,0))))</f>
        <v>0</v>
      </c>
      <c r="F624">
        <f t="shared" si="57"/>
        <v>48100</v>
      </c>
      <c r="G624">
        <f t="shared" si="58"/>
        <v>21350</v>
      </c>
      <c r="H624">
        <f t="shared" si="59"/>
        <v>69450</v>
      </c>
      <c r="I624" s="2">
        <f t="shared" si="56"/>
        <v>1</v>
      </c>
    </row>
    <row r="625" spans="1:9">
      <c r="A625" s="1">
        <v>45550</v>
      </c>
      <c r="B625" t="s">
        <v>2</v>
      </c>
      <c r="C625" s="2" t="str">
        <f t="shared" si="54"/>
        <v>lato</v>
      </c>
      <c r="D625">
        <f t="shared" si="55"/>
        <v>150</v>
      </c>
      <c r="E625">
        <f>IF(AND(C625="zima",AND(B625&lt;&gt;"sobota",B625&lt;&gt;"niedziela")),ROUNDDOWN(10*$M$4,0)*$M$2,IF(AND(C625="wiosna",AND(B625&lt;&gt;"sobota",B625&lt;&gt;"niedziela")),ROUNDDOWN(10*$M$5,0)*$M$2,IF(AND(C625="lato",AND(B625&lt;&gt;"sobota",B625&lt;&gt;"niedziela")),ROUNDDOWN(10*$M$6,0)*$M$2,IF(AND(C625="jesień",AND(B625&lt;&gt;"sobota",B625&lt;&gt;"niedziela")),ROUNDDOWN(10*$M$7,0)*$M$2,0))))</f>
        <v>0</v>
      </c>
      <c r="F625">
        <f t="shared" si="57"/>
        <v>47950</v>
      </c>
      <c r="G625">
        <f t="shared" si="58"/>
        <v>21500</v>
      </c>
      <c r="H625">
        <f t="shared" si="59"/>
        <v>69450</v>
      </c>
      <c r="I625" s="2">
        <f t="shared" si="56"/>
        <v>1</v>
      </c>
    </row>
    <row r="626" spans="1:9">
      <c r="A626" s="1">
        <v>45551</v>
      </c>
      <c r="B626" t="s">
        <v>3</v>
      </c>
      <c r="C626" s="2" t="str">
        <f t="shared" si="54"/>
        <v>lato</v>
      </c>
      <c r="D626">
        <f t="shared" si="55"/>
        <v>0</v>
      </c>
      <c r="E626">
        <f>IF(AND(C626="zima",AND(B626&lt;&gt;"sobota",B626&lt;&gt;"niedziela")),ROUNDDOWN(10*$M$4,0)*$M$2,IF(AND(C626="wiosna",AND(B626&lt;&gt;"sobota",B626&lt;&gt;"niedziela")),ROUNDDOWN(10*$M$5,0)*$M$2,IF(AND(C626="lato",AND(B626&lt;&gt;"sobota",B626&lt;&gt;"niedziela")),ROUNDDOWN(10*$M$6,0)*$M$2,IF(AND(C626="jesień",AND(B626&lt;&gt;"sobota",B626&lt;&gt;"niedziela")),ROUNDDOWN(10*$M$7,0)*$M$2,0))))</f>
        <v>270</v>
      </c>
      <c r="F626">
        <f t="shared" si="57"/>
        <v>48220</v>
      </c>
      <c r="G626">
        <f t="shared" si="58"/>
        <v>21500</v>
      </c>
      <c r="H626">
        <f t="shared" si="59"/>
        <v>69720</v>
      </c>
      <c r="I626" s="2">
        <f t="shared" si="56"/>
        <v>1</v>
      </c>
    </row>
    <row r="627" spans="1:9">
      <c r="A627" s="1">
        <v>45552</v>
      </c>
      <c r="B627" t="s">
        <v>4</v>
      </c>
      <c r="C627" s="2" t="str">
        <f t="shared" si="54"/>
        <v>lato</v>
      </c>
      <c r="D627">
        <f t="shared" si="55"/>
        <v>0</v>
      </c>
      <c r="E627">
        <f>IF(AND(C627="zima",AND(B627&lt;&gt;"sobota",B627&lt;&gt;"niedziela")),ROUNDDOWN(10*$M$4,0)*$M$2,IF(AND(C627="wiosna",AND(B627&lt;&gt;"sobota",B627&lt;&gt;"niedziela")),ROUNDDOWN(10*$M$5,0)*$M$2,IF(AND(C627="lato",AND(B627&lt;&gt;"sobota",B627&lt;&gt;"niedziela")),ROUNDDOWN(10*$M$6,0)*$M$2,IF(AND(C627="jesień",AND(B627&lt;&gt;"sobota",B627&lt;&gt;"niedziela")),ROUNDDOWN(10*$M$7,0)*$M$2,0))))</f>
        <v>270</v>
      </c>
      <c r="F627">
        <f t="shared" si="57"/>
        <v>48490</v>
      </c>
      <c r="G627">
        <f t="shared" si="58"/>
        <v>21500</v>
      </c>
      <c r="H627">
        <f t="shared" si="59"/>
        <v>69990</v>
      </c>
      <c r="I627" s="2">
        <f t="shared" si="56"/>
        <v>1</v>
      </c>
    </row>
    <row r="628" spans="1:9">
      <c r="A628" s="1">
        <v>45553</v>
      </c>
      <c r="B628" t="s">
        <v>5</v>
      </c>
      <c r="C628" s="2" t="str">
        <f t="shared" si="54"/>
        <v>lato</v>
      </c>
      <c r="D628">
        <f t="shared" si="55"/>
        <v>0</v>
      </c>
      <c r="E628">
        <f>IF(AND(C628="zima",AND(B628&lt;&gt;"sobota",B628&lt;&gt;"niedziela")),ROUNDDOWN(10*$M$4,0)*$M$2,IF(AND(C628="wiosna",AND(B628&lt;&gt;"sobota",B628&lt;&gt;"niedziela")),ROUNDDOWN(10*$M$5,0)*$M$2,IF(AND(C628="lato",AND(B628&lt;&gt;"sobota",B628&lt;&gt;"niedziela")),ROUNDDOWN(10*$M$6,0)*$M$2,IF(AND(C628="jesień",AND(B628&lt;&gt;"sobota",B628&lt;&gt;"niedziela")),ROUNDDOWN(10*$M$7,0)*$M$2,0))))</f>
        <v>270</v>
      </c>
      <c r="F628">
        <f t="shared" si="57"/>
        <v>48760</v>
      </c>
      <c r="G628">
        <f t="shared" si="58"/>
        <v>21500</v>
      </c>
      <c r="H628">
        <f t="shared" si="59"/>
        <v>70260</v>
      </c>
      <c r="I628" s="2">
        <f t="shared" si="56"/>
        <v>1</v>
      </c>
    </row>
    <row r="629" spans="1:9">
      <c r="A629" s="1">
        <v>45554</v>
      </c>
      <c r="B629" t="s">
        <v>6</v>
      </c>
      <c r="C629" s="2" t="str">
        <f t="shared" si="54"/>
        <v>lato</v>
      </c>
      <c r="D629">
        <f t="shared" si="55"/>
        <v>0</v>
      </c>
      <c r="E629">
        <f>IF(AND(C629="zima",AND(B629&lt;&gt;"sobota",B629&lt;&gt;"niedziela")),ROUNDDOWN(10*$M$4,0)*$M$2,IF(AND(C629="wiosna",AND(B629&lt;&gt;"sobota",B629&lt;&gt;"niedziela")),ROUNDDOWN(10*$M$5,0)*$M$2,IF(AND(C629="lato",AND(B629&lt;&gt;"sobota",B629&lt;&gt;"niedziela")),ROUNDDOWN(10*$M$6,0)*$M$2,IF(AND(C629="jesień",AND(B629&lt;&gt;"sobota",B629&lt;&gt;"niedziela")),ROUNDDOWN(10*$M$7,0)*$M$2,0))))</f>
        <v>270</v>
      </c>
      <c r="F629">
        <f t="shared" si="57"/>
        <v>49030</v>
      </c>
      <c r="G629">
        <f t="shared" si="58"/>
        <v>21500</v>
      </c>
      <c r="H629">
        <f t="shared" si="59"/>
        <v>70530</v>
      </c>
      <c r="I629" s="2">
        <f t="shared" si="56"/>
        <v>1</v>
      </c>
    </row>
    <row r="630" spans="1:9">
      <c r="A630" s="1">
        <v>45555</v>
      </c>
      <c r="B630" t="s">
        <v>7</v>
      </c>
      <c r="C630" s="2" t="str">
        <f t="shared" si="54"/>
        <v>lato</v>
      </c>
      <c r="D630">
        <f t="shared" si="55"/>
        <v>0</v>
      </c>
      <c r="E630">
        <f>IF(AND(C630="zima",AND(B630&lt;&gt;"sobota",B630&lt;&gt;"niedziela")),ROUNDDOWN(10*$M$4,0)*$M$2,IF(AND(C630="wiosna",AND(B630&lt;&gt;"sobota",B630&lt;&gt;"niedziela")),ROUNDDOWN(10*$M$5,0)*$M$2,IF(AND(C630="lato",AND(B630&lt;&gt;"sobota",B630&lt;&gt;"niedziela")),ROUNDDOWN(10*$M$6,0)*$M$2,IF(AND(C630="jesień",AND(B630&lt;&gt;"sobota",B630&lt;&gt;"niedziela")),ROUNDDOWN(10*$M$7,0)*$M$2,0))))</f>
        <v>270</v>
      </c>
      <c r="F630">
        <f t="shared" si="57"/>
        <v>49300</v>
      </c>
      <c r="G630">
        <f t="shared" si="58"/>
        <v>21500</v>
      </c>
      <c r="H630">
        <f t="shared" si="59"/>
        <v>70800</v>
      </c>
      <c r="I630" s="2">
        <f t="shared" si="56"/>
        <v>1</v>
      </c>
    </row>
    <row r="631" spans="1:9">
      <c r="A631" s="1">
        <v>45556</v>
      </c>
      <c r="B631" t="s">
        <v>8</v>
      </c>
      <c r="C631" s="2" t="str">
        <f t="shared" si="54"/>
        <v>lato</v>
      </c>
      <c r="D631">
        <f t="shared" si="55"/>
        <v>0</v>
      </c>
      <c r="E631">
        <f>IF(AND(C631="zima",AND(B631&lt;&gt;"sobota",B631&lt;&gt;"niedziela")),ROUNDDOWN(10*$M$4,0)*$M$2,IF(AND(C631="wiosna",AND(B631&lt;&gt;"sobota",B631&lt;&gt;"niedziela")),ROUNDDOWN(10*$M$5,0)*$M$2,IF(AND(C631="lato",AND(B631&lt;&gt;"sobota",B631&lt;&gt;"niedziela")),ROUNDDOWN(10*$M$6,0)*$M$2,IF(AND(C631="jesień",AND(B631&lt;&gt;"sobota",B631&lt;&gt;"niedziela")),ROUNDDOWN(10*$M$7,0)*$M$2,0))))</f>
        <v>0</v>
      </c>
      <c r="F631">
        <f t="shared" si="57"/>
        <v>49300</v>
      </c>
      <c r="G631">
        <f t="shared" si="58"/>
        <v>21500</v>
      </c>
      <c r="H631">
        <f t="shared" si="59"/>
        <v>70800</v>
      </c>
      <c r="I631" s="2">
        <f t="shared" si="56"/>
        <v>1</v>
      </c>
    </row>
    <row r="632" spans="1:9">
      <c r="A632" s="1">
        <v>45557</v>
      </c>
      <c r="B632" t="s">
        <v>2</v>
      </c>
      <c r="C632" s="2" t="str">
        <f t="shared" si="54"/>
        <v>lato</v>
      </c>
      <c r="D632">
        <f t="shared" si="55"/>
        <v>150</v>
      </c>
      <c r="E632">
        <f>IF(AND(C632="zima",AND(B632&lt;&gt;"sobota",B632&lt;&gt;"niedziela")),ROUNDDOWN(10*$M$4,0)*$M$2,IF(AND(C632="wiosna",AND(B632&lt;&gt;"sobota",B632&lt;&gt;"niedziela")),ROUNDDOWN(10*$M$5,0)*$M$2,IF(AND(C632="lato",AND(B632&lt;&gt;"sobota",B632&lt;&gt;"niedziela")),ROUNDDOWN(10*$M$6,0)*$M$2,IF(AND(C632="jesień",AND(B632&lt;&gt;"sobota",B632&lt;&gt;"niedziela")),ROUNDDOWN(10*$M$7,0)*$M$2,0))))</f>
        <v>0</v>
      </c>
      <c r="F632">
        <f t="shared" si="57"/>
        <v>49150</v>
      </c>
      <c r="G632">
        <f t="shared" si="58"/>
        <v>21650</v>
      </c>
      <c r="H632">
        <f t="shared" si="59"/>
        <v>70800</v>
      </c>
      <c r="I632" s="2">
        <f t="shared" si="56"/>
        <v>1</v>
      </c>
    </row>
    <row r="633" spans="1:9">
      <c r="A633" s="1">
        <v>45558</v>
      </c>
      <c r="B633" t="s">
        <v>3</v>
      </c>
      <c r="C633" s="2" t="str">
        <f t="shared" si="54"/>
        <v>jesień</v>
      </c>
      <c r="D633">
        <f t="shared" si="55"/>
        <v>0</v>
      </c>
      <c r="E633">
        <f>IF(AND(C633="zima",AND(B633&lt;&gt;"sobota",B633&lt;&gt;"niedziela")),ROUNDDOWN(10*$M$4,0)*$M$2,IF(AND(C633="wiosna",AND(B633&lt;&gt;"sobota",B633&lt;&gt;"niedziela")),ROUNDDOWN(10*$M$5,0)*$M$2,IF(AND(C633="lato",AND(B633&lt;&gt;"sobota",B633&lt;&gt;"niedziela")),ROUNDDOWN(10*$M$6,0)*$M$2,IF(AND(C633="jesień",AND(B633&lt;&gt;"sobota",B633&lt;&gt;"niedziela")),ROUNDDOWN(10*$M$7,0)*$M$2,0))))</f>
        <v>120</v>
      </c>
      <c r="F633">
        <f t="shared" si="57"/>
        <v>49270</v>
      </c>
      <c r="G633">
        <f t="shared" si="58"/>
        <v>21650</v>
      </c>
      <c r="H633">
        <f t="shared" si="59"/>
        <v>70920</v>
      </c>
      <c r="I633" s="2">
        <f t="shared" si="56"/>
        <v>1</v>
      </c>
    </row>
    <row r="634" spans="1:9">
      <c r="A634" s="1">
        <v>45559</v>
      </c>
      <c r="B634" t="s">
        <v>4</v>
      </c>
      <c r="C634" s="2" t="str">
        <f t="shared" si="54"/>
        <v>jesień</v>
      </c>
      <c r="D634">
        <f t="shared" si="55"/>
        <v>0</v>
      </c>
      <c r="E634">
        <f>IF(AND(C634="zima",AND(B634&lt;&gt;"sobota",B634&lt;&gt;"niedziela")),ROUNDDOWN(10*$M$4,0)*$M$2,IF(AND(C634="wiosna",AND(B634&lt;&gt;"sobota",B634&lt;&gt;"niedziela")),ROUNDDOWN(10*$M$5,0)*$M$2,IF(AND(C634="lato",AND(B634&lt;&gt;"sobota",B634&lt;&gt;"niedziela")),ROUNDDOWN(10*$M$6,0)*$M$2,IF(AND(C634="jesień",AND(B634&lt;&gt;"sobota",B634&lt;&gt;"niedziela")),ROUNDDOWN(10*$M$7,0)*$M$2,0))))</f>
        <v>120</v>
      </c>
      <c r="F634">
        <f t="shared" si="57"/>
        <v>49390</v>
      </c>
      <c r="G634">
        <f t="shared" si="58"/>
        <v>21650</v>
      </c>
      <c r="H634">
        <f t="shared" si="59"/>
        <v>71040</v>
      </c>
      <c r="I634" s="2">
        <f t="shared" si="56"/>
        <v>1</v>
      </c>
    </row>
    <row r="635" spans="1:9">
      <c r="A635" s="1">
        <v>45560</v>
      </c>
      <c r="B635" t="s">
        <v>5</v>
      </c>
      <c r="C635" s="2" t="str">
        <f t="shared" si="54"/>
        <v>jesień</v>
      </c>
      <c r="D635">
        <f t="shared" si="55"/>
        <v>0</v>
      </c>
      <c r="E635">
        <f>IF(AND(C635="zima",AND(B635&lt;&gt;"sobota",B635&lt;&gt;"niedziela")),ROUNDDOWN(10*$M$4,0)*$M$2,IF(AND(C635="wiosna",AND(B635&lt;&gt;"sobota",B635&lt;&gt;"niedziela")),ROUNDDOWN(10*$M$5,0)*$M$2,IF(AND(C635="lato",AND(B635&lt;&gt;"sobota",B635&lt;&gt;"niedziela")),ROUNDDOWN(10*$M$6,0)*$M$2,IF(AND(C635="jesień",AND(B635&lt;&gt;"sobota",B635&lt;&gt;"niedziela")),ROUNDDOWN(10*$M$7,0)*$M$2,0))))</f>
        <v>120</v>
      </c>
      <c r="F635">
        <f t="shared" si="57"/>
        <v>49510</v>
      </c>
      <c r="G635">
        <f t="shared" si="58"/>
        <v>21650</v>
      </c>
      <c r="H635">
        <f t="shared" si="59"/>
        <v>71160</v>
      </c>
      <c r="I635" s="2">
        <f t="shared" si="56"/>
        <v>1</v>
      </c>
    </row>
    <row r="636" spans="1:9">
      <c r="A636" s="1">
        <v>45561</v>
      </c>
      <c r="B636" t="s">
        <v>6</v>
      </c>
      <c r="C636" s="2" t="str">
        <f t="shared" si="54"/>
        <v>jesień</v>
      </c>
      <c r="D636">
        <f t="shared" si="55"/>
        <v>0</v>
      </c>
      <c r="E636">
        <f>IF(AND(C636="zima",AND(B636&lt;&gt;"sobota",B636&lt;&gt;"niedziela")),ROUNDDOWN(10*$M$4,0)*$M$2,IF(AND(C636="wiosna",AND(B636&lt;&gt;"sobota",B636&lt;&gt;"niedziela")),ROUNDDOWN(10*$M$5,0)*$M$2,IF(AND(C636="lato",AND(B636&lt;&gt;"sobota",B636&lt;&gt;"niedziela")),ROUNDDOWN(10*$M$6,0)*$M$2,IF(AND(C636="jesień",AND(B636&lt;&gt;"sobota",B636&lt;&gt;"niedziela")),ROUNDDOWN(10*$M$7,0)*$M$2,0))))</f>
        <v>120</v>
      </c>
      <c r="F636">
        <f t="shared" si="57"/>
        <v>49630</v>
      </c>
      <c r="G636">
        <f t="shared" si="58"/>
        <v>21650</v>
      </c>
      <c r="H636">
        <f t="shared" si="59"/>
        <v>71280</v>
      </c>
      <c r="I636" s="2">
        <f t="shared" si="56"/>
        <v>1</v>
      </c>
    </row>
    <row r="637" spans="1:9">
      <c r="A637" s="1">
        <v>45562</v>
      </c>
      <c r="B637" t="s">
        <v>7</v>
      </c>
      <c r="C637" s="2" t="str">
        <f t="shared" si="54"/>
        <v>jesień</v>
      </c>
      <c r="D637">
        <f t="shared" si="55"/>
        <v>0</v>
      </c>
      <c r="E637">
        <f>IF(AND(C637="zima",AND(B637&lt;&gt;"sobota",B637&lt;&gt;"niedziela")),ROUNDDOWN(10*$M$4,0)*$M$2,IF(AND(C637="wiosna",AND(B637&lt;&gt;"sobota",B637&lt;&gt;"niedziela")),ROUNDDOWN(10*$M$5,0)*$M$2,IF(AND(C637="lato",AND(B637&lt;&gt;"sobota",B637&lt;&gt;"niedziela")),ROUNDDOWN(10*$M$6,0)*$M$2,IF(AND(C637="jesień",AND(B637&lt;&gt;"sobota",B637&lt;&gt;"niedziela")),ROUNDDOWN(10*$M$7,0)*$M$2,0))))</f>
        <v>120</v>
      </c>
      <c r="F637">
        <f t="shared" si="57"/>
        <v>49750</v>
      </c>
      <c r="G637">
        <f t="shared" si="58"/>
        <v>21650</v>
      </c>
      <c r="H637">
        <f t="shared" si="59"/>
        <v>71400</v>
      </c>
      <c r="I637" s="2">
        <f t="shared" si="56"/>
        <v>1</v>
      </c>
    </row>
    <row r="638" spans="1:9">
      <c r="A638" s="1">
        <v>45563</v>
      </c>
      <c r="B638" t="s">
        <v>8</v>
      </c>
      <c r="C638" s="2" t="str">
        <f t="shared" si="54"/>
        <v>jesień</v>
      </c>
      <c r="D638">
        <f t="shared" si="55"/>
        <v>0</v>
      </c>
      <c r="E638">
        <f>IF(AND(C638="zima",AND(B638&lt;&gt;"sobota",B638&lt;&gt;"niedziela")),ROUNDDOWN(10*$M$4,0)*$M$2,IF(AND(C638="wiosna",AND(B638&lt;&gt;"sobota",B638&lt;&gt;"niedziela")),ROUNDDOWN(10*$M$5,0)*$M$2,IF(AND(C638="lato",AND(B638&lt;&gt;"sobota",B638&lt;&gt;"niedziela")),ROUNDDOWN(10*$M$6,0)*$M$2,IF(AND(C638="jesień",AND(B638&lt;&gt;"sobota",B638&lt;&gt;"niedziela")),ROUNDDOWN(10*$M$7,0)*$M$2,0))))</f>
        <v>0</v>
      </c>
      <c r="F638">
        <f t="shared" si="57"/>
        <v>49750</v>
      </c>
      <c r="G638">
        <f t="shared" si="58"/>
        <v>21650</v>
      </c>
      <c r="H638">
        <f t="shared" si="59"/>
        <v>71400</v>
      </c>
      <c r="I638" s="2">
        <f t="shared" si="56"/>
        <v>1</v>
      </c>
    </row>
    <row r="639" spans="1:9">
      <c r="A639" s="1">
        <v>45564</v>
      </c>
      <c r="B639" t="s">
        <v>2</v>
      </c>
      <c r="C639" s="2" t="str">
        <f t="shared" si="54"/>
        <v>jesień</v>
      </c>
      <c r="D639">
        <f t="shared" si="55"/>
        <v>150</v>
      </c>
      <c r="E639">
        <f>IF(AND(C639="zima",AND(B639&lt;&gt;"sobota",B639&lt;&gt;"niedziela")),ROUNDDOWN(10*$M$4,0)*$M$2,IF(AND(C639="wiosna",AND(B639&lt;&gt;"sobota",B639&lt;&gt;"niedziela")),ROUNDDOWN(10*$M$5,0)*$M$2,IF(AND(C639="lato",AND(B639&lt;&gt;"sobota",B639&lt;&gt;"niedziela")),ROUNDDOWN(10*$M$6,0)*$M$2,IF(AND(C639="jesień",AND(B639&lt;&gt;"sobota",B639&lt;&gt;"niedziela")),ROUNDDOWN(10*$M$7,0)*$M$2,0))))</f>
        <v>0</v>
      </c>
      <c r="F639">
        <f t="shared" si="57"/>
        <v>49600</v>
      </c>
      <c r="G639">
        <f t="shared" si="58"/>
        <v>21800</v>
      </c>
      <c r="H639">
        <f t="shared" si="59"/>
        <v>71400</v>
      </c>
      <c r="I639" s="2">
        <f t="shared" si="56"/>
        <v>1</v>
      </c>
    </row>
    <row r="640" spans="1:9">
      <c r="A640" s="1">
        <v>45565</v>
      </c>
      <c r="B640" t="s">
        <v>3</v>
      </c>
      <c r="C640" s="2" t="str">
        <f t="shared" si="54"/>
        <v>jesień</v>
      </c>
      <c r="D640">
        <f t="shared" si="55"/>
        <v>0</v>
      </c>
      <c r="E640">
        <f>IF(AND(C640="zima",AND(B640&lt;&gt;"sobota",B640&lt;&gt;"niedziela")),ROUNDDOWN(10*$M$4,0)*$M$2,IF(AND(C640="wiosna",AND(B640&lt;&gt;"sobota",B640&lt;&gt;"niedziela")),ROUNDDOWN(10*$M$5,0)*$M$2,IF(AND(C640="lato",AND(B640&lt;&gt;"sobota",B640&lt;&gt;"niedziela")),ROUNDDOWN(10*$M$6,0)*$M$2,IF(AND(C640="jesień",AND(B640&lt;&gt;"sobota",B640&lt;&gt;"niedziela")),ROUNDDOWN(10*$M$7,0)*$M$2,0))))</f>
        <v>120</v>
      </c>
      <c r="F640">
        <f t="shared" si="57"/>
        <v>49720</v>
      </c>
      <c r="G640">
        <f t="shared" si="58"/>
        <v>21800</v>
      </c>
      <c r="H640">
        <f t="shared" si="59"/>
        <v>71520</v>
      </c>
      <c r="I640" s="2">
        <f t="shared" si="56"/>
        <v>1</v>
      </c>
    </row>
    <row r="641" spans="1:9">
      <c r="A641" s="1">
        <v>45566</v>
      </c>
      <c r="B641" t="s">
        <v>4</v>
      </c>
      <c r="C641" s="2" t="str">
        <f t="shared" si="54"/>
        <v>jesień</v>
      </c>
      <c r="D641">
        <f t="shared" si="55"/>
        <v>0</v>
      </c>
      <c r="E641">
        <f>IF(AND(C641="zima",AND(B641&lt;&gt;"sobota",B641&lt;&gt;"niedziela")),ROUNDDOWN(10*$M$4,0)*$M$2,IF(AND(C641="wiosna",AND(B641&lt;&gt;"sobota",B641&lt;&gt;"niedziela")),ROUNDDOWN(10*$M$5,0)*$M$2,IF(AND(C641="lato",AND(B641&lt;&gt;"sobota",B641&lt;&gt;"niedziela")),ROUNDDOWN(10*$M$6,0)*$M$2,IF(AND(C641="jesień",AND(B641&lt;&gt;"sobota",B641&lt;&gt;"niedziela")),ROUNDDOWN(10*$M$7,0)*$M$2,0))))</f>
        <v>120</v>
      </c>
      <c r="F641">
        <f t="shared" si="57"/>
        <v>49840</v>
      </c>
      <c r="G641">
        <f t="shared" si="58"/>
        <v>21800</v>
      </c>
      <c r="H641">
        <f t="shared" si="59"/>
        <v>71640</v>
      </c>
      <c r="I641" s="2">
        <f t="shared" si="56"/>
        <v>1</v>
      </c>
    </row>
    <row r="642" spans="1:9">
      <c r="A642" s="1">
        <v>45567</v>
      </c>
      <c r="B642" t="s">
        <v>5</v>
      </c>
      <c r="C642" s="2" t="str">
        <f t="shared" si="54"/>
        <v>jesień</v>
      </c>
      <c r="D642">
        <f t="shared" si="55"/>
        <v>0</v>
      </c>
      <c r="E642">
        <f>IF(AND(C642="zima",AND(B642&lt;&gt;"sobota",B642&lt;&gt;"niedziela")),ROUNDDOWN(10*$M$4,0)*$M$2,IF(AND(C642="wiosna",AND(B642&lt;&gt;"sobota",B642&lt;&gt;"niedziela")),ROUNDDOWN(10*$M$5,0)*$M$2,IF(AND(C642="lato",AND(B642&lt;&gt;"sobota",B642&lt;&gt;"niedziela")),ROUNDDOWN(10*$M$6,0)*$M$2,IF(AND(C642="jesień",AND(B642&lt;&gt;"sobota",B642&lt;&gt;"niedziela")),ROUNDDOWN(10*$M$7,0)*$M$2,0))))</f>
        <v>120</v>
      </c>
      <c r="F642">
        <f t="shared" si="57"/>
        <v>49960</v>
      </c>
      <c r="G642">
        <f t="shared" si="58"/>
        <v>21800</v>
      </c>
      <c r="H642">
        <f t="shared" si="59"/>
        <v>71760</v>
      </c>
      <c r="I642" s="2">
        <f t="shared" si="56"/>
        <v>1</v>
      </c>
    </row>
    <row r="643" spans="1:9">
      <c r="A643" s="1">
        <v>45568</v>
      </c>
      <c r="B643" t="s">
        <v>6</v>
      </c>
      <c r="C643" s="2" t="str">
        <f t="shared" ref="C643:C706" si="60">IF(AND(DATE(2022,12,21)&lt;=A643,A643&lt;=DATE(2023,3,20)),"zima",IF(AND(DATE(2023,3,21)&lt;=A643,A643&lt;=DATE(2023,6,20)),"wiosna",IF(AND(DATE(2023,6,21)&lt;=A643,A643&lt;=DATE(2023,9,22)),"lato",IF(AND(DATE(2022,9,23)&lt;=A643,A643&lt;=DATE(2023,12,20)),"jesień",IF(AND(DATE(2023,12,21)&lt;=A643,A643&lt;=DATE(2024,3,20)),"zima",IF(AND(DATE(2024,3,21)&lt;=A643,A643&lt;=DATE(2024,6,20)),"wiosna",IF(AND(DATE(2024,6,21)&lt;=A643,A643&lt;=DATE(2024,9,22)),"lato",IF(AND(DATE(2024,9,23)&lt;=A643,A643&lt;=DATE(2024,12,20)),"jesień","zima"))))))))</f>
        <v>jesień</v>
      </c>
      <c r="D643">
        <f t="shared" ref="D643:D706" si="61">IF(B643="niedziela",$M$3*10,0)</f>
        <v>0</v>
      </c>
      <c r="E643">
        <f>IF(AND(C643="zima",AND(B643&lt;&gt;"sobota",B643&lt;&gt;"niedziela")),ROUNDDOWN(10*$M$4,0)*$M$2,IF(AND(C643="wiosna",AND(B643&lt;&gt;"sobota",B643&lt;&gt;"niedziela")),ROUNDDOWN(10*$M$5,0)*$M$2,IF(AND(C643="lato",AND(B643&lt;&gt;"sobota",B643&lt;&gt;"niedziela")),ROUNDDOWN(10*$M$6,0)*$M$2,IF(AND(C643="jesień",AND(B643&lt;&gt;"sobota",B643&lt;&gt;"niedziela")),ROUNDDOWN(10*$M$7,0)*$M$2,0))))</f>
        <v>120</v>
      </c>
      <c r="F643">
        <f t="shared" si="57"/>
        <v>50080</v>
      </c>
      <c r="G643">
        <f t="shared" si="58"/>
        <v>21800</v>
      </c>
      <c r="H643">
        <f t="shared" si="59"/>
        <v>71880</v>
      </c>
      <c r="I643" s="2">
        <f t="shared" ref="I643:I706" si="62">IF(H643&gt;G643,1,0)</f>
        <v>1</v>
      </c>
    </row>
    <row r="644" spans="1:9">
      <c r="A644" s="1">
        <v>45569</v>
      </c>
      <c r="B644" t="s">
        <v>7</v>
      </c>
      <c r="C644" s="2" t="str">
        <f t="shared" si="60"/>
        <v>jesień</v>
      </c>
      <c r="D644">
        <f t="shared" si="61"/>
        <v>0</v>
      </c>
      <c r="E644">
        <f>IF(AND(C644="zima",AND(B644&lt;&gt;"sobota",B644&lt;&gt;"niedziela")),ROUNDDOWN(10*$M$4,0)*$M$2,IF(AND(C644="wiosna",AND(B644&lt;&gt;"sobota",B644&lt;&gt;"niedziela")),ROUNDDOWN(10*$M$5,0)*$M$2,IF(AND(C644="lato",AND(B644&lt;&gt;"sobota",B644&lt;&gt;"niedziela")),ROUNDDOWN(10*$M$6,0)*$M$2,IF(AND(C644="jesień",AND(B644&lt;&gt;"sobota",B644&lt;&gt;"niedziela")),ROUNDDOWN(10*$M$7,0)*$M$2,0))))</f>
        <v>120</v>
      </c>
      <c r="F644">
        <f t="shared" ref="F644:F707" si="63">(E644-D644)+F643</f>
        <v>50200</v>
      </c>
      <c r="G644">
        <f t="shared" ref="G644:G707" si="64">G643+D644</f>
        <v>21800</v>
      </c>
      <c r="H644">
        <f t="shared" ref="H644:H707" si="65">H643+E644</f>
        <v>72000</v>
      </c>
      <c r="I644" s="2">
        <f t="shared" si="62"/>
        <v>1</v>
      </c>
    </row>
    <row r="645" spans="1:9">
      <c r="A645" s="1">
        <v>45570</v>
      </c>
      <c r="B645" t="s">
        <v>8</v>
      </c>
      <c r="C645" s="2" t="str">
        <f t="shared" si="60"/>
        <v>jesień</v>
      </c>
      <c r="D645">
        <f t="shared" si="61"/>
        <v>0</v>
      </c>
      <c r="E645">
        <f>IF(AND(C645="zima",AND(B645&lt;&gt;"sobota",B645&lt;&gt;"niedziela")),ROUNDDOWN(10*$M$4,0)*$M$2,IF(AND(C645="wiosna",AND(B645&lt;&gt;"sobota",B645&lt;&gt;"niedziela")),ROUNDDOWN(10*$M$5,0)*$M$2,IF(AND(C645="lato",AND(B645&lt;&gt;"sobota",B645&lt;&gt;"niedziela")),ROUNDDOWN(10*$M$6,0)*$M$2,IF(AND(C645="jesień",AND(B645&lt;&gt;"sobota",B645&lt;&gt;"niedziela")),ROUNDDOWN(10*$M$7,0)*$M$2,0))))</f>
        <v>0</v>
      </c>
      <c r="F645">
        <f t="shared" si="63"/>
        <v>50200</v>
      </c>
      <c r="G645">
        <f t="shared" si="64"/>
        <v>21800</v>
      </c>
      <c r="H645">
        <f t="shared" si="65"/>
        <v>72000</v>
      </c>
      <c r="I645" s="2">
        <f t="shared" si="62"/>
        <v>1</v>
      </c>
    </row>
    <row r="646" spans="1:9">
      <c r="A646" s="1">
        <v>45571</v>
      </c>
      <c r="B646" t="s">
        <v>2</v>
      </c>
      <c r="C646" s="2" t="str">
        <f t="shared" si="60"/>
        <v>jesień</v>
      </c>
      <c r="D646">
        <f t="shared" si="61"/>
        <v>150</v>
      </c>
      <c r="E646">
        <f>IF(AND(C646="zima",AND(B646&lt;&gt;"sobota",B646&lt;&gt;"niedziela")),ROUNDDOWN(10*$M$4,0)*$M$2,IF(AND(C646="wiosna",AND(B646&lt;&gt;"sobota",B646&lt;&gt;"niedziela")),ROUNDDOWN(10*$M$5,0)*$M$2,IF(AND(C646="lato",AND(B646&lt;&gt;"sobota",B646&lt;&gt;"niedziela")),ROUNDDOWN(10*$M$6,0)*$M$2,IF(AND(C646="jesień",AND(B646&lt;&gt;"sobota",B646&lt;&gt;"niedziela")),ROUNDDOWN(10*$M$7,0)*$M$2,0))))</f>
        <v>0</v>
      </c>
      <c r="F646">
        <f t="shared" si="63"/>
        <v>50050</v>
      </c>
      <c r="G646">
        <f t="shared" si="64"/>
        <v>21950</v>
      </c>
      <c r="H646">
        <f t="shared" si="65"/>
        <v>72000</v>
      </c>
      <c r="I646" s="2">
        <f t="shared" si="62"/>
        <v>1</v>
      </c>
    </row>
    <row r="647" spans="1:9">
      <c r="A647" s="1">
        <v>45572</v>
      </c>
      <c r="B647" t="s">
        <v>3</v>
      </c>
      <c r="C647" s="2" t="str">
        <f t="shared" si="60"/>
        <v>jesień</v>
      </c>
      <c r="D647">
        <f t="shared" si="61"/>
        <v>0</v>
      </c>
      <c r="E647">
        <f>IF(AND(C647="zima",AND(B647&lt;&gt;"sobota",B647&lt;&gt;"niedziela")),ROUNDDOWN(10*$M$4,0)*$M$2,IF(AND(C647="wiosna",AND(B647&lt;&gt;"sobota",B647&lt;&gt;"niedziela")),ROUNDDOWN(10*$M$5,0)*$M$2,IF(AND(C647="lato",AND(B647&lt;&gt;"sobota",B647&lt;&gt;"niedziela")),ROUNDDOWN(10*$M$6,0)*$M$2,IF(AND(C647="jesień",AND(B647&lt;&gt;"sobota",B647&lt;&gt;"niedziela")),ROUNDDOWN(10*$M$7,0)*$M$2,0))))</f>
        <v>120</v>
      </c>
      <c r="F647">
        <f t="shared" si="63"/>
        <v>50170</v>
      </c>
      <c r="G647">
        <f t="shared" si="64"/>
        <v>21950</v>
      </c>
      <c r="H647">
        <f t="shared" si="65"/>
        <v>72120</v>
      </c>
      <c r="I647" s="2">
        <f t="shared" si="62"/>
        <v>1</v>
      </c>
    </row>
    <row r="648" spans="1:9">
      <c r="A648" s="1">
        <v>45573</v>
      </c>
      <c r="B648" t="s">
        <v>4</v>
      </c>
      <c r="C648" s="2" t="str">
        <f t="shared" si="60"/>
        <v>jesień</v>
      </c>
      <c r="D648">
        <f t="shared" si="61"/>
        <v>0</v>
      </c>
      <c r="E648">
        <f>IF(AND(C648="zima",AND(B648&lt;&gt;"sobota",B648&lt;&gt;"niedziela")),ROUNDDOWN(10*$M$4,0)*$M$2,IF(AND(C648="wiosna",AND(B648&lt;&gt;"sobota",B648&lt;&gt;"niedziela")),ROUNDDOWN(10*$M$5,0)*$M$2,IF(AND(C648="lato",AND(B648&lt;&gt;"sobota",B648&lt;&gt;"niedziela")),ROUNDDOWN(10*$M$6,0)*$M$2,IF(AND(C648="jesień",AND(B648&lt;&gt;"sobota",B648&lt;&gt;"niedziela")),ROUNDDOWN(10*$M$7,0)*$M$2,0))))</f>
        <v>120</v>
      </c>
      <c r="F648">
        <f t="shared" si="63"/>
        <v>50290</v>
      </c>
      <c r="G648">
        <f t="shared" si="64"/>
        <v>21950</v>
      </c>
      <c r="H648">
        <f t="shared" si="65"/>
        <v>72240</v>
      </c>
      <c r="I648" s="2">
        <f t="shared" si="62"/>
        <v>1</v>
      </c>
    </row>
    <row r="649" spans="1:9">
      <c r="A649" s="1">
        <v>45574</v>
      </c>
      <c r="B649" t="s">
        <v>5</v>
      </c>
      <c r="C649" s="2" t="str">
        <f t="shared" si="60"/>
        <v>jesień</v>
      </c>
      <c r="D649">
        <f t="shared" si="61"/>
        <v>0</v>
      </c>
      <c r="E649">
        <f>IF(AND(C649="zima",AND(B649&lt;&gt;"sobota",B649&lt;&gt;"niedziela")),ROUNDDOWN(10*$M$4,0)*$M$2,IF(AND(C649="wiosna",AND(B649&lt;&gt;"sobota",B649&lt;&gt;"niedziela")),ROUNDDOWN(10*$M$5,0)*$M$2,IF(AND(C649="lato",AND(B649&lt;&gt;"sobota",B649&lt;&gt;"niedziela")),ROUNDDOWN(10*$M$6,0)*$M$2,IF(AND(C649="jesień",AND(B649&lt;&gt;"sobota",B649&lt;&gt;"niedziela")),ROUNDDOWN(10*$M$7,0)*$M$2,0))))</f>
        <v>120</v>
      </c>
      <c r="F649">
        <f t="shared" si="63"/>
        <v>50410</v>
      </c>
      <c r="G649">
        <f t="shared" si="64"/>
        <v>21950</v>
      </c>
      <c r="H649">
        <f t="shared" si="65"/>
        <v>72360</v>
      </c>
      <c r="I649" s="2">
        <f t="shared" si="62"/>
        <v>1</v>
      </c>
    </row>
    <row r="650" spans="1:9">
      <c r="A650" s="1">
        <v>45575</v>
      </c>
      <c r="B650" t="s">
        <v>6</v>
      </c>
      <c r="C650" s="2" t="str">
        <f t="shared" si="60"/>
        <v>jesień</v>
      </c>
      <c r="D650">
        <f t="shared" si="61"/>
        <v>0</v>
      </c>
      <c r="E650">
        <f>IF(AND(C650="zima",AND(B650&lt;&gt;"sobota",B650&lt;&gt;"niedziela")),ROUNDDOWN(10*$M$4,0)*$M$2,IF(AND(C650="wiosna",AND(B650&lt;&gt;"sobota",B650&lt;&gt;"niedziela")),ROUNDDOWN(10*$M$5,0)*$M$2,IF(AND(C650="lato",AND(B650&lt;&gt;"sobota",B650&lt;&gt;"niedziela")),ROUNDDOWN(10*$M$6,0)*$M$2,IF(AND(C650="jesień",AND(B650&lt;&gt;"sobota",B650&lt;&gt;"niedziela")),ROUNDDOWN(10*$M$7,0)*$M$2,0))))</f>
        <v>120</v>
      </c>
      <c r="F650">
        <f t="shared" si="63"/>
        <v>50530</v>
      </c>
      <c r="G650">
        <f t="shared" si="64"/>
        <v>21950</v>
      </c>
      <c r="H650">
        <f t="shared" si="65"/>
        <v>72480</v>
      </c>
      <c r="I650" s="2">
        <f t="shared" si="62"/>
        <v>1</v>
      </c>
    </row>
    <row r="651" spans="1:9">
      <c r="A651" s="1">
        <v>45576</v>
      </c>
      <c r="B651" t="s">
        <v>7</v>
      </c>
      <c r="C651" s="2" t="str">
        <f t="shared" si="60"/>
        <v>jesień</v>
      </c>
      <c r="D651">
        <f t="shared" si="61"/>
        <v>0</v>
      </c>
      <c r="E651">
        <f>IF(AND(C651="zima",AND(B651&lt;&gt;"sobota",B651&lt;&gt;"niedziela")),ROUNDDOWN(10*$M$4,0)*$M$2,IF(AND(C651="wiosna",AND(B651&lt;&gt;"sobota",B651&lt;&gt;"niedziela")),ROUNDDOWN(10*$M$5,0)*$M$2,IF(AND(C651="lato",AND(B651&lt;&gt;"sobota",B651&lt;&gt;"niedziela")),ROUNDDOWN(10*$M$6,0)*$M$2,IF(AND(C651="jesień",AND(B651&lt;&gt;"sobota",B651&lt;&gt;"niedziela")),ROUNDDOWN(10*$M$7,0)*$M$2,0))))</f>
        <v>120</v>
      </c>
      <c r="F651">
        <f t="shared" si="63"/>
        <v>50650</v>
      </c>
      <c r="G651">
        <f t="shared" si="64"/>
        <v>21950</v>
      </c>
      <c r="H651">
        <f t="shared" si="65"/>
        <v>72600</v>
      </c>
      <c r="I651" s="2">
        <f t="shared" si="62"/>
        <v>1</v>
      </c>
    </row>
    <row r="652" spans="1:9">
      <c r="A652" s="1">
        <v>45577</v>
      </c>
      <c r="B652" t="s">
        <v>8</v>
      </c>
      <c r="C652" s="2" t="str">
        <f t="shared" si="60"/>
        <v>jesień</v>
      </c>
      <c r="D652">
        <f t="shared" si="61"/>
        <v>0</v>
      </c>
      <c r="E652">
        <f>IF(AND(C652="zima",AND(B652&lt;&gt;"sobota",B652&lt;&gt;"niedziela")),ROUNDDOWN(10*$M$4,0)*$M$2,IF(AND(C652="wiosna",AND(B652&lt;&gt;"sobota",B652&lt;&gt;"niedziela")),ROUNDDOWN(10*$M$5,0)*$M$2,IF(AND(C652="lato",AND(B652&lt;&gt;"sobota",B652&lt;&gt;"niedziela")),ROUNDDOWN(10*$M$6,0)*$M$2,IF(AND(C652="jesień",AND(B652&lt;&gt;"sobota",B652&lt;&gt;"niedziela")),ROUNDDOWN(10*$M$7,0)*$M$2,0))))</f>
        <v>0</v>
      </c>
      <c r="F652">
        <f t="shared" si="63"/>
        <v>50650</v>
      </c>
      <c r="G652">
        <f t="shared" si="64"/>
        <v>21950</v>
      </c>
      <c r="H652">
        <f t="shared" si="65"/>
        <v>72600</v>
      </c>
      <c r="I652" s="2">
        <f t="shared" si="62"/>
        <v>1</v>
      </c>
    </row>
    <row r="653" spans="1:9">
      <c r="A653" s="1">
        <v>45578</v>
      </c>
      <c r="B653" t="s">
        <v>2</v>
      </c>
      <c r="C653" s="2" t="str">
        <f t="shared" si="60"/>
        <v>jesień</v>
      </c>
      <c r="D653">
        <f t="shared" si="61"/>
        <v>150</v>
      </c>
      <c r="E653">
        <f>IF(AND(C653="zima",AND(B653&lt;&gt;"sobota",B653&lt;&gt;"niedziela")),ROUNDDOWN(10*$M$4,0)*$M$2,IF(AND(C653="wiosna",AND(B653&lt;&gt;"sobota",B653&lt;&gt;"niedziela")),ROUNDDOWN(10*$M$5,0)*$M$2,IF(AND(C653="lato",AND(B653&lt;&gt;"sobota",B653&lt;&gt;"niedziela")),ROUNDDOWN(10*$M$6,0)*$M$2,IF(AND(C653="jesień",AND(B653&lt;&gt;"sobota",B653&lt;&gt;"niedziela")),ROUNDDOWN(10*$M$7,0)*$M$2,0))))</f>
        <v>0</v>
      </c>
      <c r="F653">
        <f t="shared" si="63"/>
        <v>50500</v>
      </c>
      <c r="G653">
        <f t="shared" si="64"/>
        <v>22100</v>
      </c>
      <c r="H653">
        <f t="shared" si="65"/>
        <v>72600</v>
      </c>
      <c r="I653" s="2">
        <f t="shared" si="62"/>
        <v>1</v>
      </c>
    </row>
    <row r="654" spans="1:9">
      <c r="A654" s="1">
        <v>45579</v>
      </c>
      <c r="B654" t="s">
        <v>3</v>
      </c>
      <c r="C654" s="2" t="str">
        <f t="shared" si="60"/>
        <v>jesień</v>
      </c>
      <c r="D654">
        <f t="shared" si="61"/>
        <v>0</v>
      </c>
      <c r="E654">
        <f>IF(AND(C654="zima",AND(B654&lt;&gt;"sobota",B654&lt;&gt;"niedziela")),ROUNDDOWN(10*$M$4,0)*$M$2,IF(AND(C654="wiosna",AND(B654&lt;&gt;"sobota",B654&lt;&gt;"niedziela")),ROUNDDOWN(10*$M$5,0)*$M$2,IF(AND(C654="lato",AND(B654&lt;&gt;"sobota",B654&lt;&gt;"niedziela")),ROUNDDOWN(10*$M$6,0)*$M$2,IF(AND(C654="jesień",AND(B654&lt;&gt;"sobota",B654&lt;&gt;"niedziela")),ROUNDDOWN(10*$M$7,0)*$M$2,0))))</f>
        <v>120</v>
      </c>
      <c r="F654">
        <f t="shared" si="63"/>
        <v>50620</v>
      </c>
      <c r="G654">
        <f t="shared" si="64"/>
        <v>22100</v>
      </c>
      <c r="H654">
        <f t="shared" si="65"/>
        <v>72720</v>
      </c>
      <c r="I654" s="2">
        <f t="shared" si="62"/>
        <v>1</v>
      </c>
    </row>
    <row r="655" spans="1:9">
      <c r="A655" s="1">
        <v>45580</v>
      </c>
      <c r="B655" t="s">
        <v>4</v>
      </c>
      <c r="C655" s="2" t="str">
        <f t="shared" si="60"/>
        <v>jesień</v>
      </c>
      <c r="D655">
        <f t="shared" si="61"/>
        <v>0</v>
      </c>
      <c r="E655">
        <f>IF(AND(C655="zima",AND(B655&lt;&gt;"sobota",B655&lt;&gt;"niedziela")),ROUNDDOWN(10*$M$4,0)*$M$2,IF(AND(C655="wiosna",AND(B655&lt;&gt;"sobota",B655&lt;&gt;"niedziela")),ROUNDDOWN(10*$M$5,0)*$M$2,IF(AND(C655="lato",AND(B655&lt;&gt;"sobota",B655&lt;&gt;"niedziela")),ROUNDDOWN(10*$M$6,0)*$M$2,IF(AND(C655="jesień",AND(B655&lt;&gt;"sobota",B655&lt;&gt;"niedziela")),ROUNDDOWN(10*$M$7,0)*$M$2,0))))</f>
        <v>120</v>
      </c>
      <c r="F655">
        <f t="shared" si="63"/>
        <v>50740</v>
      </c>
      <c r="G655">
        <f t="shared" si="64"/>
        <v>22100</v>
      </c>
      <c r="H655">
        <f t="shared" si="65"/>
        <v>72840</v>
      </c>
      <c r="I655" s="2">
        <f t="shared" si="62"/>
        <v>1</v>
      </c>
    </row>
    <row r="656" spans="1:9">
      <c r="A656" s="1">
        <v>45581</v>
      </c>
      <c r="B656" t="s">
        <v>5</v>
      </c>
      <c r="C656" s="2" t="str">
        <f t="shared" si="60"/>
        <v>jesień</v>
      </c>
      <c r="D656">
        <f t="shared" si="61"/>
        <v>0</v>
      </c>
      <c r="E656">
        <f>IF(AND(C656="zima",AND(B656&lt;&gt;"sobota",B656&lt;&gt;"niedziela")),ROUNDDOWN(10*$M$4,0)*$M$2,IF(AND(C656="wiosna",AND(B656&lt;&gt;"sobota",B656&lt;&gt;"niedziela")),ROUNDDOWN(10*$M$5,0)*$M$2,IF(AND(C656="lato",AND(B656&lt;&gt;"sobota",B656&lt;&gt;"niedziela")),ROUNDDOWN(10*$M$6,0)*$M$2,IF(AND(C656="jesień",AND(B656&lt;&gt;"sobota",B656&lt;&gt;"niedziela")),ROUNDDOWN(10*$M$7,0)*$M$2,0))))</f>
        <v>120</v>
      </c>
      <c r="F656">
        <f t="shared" si="63"/>
        <v>50860</v>
      </c>
      <c r="G656">
        <f t="shared" si="64"/>
        <v>22100</v>
      </c>
      <c r="H656">
        <f t="shared" si="65"/>
        <v>72960</v>
      </c>
      <c r="I656" s="2">
        <f t="shared" si="62"/>
        <v>1</v>
      </c>
    </row>
    <row r="657" spans="1:9">
      <c r="A657" s="1">
        <v>45582</v>
      </c>
      <c r="B657" t="s">
        <v>6</v>
      </c>
      <c r="C657" s="2" t="str">
        <f t="shared" si="60"/>
        <v>jesień</v>
      </c>
      <c r="D657">
        <f t="shared" si="61"/>
        <v>0</v>
      </c>
      <c r="E657">
        <f>IF(AND(C657="zima",AND(B657&lt;&gt;"sobota",B657&lt;&gt;"niedziela")),ROUNDDOWN(10*$M$4,0)*$M$2,IF(AND(C657="wiosna",AND(B657&lt;&gt;"sobota",B657&lt;&gt;"niedziela")),ROUNDDOWN(10*$M$5,0)*$M$2,IF(AND(C657="lato",AND(B657&lt;&gt;"sobota",B657&lt;&gt;"niedziela")),ROUNDDOWN(10*$M$6,0)*$M$2,IF(AND(C657="jesień",AND(B657&lt;&gt;"sobota",B657&lt;&gt;"niedziela")),ROUNDDOWN(10*$M$7,0)*$M$2,0))))</f>
        <v>120</v>
      </c>
      <c r="F657">
        <f t="shared" si="63"/>
        <v>50980</v>
      </c>
      <c r="G657">
        <f t="shared" si="64"/>
        <v>22100</v>
      </c>
      <c r="H657">
        <f t="shared" si="65"/>
        <v>73080</v>
      </c>
      <c r="I657" s="2">
        <f t="shared" si="62"/>
        <v>1</v>
      </c>
    </row>
    <row r="658" spans="1:9">
      <c r="A658" s="1">
        <v>45583</v>
      </c>
      <c r="B658" t="s">
        <v>7</v>
      </c>
      <c r="C658" s="2" t="str">
        <f t="shared" si="60"/>
        <v>jesień</v>
      </c>
      <c r="D658">
        <f t="shared" si="61"/>
        <v>0</v>
      </c>
      <c r="E658">
        <f>IF(AND(C658="zima",AND(B658&lt;&gt;"sobota",B658&lt;&gt;"niedziela")),ROUNDDOWN(10*$M$4,0)*$M$2,IF(AND(C658="wiosna",AND(B658&lt;&gt;"sobota",B658&lt;&gt;"niedziela")),ROUNDDOWN(10*$M$5,0)*$M$2,IF(AND(C658="lato",AND(B658&lt;&gt;"sobota",B658&lt;&gt;"niedziela")),ROUNDDOWN(10*$M$6,0)*$M$2,IF(AND(C658="jesień",AND(B658&lt;&gt;"sobota",B658&lt;&gt;"niedziela")),ROUNDDOWN(10*$M$7,0)*$M$2,0))))</f>
        <v>120</v>
      </c>
      <c r="F658">
        <f t="shared" si="63"/>
        <v>51100</v>
      </c>
      <c r="G658">
        <f t="shared" si="64"/>
        <v>22100</v>
      </c>
      <c r="H658">
        <f t="shared" si="65"/>
        <v>73200</v>
      </c>
      <c r="I658" s="2">
        <f t="shared" si="62"/>
        <v>1</v>
      </c>
    </row>
    <row r="659" spans="1:9">
      <c r="A659" s="1">
        <v>45584</v>
      </c>
      <c r="B659" t="s">
        <v>8</v>
      </c>
      <c r="C659" s="2" t="str">
        <f t="shared" si="60"/>
        <v>jesień</v>
      </c>
      <c r="D659">
        <f t="shared" si="61"/>
        <v>0</v>
      </c>
      <c r="E659">
        <f>IF(AND(C659="zima",AND(B659&lt;&gt;"sobota",B659&lt;&gt;"niedziela")),ROUNDDOWN(10*$M$4,0)*$M$2,IF(AND(C659="wiosna",AND(B659&lt;&gt;"sobota",B659&lt;&gt;"niedziela")),ROUNDDOWN(10*$M$5,0)*$M$2,IF(AND(C659="lato",AND(B659&lt;&gt;"sobota",B659&lt;&gt;"niedziela")),ROUNDDOWN(10*$M$6,0)*$M$2,IF(AND(C659="jesień",AND(B659&lt;&gt;"sobota",B659&lt;&gt;"niedziela")),ROUNDDOWN(10*$M$7,0)*$M$2,0))))</f>
        <v>0</v>
      </c>
      <c r="F659">
        <f t="shared" si="63"/>
        <v>51100</v>
      </c>
      <c r="G659">
        <f t="shared" si="64"/>
        <v>22100</v>
      </c>
      <c r="H659">
        <f t="shared" si="65"/>
        <v>73200</v>
      </c>
      <c r="I659" s="2">
        <f t="shared" si="62"/>
        <v>1</v>
      </c>
    </row>
    <row r="660" spans="1:9">
      <c r="A660" s="1">
        <v>45585</v>
      </c>
      <c r="B660" t="s">
        <v>2</v>
      </c>
      <c r="C660" s="2" t="str">
        <f t="shared" si="60"/>
        <v>jesień</v>
      </c>
      <c r="D660">
        <f t="shared" si="61"/>
        <v>150</v>
      </c>
      <c r="E660">
        <f>IF(AND(C660="zima",AND(B660&lt;&gt;"sobota",B660&lt;&gt;"niedziela")),ROUNDDOWN(10*$M$4,0)*$M$2,IF(AND(C660="wiosna",AND(B660&lt;&gt;"sobota",B660&lt;&gt;"niedziela")),ROUNDDOWN(10*$M$5,0)*$M$2,IF(AND(C660="lato",AND(B660&lt;&gt;"sobota",B660&lt;&gt;"niedziela")),ROUNDDOWN(10*$M$6,0)*$M$2,IF(AND(C660="jesień",AND(B660&lt;&gt;"sobota",B660&lt;&gt;"niedziela")),ROUNDDOWN(10*$M$7,0)*$M$2,0))))</f>
        <v>0</v>
      </c>
      <c r="F660">
        <f t="shared" si="63"/>
        <v>50950</v>
      </c>
      <c r="G660">
        <f t="shared" si="64"/>
        <v>22250</v>
      </c>
      <c r="H660">
        <f t="shared" si="65"/>
        <v>73200</v>
      </c>
      <c r="I660" s="2">
        <f t="shared" si="62"/>
        <v>1</v>
      </c>
    </row>
    <row r="661" spans="1:9">
      <c r="A661" s="1">
        <v>45586</v>
      </c>
      <c r="B661" t="s">
        <v>3</v>
      </c>
      <c r="C661" s="2" t="str">
        <f t="shared" si="60"/>
        <v>jesień</v>
      </c>
      <c r="D661">
        <f t="shared" si="61"/>
        <v>0</v>
      </c>
      <c r="E661">
        <f>IF(AND(C661="zima",AND(B661&lt;&gt;"sobota",B661&lt;&gt;"niedziela")),ROUNDDOWN(10*$M$4,0)*$M$2,IF(AND(C661="wiosna",AND(B661&lt;&gt;"sobota",B661&lt;&gt;"niedziela")),ROUNDDOWN(10*$M$5,0)*$M$2,IF(AND(C661="lato",AND(B661&lt;&gt;"sobota",B661&lt;&gt;"niedziela")),ROUNDDOWN(10*$M$6,0)*$M$2,IF(AND(C661="jesień",AND(B661&lt;&gt;"sobota",B661&lt;&gt;"niedziela")),ROUNDDOWN(10*$M$7,0)*$M$2,0))))</f>
        <v>120</v>
      </c>
      <c r="F661">
        <f t="shared" si="63"/>
        <v>51070</v>
      </c>
      <c r="G661">
        <f t="shared" si="64"/>
        <v>22250</v>
      </c>
      <c r="H661">
        <f t="shared" si="65"/>
        <v>73320</v>
      </c>
      <c r="I661" s="2">
        <f t="shared" si="62"/>
        <v>1</v>
      </c>
    </row>
    <row r="662" spans="1:9">
      <c r="A662" s="1">
        <v>45587</v>
      </c>
      <c r="B662" t="s">
        <v>4</v>
      </c>
      <c r="C662" s="2" t="str">
        <f t="shared" si="60"/>
        <v>jesień</v>
      </c>
      <c r="D662">
        <f t="shared" si="61"/>
        <v>0</v>
      </c>
      <c r="E662">
        <f>IF(AND(C662="zima",AND(B662&lt;&gt;"sobota",B662&lt;&gt;"niedziela")),ROUNDDOWN(10*$M$4,0)*$M$2,IF(AND(C662="wiosna",AND(B662&lt;&gt;"sobota",B662&lt;&gt;"niedziela")),ROUNDDOWN(10*$M$5,0)*$M$2,IF(AND(C662="lato",AND(B662&lt;&gt;"sobota",B662&lt;&gt;"niedziela")),ROUNDDOWN(10*$M$6,0)*$M$2,IF(AND(C662="jesień",AND(B662&lt;&gt;"sobota",B662&lt;&gt;"niedziela")),ROUNDDOWN(10*$M$7,0)*$M$2,0))))</f>
        <v>120</v>
      </c>
      <c r="F662">
        <f t="shared" si="63"/>
        <v>51190</v>
      </c>
      <c r="G662">
        <f t="shared" si="64"/>
        <v>22250</v>
      </c>
      <c r="H662">
        <f t="shared" si="65"/>
        <v>73440</v>
      </c>
      <c r="I662" s="2">
        <f t="shared" si="62"/>
        <v>1</v>
      </c>
    </row>
    <row r="663" spans="1:9">
      <c r="A663" s="1">
        <v>45588</v>
      </c>
      <c r="B663" t="s">
        <v>5</v>
      </c>
      <c r="C663" s="2" t="str">
        <f t="shared" si="60"/>
        <v>jesień</v>
      </c>
      <c r="D663">
        <f t="shared" si="61"/>
        <v>0</v>
      </c>
      <c r="E663">
        <f>IF(AND(C663="zima",AND(B663&lt;&gt;"sobota",B663&lt;&gt;"niedziela")),ROUNDDOWN(10*$M$4,0)*$M$2,IF(AND(C663="wiosna",AND(B663&lt;&gt;"sobota",B663&lt;&gt;"niedziela")),ROUNDDOWN(10*$M$5,0)*$M$2,IF(AND(C663="lato",AND(B663&lt;&gt;"sobota",B663&lt;&gt;"niedziela")),ROUNDDOWN(10*$M$6,0)*$M$2,IF(AND(C663="jesień",AND(B663&lt;&gt;"sobota",B663&lt;&gt;"niedziela")),ROUNDDOWN(10*$M$7,0)*$M$2,0))))</f>
        <v>120</v>
      </c>
      <c r="F663">
        <f t="shared" si="63"/>
        <v>51310</v>
      </c>
      <c r="G663">
        <f t="shared" si="64"/>
        <v>22250</v>
      </c>
      <c r="H663">
        <f t="shared" si="65"/>
        <v>73560</v>
      </c>
      <c r="I663" s="2">
        <f t="shared" si="62"/>
        <v>1</v>
      </c>
    </row>
    <row r="664" spans="1:9">
      <c r="A664" s="1">
        <v>45589</v>
      </c>
      <c r="B664" t="s">
        <v>6</v>
      </c>
      <c r="C664" s="2" t="str">
        <f t="shared" si="60"/>
        <v>jesień</v>
      </c>
      <c r="D664">
        <f t="shared" si="61"/>
        <v>0</v>
      </c>
      <c r="E664">
        <f>IF(AND(C664="zima",AND(B664&lt;&gt;"sobota",B664&lt;&gt;"niedziela")),ROUNDDOWN(10*$M$4,0)*$M$2,IF(AND(C664="wiosna",AND(B664&lt;&gt;"sobota",B664&lt;&gt;"niedziela")),ROUNDDOWN(10*$M$5,0)*$M$2,IF(AND(C664="lato",AND(B664&lt;&gt;"sobota",B664&lt;&gt;"niedziela")),ROUNDDOWN(10*$M$6,0)*$M$2,IF(AND(C664="jesień",AND(B664&lt;&gt;"sobota",B664&lt;&gt;"niedziela")),ROUNDDOWN(10*$M$7,0)*$M$2,0))))</f>
        <v>120</v>
      </c>
      <c r="F664">
        <f t="shared" si="63"/>
        <v>51430</v>
      </c>
      <c r="G664">
        <f t="shared" si="64"/>
        <v>22250</v>
      </c>
      <c r="H664">
        <f t="shared" si="65"/>
        <v>73680</v>
      </c>
      <c r="I664" s="2">
        <f t="shared" si="62"/>
        <v>1</v>
      </c>
    </row>
    <row r="665" spans="1:9">
      <c r="A665" s="1">
        <v>45590</v>
      </c>
      <c r="B665" t="s">
        <v>7</v>
      </c>
      <c r="C665" s="2" t="str">
        <f t="shared" si="60"/>
        <v>jesień</v>
      </c>
      <c r="D665">
        <f t="shared" si="61"/>
        <v>0</v>
      </c>
      <c r="E665">
        <f>IF(AND(C665="zima",AND(B665&lt;&gt;"sobota",B665&lt;&gt;"niedziela")),ROUNDDOWN(10*$M$4,0)*$M$2,IF(AND(C665="wiosna",AND(B665&lt;&gt;"sobota",B665&lt;&gt;"niedziela")),ROUNDDOWN(10*$M$5,0)*$M$2,IF(AND(C665="lato",AND(B665&lt;&gt;"sobota",B665&lt;&gt;"niedziela")),ROUNDDOWN(10*$M$6,0)*$M$2,IF(AND(C665="jesień",AND(B665&lt;&gt;"sobota",B665&lt;&gt;"niedziela")),ROUNDDOWN(10*$M$7,0)*$M$2,0))))</f>
        <v>120</v>
      </c>
      <c r="F665">
        <f t="shared" si="63"/>
        <v>51550</v>
      </c>
      <c r="G665">
        <f t="shared" si="64"/>
        <v>22250</v>
      </c>
      <c r="H665">
        <f t="shared" si="65"/>
        <v>73800</v>
      </c>
      <c r="I665" s="2">
        <f t="shared" si="62"/>
        <v>1</v>
      </c>
    </row>
    <row r="666" spans="1:9">
      <c r="A666" s="1">
        <v>45591</v>
      </c>
      <c r="B666" t="s">
        <v>8</v>
      </c>
      <c r="C666" s="2" t="str">
        <f t="shared" si="60"/>
        <v>jesień</v>
      </c>
      <c r="D666">
        <f t="shared" si="61"/>
        <v>0</v>
      </c>
      <c r="E666">
        <f>IF(AND(C666="zima",AND(B666&lt;&gt;"sobota",B666&lt;&gt;"niedziela")),ROUNDDOWN(10*$M$4,0)*$M$2,IF(AND(C666="wiosna",AND(B666&lt;&gt;"sobota",B666&lt;&gt;"niedziela")),ROUNDDOWN(10*$M$5,0)*$M$2,IF(AND(C666="lato",AND(B666&lt;&gt;"sobota",B666&lt;&gt;"niedziela")),ROUNDDOWN(10*$M$6,0)*$M$2,IF(AND(C666="jesień",AND(B666&lt;&gt;"sobota",B666&lt;&gt;"niedziela")),ROUNDDOWN(10*$M$7,0)*$M$2,0))))</f>
        <v>0</v>
      </c>
      <c r="F666">
        <f t="shared" si="63"/>
        <v>51550</v>
      </c>
      <c r="G666">
        <f t="shared" si="64"/>
        <v>22250</v>
      </c>
      <c r="H666">
        <f t="shared" si="65"/>
        <v>73800</v>
      </c>
      <c r="I666" s="2">
        <f t="shared" si="62"/>
        <v>1</v>
      </c>
    </row>
    <row r="667" spans="1:9">
      <c r="A667" s="1">
        <v>45592</v>
      </c>
      <c r="B667" t="s">
        <v>2</v>
      </c>
      <c r="C667" s="2" t="str">
        <f t="shared" si="60"/>
        <v>jesień</v>
      </c>
      <c r="D667">
        <f t="shared" si="61"/>
        <v>150</v>
      </c>
      <c r="E667">
        <f>IF(AND(C667="zima",AND(B667&lt;&gt;"sobota",B667&lt;&gt;"niedziela")),ROUNDDOWN(10*$M$4,0)*$M$2,IF(AND(C667="wiosna",AND(B667&lt;&gt;"sobota",B667&lt;&gt;"niedziela")),ROUNDDOWN(10*$M$5,0)*$M$2,IF(AND(C667="lato",AND(B667&lt;&gt;"sobota",B667&lt;&gt;"niedziela")),ROUNDDOWN(10*$M$6,0)*$M$2,IF(AND(C667="jesień",AND(B667&lt;&gt;"sobota",B667&lt;&gt;"niedziela")),ROUNDDOWN(10*$M$7,0)*$M$2,0))))</f>
        <v>0</v>
      </c>
      <c r="F667">
        <f t="shared" si="63"/>
        <v>51400</v>
      </c>
      <c r="G667">
        <f t="shared" si="64"/>
        <v>22400</v>
      </c>
      <c r="H667">
        <f t="shared" si="65"/>
        <v>73800</v>
      </c>
      <c r="I667" s="2">
        <f t="shared" si="62"/>
        <v>1</v>
      </c>
    </row>
    <row r="668" spans="1:9">
      <c r="A668" s="1">
        <v>45593</v>
      </c>
      <c r="B668" t="s">
        <v>3</v>
      </c>
      <c r="C668" s="2" t="str">
        <f t="shared" si="60"/>
        <v>jesień</v>
      </c>
      <c r="D668">
        <f t="shared" si="61"/>
        <v>0</v>
      </c>
      <c r="E668">
        <f>IF(AND(C668="zima",AND(B668&lt;&gt;"sobota",B668&lt;&gt;"niedziela")),ROUNDDOWN(10*$M$4,0)*$M$2,IF(AND(C668="wiosna",AND(B668&lt;&gt;"sobota",B668&lt;&gt;"niedziela")),ROUNDDOWN(10*$M$5,0)*$M$2,IF(AND(C668="lato",AND(B668&lt;&gt;"sobota",B668&lt;&gt;"niedziela")),ROUNDDOWN(10*$M$6,0)*$M$2,IF(AND(C668="jesień",AND(B668&lt;&gt;"sobota",B668&lt;&gt;"niedziela")),ROUNDDOWN(10*$M$7,0)*$M$2,0))))</f>
        <v>120</v>
      </c>
      <c r="F668">
        <f t="shared" si="63"/>
        <v>51520</v>
      </c>
      <c r="G668">
        <f t="shared" si="64"/>
        <v>22400</v>
      </c>
      <c r="H668">
        <f t="shared" si="65"/>
        <v>73920</v>
      </c>
      <c r="I668" s="2">
        <f t="shared" si="62"/>
        <v>1</v>
      </c>
    </row>
    <row r="669" spans="1:9">
      <c r="A669" s="1">
        <v>45594</v>
      </c>
      <c r="B669" t="s">
        <v>4</v>
      </c>
      <c r="C669" s="2" t="str">
        <f t="shared" si="60"/>
        <v>jesień</v>
      </c>
      <c r="D669">
        <f t="shared" si="61"/>
        <v>0</v>
      </c>
      <c r="E669">
        <f>IF(AND(C669="zima",AND(B669&lt;&gt;"sobota",B669&lt;&gt;"niedziela")),ROUNDDOWN(10*$M$4,0)*$M$2,IF(AND(C669="wiosna",AND(B669&lt;&gt;"sobota",B669&lt;&gt;"niedziela")),ROUNDDOWN(10*$M$5,0)*$M$2,IF(AND(C669="lato",AND(B669&lt;&gt;"sobota",B669&lt;&gt;"niedziela")),ROUNDDOWN(10*$M$6,0)*$M$2,IF(AND(C669="jesień",AND(B669&lt;&gt;"sobota",B669&lt;&gt;"niedziela")),ROUNDDOWN(10*$M$7,0)*$M$2,0))))</f>
        <v>120</v>
      </c>
      <c r="F669">
        <f t="shared" si="63"/>
        <v>51640</v>
      </c>
      <c r="G669">
        <f t="shared" si="64"/>
        <v>22400</v>
      </c>
      <c r="H669">
        <f t="shared" si="65"/>
        <v>74040</v>
      </c>
      <c r="I669" s="2">
        <f t="shared" si="62"/>
        <v>1</v>
      </c>
    </row>
    <row r="670" spans="1:9">
      <c r="A670" s="1">
        <v>45595</v>
      </c>
      <c r="B670" t="s">
        <v>5</v>
      </c>
      <c r="C670" s="2" t="str">
        <f t="shared" si="60"/>
        <v>jesień</v>
      </c>
      <c r="D670">
        <f t="shared" si="61"/>
        <v>0</v>
      </c>
      <c r="E670">
        <f>IF(AND(C670="zima",AND(B670&lt;&gt;"sobota",B670&lt;&gt;"niedziela")),ROUNDDOWN(10*$M$4,0)*$M$2,IF(AND(C670="wiosna",AND(B670&lt;&gt;"sobota",B670&lt;&gt;"niedziela")),ROUNDDOWN(10*$M$5,0)*$M$2,IF(AND(C670="lato",AND(B670&lt;&gt;"sobota",B670&lt;&gt;"niedziela")),ROUNDDOWN(10*$M$6,0)*$M$2,IF(AND(C670="jesień",AND(B670&lt;&gt;"sobota",B670&lt;&gt;"niedziela")),ROUNDDOWN(10*$M$7,0)*$M$2,0))))</f>
        <v>120</v>
      </c>
      <c r="F670">
        <f t="shared" si="63"/>
        <v>51760</v>
      </c>
      <c r="G670">
        <f t="shared" si="64"/>
        <v>22400</v>
      </c>
      <c r="H670">
        <f t="shared" si="65"/>
        <v>74160</v>
      </c>
      <c r="I670" s="2">
        <f t="shared" si="62"/>
        <v>1</v>
      </c>
    </row>
    <row r="671" spans="1:9">
      <c r="A671" s="1">
        <v>45596</v>
      </c>
      <c r="B671" t="s">
        <v>6</v>
      </c>
      <c r="C671" s="2" t="str">
        <f t="shared" si="60"/>
        <v>jesień</v>
      </c>
      <c r="D671">
        <f t="shared" si="61"/>
        <v>0</v>
      </c>
      <c r="E671">
        <f>IF(AND(C671="zima",AND(B671&lt;&gt;"sobota",B671&lt;&gt;"niedziela")),ROUNDDOWN(10*$M$4,0)*$M$2,IF(AND(C671="wiosna",AND(B671&lt;&gt;"sobota",B671&lt;&gt;"niedziela")),ROUNDDOWN(10*$M$5,0)*$M$2,IF(AND(C671="lato",AND(B671&lt;&gt;"sobota",B671&lt;&gt;"niedziela")),ROUNDDOWN(10*$M$6,0)*$M$2,IF(AND(C671="jesień",AND(B671&lt;&gt;"sobota",B671&lt;&gt;"niedziela")),ROUNDDOWN(10*$M$7,0)*$M$2,0))))</f>
        <v>120</v>
      </c>
      <c r="F671">
        <f t="shared" si="63"/>
        <v>51880</v>
      </c>
      <c r="G671">
        <f t="shared" si="64"/>
        <v>22400</v>
      </c>
      <c r="H671">
        <f t="shared" si="65"/>
        <v>74280</v>
      </c>
      <c r="I671" s="2">
        <f t="shared" si="62"/>
        <v>1</v>
      </c>
    </row>
    <row r="672" spans="1:9">
      <c r="A672" s="1">
        <v>45597</v>
      </c>
      <c r="B672" t="s">
        <v>7</v>
      </c>
      <c r="C672" s="2" t="str">
        <f t="shared" si="60"/>
        <v>jesień</v>
      </c>
      <c r="D672">
        <f t="shared" si="61"/>
        <v>0</v>
      </c>
      <c r="E672">
        <f>IF(AND(C672="zima",AND(B672&lt;&gt;"sobota",B672&lt;&gt;"niedziela")),ROUNDDOWN(10*$M$4,0)*$M$2,IF(AND(C672="wiosna",AND(B672&lt;&gt;"sobota",B672&lt;&gt;"niedziela")),ROUNDDOWN(10*$M$5,0)*$M$2,IF(AND(C672="lato",AND(B672&lt;&gt;"sobota",B672&lt;&gt;"niedziela")),ROUNDDOWN(10*$M$6,0)*$M$2,IF(AND(C672="jesień",AND(B672&lt;&gt;"sobota",B672&lt;&gt;"niedziela")),ROUNDDOWN(10*$M$7,0)*$M$2,0))))</f>
        <v>120</v>
      </c>
      <c r="F672">
        <f t="shared" si="63"/>
        <v>52000</v>
      </c>
      <c r="G672">
        <f t="shared" si="64"/>
        <v>22400</v>
      </c>
      <c r="H672">
        <f t="shared" si="65"/>
        <v>74400</v>
      </c>
      <c r="I672" s="2">
        <f t="shared" si="62"/>
        <v>1</v>
      </c>
    </row>
    <row r="673" spans="1:9">
      <c r="A673" s="1">
        <v>45598</v>
      </c>
      <c r="B673" t="s">
        <v>8</v>
      </c>
      <c r="C673" s="2" t="str">
        <f t="shared" si="60"/>
        <v>jesień</v>
      </c>
      <c r="D673">
        <f t="shared" si="61"/>
        <v>0</v>
      </c>
      <c r="E673">
        <f>IF(AND(C673="zima",AND(B673&lt;&gt;"sobota",B673&lt;&gt;"niedziela")),ROUNDDOWN(10*$M$4,0)*$M$2,IF(AND(C673="wiosna",AND(B673&lt;&gt;"sobota",B673&lt;&gt;"niedziela")),ROUNDDOWN(10*$M$5,0)*$M$2,IF(AND(C673="lato",AND(B673&lt;&gt;"sobota",B673&lt;&gt;"niedziela")),ROUNDDOWN(10*$M$6,0)*$M$2,IF(AND(C673="jesień",AND(B673&lt;&gt;"sobota",B673&lt;&gt;"niedziela")),ROUNDDOWN(10*$M$7,0)*$M$2,0))))</f>
        <v>0</v>
      </c>
      <c r="F673">
        <f t="shared" si="63"/>
        <v>52000</v>
      </c>
      <c r="G673">
        <f t="shared" si="64"/>
        <v>22400</v>
      </c>
      <c r="H673">
        <f t="shared" si="65"/>
        <v>74400</v>
      </c>
      <c r="I673" s="2">
        <f t="shared" si="62"/>
        <v>1</v>
      </c>
    </row>
    <row r="674" spans="1:9">
      <c r="A674" s="1">
        <v>45599</v>
      </c>
      <c r="B674" t="s">
        <v>2</v>
      </c>
      <c r="C674" s="2" t="str">
        <f t="shared" si="60"/>
        <v>jesień</v>
      </c>
      <c r="D674">
        <f t="shared" si="61"/>
        <v>150</v>
      </c>
      <c r="E674">
        <f>IF(AND(C674="zima",AND(B674&lt;&gt;"sobota",B674&lt;&gt;"niedziela")),ROUNDDOWN(10*$M$4,0)*$M$2,IF(AND(C674="wiosna",AND(B674&lt;&gt;"sobota",B674&lt;&gt;"niedziela")),ROUNDDOWN(10*$M$5,0)*$M$2,IF(AND(C674="lato",AND(B674&lt;&gt;"sobota",B674&lt;&gt;"niedziela")),ROUNDDOWN(10*$M$6,0)*$M$2,IF(AND(C674="jesień",AND(B674&lt;&gt;"sobota",B674&lt;&gt;"niedziela")),ROUNDDOWN(10*$M$7,0)*$M$2,0))))</f>
        <v>0</v>
      </c>
      <c r="F674">
        <f t="shared" si="63"/>
        <v>51850</v>
      </c>
      <c r="G674">
        <f t="shared" si="64"/>
        <v>22550</v>
      </c>
      <c r="H674">
        <f t="shared" si="65"/>
        <v>74400</v>
      </c>
      <c r="I674" s="2">
        <f t="shared" si="62"/>
        <v>1</v>
      </c>
    </row>
    <row r="675" spans="1:9">
      <c r="A675" s="1">
        <v>45600</v>
      </c>
      <c r="B675" t="s">
        <v>3</v>
      </c>
      <c r="C675" s="2" t="str">
        <f t="shared" si="60"/>
        <v>jesień</v>
      </c>
      <c r="D675">
        <f t="shared" si="61"/>
        <v>0</v>
      </c>
      <c r="E675">
        <f>IF(AND(C675="zima",AND(B675&lt;&gt;"sobota",B675&lt;&gt;"niedziela")),ROUNDDOWN(10*$M$4,0)*$M$2,IF(AND(C675="wiosna",AND(B675&lt;&gt;"sobota",B675&lt;&gt;"niedziela")),ROUNDDOWN(10*$M$5,0)*$M$2,IF(AND(C675="lato",AND(B675&lt;&gt;"sobota",B675&lt;&gt;"niedziela")),ROUNDDOWN(10*$M$6,0)*$M$2,IF(AND(C675="jesień",AND(B675&lt;&gt;"sobota",B675&lt;&gt;"niedziela")),ROUNDDOWN(10*$M$7,0)*$M$2,0))))</f>
        <v>120</v>
      </c>
      <c r="F675">
        <f t="shared" si="63"/>
        <v>51970</v>
      </c>
      <c r="G675">
        <f t="shared" si="64"/>
        <v>22550</v>
      </c>
      <c r="H675">
        <f t="shared" si="65"/>
        <v>74520</v>
      </c>
      <c r="I675" s="2">
        <f t="shared" si="62"/>
        <v>1</v>
      </c>
    </row>
    <row r="676" spans="1:9">
      <c r="A676" s="1">
        <v>45601</v>
      </c>
      <c r="B676" t="s">
        <v>4</v>
      </c>
      <c r="C676" s="2" t="str">
        <f t="shared" si="60"/>
        <v>jesień</v>
      </c>
      <c r="D676">
        <f t="shared" si="61"/>
        <v>0</v>
      </c>
      <c r="E676">
        <f>IF(AND(C676="zima",AND(B676&lt;&gt;"sobota",B676&lt;&gt;"niedziela")),ROUNDDOWN(10*$M$4,0)*$M$2,IF(AND(C676="wiosna",AND(B676&lt;&gt;"sobota",B676&lt;&gt;"niedziela")),ROUNDDOWN(10*$M$5,0)*$M$2,IF(AND(C676="lato",AND(B676&lt;&gt;"sobota",B676&lt;&gt;"niedziela")),ROUNDDOWN(10*$M$6,0)*$M$2,IF(AND(C676="jesień",AND(B676&lt;&gt;"sobota",B676&lt;&gt;"niedziela")),ROUNDDOWN(10*$M$7,0)*$M$2,0))))</f>
        <v>120</v>
      </c>
      <c r="F676">
        <f t="shared" si="63"/>
        <v>52090</v>
      </c>
      <c r="G676">
        <f t="shared" si="64"/>
        <v>22550</v>
      </c>
      <c r="H676">
        <f t="shared" si="65"/>
        <v>74640</v>
      </c>
      <c r="I676" s="2">
        <f t="shared" si="62"/>
        <v>1</v>
      </c>
    </row>
    <row r="677" spans="1:9">
      <c r="A677" s="1">
        <v>45602</v>
      </c>
      <c r="B677" t="s">
        <v>5</v>
      </c>
      <c r="C677" s="2" t="str">
        <f t="shared" si="60"/>
        <v>jesień</v>
      </c>
      <c r="D677">
        <f t="shared" si="61"/>
        <v>0</v>
      </c>
      <c r="E677">
        <f>IF(AND(C677="zima",AND(B677&lt;&gt;"sobota",B677&lt;&gt;"niedziela")),ROUNDDOWN(10*$M$4,0)*$M$2,IF(AND(C677="wiosna",AND(B677&lt;&gt;"sobota",B677&lt;&gt;"niedziela")),ROUNDDOWN(10*$M$5,0)*$M$2,IF(AND(C677="lato",AND(B677&lt;&gt;"sobota",B677&lt;&gt;"niedziela")),ROUNDDOWN(10*$M$6,0)*$M$2,IF(AND(C677="jesień",AND(B677&lt;&gt;"sobota",B677&lt;&gt;"niedziela")),ROUNDDOWN(10*$M$7,0)*$M$2,0))))</f>
        <v>120</v>
      </c>
      <c r="F677">
        <f t="shared" si="63"/>
        <v>52210</v>
      </c>
      <c r="G677">
        <f t="shared" si="64"/>
        <v>22550</v>
      </c>
      <c r="H677">
        <f t="shared" si="65"/>
        <v>74760</v>
      </c>
      <c r="I677" s="2">
        <f t="shared" si="62"/>
        <v>1</v>
      </c>
    </row>
    <row r="678" spans="1:9">
      <c r="A678" s="1">
        <v>45603</v>
      </c>
      <c r="B678" t="s">
        <v>6</v>
      </c>
      <c r="C678" s="2" t="str">
        <f t="shared" si="60"/>
        <v>jesień</v>
      </c>
      <c r="D678">
        <f t="shared" si="61"/>
        <v>0</v>
      </c>
      <c r="E678">
        <f>IF(AND(C678="zima",AND(B678&lt;&gt;"sobota",B678&lt;&gt;"niedziela")),ROUNDDOWN(10*$M$4,0)*$M$2,IF(AND(C678="wiosna",AND(B678&lt;&gt;"sobota",B678&lt;&gt;"niedziela")),ROUNDDOWN(10*$M$5,0)*$M$2,IF(AND(C678="lato",AND(B678&lt;&gt;"sobota",B678&lt;&gt;"niedziela")),ROUNDDOWN(10*$M$6,0)*$M$2,IF(AND(C678="jesień",AND(B678&lt;&gt;"sobota",B678&lt;&gt;"niedziela")),ROUNDDOWN(10*$M$7,0)*$M$2,0))))</f>
        <v>120</v>
      </c>
      <c r="F678">
        <f t="shared" si="63"/>
        <v>52330</v>
      </c>
      <c r="G678">
        <f t="shared" si="64"/>
        <v>22550</v>
      </c>
      <c r="H678">
        <f t="shared" si="65"/>
        <v>74880</v>
      </c>
      <c r="I678" s="2">
        <f t="shared" si="62"/>
        <v>1</v>
      </c>
    </row>
    <row r="679" spans="1:9">
      <c r="A679" s="1">
        <v>45604</v>
      </c>
      <c r="B679" t="s">
        <v>7</v>
      </c>
      <c r="C679" s="2" t="str">
        <f t="shared" si="60"/>
        <v>jesień</v>
      </c>
      <c r="D679">
        <f t="shared" si="61"/>
        <v>0</v>
      </c>
      <c r="E679">
        <f>IF(AND(C679="zima",AND(B679&lt;&gt;"sobota",B679&lt;&gt;"niedziela")),ROUNDDOWN(10*$M$4,0)*$M$2,IF(AND(C679="wiosna",AND(B679&lt;&gt;"sobota",B679&lt;&gt;"niedziela")),ROUNDDOWN(10*$M$5,0)*$M$2,IF(AND(C679="lato",AND(B679&lt;&gt;"sobota",B679&lt;&gt;"niedziela")),ROUNDDOWN(10*$M$6,0)*$M$2,IF(AND(C679="jesień",AND(B679&lt;&gt;"sobota",B679&lt;&gt;"niedziela")),ROUNDDOWN(10*$M$7,0)*$M$2,0))))</f>
        <v>120</v>
      </c>
      <c r="F679">
        <f t="shared" si="63"/>
        <v>52450</v>
      </c>
      <c r="G679">
        <f t="shared" si="64"/>
        <v>22550</v>
      </c>
      <c r="H679">
        <f t="shared" si="65"/>
        <v>75000</v>
      </c>
      <c r="I679" s="2">
        <f t="shared" si="62"/>
        <v>1</v>
      </c>
    </row>
    <row r="680" spans="1:9">
      <c r="A680" s="1">
        <v>45605</v>
      </c>
      <c r="B680" t="s">
        <v>8</v>
      </c>
      <c r="C680" s="2" t="str">
        <f t="shared" si="60"/>
        <v>jesień</v>
      </c>
      <c r="D680">
        <f t="shared" si="61"/>
        <v>0</v>
      </c>
      <c r="E680">
        <f>IF(AND(C680="zima",AND(B680&lt;&gt;"sobota",B680&lt;&gt;"niedziela")),ROUNDDOWN(10*$M$4,0)*$M$2,IF(AND(C680="wiosna",AND(B680&lt;&gt;"sobota",B680&lt;&gt;"niedziela")),ROUNDDOWN(10*$M$5,0)*$M$2,IF(AND(C680="lato",AND(B680&lt;&gt;"sobota",B680&lt;&gt;"niedziela")),ROUNDDOWN(10*$M$6,0)*$M$2,IF(AND(C680="jesień",AND(B680&lt;&gt;"sobota",B680&lt;&gt;"niedziela")),ROUNDDOWN(10*$M$7,0)*$M$2,0))))</f>
        <v>0</v>
      </c>
      <c r="F680">
        <f t="shared" si="63"/>
        <v>52450</v>
      </c>
      <c r="G680">
        <f t="shared" si="64"/>
        <v>22550</v>
      </c>
      <c r="H680">
        <f t="shared" si="65"/>
        <v>75000</v>
      </c>
      <c r="I680" s="2">
        <f t="shared" si="62"/>
        <v>1</v>
      </c>
    </row>
    <row r="681" spans="1:9">
      <c r="A681" s="1">
        <v>45606</v>
      </c>
      <c r="B681" t="s">
        <v>2</v>
      </c>
      <c r="C681" s="2" t="str">
        <f t="shared" si="60"/>
        <v>jesień</v>
      </c>
      <c r="D681">
        <f t="shared" si="61"/>
        <v>150</v>
      </c>
      <c r="E681">
        <f>IF(AND(C681="zima",AND(B681&lt;&gt;"sobota",B681&lt;&gt;"niedziela")),ROUNDDOWN(10*$M$4,0)*$M$2,IF(AND(C681="wiosna",AND(B681&lt;&gt;"sobota",B681&lt;&gt;"niedziela")),ROUNDDOWN(10*$M$5,0)*$M$2,IF(AND(C681="lato",AND(B681&lt;&gt;"sobota",B681&lt;&gt;"niedziela")),ROUNDDOWN(10*$M$6,0)*$M$2,IF(AND(C681="jesień",AND(B681&lt;&gt;"sobota",B681&lt;&gt;"niedziela")),ROUNDDOWN(10*$M$7,0)*$M$2,0))))</f>
        <v>0</v>
      </c>
      <c r="F681">
        <f t="shared" si="63"/>
        <v>52300</v>
      </c>
      <c r="G681">
        <f t="shared" si="64"/>
        <v>22700</v>
      </c>
      <c r="H681">
        <f t="shared" si="65"/>
        <v>75000</v>
      </c>
      <c r="I681" s="2">
        <f t="shared" si="62"/>
        <v>1</v>
      </c>
    </row>
    <row r="682" spans="1:9">
      <c r="A682" s="1">
        <v>45607</v>
      </c>
      <c r="B682" t="s">
        <v>3</v>
      </c>
      <c r="C682" s="2" t="str">
        <f t="shared" si="60"/>
        <v>jesień</v>
      </c>
      <c r="D682">
        <f t="shared" si="61"/>
        <v>0</v>
      </c>
      <c r="E682">
        <f>IF(AND(C682="zima",AND(B682&lt;&gt;"sobota",B682&lt;&gt;"niedziela")),ROUNDDOWN(10*$M$4,0)*$M$2,IF(AND(C682="wiosna",AND(B682&lt;&gt;"sobota",B682&lt;&gt;"niedziela")),ROUNDDOWN(10*$M$5,0)*$M$2,IF(AND(C682="lato",AND(B682&lt;&gt;"sobota",B682&lt;&gt;"niedziela")),ROUNDDOWN(10*$M$6,0)*$M$2,IF(AND(C682="jesień",AND(B682&lt;&gt;"sobota",B682&lt;&gt;"niedziela")),ROUNDDOWN(10*$M$7,0)*$M$2,0))))</f>
        <v>120</v>
      </c>
      <c r="F682">
        <f t="shared" si="63"/>
        <v>52420</v>
      </c>
      <c r="G682">
        <f t="shared" si="64"/>
        <v>22700</v>
      </c>
      <c r="H682">
        <f t="shared" si="65"/>
        <v>75120</v>
      </c>
      <c r="I682" s="2">
        <f t="shared" si="62"/>
        <v>1</v>
      </c>
    </row>
    <row r="683" spans="1:9">
      <c r="A683" s="1">
        <v>45608</v>
      </c>
      <c r="B683" t="s">
        <v>4</v>
      </c>
      <c r="C683" s="2" t="str">
        <f t="shared" si="60"/>
        <v>jesień</v>
      </c>
      <c r="D683">
        <f t="shared" si="61"/>
        <v>0</v>
      </c>
      <c r="E683">
        <f>IF(AND(C683="zima",AND(B683&lt;&gt;"sobota",B683&lt;&gt;"niedziela")),ROUNDDOWN(10*$M$4,0)*$M$2,IF(AND(C683="wiosna",AND(B683&lt;&gt;"sobota",B683&lt;&gt;"niedziela")),ROUNDDOWN(10*$M$5,0)*$M$2,IF(AND(C683="lato",AND(B683&lt;&gt;"sobota",B683&lt;&gt;"niedziela")),ROUNDDOWN(10*$M$6,0)*$M$2,IF(AND(C683="jesień",AND(B683&lt;&gt;"sobota",B683&lt;&gt;"niedziela")),ROUNDDOWN(10*$M$7,0)*$M$2,0))))</f>
        <v>120</v>
      </c>
      <c r="F683">
        <f t="shared" si="63"/>
        <v>52540</v>
      </c>
      <c r="G683">
        <f t="shared" si="64"/>
        <v>22700</v>
      </c>
      <c r="H683">
        <f t="shared" si="65"/>
        <v>75240</v>
      </c>
      <c r="I683" s="2">
        <f t="shared" si="62"/>
        <v>1</v>
      </c>
    </row>
    <row r="684" spans="1:9">
      <c r="A684" s="1">
        <v>45609</v>
      </c>
      <c r="B684" t="s">
        <v>5</v>
      </c>
      <c r="C684" s="2" t="str">
        <f t="shared" si="60"/>
        <v>jesień</v>
      </c>
      <c r="D684">
        <f t="shared" si="61"/>
        <v>0</v>
      </c>
      <c r="E684">
        <f>IF(AND(C684="zima",AND(B684&lt;&gt;"sobota",B684&lt;&gt;"niedziela")),ROUNDDOWN(10*$M$4,0)*$M$2,IF(AND(C684="wiosna",AND(B684&lt;&gt;"sobota",B684&lt;&gt;"niedziela")),ROUNDDOWN(10*$M$5,0)*$M$2,IF(AND(C684="lato",AND(B684&lt;&gt;"sobota",B684&lt;&gt;"niedziela")),ROUNDDOWN(10*$M$6,0)*$M$2,IF(AND(C684="jesień",AND(B684&lt;&gt;"sobota",B684&lt;&gt;"niedziela")),ROUNDDOWN(10*$M$7,0)*$M$2,0))))</f>
        <v>120</v>
      </c>
      <c r="F684">
        <f t="shared" si="63"/>
        <v>52660</v>
      </c>
      <c r="G684">
        <f t="shared" si="64"/>
        <v>22700</v>
      </c>
      <c r="H684">
        <f t="shared" si="65"/>
        <v>75360</v>
      </c>
      <c r="I684" s="2">
        <f t="shared" si="62"/>
        <v>1</v>
      </c>
    </row>
    <row r="685" spans="1:9">
      <c r="A685" s="1">
        <v>45610</v>
      </c>
      <c r="B685" t="s">
        <v>6</v>
      </c>
      <c r="C685" s="2" t="str">
        <f t="shared" si="60"/>
        <v>jesień</v>
      </c>
      <c r="D685">
        <f t="shared" si="61"/>
        <v>0</v>
      </c>
      <c r="E685">
        <f>IF(AND(C685="zima",AND(B685&lt;&gt;"sobota",B685&lt;&gt;"niedziela")),ROUNDDOWN(10*$M$4,0)*$M$2,IF(AND(C685="wiosna",AND(B685&lt;&gt;"sobota",B685&lt;&gt;"niedziela")),ROUNDDOWN(10*$M$5,0)*$M$2,IF(AND(C685="lato",AND(B685&lt;&gt;"sobota",B685&lt;&gt;"niedziela")),ROUNDDOWN(10*$M$6,0)*$M$2,IF(AND(C685="jesień",AND(B685&lt;&gt;"sobota",B685&lt;&gt;"niedziela")),ROUNDDOWN(10*$M$7,0)*$M$2,0))))</f>
        <v>120</v>
      </c>
      <c r="F685">
        <f t="shared" si="63"/>
        <v>52780</v>
      </c>
      <c r="G685">
        <f t="shared" si="64"/>
        <v>22700</v>
      </c>
      <c r="H685">
        <f t="shared" si="65"/>
        <v>75480</v>
      </c>
      <c r="I685" s="2">
        <f t="shared" si="62"/>
        <v>1</v>
      </c>
    </row>
    <row r="686" spans="1:9">
      <c r="A686" s="1">
        <v>45611</v>
      </c>
      <c r="B686" t="s">
        <v>7</v>
      </c>
      <c r="C686" s="2" t="str">
        <f t="shared" si="60"/>
        <v>jesień</v>
      </c>
      <c r="D686">
        <f t="shared" si="61"/>
        <v>0</v>
      </c>
      <c r="E686">
        <f>IF(AND(C686="zima",AND(B686&lt;&gt;"sobota",B686&lt;&gt;"niedziela")),ROUNDDOWN(10*$M$4,0)*$M$2,IF(AND(C686="wiosna",AND(B686&lt;&gt;"sobota",B686&lt;&gt;"niedziela")),ROUNDDOWN(10*$M$5,0)*$M$2,IF(AND(C686="lato",AND(B686&lt;&gt;"sobota",B686&lt;&gt;"niedziela")),ROUNDDOWN(10*$M$6,0)*$M$2,IF(AND(C686="jesień",AND(B686&lt;&gt;"sobota",B686&lt;&gt;"niedziela")),ROUNDDOWN(10*$M$7,0)*$M$2,0))))</f>
        <v>120</v>
      </c>
      <c r="F686">
        <f t="shared" si="63"/>
        <v>52900</v>
      </c>
      <c r="G686">
        <f t="shared" si="64"/>
        <v>22700</v>
      </c>
      <c r="H686">
        <f t="shared" si="65"/>
        <v>75600</v>
      </c>
      <c r="I686" s="2">
        <f t="shared" si="62"/>
        <v>1</v>
      </c>
    </row>
    <row r="687" spans="1:9">
      <c r="A687" s="1">
        <v>45612</v>
      </c>
      <c r="B687" t="s">
        <v>8</v>
      </c>
      <c r="C687" s="2" t="str">
        <f t="shared" si="60"/>
        <v>jesień</v>
      </c>
      <c r="D687">
        <f t="shared" si="61"/>
        <v>0</v>
      </c>
      <c r="E687">
        <f>IF(AND(C687="zima",AND(B687&lt;&gt;"sobota",B687&lt;&gt;"niedziela")),ROUNDDOWN(10*$M$4,0)*$M$2,IF(AND(C687="wiosna",AND(B687&lt;&gt;"sobota",B687&lt;&gt;"niedziela")),ROUNDDOWN(10*$M$5,0)*$M$2,IF(AND(C687="lato",AND(B687&lt;&gt;"sobota",B687&lt;&gt;"niedziela")),ROUNDDOWN(10*$M$6,0)*$M$2,IF(AND(C687="jesień",AND(B687&lt;&gt;"sobota",B687&lt;&gt;"niedziela")),ROUNDDOWN(10*$M$7,0)*$M$2,0))))</f>
        <v>0</v>
      </c>
      <c r="F687">
        <f t="shared" si="63"/>
        <v>52900</v>
      </c>
      <c r="G687">
        <f t="shared" si="64"/>
        <v>22700</v>
      </c>
      <c r="H687">
        <f t="shared" si="65"/>
        <v>75600</v>
      </c>
      <c r="I687" s="2">
        <f t="shared" si="62"/>
        <v>1</v>
      </c>
    </row>
    <row r="688" spans="1:9">
      <c r="A688" s="1">
        <v>45613</v>
      </c>
      <c r="B688" t="s">
        <v>2</v>
      </c>
      <c r="C688" s="2" t="str">
        <f t="shared" si="60"/>
        <v>jesień</v>
      </c>
      <c r="D688">
        <f t="shared" si="61"/>
        <v>150</v>
      </c>
      <c r="E688">
        <f>IF(AND(C688="zima",AND(B688&lt;&gt;"sobota",B688&lt;&gt;"niedziela")),ROUNDDOWN(10*$M$4,0)*$M$2,IF(AND(C688="wiosna",AND(B688&lt;&gt;"sobota",B688&lt;&gt;"niedziela")),ROUNDDOWN(10*$M$5,0)*$M$2,IF(AND(C688="lato",AND(B688&lt;&gt;"sobota",B688&lt;&gt;"niedziela")),ROUNDDOWN(10*$M$6,0)*$M$2,IF(AND(C688="jesień",AND(B688&lt;&gt;"sobota",B688&lt;&gt;"niedziela")),ROUNDDOWN(10*$M$7,0)*$M$2,0))))</f>
        <v>0</v>
      </c>
      <c r="F688">
        <f t="shared" si="63"/>
        <v>52750</v>
      </c>
      <c r="G688">
        <f t="shared" si="64"/>
        <v>22850</v>
      </c>
      <c r="H688">
        <f t="shared" si="65"/>
        <v>75600</v>
      </c>
      <c r="I688" s="2">
        <f t="shared" si="62"/>
        <v>1</v>
      </c>
    </row>
    <row r="689" spans="1:9">
      <c r="A689" s="1">
        <v>45614</v>
      </c>
      <c r="B689" t="s">
        <v>3</v>
      </c>
      <c r="C689" s="2" t="str">
        <f t="shared" si="60"/>
        <v>jesień</v>
      </c>
      <c r="D689">
        <f t="shared" si="61"/>
        <v>0</v>
      </c>
      <c r="E689">
        <f>IF(AND(C689="zima",AND(B689&lt;&gt;"sobota",B689&lt;&gt;"niedziela")),ROUNDDOWN(10*$M$4,0)*$M$2,IF(AND(C689="wiosna",AND(B689&lt;&gt;"sobota",B689&lt;&gt;"niedziela")),ROUNDDOWN(10*$M$5,0)*$M$2,IF(AND(C689="lato",AND(B689&lt;&gt;"sobota",B689&lt;&gt;"niedziela")),ROUNDDOWN(10*$M$6,0)*$M$2,IF(AND(C689="jesień",AND(B689&lt;&gt;"sobota",B689&lt;&gt;"niedziela")),ROUNDDOWN(10*$M$7,0)*$M$2,0))))</f>
        <v>120</v>
      </c>
      <c r="F689">
        <f t="shared" si="63"/>
        <v>52870</v>
      </c>
      <c r="G689">
        <f t="shared" si="64"/>
        <v>22850</v>
      </c>
      <c r="H689">
        <f t="shared" si="65"/>
        <v>75720</v>
      </c>
      <c r="I689" s="2">
        <f t="shared" si="62"/>
        <v>1</v>
      </c>
    </row>
    <row r="690" spans="1:9">
      <c r="A690" s="1">
        <v>45615</v>
      </c>
      <c r="B690" t="s">
        <v>4</v>
      </c>
      <c r="C690" s="2" t="str">
        <f t="shared" si="60"/>
        <v>jesień</v>
      </c>
      <c r="D690">
        <f t="shared" si="61"/>
        <v>0</v>
      </c>
      <c r="E690">
        <f>IF(AND(C690="zima",AND(B690&lt;&gt;"sobota",B690&lt;&gt;"niedziela")),ROUNDDOWN(10*$M$4,0)*$M$2,IF(AND(C690="wiosna",AND(B690&lt;&gt;"sobota",B690&lt;&gt;"niedziela")),ROUNDDOWN(10*$M$5,0)*$M$2,IF(AND(C690="lato",AND(B690&lt;&gt;"sobota",B690&lt;&gt;"niedziela")),ROUNDDOWN(10*$M$6,0)*$M$2,IF(AND(C690="jesień",AND(B690&lt;&gt;"sobota",B690&lt;&gt;"niedziela")),ROUNDDOWN(10*$M$7,0)*$M$2,0))))</f>
        <v>120</v>
      </c>
      <c r="F690">
        <f t="shared" si="63"/>
        <v>52990</v>
      </c>
      <c r="G690">
        <f t="shared" si="64"/>
        <v>22850</v>
      </c>
      <c r="H690">
        <f t="shared" si="65"/>
        <v>75840</v>
      </c>
      <c r="I690" s="2">
        <f t="shared" si="62"/>
        <v>1</v>
      </c>
    </row>
    <row r="691" spans="1:9">
      <c r="A691" s="1">
        <v>45616</v>
      </c>
      <c r="B691" t="s">
        <v>5</v>
      </c>
      <c r="C691" s="2" t="str">
        <f t="shared" si="60"/>
        <v>jesień</v>
      </c>
      <c r="D691">
        <f t="shared" si="61"/>
        <v>0</v>
      </c>
      <c r="E691">
        <f>IF(AND(C691="zima",AND(B691&lt;&gt;"sobota",B691&lt;&gt;"niedziela")),ROUNDDOWN(10*$M$4,0)*$M$2,IF(AND(C691="wiosna",AND(B691&lt;&gt;"sobota",B691&lt;&gt;"niedziela")),ROUNDDOWN(10*$M$5,0)*$M$2,IF(AND(C691="lato",AND(B691&lt;&gt;"sobota",B691&lt;&gt;"niedziela")),ROUNDDOWN(10*$M$6,0)*$M$2,IF(AND(C691="jesień",AND(B691&lt;&gt;"sobota",B691&lt;&gt;"niedziela")),ROUNDDOWN(10*$M$7,0)*$M$2,0))))</f>
        <v>120</v>
      </c>
      <c r="F691">
        <f t="shared" si="63"/>
        <v>53110</v>
      </c>
      <c r="G691">
        <f t="shared" si="64"/>
        <v>22850</v>
      </c>
      <c r="H691">
        <f t="shared" si="65"/>
        <v>75960</v>
      </c>
      <c r="I691" s="2">
        <f t="shared" si="62"/>
        <v>1</v>
      </c>
    </row>
    <row r="692" spans="1:9">
      <c r="A692" s="1">
        <v>45617</v>
      </c>
      <c r="B692" t="s">
        <v>6</v>
      </c>
      <c r="C692" s="2" t="str">
        <f t="shared" si="60"/>
        <v>jesień</v>
      </c>
      <c r="D692">
        <f t="shared" si="61"/>
        <v>0</v>
      </c>
      <c r="E692">
        <f>IF(AND(C692="zima",AND(B692&lt;&gt;"sobota",B692&lt;&gt;"niedziela")),ROUNDDOWN(10*$M$4,0)*$M$2,IF(AND(C692="wiosna",AND(B692&lt;&gt;"sobota",B692&lt;&gt;"niedziela")),ROUNDDOWN(10*$M$5,0)*$M$2,IF(AND(C692="lato",AND(B692&lt;&gt;"sobota",B692&lt;&gt;"niedziela")),ROUNDDOWN(10*$M$6,0)*$M$2,IF(AND(C692="jesień",AND(B692&lt;&gt;"sobota",B692&lt;&gt;"niedziela")),ROUNDDOWN(10*$M$7,0)*$M$2,0))))</f>
        <v>120</v>
      </c>
      <c r="F692">
        <f t="shared" si="63"/>
        <v>53230</v>
      </c>
      <c r="G692">
        <f t="shared" si="64"/>
        <v>22850</v>
      </c>
      <c r="H692">
        <f t="shared" si="65"/>
        <v>76080</v>
      </c>
      <c r="I692" s="2">
        <f t="shared" si="62"/>
        <v>1</v>
      </c>
    </row>
    <row r="693" spans="1:9">
      <c r="A693" s="1">
        <v>45618</v>
      </c>
      <c r="B693" t="s">
        <v>7</v>
      </c>
      <c r="C693" s="2" t="str">
        <f t="shared" si="60"/>
        <v>jesień</v>
      </c>
      <c r="D693">
        <f t="shared" si="61"/>
        <v>0</v>
      </c>
      <c r="E693">
        <f>IF(AND(C693="zima",AND(B693&lt;&gt;"sobota",B693&lt;&gt;"niedziela")),ROUNDDOWN(10*$M$4,0)*$M$2,IF(AND(C693="wiosna",AND(B693&lt;&gt;"sobota",B693&lt;&gt;"niedziela")),ROUNDDOWN(10*$M$5,0)*$M$2,IF(AND(C693="lato",AND(B693&lt;&gt;"sobota",B693&lt;&gt;"niedziela")),ROUNDDOWN(10*$M$6,0)*$M$2,IF(AND(C693="jesień",AND(B693&lt;&gt;"sobota",B693&lt;&gt;"niedziela")),ROUNDDOWN(10*$M$7,0)*$M$2,0))))</f>
        <v>120</v>
      </c>
      <c r="F693">
        <f t="shared" si="63"/>
        <v>53350</v>
      </c>
      <c r="G693">
        <f t="shared" si="64"/>
        <v>22850</v>
      </c>
      <c r="H693">
        <f t="shared" si="65"/>
        <v>76200</v>
      </c>
      <c r="I693" s="2">
        <f t="shared" si="62"/>
        <v>1</v>
      </c>
    </row>
    <row r="694" spans="1:9">
      <c r="A694" s="1">
        <v>45619</v>
      </c>
      <c r="B694" t="s">
        <v>8</v>
      </c>
      <c r="C694" s="2" t="str">
        <f t="shared" si="60"/>
        <v>jesień</v>
      </c>
      <c r="D694">
        <f t="shared" si="61"/>
        <v>0</v>
      </c>
      <c r="E694">
        <f>IF(AND(C694="zima",AND(B694&lt;&gt;"sobota",B694&lt;&gt;"niedziela")),ROUNDDOWN(10*$M$4,0)*$M$2,IF(AND(C694="wiosna",AND(B694&lt;&gt;"sobota",B694&lt;&gt;"niedziela")),ROUNDDOWN(10*$M$5,0)*$M$2,IF(AND(C694="lato",AND(B694&lt;&gt;"sobota",B694&lt;&gt;"niedziela")),ROUNDDOWN(10*$M$6,0)*$M$2,IF(AND(C694="jesień",AND(B694&lt;&gt;"sobota",B694&lt;&gt;"niedziela")),ROUNDDOWN(10*$M$7,0)*$M$2,0))))</f>
        <v>0</v>
      </c>
      <c r="F694">
        <f t="shared" si="63"/>
        <v>53350</v>
      </c>
      <c r="G694">
        <f t="shared" si="64"/>
        <v>22850</v>
      </c>
      <c r="H694">
        <f t="shared" si="65"/>
        <v>76200</v>
      </c>
      <c r="I694" s="2">
        <f t="shared" si="62"/>
        <v>1</v>
      </c>
    </row>
    <row r="695" spans="1:9">
      <c r="A695" s="1">
        <v>45620</v>
      </c>
      <c r="B695" t="s">
        <v>2</v>
      </c>
      <c r="C695" s="2" t="str">
        <f t="shared" si="60"/>
        <v>jesień</v>
      </c>
      <c r="D695">
        <f t="shared" si="61"/>
        <v>150</v>
      </c>
      <c r="E695">
        <f>IF(AND(C695="zima",AND(B695&lt;&gt;"sobota",B695&lt;&gt;"niedziela")),ROUNDDOWN(10*$M$4,0)*$M$2,IF(AND(C695="wiosna",AND(B695&lt;&gt;"sobota",B695&lt;&gt;"niedziela")),ROUNDDOWN(10*$M$5,0)*$M$2,IF(AND(C695="lato",AND(B695&lt;&gt;"sobota",B695&lt;&gt;"niedziela")),ROUNDDOWN(10*$M$6,0)*$M$2,IF(AND(C695="jesień",AND(B695&lt;&gt;"sobota",B695&lt;&gt;"niedziela")),ROUNDDOWN(10*$M$7,0)*$M$2,0))))</f>
        <v>0</v>
      </c>
      <c r="F695">
        <f t="shared" si="63"/>
        <v>53200</v>
      </c>
      <c r="G695">
        <f t="shared" si="64"/>
        <v>23000</v>
      </c>
      <c r="H695">
        <f t="shared" si="65"/>
        <v>76200</v>
      </c>
      <c r="I695" s="2">
        <f t="shared" si="62"/>
        <v>1</v>
      </c>
    </row>
    <row r="696" spans="1:9">
      <c r="A696" s="1">
        <v>45621</v>
      </c>
      <c r="B696" t="s">
        <v>3</v>
      </c>
      <c r="C696" s="2" t="str">
        <f t="shared" si="60"/>
        <v>jesień</v>
      </c>
      <c r="D696">
        <f t="shared" si="61"/>
        <v>0</v>
      </c>
      <c r="E696">
        <f>IF(AND(C696="zima",AND(B696&lt;&gt;"sobota",B696&lt;&gt;"niedziela")),ROUNDDOWN(10*$M$4,0)*$M$2,IF(AND(C696="wiosna",AND(B696&lt;&gt;"sobota",B696&lt;&gt;"niedziela")),ROUNDDOWN(10*$M$5,0)*$M$2,IF(AND(C696="lato",AND(B696&lt;&gt;"sobota",B696&lt;&gt;"niedziela")),ROUNDDOWN(10*$M$6,0)*$M$2,IF(AND(C696="jesień",AND(B696&lt;&gt;"sobota",B696&lt;&gt;"niedziela")),ROUNDDOWN(10*$M$7,0)*$M$2,0))))</f>
        <v>120</v>
      </c>
      <c r="F696">
        <f t="shared" si="63"/>
        <v>53320</v>
      </c>
      <c r="G696">
        <f t="shared" si="64"/>
        <v>23000</v>
      </c>
      <c r="H696">
        <f t="shared" si="65"/>
        <v>76320</v>
      </c>
      <c r="I696" s="2">
        <f t="shared" si="62"/>
        <v>1</v>
      </c>
    </row>
    <row r="697" spans="1:9">
      <c r="A697" s="1">
        <v>45622</v>
      </c>
      <c r="B697" t="s">
        <v>4</v>
      </c>
      <c r="C697" s="2" t="str">
        <f t="shared" si="60"/>
        <v>jesień</v>
      </c>
      <c r="D697">
        <f t="shared" si="61"/>
        <v>0</v>
      </c>
      <c r="E697">
        <f>IF(AND(C697="zima",AND(B697&lt;&gt;"sobota",B697&lt;&gt;"niedziela")),ROUNDDOWN(10*$M$4,0)*$M$2,IF(AND(C697="wiosna",AND(B697&lt;&gt;"sobota",B697&lt;&gt;"niedziela")),ROUNDDOWN(10*$M$5,0)*$M$2,IF(AND(C697="lato",AND(B697&lt;&gt;"sobota",B697&lt;&gt;"niedziela")),ROUNDDOWN(10*$M$6,0)*$M$2,IF(AND(C697="jesień",AND(B697&lt;&gt;"sobota",B697&lt;&gt;"niedziela")),ROUNDDOWN(10*$M$7,0)*$M$2,0))))</f>
        <v>120</v>
      </c>
      <c r="F697">
        <f t="shared" si="63"/>
        <v>53440</v>
      </c>
      <c r="G697">
        <f t="shared" si="64"/>
        <v>23000</v>
      </c>
      <c r="H697">
        <f t="shared" si="65"/>
        <v>76440</v>
      </c>
      <c r="I697" s="2">
        <f t="shared" si="62"/>
        <v>1</v>
      </c>
    </row>
    <row r="698" spans="1:9">
      <c r="A698" s="1">
        <v>45623</v>
      </c>
      <c r="B698" t="s">
        <v>5</v>
      </c>
      <c r="C698" s="2" t="str">
        <f t="shared" si="60"/>
        <v>jesień</v>
      </c>
      <c r="D698">
        <f t="shared" si="61"/>
        <v>0</v>
      </c>
      <c r="E698">
        <f>IF(AND(C698="zima",AND(B698&lt;&gt;"sobota",B698&lt;&gt;"niedziela")),ROUNDDOWN(10*$M$4,0)*$M$2,IF(AND(C698="wiosna",AND(B698&lt;&gt;"sobota",B698&lt;&gt;"niedziela")),ROUNDDOWN(10*$M$5,0)*$M$2,IF(AND(C698="lato",AND(B698&lt;&gt;"sobota",B698&lt;&gt;"niedziela")),ROUNDDOWN(10*$M$6,0)*$M$2,IF(AND(C698="jesień",AND(B698&lt;&gt;"sobota",B698&lt;&gt;"niedziela")),ROUNDDOWN(10*$M$7,0)*$M$2,0))))</f>
        <v>120</v>
      </c>
      <c r="F698">
        <f t="shared" si="63"/>
        <v>53560</v>
      </c>
      <c r="G698">
        <f t="shared" si="64"/>
        <v>23000</v>
      </c>
      <c r="H698">
        <f t="shared" si="65"/>
        <v>76560</v>
      </c>
      <c r="I698" s="2">
        <f t="shared" si="62"/>
        <v>1</v>
      </c>
    </row>
    <row r="699" spans="1:9">
      <c r="A699" s="1">
        <v>45624</v>
      </c>
      <c r="B699" t="s">
        <v>6</v>
      </c>
      <c r="C699" s="2" t="str">
        <f t="shared" si="60"/>
        <v>jesień</v>
      </c>
      <c r="D699">
        <f t="shared" si="61"/>
        <v>0</v>
      </c>
      <c r="E699">
        <f>IF(AND(C699="zima",AND(B699&lt;&gt;"sobota",B699&lt;&gt;"niedziela")),ROUNDDOWN(10*$M$4,0)*$M$2,IF(AND(C699="wiosna",AND(B699&lt;&gt;"sobota",B699&lt;&gt;"niedziela")),ROUNDDOWN(10*$M$5,0)*$M$2,IF(AND(C699="lato",AND(B699&lt;&gt;"sobota",B699&lt;&gt;"niedziela")),ROUNDDOWN(10*$M$6,0)*$M$2,IF(AND(C699="jesień",AND(B699&lt;&gt;"sobota",B699&lt;&gt;"niedziela")),ROUNDDOWN(10*$M$7,0)*$M$2,0))))</f>
        <v>120</v>
      </c>
      <c r="F699">
        <f t="shared" si="63"/>
        <v>53680</v>
      </c>
      <c r="G699">
        <f t="shared" si="64"/>
        <v>23000</v>
      </c>
      <c r="H699">
        <f t="shared" si="65"/>
        <v>76680</v>
      </c>
      <c r="I699" s="2">
        <f t="shared" si="62"/>
        <v>1</v>
      </c>
    </row>
    <row r="700" spans="1:9">
      <c r="A700" s="1">
        <v>45625</v>
      </c>
      <c r="B700" t="s">
        <v>7</v>
      </c>
      <c r="C700" s="2" t="str">
        <f t="shared" si="60"/>
        <v>jesień</v>
      </c>
      <c r="D700">
        <f t="shared" si="61"/>
        <v>0</v>
      </c>
      <c r="E700">
        <f>IF(AND(C700="zima",AND(B700&lt;&gt;"sobota",B700&lt;&gt;"niedziela")),ROUNDDOWN(10*$M$4,0)*$M$2,IF(AND(C700="wiosna",AND(B700&lt;&gt;"sobota",B700&lt;&gt;"niedziela")),ROUNDDOWN(10*$M$5,0)*$M$2,IF(AND(C700="lato",AND(B700&lt;&gt;"sobota",B700&lt;&gt;"niedziela")),ROUNDDOWN(10*$M$6,0)*$M$2,IF(AND(C700="jesień",AND(B700&lt;&gt;"sobota",B700&lt;&gt;"niedziela")),ROUNDDOWN(10*$M$7,0)*$M$2,0))))</f>
        <v>120</v>
      </c>
      <c r="F700">
        <f t="shared" si="63"/>
        <v>53800</v>
      </c>
      <c r="G700">
        <f t="shared" si="64"/>
        <v>23000</v>
      </c>
      <c r="H700">
        <f t="shared" si="65"/>
        <v>76800</v>
      </c>
      <c r="I700" s="2">
        <f t="shared" si="62"/>
        <v>1</v>
      </c>
    </row>
    <row r="701" spans="1:9">
      <c r="A701" s="1">
        <v>45626</v>
      </c>
      <c r="B701" t="s">
        <v>8</v>
      </c>
      <c r="C701" s="2" t="str">
        <f t="shared" si="60"/>
        <v>jesień</v>
      </c>
      <c r="D701">
        <f t="shared" si="61"/>
        <v>0</v>
      </c>
      <c r="E701">
        <f>IF(AND(C701="zima",AND(B701&lt;&gt;"sobota",B701&lt;&gt;"niedziela")),ROUNDDOWN(10*$M$4,0)*$M$2,IF(AND(C701="wiosna",AND(B701&lt;&gt;"sobota",B701&lt;&gt;"niedziela")),ROUNDDOWN(10*$M$5,0)*$M$2,IF(AND(C701="lato",AND(B701&lt;&gt;"sobota",B701&lt;&gt;"niedziela")),ROUNDDOWN(10*$M$6,0)*$M$2,IF(AND(C701="jesień",AND(B701&lt;&gt;"sobota",B701&lt;&gt;"niedziela")),ROUNDDOWN(10*$M$7,0)*$M$2,0))))</f>
        <v>0</v>
      </c>
      <c r="F701">
        <f t="shared" si="63"/>
        <v>53800</v>
      </c>
      <c r="G701">
        <f t="shared" si="64"/>
        <v>23000</v>
      </c>
      <c r="H701">
        <f t="shared" si="65"/>
        <v>76800</v>
      </c>
      <c r="I701" s="2">
        <f t="shared" si="62"/>
        <v>1</v>
      </c>
    </row>
    <row r="702" spans="1:9">
      <c r="A702" s="1">
        <v>45627</v>
      </c>
      <c r="B702" t="s">
        <v>2</v>
      </c>
      <c r="C702" s="2" t="str">
        <f t="shared" si="60"/>
        <v>jesień</v>
      </c>
      <c r="D702">
        <f t="shared" si="61"/>
        <v>150</v>
      </c>
      <c r="E702">
        <f>IF(AND(C702="zima",AND(B702&lt;&gt;"sobota",B702&lt;&gt;"niedziela")),ROUNDDOWN(10*$M$4,0)*$M$2,IF(AND(C702="wiosna",AND(B702&lt;&gt;"sobota",B702&lt;&gt;"niedziela")),ROUNDDOWN(10*$M$5,0)*$M$2,IF(AND(C702="lato",AND(B702&lt;&gt;"sobota",B702&lt;&gt;"niedziela")),ROUNDDOWN(10*$M$6,0)*$M$2,IF(AND(C702="jesień",AND(B702&lt;&gt;"sobota",B702&lt;&gt;"niedziela")),ROUNDDOWN(10*$M$7,0)*$M$2,0))))</f>
        <v>0</v>
      </c>
      <c r="F702">
        <f t="shared" si="63"/>
        <v>53650</v>
      </c>
      <c r="G702">
        <f t="shared" si="64"/>
        <v>23150</v>
      </c>
      <c r="H702">
        <f t="shared" si="65"/>
        <v>76800</v>
      </c>
      <c r="I702" s="2">
        <f t="shared" si="62"/>
        <v>1</v>
      </c>
    </row>
    <row r="703" spans="1:9">
      <c r="A703" s="1">
        <v>45628</v>
      </c>
      <c r="B703" t="s">
        <v>3</v>
      </c>
      <c r="C703" s="2" t="str">
        <f t="shared" si="60"/>
        <v>jesień</v>
      </c>
      <c r="D703">
        <f t="shared" si="61"/>
        <v>0</v>
      </c>
      <c r="E703">
        <f>IF(AND(C703="zima",AND(B703&lt;&gt;"sobota",B703&lt;&gt;"niedziela")),ROUNDDOWN(10*$M$4,0)*$M$2,IF(AND(C703="wiosna",AND(B703&lt;&gt;"sobota",B703&lt;&gt;"niedziela")),ROUNDDOWN(10*$M$5,0)*$M$2,IF(AND(C703="lato",AND(B703&lt;&gt;"sobota",B703&lt;&gt;"niedziela")),ROUNDDOWN(10*$M$6,0)*$M$2,IF(AND(C703="jesień",AND(B703&lt;&gt;"sobota",B703&lt;&gt;"niedziela")),ROUNDDOWN(10*$M$7,0)*$M$2,0))))</f>
        <v>120</v>
      </c>
      <c r="F703">
        <f t="shared" si="63"/>
        <v>53770</v>
      </c>
      <c r="G703">
        <f t="shared" si="64"/>
        <v>23150</v>
      </c>
      <c r="H703">
        <f t="shared" si="65"/>
        <v>76920</v>
      </c>
      <c r="I703" s="2">
        <f t="shared" si="62"/>
        <v>1</v>
      </c>
    </row>
    <row r="704" spans="1:9">
      <c r="A704" s="1">
        <v>45629</v>
      </c>
      <c r="B704" t="s">
        <v>4</v>
      </c>
      <c r="C704" s="2" t="str">
        <f t="shared" si="60"/>
        <v>jesień</v>
      </c>
      <c r="D704">
        <f t="shared" si="61"/>
        <v>0</v>
      </c>
      <c r="E704">
        <f>IF(AND(C704="zima",AND(B704&lt;&gt;"sobota",B704&lt;&gt;"niedziela")),ROUNDDOWN(10*$M$4,0)*$M$2,IF(AND(C704="wiosna",AND(B704&lt;&gt;"sobota",B704&lt;&gt;"niedziela")),ROUNDDOWN(10*$M$5,0)*$M$2,IF(AND(C704="lato",AND(B704&lt;&gt;"sobota",B704&lt;&gt;"niedziela")),ROUNDDOWN(10*$M$6,0)*$M$2,IF(AND(C704="jesień",AND(B704&lt;&gt;"sobota",B704&lt;&gt;"niedziela")),ROUNDDOWN(10*$M$7,0)*$M$2,0))))</f>
        <v>120</v>
      </c>
      <c r="F704">
        <f t="shared" si="63"/>
        <v>53890</v>
      </c>
      <c r="G704">
        <f t="shared" si="64"/>
        <v>23150</v>
      </c>
      <c r="H704">
        <f t="shared" si="65"/>
        <v>77040</v>
      </c>
      <c r="I704" s="2">
        <f t="shared" si="62"/>
        <v>1</v>
      </c>
    </row>
    <row r="705" spans="1:9">
      <c r="A705" s="1">
        <v>45630</v>
      </c>
      <c r="B705" t="s">
        <v>5</v>
      </c>
      <c r="C705" s="2" t="str">
        <f t="shared" si="60"/>
        <v>jesień</v>
      </c>
      <c r="D705">
        <f t="shared" si="61"/>
        <v>0</v>
      </c>
      <c r="E705">
        <f>IF(AND(C705="zima",AND(B705&lt;&gt;"sobota",B705&lt;&gt;"niedziela")),ROUNDDOWN(10*$M$4,0)*$M$2,IF(AND(C705="wiosna",AND(B705&lt;&gt;"sobota",B705&lt;&gt;"niedziela")),ROUNDDOWN(10*$M$5,0)*$M$2,IF(AND(C705="lato",AND(B705&lt;&gt;"sobota",B705&lt;&gt;"niedziela")),ROUNDDOWN(10*$M$6,0)*$M$2,IF(AND(C705="jesień",AND(B705&lt;&gt;"sobota",B705&lt;&gt;"niedziela")),ROUNDDOWN(10*$M$7,0)*$M$2,0))))</f>
        <v>120</v>
      </c>
      <c r="F705">
        <f t="shared" si="63"/>
        <v>54010</v>
      </c>
      <c r="G705">
        <f t="shared" si="64"/>
        <v>23150</v>
      </c>
      <c r="H705">
        <f t="shared" si="65"/>
        <v>77160</v>
      </c>
      <c r="I705" s="2">
        <f t="shared" si="62"/>
        <v>1</v>
      </c>
    </row>
    <row r="706" spans="1:9">
      <c r="A706" s="1">
        <v>45631</v>
      </c>
      <c r="B706" t="s">
        <v>6</v>
      </c>
      <c r="C706" s="2" t="str">
        <f t="shared" si="60"/>
        <v>jesień</v>
      </c>
      <c r="D706">
        <f t="shared" si="61"/>
        <v>0</v>
      </c>
      <c r="E706">
        <f>IF(AND(C706="zima",AND(B706&lt;&gt;"sobota",B706&lt;&gt;"niedziela")),ROUNDDOWN(10*$M$4,0)*$M$2,IF(AND(C706="wiosna",AND(B706&lt;&gt;"sobota",B706&lt;&gt;"niedziela")),ROUNDDOWN(10*$M$5,0)*$M$2,IF(AND(C706="lato",AND(B706&lt;&gt;"sobota",B706&lt;&gt;"niedziela")),ROUNDDOWN(10*$M$6,0)*$M$2,IF(AND(C706="jesień",AND(B706&lt;&gt;"sobota",B706&lt;&gt;"niedziela")),ROUNDDOWN(10*$M$7,0)*$M$2,0))))</f>
        <v>120</v>
      </c>
      <c r="F706">
        <f t="shared" si="63"/>
        <v>54130</v>
      </c>
      <c r="G706">
        <f t="shared" si="64"/>
        <v>23150</v>
      </c>
      <c r="H706">
        <f t="shared" si="65"/>
        <v>77280</v>
      </c>
      <c r="I706" s="2">
        <f t="shared" si="62"/>
        <v>1</v>
      </c>
    </row>
    <row r="707" spans="1:9">
      <c r="A707" s="1">
        <v>45632</v>
      </c>
      <c r="B707" t="s">
        <v>7</v>
      </c>
      <c r="C707" s="2" t="str">
        <f t="shared" ref="C707:C732" si="66">IF(AND(DATE(2022,12,21)&lt;=A707,A707&lt;=DATE(2023,3,20)),"zima",IF(AND(DATE(2023,3,21)&lt;=A707,A707&lt;=DATE(2023,6,20)),"wiosna",IF(AND(DATE(2023,6,21)&lt;=A707,A707&lt;=DATE(2023,9,22)),"lato",IF(AND(DATE(2022,9,23)&lt;=A707,A707&lt;=DATE(2023,12,20)),"jesień",IF(AND(DATE(2023,12,21)&lt;=A707,A707&lt;=DATE(2024,3,20)),"zima",IF(AND(DATE(2024,3,21)&lt;=A707,A707&lt;=DATE(2024,6,20)),"wiosna",IF(AND(DATE(2024,6,21)&lt;=A707,A707&lt;=DATE(2024,9,22)),"lato",IF(AND(DATE(2024,9,23)&lt;=A707,A707&lt;=DATE(2024,12,20)),"jesień","zima"))))))))</f>
        <v>jesień</v>
      </c>
      <c r="D707">
        <f t="shared" ref="D707:D732" si="67">IF(B707="niedziela",$M$3*10,0)</f>
        <v>0</v>
      </c>
      <c r="E707">
        <f>IF(AND(C707="zima",AND(B707&lt;&gt;"sobota",B707&lt;&gt;"niedziela")),ROUNDDOWN(10*$M$4,0)*$M$2,IF(AND(C707="wiosna",AND(B707&lt;&gt;"sobota",B707&lt;&gt;"niedziela")),ROUNDDOWN(10*$M$5,0)*$M$2,IF(AND(C707="lato",AND(B707&lt;&gt;"sobota",B707&lt;&gt;"niedziela")),ROUNDDOWN(10*$M$6,0)*$M$2,IF(AND(C707="jesień",AND(B707&lt;&gt;"sobota",B707&lt;&gt;"niedziela")),ROUNDDOWN(10*$M$7,0)*$M$2,0))))</f>
        <v>120</v>
      </c>
      <c r="F707">
        <f t="shared" si="63"/>
        <v>54250</v>
      </c>
      <c r="G707">
        <f t="shared" si="64"/>
        <v>23150</v>
      </c>
      <c r="H707">
        <f t="shared" si="65"/>
        <v>77400</v>
      </c>
      <c r="I707" s="2">
        <f t="shared" ref="I707:I732" si="68">IF(H707&gt;G707,1,0)</f>
        <v>1</v>
      </c>
    </row>
    <row r="708" spans="1:9">
      <c r="A708" s="1">
        <v>45633</v>
      </c>
      <c r="B708" t="s">
        <v>8</v>
      </c>
      <c r="C708" s="2" t="str">
        <f t="shared" si="66"/>
        <v>jesień</v>
      </c>
      <c r="D708">
        <f t="shared" si="67"/>
        <v>0</v>
      </c>
      <c r="E708">
        <f>IF(AND(C708="zima",AND(B708&lt;&gt;"sobota",B708&lt;&gt;"niedziela")),ROUNDDOWN(10*$M$4,0)*$M$2,IF(AND(C708="wiosna",AND(B708&lt;&gt;"sobota",B708&lt;&gt;"niedziela")),ROUNDDOWN(10*$M$5,0)*$M$2,IF(AND(C708="lato",AND(B708&lt;&gt;"sobota",B708&lt;&gt;"niedziela")),ROUNDDOWN(10*$M$6,0)*$M$2,IF(AND(C708="jesień",AND(B708&lt;&gt;"sobota",B708&lt;&gt;"niedziela")),ROUNDDOWN(10*$M$7,0)*$M$2,0))))</f>
        <v>0</v>
      </c>
      <c r="F708">
        <f t="shared" ref="F708:F732" si="69">(E708-D708)+F707</f>
        <v>54250</v>
      </c>
      <c r="G708">
        <f t="shared" ref="G708:G732" si="70">G707+D708</f>
        <v>23150</v>
      </c>
      <c r="H708">
        <f t="shared" ref="H708:H732" si="71">H707+E708</f>
        <v>77400</v>
      </c>
      <c r="I708" s="2">
        <f t="shared" si="68"/>
        <v>1</v>
      </c>
    </row>
    <row r="709" spans="1:9">
      <c r="A709" s="1">
        <v>45634</v>
      </c>
      <c r="B709" t="s">
        <v>2</v>
      </c>
      <c r="C709" s="2" t="str">
        <f t="shared" si="66"/>
        <v>jesień</v>
      </c>
      <c r="D709">
        <f t="shared" si="67"/>
        <v>150</v>
      </c>
      <c r="E709">
        <f>IF(AND(C709="zima",AND(B709&lt;&gt;"sobota",B709&lt;&gt;"niedziela")),ROUNDDOWN(10*$M$4,0)*$M$2,IF(AND(C709="wiosna",AND(B709&lt;&gt;"sobota",B709&lt;&gt;"niedziela")),ROUNDDOWN(10*$M$5,0)*$M$2,IF(AND(C709="lato",AND(B709&lt;&gt;"sobota",B709&lt;&gt;"niedziela")),ROUNDDOWN(10*$M$6,0)*$M$2,IF(AND(C709="jesień",AND(B709&lt;&gt;"sobota",B709&lt;&gt;"niedziela")),ROUNDDOWN(10*$M$7,0)*$M$2,0))))</f>
        <v>0</v>
      </c>
      <c r="F709">
        <f t="shared" si="69"/>
        <v>54100</v>
      </c>
      <c r="G709">
        <f t="shared" si="70"/>
        <v>23300</v>
      </c>
      <c r="H709">
        <f t="shared" si="71"/>
        <v>77400</v>
      </c>
      <c r="I709" s="2">
        <f t="shared" si="68"/>
        <v>1</v>
      </c>
    </row>
    <row r="710" spans="1:9">
      <c r="A710" s="1">
        <v>45635</v>
      </c>
      <c r="B710" t="s">
        <v>3</v>
      </c>
      <c r="C710" s="2" t="str">
        <f t="shared" si="66"/>
        <v>jesień</v>
      </c>
      <c r="D710">
        <f t="shared" si="67"/>
        <v>0</v>
      </c>
      <c r="E710">
        <f>IF(AND(C710="zima",AND(B710&lt;&gt;"sobota",B710&lt;&gt;"niedziela")),ROUNDDOWN(10*$M$4,0)*$M$2,IF(AND(C710="wiosna",AND(B710&lt;&gt;"sobota",B710&lt;&gt;"niedziela")),ROUNDDOWN(10*$M$5,0)*$M$2,IF(AND(C710="lato",AND(B710&lt;&gt;"sobota",B710&lt;&gt;"niedziela")),ROUNDDOWN(10*$M$6,0)*$M$2,IF(AND(C710="jesień",AND(B710&lt;&gt;"sobota",B710&lt;&gt;"niedziela")),ROUNDDOWN(10*$M$7,0)*$M$2,0))))</f>
        <v>120</v>
      </c>
      <c r="F710">
        <f t="shared" si="69"/>
        <v>54220</v>
      </c>
      <c r="G710">
        <f t="shared" si="70"/>
        <v>23300</v>
      </c>
      <c r="H710">
        <f t="shared" si="71"/>
        <v>77520</v>
      </c>
      <c r="I710" s="2">
        <f t="shared" si="68"/>
        <v>1</v>
      </c>
    </row>
    <row r="711" spans="1:9">
      <c r="A711" s="1">
        <v>45636</v>
      </c>
      <c r="B711" t="s">
        <v>4</v>
      </c>
      <c r="C711" s="2" t="str">
        <f t="shared" si="66"/>
        <v>jesień</v>
      </c>
      <c r="D711">
        <f t="shared" si="67"/>
        <v>0</v>
      </c>
      <c r="E711">
        <f>IF(AND(C711="zima",AND(B711&lt;&gt;"sobota",B711&lt;&gt;"niedziela")),ROUNDDOWN(10*$M$4,0)*$M$2,IF(AND(C711="wiosna",AND(B711&lt;&gt;"sobota",B711&lt;&gt;"niedziela")),ROUNDDOWN(10*$M$5,0)*$M$2,IF(AND(C711="lato",AND(B711&lt;&gt;"sobota",B711&lt;&gt;"niedziela")),ROUNDDOWN(10*$M$6,0)*$M$2,IF(AND(C711="jesień",AND(B711&lt;&gt;"sobota",B711&lt;&gt;"niedziela")),ROUNDDOWN(10*$M$7,0)*$M$2,0))))</f>
        <v>120</v>
      </c>
      <c r="F711">
        <f t="shared" si="69"/>
        <v>54340</v>
      </c>
      <c r="G711">
        <f t="shared" si="70"/>
        <v>23300</v>
      </c>
      <c r="H711">
        <f t="shared" si="71"/>
        <v>77640</v>
      </c>
      <c r="I711" s="2">
        <f t="shared" si="68"/>
        <v>1</v>
      </c>
    </row>
    <row r="712" spans="1:9">
      <c r="A712" s="1">
        <v>45637</v>
      </c>
      <c r="B712" t="s">
        <v>5</v>
      </c>
      <c r="C712" s="2" t="str">
        <f t="shared" si="66"/>
        <v>jesień</v>
      </c>
      <c r="D712">
        <f t="shared" si="67"/>
        <v>0</v>
      </c>
      <c r="E712">
        <f>IF(AND(C712="zima",AND(B712&lt;&gt;"sobota",B712&lt;&gt;"niedziela")),ROUNDDOWN(10*$M$4,0)*$M$2,IF(AND(C712="wiosna",AND(B712&lt;&gt;"sobota",B712&lt;&gt;"niedziela")),ROUNDDOWN(10*$M$5,0)*$M$2,IF(AND(C712="lato",AND(B712&lt;&gt;"sobota",B712&lt;&gt;"niedziela")),ROUNDDOWN(10*$M$6,0)*$M$2,IF(AND(C712="jesień",AND(B712&lt;&gt;"sobota",B712&lt;&gt;"niedziela")),ROUNDDOWN(10*$M$7,0)*$M$2,0))))</f>
        <v>120</v>
      </c>
      <c r="F712">
        <f t="shared" si="69"/>
        <v>54460</v>
      </c>
      <c r="G712">
        <f t="shared" si="70"/>
        <v>23300</v>
      </c>
      <c r="H712">
        <f t="shared" si="71"/>
        <v>77760</v>
      </c>
      <c r="I712" s="2">
        <f t="shared" si="68"/>
        <v>1</v>
      </c>
    </row>
    <row r="713" spans="1:9">
      <c r="A713" s="1">
        <v>45638</v>
      </c>
      <c r="B713" t="s">
        <v>6</v>
      </c>
      <c r="C713" s="2" t="str">
        <f t="shared" si="66"/>
        <v>jesień</v>
      </c>
      <c r="D713">
        <f t="shared" si="67"/>
        <v>0</v>
      </c>
      <c r="E713">
        <f>IF(AND(C713="zima",AND(B713&lt;&gt;"sobota",B713&lt;&gt;"niedziela")),ROUNDDOWN(10*$M$4,0)*$M$2,IF(AND(C713="wiosna",AND(B713&lt;&gt;"sobota",B713&lt;&gt;"niedziela")),ROUNDDOWN(10*$M$5,0)*$M$2,IF(AND(C713="lato",AND(B713&lt;&gt;"sobota",B713&lt;&gt;"niedziela")),ROUNDDOWN(10*$M$6,0)*$M$2,IF(AND(C713="jesień",AND(B713&lt;&gt;"sobota",B713&lt;&gt;"niedziela")),ROUNDDOWN(10*$M$7,0)*$M$2,0))))</f>
        <v>120</v>
      </c>
      <c r="F713">
        <f t="shared" si="69"/>
        <v>54580</v>
      </c>
      <c r="G713">
        <f t="shared" si="70"/>
        <v>23300</v>
      </c>
      <c r="H713">
        <f t="shared" si="71"/>
        <v>77880</v>
      </c>
      <c r="I713" s="2">
        <f t="shared" si="68"/>
        <v>1</v>
      </c>
    </row>
    <row r="714" spans="1:9">
      <c r="A714" s="1">
        <v>45639</v>
      </c>
      <c r="B714" t="s">
        <v>7</v>
      </c>
      <c r="C714" s="2" t="str">
        <f t="shared" si="66"/>
        <v>jesień</v>
      </c>
      <c r="D714">
        <f t="shared" si="67"/>
        <v>0</v>
      </c>
      <c r="E714">
        <f>IF(AND(C714="zima",AND(B714&lt;&gt;"sobota",B714&lt;&gt;"niedziela")),ROUNDDOWN(10*$M$4,0)*$M$2,IF(AND(C714="wiosna",AND(B714&lt;&gt;"sobota",B714&lt;&gt;"niedziela")),ROUNDDOWN(10*$M$5,0)*$M$2,IF(AND(C714="lato",AND(B714&lt;&gt;"sobota",B714&lt;&gt;"niedziela")),ROUNDDOWN(10*$M$6,0)*$M$2,IF(AND(C714="jesień",AND(B714&lt;&gt;"sobota",B714&lt;&gt;"niedziela")),ROUNDDOWN(10*$M$7,0)*$M$2,0))))</f>
        <v>120</v>
      </c>
      <c r="F714">
        <f t="shared" si="69"/>
        <v>54700</v>
      </c>
      <c r="G714">
        <f t="shared" si="70"/>
        <v>23300</v>
      </c>
      <c r="H714">
        <f t="shared" si="71"/>
        <v>78000</v>
      </c>
      <c r="I714" s="2">
        <f t="shared" si="68"/>
        <v>1</v>
      </c>
    </row>
    <row r="715" spans="1:9">
      <c r="A715" s="1">
        <v>45640</v>
      </c>
      <c r="B715" t="s">
        <v>8</v>
      </c>
      <c r="C715" s="2" t="str">
        <f t="shared" si="66"/>
        <v>jesień</v>
      </c>
      <c r="D715">
        <f t="shared" si="67"/>
        <v>0</v>
      </c>
      <c r="E715">
        <f>IF(AND(C715="zima",AND(B715&lt;&gt;"sobota",B715&lt;&gt;"niedziela")),ROUNDDOWN(10*$M$4,0)*$M$2,IF(AND(C715="wiosna",AND(B715&lt;&gt;"sobota",B715&lt;&gt;"niedziela")),ROUNDDOWN(10*$M$5,0)*$M$2,IF(AND(C715="lato",AND(B715&lt;&gt;"sobota",B715&lt;&gt;"niedziela")),ROUNDDOWN(10*$M$6,0)*$M$2,IF(AND(C715="jesień",AND(B715&lt;&gt;"sobota",B715&lt;&gt;"niedziela")),ROUNDDOWN(10*$M$7,0)*$M$2,0))))</f>
        <v>0</v>
      </c>
      <c r="F715">
        <f t="shared" si="69"/>
        <v>54700</v>
      </c>
      <c r="G715">
        <f t="shared" si="70"/>
        <v>23300</v>
      </c>
      <c r="H715">
        <f t="shared" si="71"/>
        <v>78000</v>
      </c>
      <c r="I715" s="2">
        <f t="shared" si="68"/>
        <v>1</v>
      </c>
    </row>
    <row r="716" spans="1:9">
      <c r="A716" s="1">
        <v>45641</v>
      </c>
      <c r="B716" t="s">
        <v>2</v>
      </c>
      <c r="C716" s="2" t="str">
        <f t="shared" si="66"/>
        <v>jesień</v>
      </c>
      <c r="D716">
        <f t="shared" si="67"/>
        <v>150</v>
      </c>
      <c r="E716">
        <f>IF(AND(C716="zima",AND(B716&lt;&gt;"sobota",B716&lt;&gt;"niedziela")),ROUNDDOWN(10*$M$4,0)*$M$2,IF(AND(C716="wiosna",AND(B716&lt;&gt;"sobota",B716&lt;&gt;"niedziela")),ROUNDDOWN(10*$M$5,0)*$M$2,IF(AND(C716="lato",AND(B716&lt;&gt;"sobota",B716&lt;&gt;"niedziela")),ROUNDDOWN(10*$M$6,0)*$M$2,IF(AND(C716="jesień",AND(B716&lt;&gt;"sobota",B716&lt;&gt;"niedziela")),ROUNDDOWN(10*$M$7,0)*$M$2,0))))</f>
        <v>0</v>
      </c>
      <c r="F716">
        <f t="shared" si="69"/>
        <v>54550</v>
      </c>
      <c r="G716">
        <f t="shared" si="70"/>
        <v>23450</v>
      </c>
      <c r="H716">
        <f t="shared" si="71"/>
        <v>78000</v>
      </c>
      <c r="I716" s="2">
        <f t="shared" si="68"/>
        <v>1</v>
      </c>
    </row>
    <row r="717" spans="1:9">
      <c r="A717" s="1">
        <v>45642</v>
      </c>
      <c r="B717" t="s">
        <v>3</v>
      </c>
      <c r="C717" s="2" t="str">
        <f t="shared" si="66"/>
        <v>jesień</v>
      </c>
      <c r="D717">
        <f t="shared" si="67"/>
        <v>0</v>
      </c>
      <c r="E717">
        <f>IF(AND(C717="zima",AND(B717&lt;&gt;"sobota",B717&lt;&gt;"niedziela")),ROUNDDOWN(10*$M$4,0)*$M$2,IF(AND(C717="wiosna",AND(B717&lt;&gt;"sobota",B717&lt;&gt;"niedziela")),ROUNDDOWN(10*$M$5,0)*$M$2,IF(AND(C717="lato",AND(B717&lt;&gt;"sobota",B717&lt;&gt;"niedziela")),ROUNDDOWN(10*$M$6,0)*$M$2,IF(AND(C717="jesień",AND(B717&lt;&gt;"sobota",B717&lt;&gt;"niedziela")),ROUNDDOWN(10*$M$7,0)*$M$2,0))))</f>
        <v>120</v>
      </c>
      <c r="F717">
        <f t="shared" si="69"/>
        <v>54670</v>
      </c>
      <c r="G717">
        <f t="shared" si="70"/>
        <v>23450</v>
      </c>
      <c r="H717">
        <f t="shared" si="71"/>
        <v>78120</v>
      </c>
      <c r="I717" s="2">
        <f t="shared" si="68"/>
        <v>1</v>
      </c>
    </row>
    <row r="718" spans="1:9">
      <c r="A718" s="1">
        <v>45643</v>
      </c>
      <c r="B718" t="s">
        <v>4</v>
      </c>
      <c r="C718" s="2" t="str">
        <f t="shared" si="66"/>
        <v>jesień</v>
      </c>
      <c r="D718">
        <f t="shared" si="67"/>
        <v>0</v>
      </c>
      <c r="E718">
        <f>IF(AND(C718="zima",AND(B718&lt;&gt;"sobota",B718&lt;&gt;"niedziela")),ROUNDDOWN(10*$M$4,0)*$M$2,IF(AND(C718="wiosna",AND(B718&lt;&gt;"sobota",B718&lt;&gt;"niedziela")),ROUNDDOWN(10*$M$5,0)*$M$2,IF(AND(C718="lato",AND(B718&lt;&gt;"sobota",B718&lt;&gt;"niedziela")),ROUNDDOWN(10*$M$6,0)*$M$2,IF(AND(C718="jesień",AND(B718&lt;&gt;"sobota",B718&lt;&gt;"niedziela")),ROUNDDOWN(10*$M$7,0)*$M$2,0))))</f>
        <v>120</v>
      </c>
      <c r="F718">
        <f t="shared" si="69"/>
        <v>54790</v>
      </c>
      <c r="G718">
        <f t="shared" si="70"/>
        <v>23450</v>
      </c>
      <c r="H718">
        <f t="shared" si="71"/>
        <v>78240</v>
      </c>
      <c r="I718" s="2">
        <f t="shared" si="68"/>
        <v>1</v>
      </c>
    </row>
    <row r="719" spans="1:9">
      <c r="A719" s="1">
        <v>45644</v>
      </c>
      <c r="B719" t="s">
        <v>5</v>
      </c>
      <c r="C719" s="2" t="str">
        <f t="shared" si="66"/>
        <v>jesień</v>
      </c>
      <c r="D719">
        <f t="shared" si="67"/>
        <v>0</v>
      </c>
      <c r="E719">
        <f>IF(AND(C719="zima",AND(B719&lt;&gt;"sobota",B719&lt;&gt;"niedziela")),ROUNDDOWN(10*$M$4,0)*$M$2,IF(AND(C719="wiosna",AND(B719&lt;&gt;"sobota",B719&lt;&gt;"niedziela")),ROUNDDOWN(10*$M$5,0)*$M$2,IF(AND(C719="lato",AND(B719&lt;&gt;"sobota",B719&lt;&gt;"niedziela")),ROUNDDOWN(10*$M$6,0)*$M$2,IF(AND(C719="jesień",AND(B719&lt;&gt;"sobota",B719&lt;&gt;"niedziela")),ROUNDDOWN(10*$M$7,0)*$M$2,0))))</f>
        <v>120</v>
      </c>
      <c r="F719">
        <f t="shared" si="69"/>
        <v>54910</v>
      </c>
      <c r="G719">
        <f t="shared" si="70"/>
        <v>23450</v>
      </c>
      <c r="H719">
        <f t="shared" si="71"/>
        <v>78360</v>
      </c>
      <c r="I719" s="2">
        <f t="shared" si="68"/>
        <v>1</v>
      </c>
    </row>
    <row r="720" spans="1:9">
      <c r="A720" s="1">
        <v>45645</v>
      </c>
      <c r="B720" t="s">
        <v>6</v>
      </c>
      <c r="C720" s="2" t="str">
        <f t="shared" si="66"/>
        <v>jesień</v>
      </c>
      <c r="D720">
        <f t="shared" si="67"/>
        <v>0</v>
      </c>
      <c r="E720">
        <f>IF(AND(C720="zima",AND(B720&lt;&gt;"sobota",B720&lt;&gt;"niedziela")),ROUNDDOWN(10*$M$4,0)*$M$2,IF(AND(C720="wiosna",AND(B720&lt;&gt;"sobota",B720&lt;&gt;"niedziela")),ROUNDDOWN(10*$M$5,0)*$M$2,IF(AND(C720="lato",AND(B720&lt;&gt;"sobota",B720&lt;&gt;"niedziela")),ROUNDDOWN(10*$M$6,0)*$M$2,IF(AND(C720="jesień",AND(B720&lt;&gt;"sobota",B720&lt;&gt;"niedziela")),ROUNDDOWN(10*$M$7,0)*$M$2,0))))</f>
        <v>120</v>
      </c>
      <c r="F720">
        <f t="shared" si="69"/>
        <v>55030</v>
      </c>
      <c r="G720">
        <f t="shared" si="70"/>
        <v>23450</v>
      </c>
      <c r="H720">
        <f t="shared" si="71"/>
        <v>78480</v>
      </c>
      <c r="I720" s="2">
        <f t="shared" si="68"/>
        <v>1</v>
      </c>
    </row>
    <row r="721" spans="1:9">
      <c r="A721" s="1">
        <v>45646</v>
      </c>
      <c r="B721" t="s">
        <v>7</v>
      </c>
      <c r="C721" s="2" t="str">
        <f t="shared" si="66"/>
        <v>jesień</v>
      </c>
      <c r="D721">
        <f t="shared" si="67"/>
        <v>0</v>
      </c>
      <c r="E721">
        <f>IF(AND(C721="zima",AND(B721&lt;&gt;"sobota",B721&lt;&gt;"niedziela")),ROUNDDOWN(10*$M$4,0)*$M$2,IF(AND(C721="wiosna",AND(B721&lt;&gt;"sobota",B721&lt;&gt;"niedziela")),ROUNDDOWN(10*$M$5,0)*$M$2,IF(AND(C721="lato",AND(B721&lt;&gt;"sobota",B721&lt;&gt;"niedziela")),ROUNDDOWN(10*$M$6,0)*$M$2,IF(AND(C721="jesień",AND(B721&lt;&gt;"sobota",B721&lt;&gt;"niedziela")),ROUNDDOWN(10*$M$7,0)*$M$2,0))))</f>
        <v>120</v>
      </c>
      <c r="F721">
        <f t="shared" si="69"/>
        <v>55150</v>
      </c>
      <c r="G721">
        <f t="shared" si="70"/>
        <v>23450</v>
      </c>
      <c r="H721">
        <f t="shared" si="71"/>
        <v>78600</v>
      </c>
      <c r="I721" s="2">
        <f t="shared" si="68"/>
        <v>1</v>
      </c>
    </row>
    <row r="722" spans="1:9">
      <c r="A722" s="1">
        <v>45647</v>
      </c>
      <c r="B722" t="s">
        <v>8</v>
      </c>
      <c r="C722" s="2" t="str">
        <f t="shared" si="66"/>
        <v>zima</v>
      </c>
      <c r="D722">
        <f t="shared" si="67"/>
        <v>0</v>
      </c>
      <c r="E722">
        <f>IF(AND(C722="zima",AND(B722&lt;&gt;"sobota",B722&lt;&gt;"niedziela")),ROUNDDOWN(10*$M$4,0)*$M$2,IF(AND(C722="wiosna",AND(B722&lt;&gt;"sobota",B722&lt;&gt;"niedziela")),ROUNDDOWN(10*$M$5,0)*$M$2,IF(AND(C722="lato",AND(B722&lt;&gt;"sobota",B722&lt;&gt;"niedziela")),ROUNDDOWN(10*$M$6,0)*$M$2,IF(AND(C722="jesień",AND(B722&lt;&gt;"sobota",B722&lt;&gt;"niedziela")),ROUNDDOWN(10*$M$7,0)*$M$2,0))))</f>
        <v>0</v>
      </c>
      <c r="F722">
        <f t="shared" si="69"/>
        <v>55150</v>
      </c>
      <c r="G722">
        <f t="shared" si="70"/>
        <v>23450</v>
      </c>
      <c r="H722">
        <f t="shared" si="71"/>
        <v>78600</v>
      </c>
      <c r="I722" s="2">
        <f t="shared" si="68"/>
        <v>1</v>
      </c>
    </row>
    <row r="723" spans="1:9">
      <c r="A723" s="1">
        <v>45648</v>
      </c>
      <c r="B723" t="s">
        <v>2</v>
      </c>
      <c r="C723" s="2" t="str">
        <f t="shared" si="66"/>
        <v>zima</v>
      </c>
      <c r="D723">
        <f t="shared" si="67"/>
        <v>150</v>
      </c>
      <c r="E723">
        <f>IF(AND(C723="zima",AND(B723&lt;&gt;"sobota",B723&lt;&gt;"niedziela")),ROUNDDOWN(10*$M$4,0)*$M$2,IF(AND(C723="wiosna",AND(B723&lt;&gt;"sobota",B723&lt;&gt;"niedziela")),ROUNDDOWN(10*$M$5,0)*$M$2,IF(AND(C723="lato",AND(B723&lt;&gt;"sobota",B723&lt;&gt;"niedziela")),ROUNDDOWN(10*$M$6,0)*$M$2,IF(AND(C723="jesień",AND(B723&lt;&gt;"sobota",B723&lt;&gt;"niedziela")),ROUNDDOWN(10*$M$7,0)*$M$2,0))))</f>
        <v>0</v>
      </c>
      <c r="F723">
        <f t="shared" si="69"/>
        <v>55000</v>
      </c>
      <c r="G723">
        <f t="shared" si="70"/>
        <v>23600</v>
      </c>
      <c r="H723">
        <f t="shared" si="71"/>
        <v>78600</v>
      </c>
      <c r="I723" s="2">
        <f t="shared" si="68"/>
        <v>1</v>
      </c>
    </row>
    <row r="724" spans="1:9">
      <c r="A724" s="1">
        <v>45649</v>
      </c>
      <c r="B724" t="s">
        <v>3</v>
      </c>
      <c r="C724" s="2" t="str">
        <f t="shared" si="66"/>
        <v>zima</v>
      </c>
      <c r="D724">
        <f t="shared" si="67"/>
        <v>0</v>
      </c>
      <c r="E724">
        <f>IF(AND(C724="zima",AND(B724&lt;&gt;"sobota",B724&lt;&gt;"niedziela")),ROUNDDOWN(10*$M$4,0)*$M$2,IF(AND(C724="wiosna",AND(B724&lt;&gt;"sobota",B724&lt;&gt;"niedziela")),ROUNDDOWN(10*$M$5,0)*$M$2,IF(AND(C724="lato",AND(B724&lt;&gt;"sobota",B724&lt;&gt;"niedziela")),ROUNDDOWN(10*$M$6,0)*$M$2,IF(AND(C724="jesień",AND(B724&lt;&gt;"sobota",B724&lt;&gt;"niedziela")),ROUNDDOWN(10*$M$7,0)*$M$2,0))))</f>
        <v>60</v>
      </c>
      <c r="F724">
        <f t="shared" si="69"/>
        <v>55060</v>
      </c>
      <c r="G724">
        <f t="shared" si="70"/>
        <v>23600</v>
      </c>
      <c r="H724">
        <f t="shared" si="71"/>
        <v>78660</v>
      </c>
      <c r="I724" s="2">
        <f t="shared" si="68"/>
        <v>1</v>
      </c>
    </row>
    <row r="725" spans="1:9">
      <c r="A725" s="1">
        <v>45650</v>
      </c>
      <c r="B725" t="s">
        <v>4</v>
      </c>
      <c r="C725" s="2" t="str">
        <f t="shared" si="66"/>
        <v>zima</v>
      </c>
      <c r="D725">
        <f t="shared" si="67"/>
        <v>0</v>
      </c>
      <c r="E725">
        <f>IF(AND(C725="zima",AND(B725&lt;&gt;"sobota",B725&lt;&gt;"niedziela")),ROUNDDOWN(10*$M$4,0)*$M$2,IF(AND(C725="wiosna",AND(B725&lt;&gt;"sobota",B725&lt;&gt;"niedziela")),ROUNDDOWN(10*$M$5,0)*$M$2,IF(AND(C725="lato",AND(B725&lt;&gt;"sobota",B725&lt;&gt;"niedziela")),ROUNDDOWN(10*$M$6,0)*$M$2,IF(AND(C725="jesień",AND(B725&lt;&gt;"sobota",B725&lt;&gt;"niedziela")),ROUNDDOWN(10*$M$7,0)*$M$2,0))))</f>
        <v>60</v>
      </c>
      <c r="F725">
        <f t="shared" si="69"/>
        <v>55120</v>
      </c>
      <c r="G725">
        <f t="shared" si="70"/>
        <v>23600</v>
      </c>
      <c r="H725">
        <f t="shared" si="71"/>
        <v>78720</v>
      </c>
      <c r="I725" s="2">
        <f t="shared" si="68"/>
        <v>1</v>
      </c>
    </row>
    <row r="726" spans="1:9">
      <c r="A726" s="1">
        <v>45651</v>
      </c>
      <c r="B726" t="s">
        <v>5</v>
      </c>
      <c r="C726" s="2" t="str">
        <f t="shared" si="66"/>
        <v>zima</v>
      </c>
      <c r="D726">
        <f t="shared" si="67"/>
        <v>0</v>
      </c>
      <c r="E726">
        <f>IF(AND(C726="zima",AND(B726&lt;&gt;"sobota",B726&lt;&gt;"niedziela")),ROUNDDOWN(10*$M$4,0)*$M$2,IF(AND(C726="wiosna",AND(B726&lt;&gt;"sobota",B726&lt;&gt;"niedziela")),ROUNDDOWN(10*$M$5,0)*$M$2,IF(AND(C726="lato",AND(B726&lt;&gt;"sobota",B726&lt;&gt;"niedziela")),ROUNDDOWN(10*$M$6,0)*$M$2,IF(AND(C726="jesień",AND(B726&lt;&gt;"sobota",B726&lt;&gt;"niedziela")),ROUNDDOWN(10*$M$7,0)*$M$2,0))))</f>
        <v>60</v>
      </c>
      <c r="F726">
        <f t="shared" si="69"/>
        <v>55180</v>
      </c>
      <c r="G726">
        <f t="shared" si="70"/>
        <v>23600</v>
      </c>
      <c r="H726">
        <f t="shared" si="71"/>
        <v>78780</v>
      </c>
      <c r="I726" s="2">
        <f t="shared" si="68"/>
        <v>1</v>
      </c>
    </row>
    <row r="727" spans="1:9">
      <c r="A727" s="1">
        <v>45652</v>
      </c>
      <c r="B727" t="s">
        <v>6</v>
      </c>
      <c r="C727" s="2" t="str">
        <f t="shared" si="66"/>
        <v>zima</v>
      </c>
      <c r="D727">
        <f t="shared" si="67"/>
        <v>0</v>
      </c>
      <c r="E727">
        <f>IF(AND(C727="zima",AND(B727&lt;&gt;"sobota",B727&lt;&gt;"niedziela")),ROUNDDOWN(10*$M$4,0)*$M$2,IF(AND(C727="wiosna",AND(B727&lt;&gt;"sobota",B727&lt;&gt;"niedziela")),ROUNDDOWN(10*$M$5,0)*$M$2,IF(AND(C727="lato",AND(B727&lt;&gt;"sobota",B727&lt;&gt;"niedziela")),ROUNDDOWN(10*$M$6,0)*$M$2,IF(AND(C727="jesień",AND(B727&lt;&gt;"sobota",B727&lt;&gt;"niedziela")),ROUNDDOWN(10*$M$7,0)*$M$2,0))))</f>
        <v>60</v>
      </c>
      <c r="F727">
        <f t="shared" si="69"/>
        <v>55240</v>
      </c>
      <c r="G727">
        <f t="shared" si="70"/>
        <v>23600</v>
      </c>
      <c r="H727">
        <f t="shared" si="71"/>
        <v>78840</v>
      </c>
      <c r="I727" s="2">
        <f t="shared" si="68"/>
        <v>1</v>
      </c>
    </row>
    <row r="728" spans="1:9">
      <c r="A728" s="1">
        <v>45653</v>
      </c>
      <c r="B728" t="s">
        <v>7</v>
      </c>
      <c r="C728" s="2" t="str">
        <f t="shared" si="66"/>
        <v>zima</v>
      </c>
      <c r="D728">
        <f t="shared" si="67"/>
        <v>0</v>
      </c>
      <c r="E728">
        <f>IF(AND(C728="zima",AND(B728&lt;&gt;"sobota",B728&lt;&gt;"niedziela")),ROUNDDOWN(10*$M$4,0)*$M$2,IF(AND(C728="wiosna",AND(B728&lt;&gt;"sobota",B728&lt;&gt;"niedziela")),ROUNDDOWN(10*$M$5,0)*$M$2,IF(AND(C728="lato",AND(B728&lt;&gt;"sobota",B728&lt;&gt;"niedziela")),ROUNDDOWN(10*$M$6,0)*$M$2,IF(AND(C728="jesień",AND(B728&lt;&gt;"sobota",B728&lt;&gt;"niedziela")),ROUNDDOWN(10*$M$7,0)*$M$2,0))))</f>
        <v>60</v>
      </c>
      <c r="F728">
        <f t="shared" si="69"/>
        <v>55300</v>
      </c>
      <c r="G728">
        <f t="shared" si="70"/>
        <v>23600</v>
      </c>
      <c r="H728">
        <f t="shared" si="71"/>
        <v>78900</v>
      </c>
      <c r="I728" s="2">
        <f t="shared" si="68"/>
        <v>1</v>
      </c>
    </row>
    <row r="729" spans="1:9">
      <c r="A729" s="1">
        <v>45654</v>
      </c>
      <c r="B729" t="s">
        <v>8</v>
      </c>
      <c r="C729" s="2" t="str">
        <f t="shared" si="66"/>
        <v>zima</v>
      </c>
      <c r="D729">
        <f t="shared" si="67"/>
        <v>0</v>
      </c>
      <c r="E729">
        <f>IF(AND(C729="zima",AND(B729&lt;&gt;"sobota",B729&lt;&gt;"niedziela")),ROUNDDOWN(10*$M$4,0)*$M$2,IF(AND(C729="wiosna",AND(B729&lt;&gt;"sobota",B729&lt;&gt;"niedziela")),ROUNDDOWN(10*$M$5,0)*$M$2,IF(AND(C729="lato",AND(B729&lt;&gt;"sobota",B729&lt;&gt;"niedziela")),ROUNDDOWN(10*$M$6,0)*$M$2,IF(AND(C729="jesień",AND(B729&lt;&gt;"sobota",B729&lt;&gt;"niedziela")),ROUNDDOWN(10*$M$7,0)*$M$2,0))))</f>
        <v>0</v>
      </c>
      <c r="F729">
        <f t="shared" si="69"/>
        <v>55300</v>
      </c>
      <c r="G729">
        <f t="shared" si="70"/>
        <v>23600</v>
      </c>
      <c r="H729">
        <f t="shared" si="71"/>
        <v>78900</v>
      </c>
      <c r="I729" s="2">
        <f t="shared" si="68"/>
        <v>1</v>
      </c>
    </row>
    <row r="730" spans="1:9">
      <c r="A730" s="1">
        <v>45655</v>
      </c>
      <c r="B730" t="s">
        <v>2</v>
      </c>
      <c r="C730" s="2" t="str">
        <f t="shared" si="66"/>
        <v>zima</v>
      </c>
      <c r="D730">
        <f t="shared" si="67"/>
        <v>150</v>
      </c>
      <c r="E730">
        <f>IF(AND(C730="zima",AND(B730&lt;&gt;"sobota",B730&lt;&gt;"niedziela")),ROUNDDOWN(10*$M$4,0)*$M$2,IF(AND(C730="wiosna",AND(B730&lt;&gt;"sobota",B730&lt;&gt;"niedziela")),ROUNDDOWN(10*$M$5,0)*$M$2,IF(AND(C730="lato",AND(B730&lt;&gt;"sobota",B730&lt;&gt;"niedziela")),ROUNDDOWN(10*$M$6,0)*$M$2,IF(AND(C730="jesień",AND(B730&lt;&gt;"sobota",B730&lt;&gt;"niedziela")),ROUNDDOWN(10*$M$7,0)*$M$2,0))))</f>
        <v>0</v>
      </c>
      <c r="F730">
        <f t="shared" si="69"/>
        <v>55150</v>
      </c>
      <c r="G730">
        <f t="shared" si="70"/>
        <v>23750</v>
      </c>
      <c r="H730">
        <f t="shared" si="71"/>
        <v>78900</v>
      </c>
      <c r="I730" s="2">
        <f t="shared" si="68"/>
        <v>1</v>
      </c>
    </row>
    <row r="731" spans="1:9">
      <c r="A731" s="1">
        <v>45656</v>
      </c>
      <c r="B731" t="s">
        <v>3</v>
      </c>
      <c r="C731" s="2" t="str">
        <f t="shared" si="66"/>
        <v>zima</v>
      </c>
      <c r="D731">
        <f t="shared" si="67"/>
        <v>0</v>
      </c>
      <c r="E731">
        <f>IF(AND(C731="zima",AND(B731&lt;&gt;"sobota",B731&lt;&gt;"niedziela")),ROUNDDOWN(10*$M$4,0)*$M$2,IF(AND(C731="wiosna",AND(B731&lt;&gt;"sobota",B731&lt;&gt;"niedziela")),ROUNDDOWN(10*$M$5,0)*$M$2,IF(AND(C731="lato",AND(B731&lt;&gt;"sobota",B731&lt;&gt;"niedziela")),ROUNDDOWN(10*$M$6,0)*$M$2,IF(AND(C731="jesień",AND(B731&lt;&gt;"sobota",B731&lt;&gt;"niedziela")),ROUNDDOWN(10*$M$7,0)*$M$2,0))))</f>
        <v>60</v>
      </c>
      <c r="F731">
        <f t="shared" si="69"/>
        <v>55210</v>
      </c>
      <c r="G731">
        <f t="shared" si="70"/>
        <v>23750</v>
      </c>
      <c r="H731">
        <f t="shared" si="71"/>
        <v>78960</v>
      </c>
      <c r="I731" s="2">
        <f t="shared" si="68"/>
        <v>1</v>
      </c>
    </row>
    <row r="732" spans="1:9">
      <c r="A732" s="1">
        <v>45657</v>
      </c>
      <c r="B732" t="s">
        <v>4</v>
      </c>
      <c r="C732" s="2" t="str">
        <f t="shared" si="66"/>
        <v>zima</v>
      </c>
      <c r="D732">
        <f t="shared" si="67"/>
        <v>0</v>
      </c>
      <c r="E732">
        <f>IF(AND(C732="zima",AND(B732&lt;&gt;"sobota",B732&lt;&gt;"niedziela")),ROUNDDOWN(10*$M$4,0)*$M$2,IF(AND(C732="wiosna",AND(B732&lt;&gt;"sobota",B732&lt;&gt;"niedziela")),ROUNDDOWN(10*$M$5,0)*$M$2,IF(AND(C732="lato",AND(B732&lt;&gt;"sobota",B732&lt;&gt;"niedziela")),ROUNDDOWN(10*$M$6,0)*$M$2,IF(AND(C732="jesień",AND(B732&lt;&gt;"sobota",B732&lt;&gt;"niedziela")),ROUNDDOWN(10*$M$7,0)*$M$2,0))))</f>
        <v>60</v>
      </c>
      <c r="F732">
        <f t="shared" si="69"/>
        <v>55270</v>
      </c>
      <c r="G732">
        <f t="shared" si="70"/>
        <v>23750</v>
      </c>
      <c r="H732">
        <f t="shared" si="71"/>
        <v>79020</v>
      </c>
      <c r="I732" s="2">
        <f t="shared" si="68"/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6"/>
  <sheetViews>
    <sheetView workbookViewId="0">
      <selection activeCell="C2" sqref="C2"/>
    </sheetView>
  </sheetViews>
  <sheetFormatPr defaultRowHeight="15"/>
  <cols>
    <col min="1" max="1" width="10.140625" bestFit="1" customWidth="1"/>
    <col min="2" max="2" width="7.7109375" bestFit="1" customWidth="1"/>
    <col min="3" max="3" width="6.5703125" bestFit="1" customWidth="1"/>
    <col min="4" max="4" width="10" bestFit="1" customWidth="1"/>
  </cols>
  <sheetData>
    <row r="1" spans="1:4">
      <c r="A1" s="1" t="s">
        <v>0</v>
      </c>
      <c r="B1" t="s">
        <v>25</v>
      </c>
      <c r="C1" t="s">
        <v>9</v>
      </c>
      <c r="D1" t="s">
        <v>10</v>
      </c>
    </row>
    <row r="2" spans="1:4">
      <c r="A2" s="1">
        <v>44927</v>
      </c>
      <c r="B2">
        <f>MONTH(A2)</f>
        <v>1</v>
      </c>
      <c r="C2">
        <v>8150</v>
      </c>
      <c r="D2">
        <v>0</v>
      </c>
    </row>
    <row r="3" spans="1:4">
      <c r="A3" s="1">
        <v>44928</v>
      </c>
      <c r="B3">
        <f t="shared" ref="B3:B66" si="0">MONTH(A3)</f>
        <v>1</v>
      </c>
      <c r="C3">
        <v>0</v>
      </c>
      <c r="D3">
        <v>60</v>
      </c>
    </row>
    <row r="4" spans="1:4">
      <c r="A4" s="1">
        <v>44929</v>
      </c>
      <c r="B4">
        <f t="shared" si="0"/>
        <v>1</v>
      </c>
      <c r="C4">
        <v>0</v>
      </c>
      <c r="D4">
        <v>60</v>
      </c>
    </row>
    <row r="5" spans="1:4">
      <c r="A5" s="1">
        <v>44930</v>
      </c>
      <c r="B5">
        <f t="shared" si="0"/>
        <v>1</v>
      </c>
      <c r="C5">
        <v>0</v>
      </c>
      <c r="D5">
        <v>60</v>
      </c>
    </row>
    <row r="6" spans="1:4">
      <c r="A6" s="1">
        <v>44931</v>
      </c>
      <c r="B6">
        <f t="shared" si="0"/>
        <v>1</v>
      </c>
      <c r="C6">
        <v>0</v>
      </c>
      <c r="D6">
        <v>60</v>
      </c>
    </row>
    <row r="7" spans="1:4">
      <c r="A7" s="1">
        <v>44932</v>
      </c>
      <c r="B7">
        <f t="shared" si="0"/>
        <v>1</v>
      </c>
      <c r="C7">
        <v>0</v>
      </c>
      <c r="D7">
        <v>60</v>
      </c>
    </row>
    <row r="8" spans="1:4">
      <c r="A8" s="1">
        <v>44933</v>
      </c>
      <c r="B8">
        <f t="shared" si="0"/>
        <v>1</v>
      </c>
      <c r="C8">
        <v>0</v>
      </c>
      <c r="D8">
        <v>0</v>
      </c>
    </row>
    <row r="9" spans="1:4">
      <c r="A9" s="1">
        <v>44934</v>
      </c>
      <c r="B9">
        <f t="shared" si="0"/>
        <v>1</v>
      </c>
      <c r="C9">
        <v>150</v>
      </c>
      <c r="D9">
        <v>0</v>
      </c>
    </row>
    <row r="10" spans="1:4">
      <c r="A10" s="1">
        <v>44935</v>
      </c>
      <c r="B10">
        <f t="shared" si="0"/>
        <v>1</v>
      </c>
      <c r="C10">
        <v>0</v>
      </c>
      <c r="D10">
        <v>60</v>
      </c>
    </row>
    <row r="11" spans="1:4">
      <c r="A11" s="1">
        <v>44936</v>
      </c>
      <c r="B11">
        <f t="shared" si="0"/>
        <v>1</v>
      </c>
      <c r="C11">
        <v>0</v>
      </c>
      <c r="D11">
        <v>60</v>
      </c>
    </row>
    <row r="12" spans="1:4">
      <c r="A12" s="1">
        <v>44937</v>
      </c>
      <c r="B12">
        <f t="shared" si="0"/>
        <v>1</v>
      </c>
      <c r="C12">
        <v>0</v>
      </c>
      <c r="D12">
        <v>60</v>
      </c>
    </row>
    <row r="13" spans="1:4">
      <c r="A13" s="1">
        <v>44938</v>
      </c>
      <c r="B13">
        <f t="shared" si="0"/>
        <v>1</v>
      </c>
      <c r="C13">
        <v>0</v>
      </c>
      <c r="D13">
        <v>60</v>
      </c>
    </row>
    <row r="14" spans="1:4">
      <c r="A14" s="1">
        <v>44939</v>
      </c>
      <c r="B14">
        <f t="shared" si="0"/>
        <v>1</v>
      </c>
      <c r="C14">
        <v>0</v>
      </c>
      <c r="D14">
        <v>60</v>
      </c>
    </row>
    <row r="15" spans="1:4">
      <c r="A15" s="1">
        <v>44940</v>
      </c>
      <c r="B15">
        <f t="shared" si="0"/>
        <v>1</v>
      </c>
      <c r="C15">
        <v>0</v>
      </c>
      <c r="D15">
        <v>0</v>
      </c>
    </row>
    <row r="16" spans="1:4">
      <c r="A16" s="1">
        <v>44941</v>
      </c>
      <c r="B16">
        <f t="shared" si="0"/>
        <v>1</v>
      </c>
      <c r="C16">
        <v>150</v>
      </c>
      <c r="D16">
        <v>0</v>
      </c>
    </row>
    <row r="17" spans="1:4">
      <c r="A17" s="1">
        <v>44942</v>
      </c>
      <c r="B17">
        <f t="shared" si="0"/>
        <v>1</v>
      </c>
      <c r="C17">
        <v>0</v>
      </c>
      <c r="D17">
        <v>60</v>
      </c>
    </row>
    <row r="18" spans="1:4">
      <c r="A18" s="1">
        <v>44943</v>
      </c>
      <c r="B18">
        <f t="shared" si="0"/>
        <v>1</v>
      </c>
      <c r="C18">
        <v>0</v>
      </c>
      <c r="D18">
        <v>60</v>
      </c>
    </row>
    <row r="19" spans="1:4">
      <c r="A19" s="1">
        <v>44944</v>
      </c>
      <c r="B19">
        <f t="shared" si="0"/>
        <v>1</v>
      </c>
      <c r="C19">
        <v>0</v>
      </c>
      <c r="D19">
        <v>60</v>
      </c>
    </row>
    <row r="20" spans="1:4">
      <c r="A20" s="1">
        <v>44945</v>
      </c>
      <c r="B20">
        <f t="shared" si="0"/>
        <v>1</v>
      </c>
      <c r="C20">
        <v>0</v>
      </c>
      <c r="D20">
        <v>60</v>
      </c>
    </row>
    <row r="21" spans="1:4">
      <c r="A21" s="1">
        <v>44946</v>
      </c>
      <c r="B21">
        <f t="shared" si="0"/>
        <v>1</v>
      </c>
      <c r="C21">
        <v>0</v>
      </c>
      <c r="D21">
        <v>60</v>
      </c>
    </row>
    <row r="22" spans="1:4">
      <c r="A22" s="1">
        <v>44947</v>
      </c>
      <c r="B22">
        <f t="shared" si="0"/>
        <v>1</v>
      </c>
      <c r="C22">
        <v>0</v>
      </c>
      <c r="D22">
        <v>0</v>
      </c>
    </row>
    <row r="23" spans="1:4">
      <c r="A23" s="1">
        <v>44948</v>
      </c>
      <c r="B23">
        <f t="shared" si="0"/>
        <v>1</v>
      </c>
      <c r="C23">
        <v>150</v>
      </c>
      <c r="D23">
        <v>0</v>
      </c>
    </row>
    <row r="24" spans="1:4">
      <c r="A24" s="1">
        <v>44949</v>
      </c>
      <c r="B24">
        <f t="shared" si="0"/>
        <v>1</v>
      </c>
      <c r="C24">
        <v>0</v>
      </c>
      <c r="D24">
        <v>60</v>
      </c>
    </row>
    <row r="25" spans="1:4">
      <c r="A25" s="1">
        <v>44950</v>
      </c>
      <c r="B25">
        <f t="shared" si="0"/>
        <v>1</v>
      </c>
      <c r="C25">
        <v>0</v>
      </c>
      <c r="D25">
        <v>60</v>
      </c>
    </row>
    <row r="26" spans="1:4">
      <c r="A26" s="1">
        <v>44951</v>
      </c>
      <c r="B26">
        <f t="shared" si="0"/>
        <v>1</v>
      </c>
      <c r="C26">
        <v>0</v>
      </c>
      <c r="D26">
        <v>60</v>
      </c>
    </row>
    <row r="27" spans="1:4">
      <c r="A27" s="1">
        <v>44952</v>
      </c>
      <c r="B27">
        <f t="shared" si="0"/>
        <v>1</v>
      </c>
      <c r="C27">
        <v>0</v>
      </c>
      <c r="D27">
        <v>60</v>
      </c>
    </row>
    <row r="28" spans="1:4">
      <c r="A28" s="1">
        <v>44953</v>
      </c>
      <c r="B28">
        <f t="shared" si="0"/>
        <v>1</v>
      </c>
      <c r="C28">
        <v>0</v>
      </c>
      <c r="D28">
        <v>60</v>
      </c>
    </row>
    <row r="29" spans="1:4">
      <c r="A29" s="1">
        <v>44954</v>
      </c>
      <c r="B29">
        <f t="shared" si="0"/>
        <v>1</v>
      </c>
      <c r="C29">
        <v>0</v>
      </c>
      <c r="D29">
        <v>0</v>
      </c>
    </row>
    <row r="30" spans="1:4">
      <c r="A30" s="1">
        <v>44955</v>
      </c>
      <c r="B30">
        <f t="shared" si="0"/>
        <v>1</v>
      </c>
      <c r="C30">
        <v>150</v>
      </c>
      <c r="D30">
        <v>0</v>
      </c>
    </row>
    <row r="31" spans="1:4">
      <c r="A31" s="1">
        <v>44956</v>
      </c>
      <c r="B31">
        <f t="shared" si="0"/>
        <v>1</v>
      </c>
      <c r="C31">
        <v>0</v>
      </c>
      <c r="D31">
        <v>60</v>
      </c>
    </row>
    <row r="32" spans="1:4">
      <c r="A32" s="1">
        <v>44957</v>
      </c>
      <c r="B32">
        <f t="shared" si="0"/>
        <v>1</v>
      </c>
      <c r="C32">
        <v>0</v>
      </c>
      <c r="D32">
        <v>60</v>
      </c>
    </row>
    <row r="33" spans="1:4">
      <c r="A33" s="1">
        <v>44958</v>
      </c>
      <c r="B33">
        <f t="shared" si="0"/>
        <v>2</v>
      </c>
      <c r="C33">
        <v>0</v>
      </c>
      <c r="D33">
        <v>60</v>
      </c>
    </row>
    <row r="34" spans="1:4">
      <c r="A34" s="1">
        <v>44959</v>
      </c>
      <c r="B34">
        <f t="shared" si="0"/>
        <v>2</v>
      </c>
      <c r="C34">
        <v>0</v>
      </c>
      <c r="D34">
        <v>60</v>
      </c>
    </row>
    <row r="35" spans="1:4">
      <c r="A35" s="1">
        <v>44960</v>
      </c>
      <c r="B35">
        <f t="shared" si="0"/>
        <v>2</v>
      </c>
      <c r="C35">
        <v>0</v>
      </c>
      <c r="D35">
        <v>60</v>
      </c>
    </row>
    <row r="36" spans="1:4">
      <c r="A36" s="1">
        <v>44961</v>
      </c>
      <c r="B36">
        <f t="shared" si="0"/>
        <v>2</v>
      </c>
      <c r="C36">
        <v>0</v>
      </c>
      <c r="D36">
        <v>0</v>
      </c>
    </row>
    <row r="37" spans="1:4">
      <c r="A37" s="1">
        <v>44962</v>
      </c>
      <c r="B37">
        <f t="shared" si="0"/>
        <v>2</v>
      </c>
      <c r="C37">
        <v>150</v>
      </c>
      <c r="D37">
        <v>0</v>
      </c>
    </row>
    <row r="38" spans="1:4">
      <c r="A38" s="1">
        <v>44963</v>
      </c>
      <c r="B38">
        <f t="shared" si="0"/>
        <v>2</v>
      </c>
      <c r="C38">
        <v>0</v>
      </c>
      <c r="D38">
        <v>60</v>
      </c>
    </row>
    <row r="39" spans="1:4">
      <c r="A39" s="1">
        <v>44964</v>
      </c>
      <c r="B39">
        <f t="shared" si="0"/>
        <v>2</v>
      </c>
      <c r="C39">
        <v>0</v>
      </c>
      <c r="D39">
        <v>60</v>
      </c>
    </row>
    <row r="40" spans="1:4">
      <c r="A40" s="1">
        <v>44965</v>
      </c>
      <c r="B40">
        <f t="shared" si="0"/>
        <v>2</v>
      </c>
      <c r="C40">
        <v>0</v>
      </c>
      <c r="D40">
        <v>60</v>
      </c>
    </row>
    <row r="41" spans="1:4">
      <c r="A41" s="1">
        <v>44966</v>
      </c>
      <c r="B41">
        <f t="shared" si="0"/>
        <v>2</v>
      </c>
      <c r="C41">
        <v>0</v>
      </c>
      <c r="D41">
        <v>60</v>
      </c>
    </row>
    <row r="42" spans="1:4">
      <c r="A42" s="1">
        <v>44967</v>
      </c>
      <c r="B42">
        <f t="shared" si="0"/>
        <v>2</v>
      </c>
      <c r="C42">
        <v>0</v>
      </c>
      <c r="D42">
        <v>60</v>
      </c>
    </row>
    <row r="43" spans="1:4">
      <c r="A43" s="1">
        <v>44968</v>
      </c>
      <c r="B43">
        <f t="shared" si="0"/>
        <v>2</v>
      </c>
      <c r="C43">
        <v>0</v>
      </c>
      <c r="D43">
        <v>0</v>
      </c>
    </row>
    <row r="44" spans="1:4">
      <c r="A44" s="1">
        <v>44969</v>
      </c>
      <c r="B44">
        <f t="shared" si="0"/>
        <v>2</v>
      </c>
      <c r="C44">
        <v>150</v>
      </c>
      <c r="D44">
        <v>0</v>
      </c>
    </row>
    <row r="45" spans="1:4">
      <c r="A45" s="1">
        <v>44970</v>
      </c>
      <c r="B45">
        <f t="shared" si="0"/>
        <v>2</v>
      </c>
      <c r="C45">
        <v>0</v>
      </c>
      <c r="D45">
        <v>60</v>
      </c>
    </row>
    <row r="46" spans="1:4">
      <c r="A46" s="1">
        <v>44971</v>
      </c>
      <c r="B46">
        <f t="shared" si="0"/>
        <v>2</v>
      </c>
      <c r="C46">
        <v>0</v>
      </c>
      <c r="D46">
        <v>60</v>
      </c>
    </row>
    <row r="47" spans="1:4">
      <c r="A47" s="1">
        <v>44972</v>
      </c>
      <c r="B47">
        <f t="shared" si="0"/>
        <v>2</v>
      </c>
      <c r="C47">
        <v>0</v>
      </c>
      <c r="D47">
        <v>60</v>
      </c>
    </row>
    <row r="48" spans="1:4">
      <c r="A48" s="1">
        <v>44973</v>
      </c>
      <c r="B48">
        <f t="shared" si="0"/>
        <v>2</v>
      </c>
      <c r="C48">
        <v>0</v>
      </c>
      <c r="D48">
        <v>60</v>
      </c>
    </row>
    <row r="49" spans="1:4">
      <c r="A49" s="1">
        <v>44974</v>
      </c>
      <c r="B49">
        <f t="shared" si="0"/>
        <v>2</v>
      </c>
      <c r="C49">
        <v>0</v>
      </c>
      <c r="D49">
        <v>60</v>
      </c>
    </row>
    <row r="50" spans="1:4">
      <c r="A50" s="1">
        <v>44975</v>
      </c>
      <c r="B50">
        <f t="shared" si="0"/>
        <v>2</v>
      </c>
      <c r="C50">
        <v>0</v>
      </c>
      <c r="D50">
        <v>0</v>
      </c>
    </row>
    <row r="51" spans="1:4">
      <c r="A51" s="1">
        <v>44976</v>
      </c>
      <c r="B51">
        <f t="shared" si="0"/>
        <v>2</v>
      </c>
      <c r="C51">
        <v>150</v>
      </c>
      <c r="D51">
        <v>0</v>
      </c>
    </row>
    <row r="52" spans="1:4">
      <c r="A52" s="1">
        <v>44977</v>
      </c>
      <c r="B52">
        <f t="shared" si="0"/>
        <v>2</v>
      </c>
      <c r="C52">
        <v>0</v>
      </c>
      <c r="D52">
        <v>60</v>
      </c>
    </row>
    <row r="53" spans="1:4">
      <c r="A53" s="1">
        <v>44978</v>
      </c>
      <c r="B53">
        <f t="shared" si="0"/>
        <v>2</v>
      </c>
      <c r="C53">
        <v>0</v>
      </c>
      <c r="D53">
        <v>60</v>
      </c>
    </row>
    <row r="54" spans="1:4">
      <c r="A54" s="1">
        <v>44979</v>
      </c>
      <c r="B54">
        <f t="shared" si="0"/>
        <v>2</v>
      </c>
      <c r="C54">
        <v>0</v>
      </c>
      <c r="D54">
        <v>60</v>
      </c>
    </row>
    <row r="55" spans="1:4">
      <c r="A55" s="1">
        <v>44980</v>
      </c>
      <c r="B55">
        <f t="shared" si="0"/>
        <v>2</v>
      </c>
      <c r="C55">
        <v>0</v>
      </c>
      <c r="D55">
        <v>60</v>
      </c>
    </row>
    <row r="56" spans="1:4">
      <c r="A56" s="1">
        <v>44981</v>
      </c>
      <c r="B56">
        <f t="shared" si="0"/>
        <v>2</v>
      </c>
      <c r="C56">
        <v>0</v>
      </c>
      <c r="D56">
        <v>60</v>
      </c>
    </row>
    <row r="57" spans="1:4">
      <c r="A57" s="1">
        <v>44982</v>
      </c>
      <c r="B57">
        <f t="shared" si="0"/>
        <v>2</v>
      </c>
      <c r="C57">
        <v>0</v>
      </c>
      <c r="D57">
        <v>0</v>
      </c>
    </row>
    <row r="58" spans="1:4">
      <c r="A58" s="1">
        <v>44983</v>
      </c>
      <c r="B58">
        <f t="shared" si="0"/>
        <v>2</v>
      </c>
      <c r="C58">
        <v>150</v>
      </c>
      <c r="D58">
        <v>0</v>
      </c>
    </row>
    <row r="59" spans="1:4">
      <c r="A59" s="1">
        <v>44984</v>
      </c>
      <c r="B59">
        <f t="shared" si="0"/>
        <v>2</v>
      </c>
      <c r="C59">
        <v>0</v>
      </c>
      <c r="D59">
        <v>60</v>
      </c>
    </row>
    <row r="60" spans="1:4">
      <c r="A60" s="1">
        <v>44985</v>
      </c>
      <c r="B60">
        <f t="shared" si="0"/>
        <v>2</v>
      </c>
      <c r="C60">
        <v>0</v>
      </c>
      <c r="D60">
        <v>60</v>
      </c>
    </row>
    <row r="61" spans="1:4">
      <c r="A61" s="1">
        <v>44986</v>
      </c>
      <c r="B61">
        <f t="shared" si="0"/>
        <v>3</v>
      </c>
      <c r="C61">
        <v>0</v>
      </c>
      <c r="D61">
        <v>60</v>
      </c>
    </row>
    <row r="62" spans="1:4">
      <c r="A62" s="1">
        <v>44987</v>
      </c>
      <c r="B62">
        <f t="shared" si="0"/>
        <v>3</v>
      </c>
      <c r="C62">
        <v>0</v>
      </c>
      <c r="D62">
        <v>60</v>
      </c>
    </row>
    <row r="63" spans="1:4">
      <c r="A63" s="1">
        <v>44988</v>
      </c>
      <c r="B63">
        <f t="shared" si="0"/>
        <v>3</v>
      </c>
      <c r="C63">
        <v>0</v>
      </c>
      <c r="D63">
        <v>60</v>
      </c>
    </row>
    <row r="64" spans="1:4">
      <c r="A64" s="1">
        <v>44989</v>
      </c>
      <c r="B64">
        <f t="shared" si="0"/>
        <v>3</v>
      </c>
      <c r="C64">
        <v>0</v>
      </c>
      <c r="D64">
        <v>0</v>
      </c>
    </row>
    <row r="65" spans="1:4">
      <c r="A65" s="1">
        <v>44990</v>
      </c>
      <c r="B65">
        <f t="shared" si="0"/>
        <v>3</v>
      </c>
      <c r="C65">
        <v>150</v>
      </c>
      <c r="D65">
        <v>0</v>
      </c>
    </row>
    <row r="66" spans="1:4">
      <c r="A66" s="1">
        <v>44991</v>
      </c>
      <c r="B66">
        <f t="shared" si="0"/>
        <v>3</v>
      </c>
      <c r="C66">
        <v>0</v>
      </c>
      <c r="D66">
        <v>60</v>
      </c>
    </row>
    <row r="67" spans="1:4">
      <c r="A67" s="1">
        <v>44992</v>
      </c>
      <c r="B67">
        <f t="shared" ref="B67:B130" si="1">MONTH(A67)</f>
        <v>3</v>
      </c>
      <c r="C67">
        <v>0</v>
      </c>
      <c r="D67">
        <v>60</v>
      </c>
    </row>
    <row r="68" spans="1:4">
      <c r="A68" s="1">
        <v>44993</v>
      </c>
      <c r="B68">
        <f t="shared" si="1"/>
        <v>3</v>
      </c>
      <c r="C68">
        <v>0</v>
      </c>
      <c r="D68">
        <v>60</v>
      </c>
    </row>
    <row r="69" spans="1:4">
      <c r="A69" s="1">
        <v>44994</v>
      </c>
      <c r="B69">
        <f t="shared" si="1"/>
        <v>3</v>
      </c>
      <c r="C69">
        <v>0</v>
      </c>
      <c r="D69">
        <v>60</v>
      </c>
    </row>
    <row r="70" spans="1:4">
      <c r="A70" s="1">
        <v>44995</v>
      </c>
      <c r="B70">
        <f t="shared" si="1"/>
        <v>3</v>
      </c>
      <c r="C70">
        <v>0</v>
      </c>
      <c r="D70">
        <v>60</v>
      </c>
    </row>
    <row r="71" spans="1:4">
      <c r="A71" s="1">
        <v>44996</v>
      </c>
      <c r="B71">
        <f t="shared" si="1"/>
        <v>3</v>
      </c>
      <c r="C71">
        <v>0</v>
      </c>
      <c r="D71">
        <v>0</v>
      </c>
    </row>
    <row r="72" spans="1:4">
      <c r="A72" s="1">
        <v>44997</v>
      </c>
      <c r="B72">
        <f t="shared" si="1"/>
        <v>3</v>
      </c>
      <c r="C72">
        <v>150</v>
      </c>
      <c r="D72">
        <v>0</v>
      </c>
    </row>
    <row r="73" spans="1:4">
      <c r="A73" s="1">
        <v>44998</v>
      </c>
      <c r="B73">
        <f t="shared" si="1"/>
        <v>3</v>
      </c>
      <c r="C73">
        <v>0</v>
      </c>
      <c r="D73">
        <v>60</v>
      </c>
    </row>
    <row r="74" spans="1:4">
      <c r="A74" s="1">
        <v>44999</v>
      </c>
      <c r="B74">
        <f t="shared" si="1"/>
        <v>3</v>
      </c>
      <c r="C74">
        <v>0</v>
      </c>
      <c r="D74">
        <v>60</v>
      </c>
    </row>
    <row r="75" spans="1:4">
      <c r="A75" s="1">
        <v>45000</v>
      </c>
      <c r="B75">
        <f t="shared" si="1"/>
        <v>3</v>
      </c>
      <c r="C75">
        <v>0</v>
      </c>
      <c r="D75">
        <v>60</v>
      </c>
    </row>
    <row r="76" spans="1:4">
      <c r="A76" s="1">
        <v>45001</v>
      </c>
      <c r="B76">
        <f t="shared" si="1"/>
        <v>3</v>
      </c>
      <c r="C76">
        <v>0</v>
      </c>
      <c r="D76">
        <v>60</v>
      </c>
    </row>
    <row r="77" spans="1:4">
      <c r="A77" s="1">
        <v>45002</v>
      </c>
      <c r="B77">
        <f t="shared" si="1"/>
        <v>3</v>
      </c>
      <c r="C77">
        <v>0</v>
      </c>
      <c r="D77">
        <v>60</v>
      </c>
    </row>
    <row r="78" spans="1:4">
      <c r="A78" s="1">
        <v>45003</v>
      </c>
      <c r="B78">
        <f t="shared" si="1"/>
        <v>3</v>
      </c>
      <c r="C78">
        <v>0</v>
      </c>
      <c r="D78">
        <v>0</v>
      </c>
    </row>
    <row r="79" spans="1:4">
      <c r="A79" s="1">
        <v>45004</v>
      </c>
      <c r="B79">
        <f t="shared" si="1"/>
        <v>3</v>
      </c>
      <c r="C79">
        <v>150</v>
      </c>
      <c r="D79">
        <v>0</v>
      </c>
    </row>
    <row r="80" spans="1:4">
      <c r="A80" s="1">
        <v>45005</v>
      </c>
      <c r="B80">
        <f t="shared" si="1"/>
        <v>3</v>
      </c>
      <c r="C80">
        <v>0</v>
      </c>
      <c r="D80">
        <v>60</v>
      </c>
    </row>
    <row r="81" spans="1:4">
      <c r="A81" s="1">
        <v>45006</v>
      </c>
      <c r="B81">
        <f t="shared" si="1"/>
        <v>3</v>
      </c>
      <c r="C81">
        <v>0</v>
      </c>
      <c r="D81">
        <v>150</v>
      </c>
    </row>
    <row r="82" spans="1:4">
      <c r="A82" s="1">
        <v>45007</v>
      </c>
      <c r="B82">
        <f t="shared" si="1"/>
        <v>3</v>
      </c>
      <c r="C82">
        <v>0</v>
      </c>
      <c r="D82">
        <v>150</v>
      </c>
    </row>
    <row r="83" spans="1:4">
      <c r="A83" s="1">
        <v>45008</v>
      </c>
      <c r="B83">
        <f t="shared" si="1"/>
        <v>3</v>
      </c>
      <c r="C83">
        <v>0</v>
      </c>
      <c r="D83">
        <v>150</v>
      </c>
    </row>
    <row r="84" spans="1:4">
      <c r="A84" s="1">
        <v>45009</v>
      </c>
      <c r="B84">
        <f t="shared" si="1"/>
        <v>3</v>
      </c>
      <c r="C84">
        <v>0</v>
      </c>
      <c r="D84">
        <v>150</v>
      </c>
    </row>
    <row r="85" spans="1:4">
      <c r="A85" s="1">
        <v>45010</v>
      </c>
      <c r="B85">
        <f t="shared" si="1"/>
        <v>3</v>
      </c>
      <c r="C85">
        <v>0</v>
      </c>
      <c r="D85">
        <v>0</v>
      </c>
    </row>
    <row r="86" spans="1:4">
      <c r="A86" s="1">
        <v>45011</v>
      </c>
      <c r="B86">
        <f t="shared" si="1"/>
        <v>3</v>
      </c>
      <c r="C86">
        <v>150</v>
      </c>
      <c r="D86">
        <v>0</v>
      </c>
    </row>
    <row r="87" spans="1:4">
      <c r="A87" s="1">
        <v>45012</v>
      </c>
      <c r="B87">
        <f t="shared" si="1"/>
        <v>3</v>
      </c>
      <c r="C87">
        <v>0</v>
      </c>
      <c r="D87">
        <v>150</v>
      </c>
    </row>
    <row r="88" spans="1:4">
      <c r="A88" s="1">
        <v>45013</v>
      </c>
      <c r="B88">
        <f t="shared" si="1"/>
        <v>3</v>
      </c>
      <c r="C88">
        <v>0</v>
      </c>
      <c r="D88">
        <v>150</v>
      </c>
    </row>
    <row r="89" spans="1:4">
      <c r="A89" s="1">
        <v>45014</v>
      </c>
      <c r="B89">
        <f t="shared" si="1"/>
        <v>3</v>
      </c>
      <c r="C89">
        <v>0</v>
      </c>
      <c r="D89">
        <v>150</v>
      </c>
    </row>
    <row r="90" spans="1:4">
      <c r="A90" s="1">
        <v>45015</v>
      </c>
      <c r="B90">
        <f t="shared" si="1"/>
        <v>3</v>
      </c>
      <c r="C90">
        <v>0</v>
      </c>
      <c r="D90">
        <v>150</v>
      </c>
    </row>
    <row r="91" spans="1:4">
      <c r="A91" s="1">
        <v>45016</v>
      </c>
      <c r="B91">
        <f t="shared" si="1"/>
        <v>3</v>
      </c>
      <c r="C91">
        <v>0</v>
      </c>
      <c r="D91">
        <v>150</v>
      </c>
    </row>
    <row r="92" spans="1:4">
      <c r="A92" s="1">
        <v>45017</v>
      </c>
      <c r="B92">
        <f t="shared" si="1"/>
        <v>4</v>
      </c>
      <c r="C92">
        <v>0</v>
      </c>
      <c r="D92">
        <v>0</v>
      </c>
    </row>
    <row r="93" spans="1:4">
      <c r="A93" s="1">
        <v>45018</v>
      </c>
      <c r="B93">
        <f t="shared" si="1"/>
        <v>4</v>
      </c>
      <c r="C93">
        <v>150</v>
      </c>
      <c r="D93">
        <v>0</v>
      </c>
    </row>
    <row r="94" spans="1:4">
      <c r="A94" s="1">
        <v>45019</v>
      </c>
      <c r="B94">
        <f t="shared" si="1"/>
        <v>4</v>
      </c>
      <c r="C94">
        <v>0</v>
      </c>
      <c r="D94">
        <v>150</v>
      </c>
    </row>
    <row r="95" spans="1:4">
      <c r="A95" s="1">
        <v>45020</v>
      </c>
      <c r="B95">
        <f t="shared" si="1"/>
        <v>4</v>
      </c>
      <c r="C95">
        <v>0</v>
      </c>
      <c r="D95">
        <v>150</v>
      </c>
    </row>
    <row r="96" spans="1:4">
      <c r="A96" s="1">
        <v>45021</v>
      </c>
      <c r="B96">
        <f t="shared" si="1"/>
        <v>4</v>
      </c>
      <c r="C96">
        <v>0</v>
      </c>
      <c r="D96">
        <v>150</v>
      </c>
    </row>
    <row r="97" spans="1:4">
      <c r="A97" s="1">
        <v>45022</v>
      </c>
      <c r="B97">
        <f t="shared" si="1"/>
        <v>4</v>
      </c>
      <c r="C97">
        <v>0</v>
      </c>
      <c r="D97">
        <v>150</v>
      </c>
    </row>
    <row r="98" spans="1:4">
      <c r="A98" s="1">
        <v>45023</v>
      </c>
      <c r="B98">
        <f t="shared" si="1"/>
        <v>4</v>
      </c>
      <c r="C98">
        <v>0</v>
      </c>
      <c r="D98">
        <v>150</v>
      </c>
    </row>
    <row r="99" spans="1:4">
      <c r="A99" s="1">
        <v>45024</v>
      </c>
      <c r="B99">
        <f t="shared" si="1"/>
        <v>4</v>
      </c>
      <c r="C99">
        <v>0</v>
      </c>
      <c r="D99">
        <v>0</v>
      </c>
    </row>
    <row r="100" spans="1:4">
      <c r="A100" s="1">
        <v>45025</v>
      </c>
      <c r="B100">
        <f t="shared" si="1"/>
        <v>4</v>
      </c>
      <c r="C100">
        <v>150</v>
      </c>
      <c r="D100">
        <v>0</v>
      </c>
    </row>
    <row r="101" spans="1:4">
      <c r="A101" s="1">
        <v>45026</v>
      </c>
      <c r="B101">
        <f t="shared" si="1"/>
        <v>4</v>
      </c>
      <c r="C101">
        <v>0</v>
      </c>
      <c r="D101">
        <v>150</v>
      </c>
    </row>
    <row r="102" spans="1:4">
      <c r="A102" s="1">
        <v>45027</v>
      </c>
      <c r="B102">
        <f t="shared" si="1"/>
        <v>4</v>
      </c>
      <c r="C102">
        <v>0</v>
      </c>
      <c r="D102">
        <v>150</v>
      </c>
    </row>
    <row r="103" spans="1:4">
      <c r="A103" s="1">
        <v>45028</v>
      </c>
      <c r="B103">
        <f t="shared" si="1"/>
        <v>4</v>
      </c>
      <c r="C103">
        <v>0</v>
      </c>
      <c r="D103">
        <v>150</v>
      </c>
    </row>
    <row r="104" spans="1:4">
      <c r="A104" s="1">
        <v>45029</v>
      </c>
      <c r="B104">
        <f t="shared" si="1"/>
        <v>4</v>
      </c>
      <c r="C104">
        <v>0</v>
      </c>
      <c r="D104">
        <v>150</v>
      </c>
    </row>
    <row r="105" spans="1:4">
      <c r="A105" s="1">
        <v>45030</v>
      </c>
      <c r="B105">
        <f t="shared" si="1"/>
        <v>4</v>
      </c>
      <c r="C105">
        <v>0</v>
      </c>
      <c r="D105">
        <v>150</v>
      </c>
    </row>
    <row r="106" spans="1:4">
      <c r="A106" s="1">
        <v>45031</v>
      </c>
      <c r="B106">
        <f t="shared" si="1"/>
        <v>4</v>
      </c>
      <c r="C106">
        <v>0</v>
      </c>
      <c r="D106">
        <v>0</v>
      </c>
    </row>
    <row r="107" spans="1:4">
      <c r="A107" s="1">
        <v>45032</v>
      </c>
      <c r="B107">
        <f t="shared" si="1"/>
        <v>4</v>
      </c>
      <c r="C107">
        <v>150</v>
      </c>
      <c r="D107">
        <v>0</v>
      </c>
    </row>
    <row r="108" spans="1:4">
      <c r="A108" s="1">
        <v>45033</v>
      </c>
      <c r="B108">
        <f t="shared" si="1"/>
        <v>4</v>
      </c>
      <c r="C108">
        <v>0</v>
      </c>
      <c r="D108">
        <v>150</v>
      </c>
    </row>
    <row r="109" spans="1:4">
      <c r="A109" s="1">
        <v>45034</v>
      </c>
      <c r="B109">
        <f t="shared" si="1"/>
        <v>4</v>
      </c>
      <c r="C109">
        <v>0</v>
      </c>
      <c r="D109">
        <v>150</v>
      </c>
    </row>
    <row r="110" spans="1:4">
      <c r="A110" s="1">
        <v>45035</v>
      </c>
      <c r="B110">
        <f t="shared" si="1"/>
        <v>4</v>
      </c>
      <c r="C110">
        <v>0</v>
      </c>
      <c r="D110">
        <v>150</v>
      </c>
    </row>
    <row r="111" spans="1:4">
      <c r="A111" s="1">
        <v>45036</v>
      </c>
      <c r="B111">
        <f t="shared" si="1"/>
        <v>4</v>
      </c>
      <c r="C111">
        <v>0</v>
      </c>
      <c r="D111">
        <v>150</v>
      </c>
    </row>
    <row r="112" spans="1:4">
      <c r="A112" s="1">
        <v>45037</v>
      </c>
      <c r="B112">
        <f t="shared" si="1"/>
        <v>4</v>
      </c>
      <c r="C112">
        <v>0</v>
      </c>
      <c r="D112">
        <v>150</v>
      </c>
    </row>
    <row r="113" spans="1:4">
      <c r="A113" s="1">
        <v>45038</v>
      </c>
      <c r="B113">
        <f t="shared" si="1"/>
        <v>4</v>
      </c>
      <c r="C113">
        <v>0</v>
      </c>
      <c r="D113">
        <v>0</v>
      </c>
    </row>
    <row r="114" spans="1:4">
      <c r="A114" s="1">
        <v>45039</v>
      </c>
      <c r="B114">
        <f t="shared" si="1"/>
        <v>4</v>
      </c>
      <c r="C114">
        <v>150</v>
      </c>
      <c r="D114">
        <v>0</v>
      </c>
    </row>
    <row r="115" spans="1:4">
      <c r="A115" s="1">
        <v>45040</v>
      </c>
      <c r="B115">
        <f t="shared" si="1"/>
        <v>4</v>
      </c>
      <c r="C115">
        <v>0</v>
      </c>
      <c r="D115">
        <v>150</v>
      </c>
    </row>
    <row r="116" spans="1:4">
      <c r="A116" s="1">
        <v>45041</v>
      </c>
      <c r="B116">
        <f t="shared" si="1"/>
        <v>4</v>
      </c>
      <c r="C116">
        <v>0</v>
      </c>
      <c r="D116">
        <v>150</v>
      </c>
    </row>
    <row r="117" spans="1:4">
      <c r="A117" s="1">
        <v>45042</v>
      </c>
      <c r="B117">
        <f t="shared" si="1"/>
        <v>4</v>
      </c>
      <c r="C117">
        <v>0</v>
      </c>
      <c r="D117">
        <v>150</v>
      </c>
    </row>
    <row r="118" spans="1:4">
      <c r="A118" s="1">
        <v>45043</v>
      </c>
      <c r="B118">
        <f t="shared" si="1"/>
        <v>4</v>
      </c>
      <c r="C118">
        <v>0</v>
      </c>
      <c r="D118">
        <v>150</v>
      </c>
    </row>
    <row r="119" spans="1:4">
      <c r="A119" s="1">
        <v>45044</v>
      </c>
      <c r="B119">
        <f t="shared" si="1"/>
        <v>4</v>
      </c>
      <c r="C119">
        <v>0</v>
      </c>
      <c r="D119">
        <v>150</v>
      </c>
    </row>
    <row r="120" spans="1:4">
      <c r="A120" s="1">
        <v>45045</v>
      </c>
      <c r="B120">
        <f t="shared" si="1"/>
        <v>4</v>
      </c>
      <c r="C120">
        <v>0</v>
      </c>
      <c r="D120">
        <v>0</v>
      </c>
    </row>
    <row r="121" spans="1:4">
      <c r="A121" s="1">
        <v>45046</v>
      </c>
      <c r="B121">
        <f t="shared" si="1"/>
        <v>4</v>
      </c>
      <c r="C121">
        <v>150</v>
      </c>
      <c r="D121">
        <v>0</v>
      </c>
    </row>
    <row r="122" spans="1:4">
      <c r="A122" s="1">
        <v>45047</v>
      </c>
      <c r="B122">
        <f t="shared" si="1"/>
        <v>5</v>
      </c>
      <c r="C122">
        <v>0</v>
      </c>
      <c r="D122">
        <v>150</v>
      </c>
    </row>
    <row r="123" spans="1:4">
      <c r="A123" s="1">
        <v>45048</v>
      </c>
      <c r="B123">
        <f t="shared" si="1"/>
        <v>5</v>
      </c>
      <c r="C123">
        <v>0</v>
      </c>
      <c r="D123">
        <v>150</v>
      </c>
    </row>
    <row r="124" spans="1:4">
      <c r="A124" s="1">
        <v>45049</v>
      </c>
      <c r="B124">
        <f t="shared" si="1"/>
        <v>5</v>
      </c>
      <c r="C124">
        <v>0</v>
      </c>
      <c r="D124">
        <v>150</v>
      </c>
    </row>
    <row r="125" spans="1:4">
      <c r="A125" s="1">
        <v>45050</v>
      </c>
      <c r="B125">
        <f t="shared" si="1"/>
        <v>5</v>
      </c>
      <c r="C125">
        <v>0</v>
      </c>
      <c r="D125">
        <v>150</v>
      </c>
    </row>
    <row r="126" spans="1:4">
      <c r="A126" s="1">
        <v>45051</v>
      </c>
      <c r="B126">
        <f t="shared" si="1"/>
        <v>5</v>
      </c>
      <c r="C126">
        <v>0</v>
      </c>
      <c r="D126">
        <v>150</v>
      </c>
    </row>
    <row r="127" spans="1:4">
      <c r="A127" s="1">
        <v>45052</v>
      </c>
      <c r="B127">
        <f t="shared" si="1"/>
        <v>5</v>
      </c>
      <c r="C127">
        <v>0</v>
      </c>
      <c r="D127">
        <v>0</v>
      </c>
    </row>
    <row r="128" spans="1:4">
      <c r="A128" s="1">
        <v>45053</v>
      </c>
      <c r="B128">
        <f t="shared" si="1"/>
        <v>5</v>
      </c>
      <c r="C128">
        <v>150</v>
      </c>
      <c r="D128">
        <v>0</v>
      </c>
    </row>
    <row r="129" spans="1:4">
      <c r="A129" s="1">
        <v>45054</v>
      </c>
      <c r="B129">
        <f t="shared" si="1"/>
        <v>5</v>
      </c>
      <c r="C129">
        <v>0</v>
      </c>
      <c r="D129">
        <v>150</v>
      </c>
    </row>
    <row r="130" spans="1:4">
      <c r="A130" s="1">
        <v>45055</v>
      </c>
      <c r="B130">
        <f t="shared" si="1"/>
        <v>5</v>
      </c>
      <c r="C130">
        <v>0</v>
      </c>
      <c r="D130">
        <v>150</v>
      </c>
    </row>
    <row r="131" spans="1:4">
      <c r="A131" s="1">
        <v>45056</v>
      </c>
      <c r="B131">
        <f t="shared" ref="B131:B194" si="2">MONTH(A131)</f>
        <v>5</v>
      </c>
      <c r="C131">
        <v>0</v>
      </c>
      <c r="D131">
        <v>150</v>
      </c>
    </row>
    <row r="132" spans="1:4">
      <c r="A132" s="1">
        <v>45057</v>
      </c>
      <c r="B132">
        <f t="shared" si="2"/>
        <v>5</v>
      </c>
      <c r="C132">
        <v>0</v>
      </c>
      <c r="D132">
        <v>150</v>
      </c>
    </row>
    <row r="133" spans="1:4">
      <c r="A133" s="1">
        <v>45058</v>
      </c>
      <c r="B133">
        <f t="shared" si="2"/>
        <v>5</v>
      </c>
      <c r="C133">
        <v>0</v>
      </c>
      <c r="D133">
        <v>150</v>
      </c>
    </row>
    <row r="134" spans="1:4">
      <c r="A134" s="1">
        <v>45059</v>
      </c>
      <c r="B134">
        <f t="shared" si="2"/>
        <v>5</v>
      </c>
      <c r="C134">
        <v>0</v>
      </c>
      <c r="D134">
        <v>0</v>
      </c>
    </row>
    <row r="135" spans="1:4">
      <c r="A135" s="1">
        <v>45060</v>
      </c>
      <c r="B135">
        <f t="shared" si="2"/>
        <v>5</v>
      </c>
      <c r="C135">
        <v>150</v>
      </c>
      <c r="D135">
        <v>0</v>
      </c>
    </row>
    <row r="136" spans="1:4">
      <c r="A136" s="1">
        <v>45061</v>
      </c>
      <c r="B136">
        <f t="shared" si="2"/>
        <v>5</v>
      </c>
      <c r="C136">
        <v>0</v>
      </c>
      <c r="D136">
        <v>150</v>
      </c>
    </row>
    <row r="137" spans="1:4">
      <c r="A137" s="1">
        <v>45062</v>
      </c>
      <c r="B137">
        <f t="shared" si="2"/>
        <v>5</v>
      </c>
      <c r="C137">
        <v>0</v>
      </c>
      <c r="D137">
        <v>150</v>
      </c>
    </row>
    <row r="138" spans="1:4">
      <c r="A138" s="1">
        <v>45063</v>
      </c>
      <c r="B138">
        <f t="shared" si="2"/>
        <v>5</v>
      </c>
      <c r="C138">
        <v>0</v>
      </c>
      <c r="D138">
        <v>150</v>
      </c>
    </row>
    <row r="139" spans="1:4">
      <c r="A139" s="1">
        <v>45064</v>
      </c>
      <c r="B139">
        <f t="shared" si="2"/>
        <v>5</v>
      </c>
      <c r="C139">
        <v>0</v>
      </c>
      <c r="D139">
        <v>150</v>
      </c>
    </row>
    <row r="140" spans="1:4">
      <c r="A140" s="1">
        <v>45065</v>
      </c>
      <c r="B140">
        <f t="shared" si="2"/>
        <v>5</v>
      </c>
      <c r="C140">
        <v>0</v>
      </c>
      <c r="D140">
        <v>150</v>
      </c>
    </row>
    <row r="141" spans="1:4">
      <c r="A141" s="1">
        <v>45066</v>
      </c>
      <c r="B141">
        <f t="shared" si="2"/>
        <v>5</v>
      </c>
      <c r="C141">
        <v>0</v>
      </c>
      <c r="D141">
        <v>0</v>
      </c>
    </row>
    <row r="142" spans="1:4">
      <c r="A142" s="1">
        <v>45067</v>
      </c>
      <c r="B142">
        <f t="shared" si="2"/>
        <v>5</v>
      </c>
      <c r="C142">
        <v>150</v>
      </c>
      <c r="D142">
        <v>0</v>
      </c>
    </row>
    <row r="143" spans="1:4">
      <c r="A143" s="1">
        <v>45068</v>
      </c>
      <c r="B143">
        <f t="shared" si="2"/>
        <v>5</v>
      </c>
      <c r="C143">
        <v>0</v>
      </c>
      <c r="D143">
        <v>150</v>
      </c>
    </row>
    <row r="144" spans="1:4">
      <c r="A144" s="1">
        <v>45069</v>
      </c>
      <c r="B144">
        <f t="shared" si="2"/>
        <v>5</v>
      </c>
      <c r="C144">
        <v>0</v>
      </c>
      <c r="D144">
        <v>150</v>
      </c>
    </row>
    <row r="145" spans="1:4">
      <c r="A145" s="1">
        <v>45070</v>
      </c>
      <c r="B145">
        <f t="shared" si="2"/>
        <v>5</v>
      </c>
      <c r="C145">
        <v>0</v>
      </c>
      <c r="D145">
        <v>150</v>
      </c>
    </row>
    <row r="146" spans="1:4">
      <c r="A146" s="1">
        <v>45071</v>
      </c>
      <c r="B146">
        <f t="shared" si="2"/>
        <v>5</v>
      </c>
      <c r="C146">
        <v>0</v>
      </c>
      <c r="D146">
        <v>150</v>
      </c>
    </row>
    <row r="147" spans="1:4">
      <c r="A147" s="1">
        <v>45072</v>
      </c>
      <c r="B147">
        <f t="shared" si="2"/>
        <v>5</v>
      </c>
      <c r="C147">
        <v>0</v>
      </c>
      <c r="D147">
        <v>150</v>
      </c>
    </row>
    <row r="148" spans="1:4">
      <c r="A148" s="1">
        <v>45073</v>
      </c>
      <c r="B148">
        <f t="shared" si="2"/>
        <v>5</v>
      </c>
      <c r="C148">
        <v>0</v>
      </c>
      <c r="D148">
        <v>0</v>
      </c>
    </row>
    <row r="149" spans="1:4">
      <c r="A149" s="1">
        <v>45074</v>
      </c>
      <c r="B149">
        <f t="shared" si="2"/>
        <v>5</v>
      </c>
      <c r="C149">
        <v>150</v>
      </c>
      <c r="D149">
        <v>0</v>
      </c>
    </row>
    <row r="150" spans="1:4">
      <c r="A150" s="1">
        <v>45075</v>
      </c>
      <c r="B150">
        <f t="shared" si="2"/>
        <v>5</v>
      </c>
      <c r="C150">
        <v>0</v>
      </c>
      <c r="D150">
        <v>150</v>
      </c>
    </row>
    <row r="151" spans="1:4">
      <c r="A151" s="1">
        <v>45076</v>
      </c>
      <c r="B151">
        <f t="shared" si="2"/>
        <v>5</v>
      </c>
      <c r="C151">
        <v>0</v>
      </c>
      <c r="D151">
        <v>150</v>
      </c>
    </row>
    <row r="152" spans="1:4">
      <c r="A152" s="1">
        <v>45077</v>
      </c>
      <c r="B152">
        <f t="shared" si="2"/>
        <v>5</v>
      </c>
      <c r="C152">
        <v>0</v>
      </c>
      <c r="D152">
        <v>150</v>
      </c>
    </row>
    <row r="153" spans="1:4">
      <c r="A153" s="1">
        <v>45078</v>
      </c>
      <c r="B153">
        <f t="shared" si="2"/>
        <v>6</v>
      </c>
      <c r="C153">
        <v>0</v>
      </c>
      <c r="D153">
        <v>150</v>
      </c>
    </row>
    <row r="154" spans="1:4">
      <c r="A154" s="1">
        <v>45079</v>
      </c>
      <c r="B154">
        <f t="shared" si="2"/>
        <v>6</v>
      </c>
      <c r="C154">
        <v>0</v>
      </c>
      <c r="D154">
        <v>150</v>
      </c>
    </row>
    <row r="155" spans="1:4">
      <c r="A155" s="1">
        <v>45080</v>
      </c>
      <c r="B155">
        <f t="shared" si="2"/>
        <v>6</v>
      </c>
      <c r="C155">
        <v>0</v>
      </c>
      <c r="D155">
        <v>0</v>
      </c>
    </row>
    <row r="156" spans="1:4">
      <c r="A156" s="1">
        <v>45081</v>
      </c>
      <c r="B156">
        <f t="shared" si="2"/>
        <v>6</v>
      </c>
      <c r="C156">
        <v>150</v>
      </c>
      <c r="D156">
        <v>0</v>
      </c>
    </row>
    <row r="157" spans="1:4">
      <c r="A157" s="1">
        <v>45082</v>
      </c>
      <c r="B157">
        <f t="shared" si="2"/>
        <v>6</v>
      </c>
      <c r="C157">
        <v>0</v>
      </c>
      <c r="D157">
        <v>150</v>
      </c>
    </row>
    <row r="158" spans="1:4">
      <c r="A158" s="1">
        <v>45083</v>
      </c>
      <c r="B158">
        <f t="shared" si="2"/>
        <v>6</v>
      </c>
      <c r="C158">
        <v>0</v>
      </c>
      <c r="D158">
        <v>150</v>
      </c>
    </row>
    <row r="159" spans="1:4">
      <c r="A159" s="1">
        <v>45084</v>
      </c>
      <c r="B159">
        <f t="shared" si="2"/>
        <v>6</v>
      </c>
      <c r="C159">
        <v>0</v>
      </c>
      <c r="D159">
        <v>150</v>
      </c>
    </row>
    <row r="160" spans="1:4">
      <c r="A160" s="1">
        <v>45085</v>
      </c>
      <c r="B160">
        <f t="shared" si="2"/>
        <v>6</v>
      </c>
      <c r="C160">
        <v>0</v>
      </c>
      <c r="D160">
        <v>150</v>
      </c>
    </row>
    <row r="161" spans="1:4">
      <c r="A161" s="1">
        <v>45086</v>
      </c>
      <c r="B161">
        <f t="shared" si="2"/>
        <v>6</v>
      </c>
      <c r="C161">
        <v>0</v>
      </c>
      <c r="D161">
        <v>150</v>
      </c>
    </row>
    <row r="162" spans="1:4">
      <c r="A162" s="1">
        <v>45087</v>
      </c>
      <c r="B162">
        <f t="shared" si="2"/>
        <v>6</v>
      </c>
      <c r="C162">
        <v>0</v>
      </c>
      <c r="D162">
        <v>0</v>
      </c>
    </row>
    <row r="163" spans="1:4">
      <c r="A163" s="1">
        <v>45088</v>
      </c>
      <c r="B163">
        <f t="shared" si="2"/>
        <v>6</v>
      </c>
      <c r="C163">
        <v>150</v>
      </c>
      <c r="D163">
        <v>0</v>
      </c>
    </row>
    <row r="164" spans="1:4">
      <c r="A164" s="1">
        <v>45089</v>
      </c>
      <c r="B164">
        <f t="shared" si="2"/>
        <v>6</v>
      </c>
      <c r="C164">
        <v>0</v>
      </c>
      <c r="D164">
        <v>150</v>
      </c>
    </row>
    <row r="165" spans="1:4">
      <c r="A165" s="1">
        <v>45090</v>
      </c>
      <c r="B165">
        <f t="shared" si="2"/>
        <v>6</v>
      </c>
      <c r="C165">
        <v>0</v>
      </c>
      <c r="D165">
        <v>150</v>
      </c>
    </row>
    <row r="166" spans="1:4">
      <c r="A166" s="1">
        <v>45091</v>
      </c>
      <c r="B166">
        <f t="shared" si="2"/>
        <v>6</v>
      </c>
      <c r="C166">
        <v>0</v>
      </c>
      <c r="D166">
        <v>150</v>
      </c>
    </row>
    <row r="167" spans="1:4">
      <c r="A167" s="1">
        <v>45092</v>
      </c>
      <c r="B167">
        <f t="shared" si="2"/>
        <v>6</v>
      </c>
      <c r="C167">
        <v>0</v>
      </c>
      <c r="D167">
        <v>150</v>
      </c>
    </row>
    <row r="168" spans="1:4">
      <c r="A168" s="1">
        <v>45093</v>
      </c>
      <c r="B168">
        <f t="shared" si="2"/>
        <v>6</v>
      </c>
      <c r="C168">
        <v>0</v>
      </c>
      <c r="D168">
        <v>150</v>
      </c>
    </row>
    <row r="169" spans="1:4">
      <c r="A169" s="1">
        <v>45094</v>
      </c>
      <c r="B169">
        <f t="shared" si="2"/>
        <v>6</v>
      </c>
      <c r="C169">
        <v>0</v>
      </c>
      <c r="D169">
        <v>0</v>
      </c>
    </row>
    <row r="170" spans="1:4">
      <c r="A170" s="1">
        <v>45095</v>
      </c>
      <c r="B170">
        <f t="shared" si="2"/>
        <v>6</v>
      </c>
      <c r="C170">
        <v>150</v>
      </c>
      <c r="D170">
        <v>0</v>
      </c>
    </row>
    <row r="171" spans="1:4">
      <c r="A171" s="1">
        <v>45096</v>
      </c>
      <c r="B171">
        <f t="shared" si="2"/>
        <v>6</v>
      </c>
      <c r="C171">
        <v>0</v>
      </c>
      <c r="D171">
        <v>150</v>
      </c>
    </row>
    <row r="172" spans="1:4">
      <c r="A172" s="1">
        <v>45097</v>
      </c>
      <c r="B172">
        <f t="shared" si="2"/>
        <v>6</v>
      </c>
      <c r="C172">
        <v>0</v>
      </c>
      <c r="D172">
        <v>150</v>
      </c>
    </row>
    <row r="173" spans="1:4">
      <c r="A173" s="1">
        <v>45098</v>
      </c>
      <c r="B173">
        <f t="shared" si="2"/>
        <v>6</v>
      </c>
      <c r="C173">
        <v>0</v>
      </c>
      <c r="D173">
        <v>270</v>
      </c>
    </row>
    <row r="174" spans="1:4">
      <c r="A174" s="1">
        <v>45099</v>
      </c>
      <c r="B174">
        <f t="shared" si="2"/>
        <v>6</v>
      </c>
      <c r="C174">
        <v>0</v>
      </c>
      <c r="D174">
        <v>270</v>
      </c>
    </row>
    <row r="175" spans="1:4">
      <c r="A175" s="1">
        <v>45100</v>
      </c>
      <c r="B175">
        <f t="shared" si="2"/>
        <v>6</v>
      </c>
      <c r="C175">
        <v>0</v>
      </c>
      <c r="D175">
        <v>270</v>
      </c>
    </row>
    <row r="176" spans="1:4">
      <c r="A176" s="1">
        <v>45101</v>
      </c>
      <c r="B176">
        <f t="shared" si="2"/>
        <v>6</v>
      </c>
      <c r="C176">
        <v>0</v>
      </c>
      <c r="D176">
        <v>0</v>
      </c>
    </row>
    <row r="177" spans="1:4">
      <c r="A177" s="1">
        <v>45102</v>
      </c>
      <c r="B177">
        <f t="shared" si="2"/>
        <v>6</v>
      </c>
      <c r="C177">
        <v>150</v>
      </c>
      <c r="D177">
        <v>0</v>
      </c>
    </row>
    <row r="178" spans="1:4">
      <c r="A178" s="1">
        <v>45103</v>
      </c>
      <c r="B178">
        <f t="shared" si="2"/>
        <v>6</v>
      </c>
      <c r="C178">
        <v>0</v>
      </c>
      <c r="D178">
        <v>270</v>
      </c>
    </row>
    <row r="179" spans="1:4">
      <c r="A179" s="1">
        <v>45104</v>
      </c>
      <c r="B179">
        <f t="shared" si="2"/>
        <v>6</v>
      </c>
      <c r="C179">
        <v>0</v>
      </c>
      <c r="D179">
        <v>270</v>
      </c>
    </row>
    <row r="180" spans="1:4">
      <c r="A180" s="1">
        <v>45105</v>
      </c>
      <c r="B180">
        <f t="shared" si="2"/>
        <v>6</v>
      </c>
      <c r="C180">
        <v>0</v>
      </c>
      <c r="D180">
        <v>270</v>
      </c>
    </row>
    <row r="181" spans="1:4">
      <c r="A181" s="1">
        <v>45106</v>
      </c>
      <c r="B181">
        <f t="shared" si="2"/>
        <v>6</v>
      </c>
      <c r="C181">
        <v>0</v>
      </c>
      <c r="D181">
        <v>270</v>
      </c>
    </row>
    <row r="182" spans="1:4">
      <c r="A182" s="1">
        <v>45107</v>
      </c>
      <c r="B182">
        <f t="shared" si="2"/>
        <v>6</v>
      </c>
      <c r="C182">
        <v>0</v>
      </c>
      <c r="D182">
        <v>270</v>
      </c>
    </row>
    <row r="183" spans="1:4">
      <c r="A183" s="1">
        <v>45108</v>
      </c>
      <c r="B183">
        <f t="shared" si="2"/>
        <v>7</v>
      </c>
      <c r="C183">
        <v>0</v>
      </c>
      <c r="D183">
        <v>0</v>
      </c>
    </row>
    <row r="184" spans="1:4">
      <c r="A184" s="1">
        <v>45109</v>
      </c>
      <c r="B184">
        <f t="shared" si="2"/>
        <v>7</v>
      </c>
      <c r="C184">
        <v>150</v>
      </c>
      <c r="D184">
        <v>0</v>
      </c>
    </row>
    <row r="185" spans="1:4">
      <c r="A185" s="1">
        <v>45110</v>
      </c>
      <c r="B185">
        <f t="shared" si="2"/>
        <v>7</v>
      </c>
      <c r="C185">
        <v>0</v>
      </c>
      <c r="D185">
        <v>270</v>
      </c>
    </row>
    <row r="186" spans="1:4">
      <c r="A186" s="1">
        <v>45111</v>
      </c>
      <c r="B186">
        <f t="shared" si="2"/>
        <v>7</v>
      </c>
      <c r="C186">
        <v>0</v>
      </c>
      <c r="D186">
        <v>270</v>
      </c>
    </row>
    <row r="187" spans="1:4">
      <c r="A187" s="1">
        <v>45112</v>
      </c>
      <c r="B187">
        <f t="shared" si="2"/>
        <v>7</v>
      </c>
      <c r="C187">
        <v>0</v>
      </c>
      <c r="D187">
        <v>270</v>
      </c>
    </row>
    <row r="188" spans="1:4">
      <c r="A188" s="1">
        <v>45113</v>
      </c>
      <c r="B188">
        <f t="shared" si="2"/>
        <v>7</v>
      </c>
      <c r="C188">
        <v>0</v>
      </c>
      <c r="D188">
        <v>270</v>
      </c>
    </row>
    <row r="189" spans="1:4">
      <c r="A189" s="1">
        <v>45114</v>
      </c>
      <c r="B189">
        <f t="shared" si="2"/>
        <v>7</v>
      </c>
      <c r="C189">
        <v>0</v>
      </c>
      <c r="D189">
        <v>270</v>
      </c>
    </row>
    <row r="190" spans="1:4">
      <c r="A190" s="1">
        <v>45115</v>
      </c>
      <c r="B190">
        <f t="shared" si="2"/>
        <v>7</v>
      </c>
      <c r="C190">
        <v>0</v>
      </c>
      <c r="D190">
        <v>0</v>
      </c>
    </row>
    <row r="191" spans="1:4">
      <c r="A191" s="1">
        <v>45116</v>
      </c>
      <c r="B191">
        <f t="shared" si="2"/>
        <v>7</v>
      </c>
      <c r="C191">
        <v>150</v>
      </c>
      <c r="D191">
        <v>0</v>
      </c>
    </row>
    <row r="192" spans="1:4">
      <c r="A192" s="1">
        <v>45117</v>
      </c>
      <c r="B192">
        <f t="shared" si="2"/>
        <v>7</v>
      </c>
      <c r="C192">
        <v>0</v>
      </c>
      <c r="D192">
        <v>270</v>
      </c>
    </row>
    <row r="193" spans="1:4">
      <c r="A193" s="1">
        <v>45118</v>
      </c>
      <c r="B193">
        <f t="shared" si="2"/>
        <v>7</v>
      </c>
      <c r="C193">
        <v>0</v>
      </c>
      <c r="D193">
        <v>270</v>
      </c>
    </row>
    <row r="194" spans="1:4">
      <c r="A194" s="1">
        <v>45119</v>
      </c>
      <c r="B194">
        <f t="shared" si="2"/>
        <v>7</v>
      </c>
      <c r="C194">
        <v>0</v>
      </c>
      <c r="D194">
        <v>270</v>
      </c>
    </row>
    <row r="195" spans="1:4">
      <c r="A195" s="1">
        <v>45120</v>
      </c>
      <c r="B195">
        <f t="shared" ref="B195:B258" si="3">MONTH(A195)</f>
        <v>7</v>
      </c>
      <c r="C195">
        <v>0</v>
      </c>
      <c r="D195">
        <v>270</v>
      </c>
    </row>
    <row r="196" spans="1:4">
      <c r="A196" s="1">
        <v>45121</v>
      </c>
      <c r="B196">
        <f t="shared" si="3"/>
        <v>7</v>
      </c>
      <c r="C196">
        <v>0</v>
      </c>
      <c r="D196">
        <v>270</v>
      </c>
    </row>
    <row r="197" spans="1:4">
      <c r="A197" s="1">
        <v>45122</v>
      </c>
      <c r="B197">
        <f t="shared" si="3"/>
        <v>7</v>
      </c>
      <c r="C197">
        <v>0</v>
      </c>
      <c r="D197">
        <v>0</v>
      </c>
    </row>
    <row r="198" spans="1:4">
      <c r="A198" s="1">
        <v>45123</v>
      </c>
      <c r="B198">
        <f t="shared" si="3"/>
        <v>7</v>
      </c>
      <c r="C198">
        <v>150</v>
      </c>
      <c r="D198">
        <v>0</v>
      </c>
    </row>
    <row r="199" spans="1:4">
      <c r="A199" s="1">
        <v>45124</v>
      </c>
      <c r="B199">
        <f t="shared" si="3"/>
        <v>7</v>
      </c>
      <c r="C199">
        <v>0</v>
      </c>
      <c r="D199">
        <v>270</v>
      </c>
    </row>
    <row r="200" spans="1:4">
      <c r="A200" s="1">
        <v>45125</v>
      </c>
      <c r="B200">
        <f t="shared" si="3"/>
        <v>7</v>
      </c>
      <c r="C200">
        <v>0</v>
      </c>
      <c r="D200">
        <v>270</v>
      </c>
    </row>
    <row r="201" spans="1:4">
      <c r="A201" s="1">
        <v>45126</v>
      </c>
      <c r="B201">
        <f t="shared" si="3"/>
        <v>7</v>
      </c>
      <c r="C201">
        <v>0</v>
      </c>
      <c r="D201">
        <v>270</v>
      </c>
    </row>
    <row r="202" spans="1:4">
      <c r="A202" s="1">
        <v>45127</v>
      </c>
      <c r="B202">
        <f t="shared" si="3"/>
        <v>7</v>
      </c>
      <c r="C202">
        <v>0</v>
      </c>
      <c r="D202">
        <v>270</v>
      </c>
    </row>
    <row r="203" spans="1:4">
      <c r="A203" s="1">
        <v>45128</v>
      </c>
      <c r="B203">
        <f t="shared" si="3"/>
        <v>7</v>
      </c>
      <c r="C203">
        <v>0</v>
      </c>
      <c r="D203">
        <v>270</v>
      </c>
    </row>
    <row r="204" spans="1:4">
      <c r="A204" s="1">
        <v>45129</v>
      </c>
      <c r="B204">
        <f t="shared" si="3"/>
        <v>7</v>
      </c>
      <c r="C204">
        <v>0</v>
      </c>
      <c r="D204">
        <v>0</v>
      </c>
    </row>
    <row r="205" spans="1:4">
      <c r="A205" s="1">
        <v>45130</v>
      </c>
      <c r="B205">
        <f t="shared" si="3"/>
        <v>7</v>
      </c>
      <c r="C205">
        <v>150</v>
      </c>
      <c r="D205">
        <v>0</v>
      </c>
    </row>
    <row r="206" spans="1:4">
      <c r="A206" s="1">
        <v>45131</v>
      </c>
      <c r="B206">
        <f t="shared" si="3"/>
        <v>7</v>
      </c>
      <c r="C206">
        <v>0</v>
      </c>
      <c r="D206">
        <v>270</v>
      </c>
    </row>
    <row r="207" spans="1:4">
      <c r="A207" s="1">
        <v>45132</v>
      </c>
      <c r="B207">
        <f t="shared" si="3"/>
        <v>7</v>
      </c>
      <c r="C207">
        <v>0</v>
      </c>
      <c r="D207">
        <v>270</v>
      </c>
    </row>
    <row r="208" spans="1:4">
      <c r="A208" s="1">
        <v>45133</v>
      </c>
      <c r="B208">
        <f t="shared" si="3"/>
        <v>7</v>
      </c>
      <c r="C208">
        <v>0</v>
      </c>
      <c r="D208">
        <v>270</v>
      </c>
    </row>
    <row r="209" spans="1:4">
      <c r="A209" s="1">
        <v>45134</v>
      </c>
      <c r="B209">
        <f t="shared" si="3"/>
        <v>7</v>
      </c>
      <c r="C209">
        <v>0</v>
      </c>
      <c r="D209">
        <v>270</v>
      </c>
    </row>
    <row r="210" spans="1:4">
      <c r="A210" s="1">
        <v>45135</v>
      </c>
      <c r="B210">
        <f t="shared" si="3"/>
        <v>7</v>
      </c>
      <c r="C210">
        <v>0</v>
      </c>
      <c r="D210">
        <v>270</v>
      </c>
    </row>
    <row r="211" spans="1:4">
      <c r="A211" s="1">
        <v>45136</v>
      </c>
      <c r="B211">
        <f t="shared" si="3"/>
        <v>7</v>
      </c>
      <c r="C211">
        <v>0</v>
      </c>
      <c r="D211">
        <v>0</v>
      </c>
    </row>
    <row r="212" spans="1:4">
      <c r="A212" s="1">
        <v>45137</v>
      </c>
      <c r="B212">
        <f t="shared" si="3"/>
        <v>7</v>
      </c>
      <c r="C212">
        <v>150</v>
      </c>
      <c r="D212">
        <v>0</v>
      </c>
    </row>
    <row r="213" spans="1:4">
      <c r="A213" s="1">
        <v>45138</v>
      </c>
      <c r="B213">
        <f t="shared" si="3"/>
        <v>7</v>
      </c>
      <c r="C213">
        <v>0</v>
      </c>
      <c r="D213">
        <v>270</v>
      </c>
    </row>
    <row r="214" spans="1:4">
      <c r="A214" s="1">
        <v>45139</v>
      </c>
      <c r="B214">
        <f t="shared" si="3"/>
        <v>8</v>
      </c>
      <c r="C214">
        <v>0</v>
      </c>
      <c r="D214">
        <v>270</v>
      </c>
    </row>
    <row r="215" spans="1:4">
      <c r="A215" s="1">
        <v>45140</v>
      </c>
      <c r="B215">
        <f t="shared" si="3"/>
        <v>8</v>
      </c>
      <c r="C215">
        <v>0</v>
      </c>
      <c r="D215">
        <v>270</v>
      </c>
    </row>
    <row r="216" spans="1:4">
      <c r="A216" s="1">
        <v>45141</v>
      </c>
      <c r="B216">
        <f t="shared" si="3"/>
        <v>8</v>
      </c>
      <c r="C216">
        <v>0</v>
      </c>
      <c r="D216">
        <v>270</v>
      </c>
    </row>
    <row r="217" spans="1:4">
      <c r="A217" s="1">
        <v>45142</v>
      </c>
      <c r="B217">
        <f t="shared" si="3"/>
        <v>8</v>
      </c>
      <c r="C217">
        <v>0</v>
      </c>
      <c r="D217">
        <v>270</v>
      </c>
    </row>
    <row r="218" spans="1:4">
      <c r="A218" s="1">
        <v>45143</v>
      </c>
      <c r="B218">
        <f t="shared" si="3"/>
        <v>8</v>
      </c>
      <c r="C218">
        <v>0</v>
      </c>
      <c r="D218">
        <v>0</v>
      </c>
    </row>
    <row r="219" spans="1:4">
      <c r="A219" s="1">
        <v>45144</v>
      </c>
      <c r="B219">
        <f t="shared" si="3"/>
        <v>8</v>
      </c>
      <c r="C219">
        <v>150</v>
      </c>
      <c r="D219">
        <v>0</v>
      </c>
    </row>
    <row r="220" spans="1:4">
      <c r="A220" s="1">
        <v>45145</v>
      </c>
      <c r="B220">
        <f t="shared" si="3"/>
        <v>8</v>
      </c>
      <c r="C220">
        <v>0</v>
      </c>
      <c r="D220">
        <v>270</v>
      </c>
    </row>
    <row r="221" spans="1:4">
      <c r="A221" s="1">
        <v>45146</v>
      </c>
      <c r="B221">
        <f t="shared" si="3"/>
        <v>8</v>
      </c>
      <c r="C221">
        <v>0</v>
      </c>
      <c r="D221">
        <v>270</v>
      </c>
    </row>
    <row r="222" spans="1:4">
      <c r="A222" s="1">
        <v>45147</v>
      </c>
      <c r="B222">
        <f t="shared" si="3"/>
        <v>8</v>
      </c>
      <c r="C222">
        <v>0</v>
      </c>
      <c r="D222">
        <v>270</v>
      </c>
    </row>
    <row r="223" spans="1:4">
      <c r="A223" s="1">
        <v>45148</v>
      </c>
      <c r="B223">
        <f t="shared" si="3"/>
        <v>8</v>
      </c>
      <c r="C223">
        <v>0</v>
      </c>
      <c r="D223">
        <v>270</v>
      </c>
    </row>
    <row r="224" spans="1:4">
      <c r="A224" s="1">
        <v>45149</v>
      </c>
      <c r="B224">
        <f t="shared" si="3"/>
        <v>8</v>
      </c>
      <c r="C224">
        <v>0</v>
      </c>
      <c r="D224">
        <v>270</v>
      </c>
    </row>
    <row r="225" spans="1:4">
      <c r="A225" s="1">
        <v>45150</v>
      </c>
      <c r="B225">
        <f t="shared" si="3"/>
        <v>8</v>
      </c>
      <c r="C225">
        <v>0</v>
      </c>
      <c r="D225">
        <v>0</v>
      </c>
    </row>
    <row r="226" spans="1:4">
      <c r="A226" s="1">
        <v>45151</v>
      </c>
      <c r="B226">
        <f t="shared" si="3"/>
        <v>8</v>
      </c>
      <c r="C226">
        <v>150</v>
      </c>
      <c r="D226">
        <v>0</v>
      </c>
    </row>
    <row r="227" spans="1:4">
      <c r="A227" s="1">
        <v>45152</v>
      </c>
      <c r="B227">
        <f t="shared" si="3"/>
        <v>8</v>
      </c>
      <c r="C227">
        <v>0</v>
      </c>
      <c r="D227">
        <v>270</v>
      </c>
    </row>
    <row r="228" spans="1:4">
      <c r="A228" s="1">
        <v>45153</v>
      </c>
      <c r="B228">
        <f t="shared" si="3"/>
        <v>8</v>
      </c>
      <c r="C228">
        <v>0</v>
      </c>
      <c r="D228">
        <v>270</v>
      </c>
    </row>
    <row r="229" spans="1:4">
      <c r="A229" s="1">
        <v>45154</v>
      </c>
      <c r="B229">
        <f t="shared" si="3"/>
        <v>8</v>
      </c>
      <c r="C229">
        <v>0</v>
      </c>
      <c r="D229">
        <v>270</v>
      </c>
    </row>
    <row r="230" spans="1:4">
      <c r="A230" s="1">
        <v>45155</v>
      </c>
      <c r="B230">
        <f t="shared" si="3"/>
        <v>8</v>
      </c>
      <c r="C230">
        <v>0</v>
      </c>
      <c r="D230">
        <v>270</v>
      </c>
    </row>
    <row r="231" spans="1:4">
      <c r="A231" s="1">
        <v>45156</v>
      </c>
      <c r="B231">
        <f t="shared" si="3"/>
        <v>8</v>
      </c>
      <c r="C231">
        <v>0</v>
      </c>
      <c r="D231">
        <v>270</v>
      </c>
    </row>
    <row r="232" spans="1:4">
      <c r="A232" s="1">
        <v>45157</v>
      </c>
      <c r="B232">
        <f t="shared" si="3"/>
        <v>8</v>
      </c>
      <c r="C232">
        <v>0</v>
      </c>
      <c r="D232">
        <v>0</v>
      </c>
    </row>
    <row r="233" spans="1:4">
      <c r="A233" s="1">
        <v>45158</v>
      </c>
      <c r="B233">
        <f t="shared" si="3"/>
        <v>8</v>
      </c>
      <c r="C233">
        <v>150</v>
      </c>
      <c r="D233">
        <v>0</v>
      </c>
    </row>
    <row r="234" spans="1:4">
      <c r="A234" s="1">
        <v>45159</v>
      </c>
      <c r="B234">
        <f t="shared" si="3"/>
        <v>8</v>
      </c>
      <c r="C234">
        <v>0</v>
      </c>
      <c r="D234">
        <v>270</v>
      </c>
    </row>
    <row r="235" spans="1:4">
      <c r="A235" s="1">
        <v>45160</v>
      </c>
      <c r="B235">
        <f t="shared" si="3"/>
        <v>8</v>
      </c>
      <c r="C235">
        <v>0</v>
      </c>
      <c r="D235">
        <v>270</v>
      </c>
    </row>
    <row r="236" spans="1:4">
      <c r="A236" s="1">
        <v>45161</v>
      </c>
      <c r="B236">
        <f t="shared" si="3"/>
        <v>8</v>
      </c>
      <c r="C236">
        <v>0</v>
      </c>
      <c r="D236">
        <v>270</v>
      </c>
    </row>
    <row r="237" spans="1:4">
      <c r="A237" s="1">
        <v>45162</v>
      </c>
      <c r="B237">
        <f t="shared" si="3"/>
        <v>8</v>
      </c>
      <c r="C237">
        <v>0</v>
      </c>
      <c r="D237">
        <v>270</v>
      </c>
    </row>
    <row r="238" spans="1:4">
      <c r="A238" s="1">
        <v>45163</v>
      </c>
      <c r="B238">
        <f t="shared" si="3"/>
        <v>8</v>
      </c>
      <c r="C238">
        <v>0</v>
      </c>
      <c r="D238">
        <v>270</v>
      </c>
    </row>
    <row r="239" spans="1:4">
      <c r="A239" s="1">
        <v>45164</v>
      </c>
      <c r="B239">
        <f t="shared" si="3"/>
        <v>8</v>
      </c>
      <c r="C239">
        <v>0</v>
      </c>
      <c r="D239">
        <v>0</v>
      </c>
    </row>
    <row r="240" spans="1:4">
      <c r="A240" s="1">
        <v>45165</v>
      </c>
      <c r="B240">
        <f t="shared" si="3"/>
        <v>8</v>
      </c>
      <c r="C240">
        <v>150</v>
      </c>
      <c r="D240">
        <v>0</v>
      </c>
    </row>
    <row r="241" spans="1:4">
      <c r="A241" s="1">
        <v>45166</v>
      </c>
      <c r="B241">
        <f t="shared" si="3"/>
        <v>8</v>
      </c>
      <c r="C241">
        <v>0</v>
      </c>
      <c r="D241">
        <v>270</v>
      </c>
    </row>
    <row r="242" spans="1:4">
      <c r="A242" s="1">
        <v>45167</v>
      </c>
      <c r="B242">
        <f t="shared" si="3"/>
        <v>8</v>
      </c>
      <c r="C242">
        <v>0</v>
      </c>
      <c r="D242">
        <v>270</v>
      </c>
    </row>
    <row r="243" spans="1:4">
      <c r="A243" s="1">
        <v>45168</v>
      </c>
      <c r="B243">
        <f t="shared" si="3"/>
        <v>8</v>
      </c>
      <c r="C243">
        <v>0</v>
      </c>
      <c r="D243">
        <v>270</v>
      </c>
    </row>
    <row r="244" spans="1:4">
      <c r="A244" s="1">
        <v>45169</v>
      </c>
      <c r="B244">
        <f t="shared" si="3"/>
        <v>8</v>
      </c>
      <c r="C244">
        <v>0</v>
      </c>
      <c r="D244">
        <v>270</v>
      </c>
    </row>
    <row r="245" spans="1:4">
      <c r="A245" s="1">
        <v>45170</v>
      </c>
      <c r="B245">
        <f t="shared" si="3"/>
        <v>9</v>
      </c>
      <c r="C245">
        <v>0</v>
      </c>
      <c r="D245">
        <v>270</v>
      </c>
    </row>
    <row r="246" spans="1:4">
      <c r="A246" s="1">
        <v>45171</v>
      </c>
      <c r="B246">
        <f t="shared" si="3"/>
        <v>9</v>
      </c>
      <c r="C246">
        <v>0</v>
      </c>
      <c r="D246">
        <v>0</v>
      </c>
    </row>
    <row r="247" spans="1:4">
      <c r="A247" s="1">
        <v>45172</v>
      </c>
      <c r="B247">
        <f t="shared" si="3"/>
        <v>9</v>
      </c>
      <c r="C247">
        <v>150</v>
      </c>
      <c r="D247">
        <v>0</v>
      </c>
    </row>
    <row r="248" spans="1:4">
      <c r="A248" s="1">
        <v>45173</v>
      </c>
      <c r="B248">
        <f t="shared" si="3"/>
        <v>9</v>
      </c>
      <c r="C248">
        <v>0</v>
      </c>
      <c r="D248">
        <v>270</v>
      </c>
    </row>
    <row r="249" spans="1:4">
      <c r="A249" s="1">
        <v>45174</v>
      </c>
      <c r="B249">
        <f t="shared" si="3"/>
        <v>9</v>
      </c>
      <c r="C249">
        <v>0</v>
      </c>
      <c r="D249">
        <v>270</v>
      </c>
    </row>
    <row r="250" spans="1:4">
      <c r="A250" s="1">
        <v>45175</v>
      </c>
      <c r="B250">
        <f t="shared" si="3"/>
        <v>9</v>
      </c>
      <c r="C250">
        <v>0</v>
      </c>
      <c r="D250">
        <v>270</v>
      </c>
    </row>
    <row r="251" spans="1:4">
      <c r="A251" s="1">
        <v>45176</v>
      </c>
      <c r="B251">
        <f t="shared" si="3"/>
        <v>9</v>
      </c>
      <c r="C251">
        <v>0</v>
      </c>
      <c r="D251">
        <v>270</v>
      </c>
    </row>
    <row r="252" spans="1:4">
      <c r="A252" s="1">
        <v>45177</v>
      </c>
      <c r="B252">
        <f t="shared" si="3"/>
        <v>9</v>
      </c>
      <c r="C252">
        <v>0</v>
      </c>
      <c r="D252">
        <v>270</v>
      </c>
    </row>
    <row r="253" spans="1:4">
      <c r="A253" s="1">
        <v>45178</v>
      </c>
      <c r="B253">
        <f t="shared" si="3"/>
        <v>9</v>
      </c>
      <c r="C253">
        <v>0</v>
      </c>
      <c r="D253">
        <v>0</v>
      </c>
    </row>
    <row r="254" spans="1:4">
      <c r="A254" s="1">
        <v>45179</v>
      </c>
      <c r="B254">
        <f t="shared" si="3"/>
        <v>9</v>
      </c>
      <c r="C254">
        <v>150</v>
      </c>
      <c r="D254">
        <v>0</v>
      </c>
    </row>
    <row r="255" spans="1:4">
      <c r="A255" s="1">
        <v>45180</v>
      </c>
      <c r="B255">
        <f t="shared" si="3"/>
        <v>9</v>
      </c>
      <c r="C255">
        <v>0</v>
      </c>
      <c r="D255">
        <v>270</v>
      </c>
    </row>
    <row r="256" spans="1:4">
      <c r="A256" s="1">
        <v>45181</v>
      </c>
      <c r="B256">
        <f t="shared" si="3"/>
        <v>9</v>
      </c>
      <c r="C256">
        <v>0</v>
      </c>
      <c r="D256">
        <v>270</v>
      </c>
    </row>
    <row r="257" spans="1:4">
      <c r="A257" s="1">
        <v>45182</v>
      </c>
      <c r="B257">
        <f t="shared" si="3"/>
        <v>9</v>
      </c>
      <c r="C257">
        <v>0</v>
      </c>
      <c r="D257">
        <v>270</v>
      </c>
    </row>
    <row r="258" spans="1:4">
      <c r="A258" s="1">
        <v>45183</v>
      </c>
      <c r="B258">
        <f t="shared" si="3"/>
        <v>9</v>
      </c>
      <c r="C258">
        <v>0</v>
      </c>
      <c r="D258">
        <v>270</v>
      </c>
    </row>
    <row r="259" spans="1:4">
      <c r="A259" s="1">
        <v>45184</v>
      </c>
      <c r="B259">
        <f t="shared" ref="B259:B322" si="4">MONTH(A259)</f>
        <v>9</v>
      </c>
      <c r="C259">
        <v>0</v>
      </c>
      <c r="D259">
        <v>270</v>
      </c>
    </row>
    <row r="260" spans="1:4">
      <c r="A260" s="1">
        <v>45185</v>
      </c>
      <c r="B260">
        <f t="shared" si="4"/>
        <v>9</v>
      </c>
      <c r="C260">
        <v>0</v>
      </c>
      <c r="D260">
        <v>0</v>
      </c>
    </row>
    <row r="261" spans="1:4">
      <c r="A261" s="1">
        <v>45186</v>
      </c>
      <c r="B261">
        <f t="shared" si="4"/>
        <v>9</v>
      </c>
      <c r="C261">
        <v>150</v>
      </c>
      <c r="D261">
        <v>0</v>
      </c>
    </row>
    <row r="262" spans="1:4">
      <c r="A262" s="1">
        <v>45187</v>
      </c>
      <c r="B262">
        <f t="shared" si="4"/>
        <v>9</v>
      </c>
      <c r="C262">
        <v>0</v>
      </c>
      <c r="D262">
        <v>270</v>
      </c>
    </row>
    <row r="263" spans="1:4">
      <c r="A263" s="1">
        <v>45188</v>
      </c>
      <c r="B263">
        <f t="shared" si="4"/>
        <v>9</v>
      </c>
      <c r="C263">
        <v>0</v>
      </c>
      <c r="D263">
        <v>270</v>
      </c>
    </row>
    <row r="264" spans="1:4">
      <c r="A264" s="1">
        <v>45189</v>
      </c>
      <c r="B264">
        <f t="shared" si="4"/>
        <v>9</v>
      </c>
      <c r="C264">
        <v>0</v>
      </c>
      <c r="D264">
        <v>270</v>
      </c>
    </row>
    <row r="265" spans="1:4">
      <c r="A265" s="1">
        <v>45190</v>
      </c>
      <c r="B265">
        <f t="shared" si="4"/>
        <v>9</v>
      </c>
      <c r="C265">
        <v>0</v>
      </c>
      <c r="D265">
        <v>270</v>
      </c>
    </row>
    <row r="266" spans="1:4">
      <c r="A266" s="1">
        <v>45191</v>
      </c>
      <c r="B266">
        <f t="shared" si="4"/>
        <v>9</v>
      </c>
      <c r="C266">
        <v>0</v>
      </c>
      <c r="D266">
        <v>270</v>
      </c>
    </row>
    <row r="267" spans="1:4">
      <c r="A267" s="1">
        <v>45192</v>
      </c>
      <c r="B267">
        <f t="shared" si="4"/>
        <v>9</v>
      </c>
      <c r="C267">
        <v>0</v>
      </c>
      <c r="D267">
        <v>0</v>
      </c>
    </row>
    <row r="268" spans="1:4">
      <c r="A268" s="1">
        <v>45193</v>
      </c>
      <c r="B268">
        <f t="shared" si="4"/>
        <v>9</v>
      </c>
      <c r="C268">
        <v>150</v>
      </c>
      <c r="D268">
        <v>0</v>
      </c>
    </row>
    <row r="269" spans="1:4">
      <c r="A269" s="1">
        <v>45194</v>
      </c>
      <c r="B269">
        <f t="shared" si="4"/>
        <v>9</v>
      </c>
      <c r="C269">
        <v>0</v>
      </c>
      <c r="D269">
        <v>120</v>
      </c>
    </row>
    <row r="270" spans="1:4">
      <c r="A270" s="1">
        <v>45195</v>
      </c>
      <c r="B270">
        <f t="shared" si="4"/>
        <v>9</v>
      </c>
      <c r="C270">
        <v>0</v>
      </c>
      <c r="D270">
        <v>120</v>
      </c>
    </row>
    <row r="271" spans="1:4">
      <c r="A271" s="1">
        <v>45196</v>
      </c>
      <c r="B271">
        <f t="shared" si="4"/>
        <v>9</v>
      </c>
      <c r="C271">
        <v>0</v>
      </c>
      <c r="D271">
        <v>120</v>
      </c>
    </row>
    <row r="272" spans="1:4">
      <c r="A272" s="1">
        <v>45197</v>
      </c>
      <c r="B272">
        <f t="shared" si="4"/>
        <v>9</v>
      </c>
      <c r="C272">
        <v>0</v>
      </c>
      <c r="D272">
        <v>120</v>
      </c>
    </row>
    <row r="273" spans="1:4">
      <c r="A273" s="1">
        <v>45198</v>
      </c>
      <c r="B273">
        <f t="shared" si="4"/>
        <v>9</v>
      </c>
      <c r="C273">
        <v>0</v>
      </c>
      <c r="D273">
        <v>120</v>
      </c>
    </row>
    <row r="274" spans="1:4">
      <c r="A274" s="1">
        <v>45199</v>
      </c>
      <c r="B274">
        <f t="shared" si="4"/>
        <v>9</v>
      </c>
      <c r="C274">
        <v>0</v>
      </c>
      <c r="D274">
        <v>0</v>
      </c>
    </row>
    <row r="275" spans="1:4">
      <c r="A275" s="1">
        <v>45200</v>
      </c>
      <c r="B275">
        <f t="shared" si="4"/>
        <v>10</v>
      </c>
      <c r="C275">
        <v>150</v>
      </c>
      <c r="D275">
        <v>0</v>
      </c>
    </row>
    <row r="276" spans="1:4">
      <c r="A276" s="1">
        <v>45201</v>
      </c>
      <c r="B276">
        <f t="shared" si="4"/>
        <v>10</v>
      </c>
      <c r="C276">
        <v>0</v>
      </c>
      <c r="D276">
        <v>120</v>
      </c>
    </row>
    <row r="277" spans="1:4">
      <c r="A277" s="1">
        <v>45202</v>
      </c>
      <c r="B277">
        <f t="shared" si="4"/>
        <v>10</v>
      </c>
      <c r="C277">
        <v>0</v>
      </c>
      <c r="D277">
        <v>120</v>
      </c>
    </row>
    <row r="278" spans="1:4">
      <c r="A278" s="1">
        <v>45203</v>
      </c>
      <c r="B278">
        <f t="shared" si="4"/>
        <v>10</v>
      </c>
      <c r="C278">
        <v>0</v>
      </c>
      <c r="D278">
        <v>120</v>
      </c>
    </row>
    <row r="279" spans="1:4">
      <c r="A279" s="1">
        <v>45204</v>
      </c>
      <c r="B279">
        <f t="shared" si="4"/>
        <v>10</v>
      </c>
      <c r="C279">
        <v>0</v>
      </c>
      <c r="D279">
        <v>120</v>
      </c>
    </row>
    <row r="280" spans="1:4">
      <c r="A280" s="1">
        <v>45205</v>
      </c>
      <c r="B280">
        <f t="shared" si="4"/>
        <v>10</v>
      </c>
      <c r="C280">
        <v>0</v>
      </c>
      <c r="D280">
        <v>120</v>
      </c>
    </row>
    <row r="281" spans="1:4">
      <c r="A281" s="1">
        <v>45206</v>
      </c>
      <c r="B281">
        <f t="shared" si="4"/>
        <v>10</v>
      </c>
      <c r="C281">
        <v>0</v>
      </c>
      <c r="D281">
        <v>0</v>
      </c>
    </row>
    <row r="282" spans="1:4">
      <c r="A282" s="1">
        <v>45207</v>
      </c>
      <c r="B282">
        <f t="shared" si="4"/>
        <v>10</v>
      </c>
      <c r="C282">
        <v>150</v>
      </c>
      <c r="D282">
        <v>0</v>
      </c>
    </row>
    <row r="283" spans="1:4">
      <c r="A283" s="1">
        <v>45208</v>
      </c>
      <c r="B283">
        <f t="shared" si="4"/>
        <v>10</v>
      </c>
      <c r="C283">
        <v>0</v>
      </c>
      <c r="D283">
        <v>120</v>
      </c>
    </row>
    <row r="284" spans="1:4">
      <c r="A284" s="1">
        <v>45209</v>
      </c>
      <c r="B284">
        <f t="shared" si="4"/>
        <v>10</v>
      </c>
      <c r="C284">
        <v>0</v>
      </c>
      <c r="D284">
        <v>120</v>
      </c>
    </row>
    <row r="285" spans="1:4">
      <c r="A285" s="1">
        <v>45210</v>
      </c>
      <c r="B285">
        <f t="shared" si="4"/>
        <v>10</v>
      </c>
      <c r="C285">
        <v>0</v>
      </c>
      <c r="D285">
        <v>120</v>
      </c>
    </row>
    <row r="286" spans="1:4">
      <c r="A286" s="1">
        <v>45211</v>
      </c>
      <c r="B286">
        <f t="shared" si="4"/>
        <v>10</v>
      </c>
      <c r="C286">
        <v>0</v>
      </c>
      <c r="D286">
        <v>120</v>
      </c>
    </row>
    <row r="287" spans="1:4">
      <c r="A287" s="1">
        <v>45212</v>
      </c>
      <c r="B287">
        <f t="shared" si="4"/>
        <v>10</v>
      </c>
      <c r="C287">
        <v>0</v>
      </c>
      <c r="D287">
        <v>120</v>
      </c>
    </row>
    <row r="288" spans="1:4">
      <c r="A288" s="1">
        <v>45213</v>
      </c>
      <c r="B288">
        <f t="shared" si="4"/>
        <v>10</v>
      </c>
      <c r="C288">
        <v>0</v>
      </c>
      <c r="D288">
        <v>0</v>
      </c>
    </row>
    <row r="289" spans="1:4">
      <c r="A289" s="1">
        <v>45214</v>
      </c>
      <c r="B289">
        <f t="shared" si="4"/>
        <v>10</v>
      </c>
      <c r="C289">
        <v>150</v>
      </c>
      <c r="D289">
        <v>0</v>
      </c>
    </row>
    <row r="290" spans="1:4">
      <c r="A290" s="1">
        <v>45215</v>
      </c>
      <c r="B290">
        <f t="shared" si="4"/>
        <v>10</v>
      </c>
      <c r="C290">
        <v>0</v>
      </c>
      <c r="D290">
        <v>120</v>
      </c>
    </row>
    <row r="291" spans="1:4">
      <c r="A291" s="1">
        <v>45216</v>
      </c>
      <c r="B291">
        <f t="shared" si="4"/>
        <v>10</v>
      </c>
      <c r="C291">
        <v>0</v>
      </c>
      <c r="D291">
        <v>120</v>
      </c>
    </row>
    <row r="292" spans="1:4">
      <c r="A292" s="1">
        <v>45217</v>
      </c>
      <c r="B292">
        <f t="shared" si="4"/>
        <v>10</v>
      </c>
      <c r="C292">
        <v>0</v>
      </c>
      <c r="D292">
        <v>120</v>
      </c>
    </row>
    <row r="293" spans="1:4">
      <c r="A293" s="1">
        <v>45218</v>
      </c>
      <c r="B293">
        <f t="shared" si="4"/>
        <v>10</v>
      </c>
      <c r="C293">
        <v>0</v>
      </c>
      <c r="D293">
        <v>120</v>
      </c>
    </row>
    <row r="294" spans="1:4">
      <c r="A294" s="1">
        <v>45219</v>
      </c>
      <c r="B294">
        <f t="shared" si="4"/>
        <v>10</v>
      </c>
      <c r="C294">
        <v>0</v>
      </c>
      <c r="D294">
        <v>120</v>
      </c>
    </row>
    <row r="295" spans="1:4">
      <c r="A295" s="1">
        <v>45220</v>
      </c>
      <c r="B295">
        <f t="shared" si="4"/>
        <v>10</v>
      </c>
      <c r="C295">
        <v>0</v>
      </c>
      <c r="D295">
        <v>0</v>
      </c>
    </row>
    <row r="296" spans="1:4">
      <c r="A296" s="1">
        <v>45221</v>
      </c>
      <c r="B296">
        <f t="shared" si="4"/>
        <v>10</v>
      </c>
      <c r="C296">
        <v>150</v>
      </c>
      <c r="D296">
        <v>0</v>
      </c>
    </row>
    <row r="297" spans="1:4">
      <c r="A297" s="1">
        <v>45222</v>
      </c>
      <c r="B297">
        <f t="shared" si="4"/>
        <v>10</v>
      </c>
      <c r="C297">
        <v>0</v>
      </c>
      <c r="D297">
        <v>120</v>
      </c>
    </row>
    <row r="298" spans="1:4">
      <c r="A298" s="1">
        <v>45223</v>
      </c>
      <c r="B298">
        <f t="shared" si="4"/>
        <v>10</v>
      </c>
      <c r="C298">
        <v>0</v>
      </c>
      <c r="D298">
        <v>120</v>
      </c>
    </row>
    <row r="299" spans="1:4">
      <c r="A299" s="1">
        <v>45224</v>
      </c>
      <c r="B299">
        <f t="shared" si="4"/>
        <v>10</v>
      </c>
      <c r="C299">
        <v>0</v>
      </c>
      <c r="D299">
        <v>120</v>
      </c>
    </row>
    <row r="300" spans="1:4">
      <c r="A300" s="1">
        <v>45225</v>
      </c>
      <c r="B300">
        <f t="shared" si="4"/>
        <v>10</v>
      </c>
      <c r="C300">
        <v>0</v>
      </c>
      <c r="D300">
        <v>120</v>
      </c>
    </row>
    <row r="301" spans="1:4">
      <c r="A301" s="1">
        <v>45226</v>
      </c>
      <c r="B301">
        <f t="shared" si="4"/>
        <v>10</v>
      </c>
      <c r="C301">
        <v>0</v>
      </c>
      <c r="D301">
        <v>120</v>
      </c>
    </row>
    <row r="302" spans="1:4">
      <c r="A302" s="1">
        <v>45227</v>
      </c>
      <c r="B302">
        <f t="shared" si="4"/>
        <v>10</v>
      </c>
      <c r="C302">
        <v>0</v>
      </c>
      <c r="D302">
        <v>0</v>
      </c>
    </row>
    <row r="303" spans="1:4">
      <c r="A303" s="1">
        <v>45228</v>
      </c>
      <c r="B303">
        <f t="shared" si="4"/>
        <v>10</v>
      </c>
      <c r="C303">
        <v>150</v>
      </c>
      <c r="D303">
        <v>0</v>
      </c>
    </row>
    <row r="304" spans="1:4">
      <c r="A304" s="1">
        <v>45229</v>
      </c>
      <c r="B304">
        <f t="shared" si="4"/>
        <v>10</v>
      </c>
      <c r="C304">
        <v>0</v>
      </c>
      <c r="D304">
        <v>120</v>
      </c>
    </row>
    <row r="305" spans="1:4">
      <c r="A305" s="1">
        <v>45230</v>
      </c>
      <c r="B305">
        <f t="shared" si="4"/>
        <v>10</v>
      </c>
      <c r="C305">
        <v>0</v>
      </c>
      <c r="D305">
        <v>120</v>
      </c>
    </row>
    <row r="306" spans="1:4">
      <c r="A306" s="1">
        <v>45231</v>
      </c>
      <c r="B306">
        <f t="shared" si="4"/>
        <v>11</v>
      </c>
      <c r="C306">
        <v>0</v>
      </c>
      <c r="D306">
        <v>120</v>
      </c>
    </row>
    <row r="307" spans="1:4">
      <c r="A307" s="1">
        <v>45232</v>
      </c>
      <c r="B307">
        <f t="shared" si="4"/>
        <v>11</v>
      </c>
      <c r="C307">
        <v>0</v>
      </c>
      <c r="D307">
        <v>120</v>
      </c>
    </row>
    <row r="308" spans="1:4">
      <c r="A308" s="1">
        <v>45233</v>
      </c>
      <c r="B308">
        <f t="shared" si="4"/>
        <v>11</v>
      </c>
      <c r="C308">
        <v>0</v>
      </c>
      <c r="D308">
        <v>120</v>
      </c>
    </row>
    <row r="309" spans="1:4">
      <c r="A309" s="1">
        <v>45234</v>
      </c>
      <c r="B309">
        <f t="shared" si="4"/>
        <v>11</v>
      </c>
      <c r="C309">
        <v>0</v>
      </c>
      <c r="D309">
        <v>0</v>
      </c>
    </row>
    <row r="310" spans="1:4">
      <c r="A310" s="1">
        <v>45235</v>
      </c>
      <c r="B310">
        <f t="shared" si="4"/>
        <v>11</v>
      </c>
      <c r="C310">
        <v>150</v>
      </c>
      <c r="D310">
        <v>0</v>
      </c>
    </row>
    <row r="311" spans="1:4">
      <c r="A311" s="1">
        <v>45236</v>
      </c>
      <c r="B311">
        <f t="shared" si="4"/>
        <v>11</v>
      </c>
      <c r="C311">
        <v>0</v>
      </c>
      <c r="D311">
        <v>120</v>
      </c>
    </row>
    <row r="312" spans="1:4">
      <c r="A312" s="1">
        <v>45237</v>
      </c>
      <c r="B312">
        <f t="shared" si="4"/>
        <v>11</v>
      </c>
      <c r="C312">
        <v>0</v>
      </c>
      <c r="D312">
        <v>120</v>
      </c>
    </row>
    <row r="313" spans="1:4">
      <c r="A313" s="1">
        <v>45238</v>
      </c>
      <c r="B313">
        <f t="shared" si="4"/>
        <v>11</v>
      </c>
      <c r="C313">
        <v>0</v>
      </c>
      <c r="D313">
        <v>120</v>
      </c>
    </row>
    <row r="314" spans="1:4">
      <c r="A314" s="1">
        <v>45239</v>
      </c>
      <c r="B314">
        <f t="shared" si="4"/>
        <v>11</v>
      </c>
      <c r="C314">
        <v>0</v>
      </c>
      <c r="D314">
        <v>120</v>
      </c>
    </row>
    <row r="315" spans="1:4">
      <c r="A315" s="1">
        <v>45240</v>
      </c>
      <c r="B315">
        <f t="shared" si="4"/>
        <v>11</v>
      </c>
      <c r="C315">
        <v>0</v>
      </c>
      <c r="D315">
        <v>120</v>
      </c>
    </row>
    <row r="316" spans="1:4">
      <c r="A316" s="1">
        <v>45241</v>
      </c>
      <c r="B316">
        <f t="shared" si="4"/>
        <v>11</v>
      </c>
      <c r="C316">
        <v>0</v>
      </c>
      <c r="D316">
        <v>0</v>
      </c>
    </row>
    <row r="317" spans="1:4">
      <c r="A317" s="1">
        <v>45242</v>
      </c>
      <c r="B317">
        <f t="shared" si="4"/>
        <v>11</v>
      </c>
      <c r="C317">
        <v>150</v>
      </c>
      <c r="D317">
        <v>0</v>
      </c>
    </row>
    <row r="318" spans="1:4">
      <c r="A318" s="1">
        <v>45243</v>
      </c>
      <c r="B318">
        <f t="shared" si="4"/>
        <v>11</v>
      </c>
      <c r="C318">
        <v>0</v>
      </c>
      <c r="D318">
        <v>120</v>
      </c>
    </row>
    <row r="319" spans="1:4">
      <c r="A319" s="1">
        <v>45244</v>
      </c>
      <c r="B319">
        <f t="shared" si="4"/>
        <v>11</v>
      </c>
      <c r="C319">
        <v>0</v>
      </c>
      <c r="D319">
        <v>120</v>
      </c>
    </row>
    <row r="320" spans="1:4">
      <c r="A320" s="1">
        <v>45245</v>
      </c>
      <c r="B320">
        <f t="shared" si="4"/>
        <v>11</v>
      </c>
      <c r="C320">
        <v>0</v>
      </c>
      <c r="D320">
        <v>120</v>
      </c>
    </row>
    <row r="321" spans="1:4">
      <c r="A321" s="1">
        <v>45246</v>
      </c>
      <c r="B321">
        <f t="shared" si="4"/>
        <v>11</v>
      </c>
      <c r="C321">
        <v>0</v>
      </c>
      <c r="D321">
        <v>120</v>
      </c>
    </row>
    <row r="322" spans="1:4">
      <c r="A322" s="1">
        <v>45247</v>
      </c>
      <c r="B322">
        <f t="shared" si="4"/>
        <v>11</v>
      </c>
      <c r="C322">
        <v>0</v>
      </c>
      <c r="D322">
        <v>120</v>
      </c>
    </row>
    <row r="323" spans="1:4">
      <c r="A323" s="1">
        <v>45248</v>
      </c>
      <c r="B323">
        <f t="shared" ref="B323:B366" si="5">MONTH(A323)</f>
        <v>11</v>
      </c>
      <c r="C323">
        <v>0</v>
      </c>
      <c r="D323">
        <v>0</v>
      </c>
    </row>
    <row r="324" spans="1:4">
      <c r="A324" s="1">
        <v>45249</v>
      </c>
      <c r="B324">
        <f t="shared" si="5"/>
        <v>11</v>
      </c>
      <c r="C324">
        <v>150</v>
      </c>
      <c r="D324">
        <v>0</v>
      </c>
    </row>
    <row r="325" spans="1:4">
      <c r="A325" s="1">
        <v>45250</v>
      </c>
      <c r="B325">
        <f t="shared" si="5"/>
        <v>11</v>
      </c>
      <c r="C325">
        <v>0</v>
      </c>
      <c r="D325">
        <v>120</v>
      </c>
    </row>
    <row r="326" spans="1:4">
      <c r="A326" s="1">
        <v>45251</v>
      </c>
      <c r="B326">
        <f t="shared" si="5"/>
        <v>11</v>
      </c>
      <c r="C326">
        <v>0</v>
      </c>
      <c r="D326">
        <v>120</v>
      </c>
    </row>
    <row r="327" spans="1:4">
      <c r="A327" s="1">
        <v>45252</v>
      </c>
      <c r="B327">
        <f t="shared" si="5"/>
        <v>11</v>
      </c>
      <c r="C327">
        <v>0</v>
      </c>
      <c r="D327">
        <v>120</v>
      </c>
    </row>
    <row r="328" spans="1:4">
      <c r="A328" s="1">
        <v>45253</v>
      </c>
      <c r="B328">
        <f t="shared" si="5"/>
        <v>11</v>
      </c>
      <c r="C328">
        <v>0</v>
      </c>
      <c r="D328">
        <v>120</v>
      </c>
    </row>
    <row r="329" spans="1:4">
      <c r="A329" s="1">
        <v>45254</v>
      </c>
      <c r="B329">
        <f t="shared" si="5"/>
        <v>11</v>
      </c>
      <c r="C329">
        <v>0</v>
      </c>
      <c r="D329">
        <v>120</v>
      </c>
    </row>
    <row r="330" spans="1:4">
      <c r="A330" s="1">
        <v>45255</v>
      </c>
      <c r="B330">
        <f t="shared" si="5"/>
        <v>11</v>
      </c>
      <c r="C330">
        <v>0</v>
      </c>
      <c r="D330">
        <v>0</v>
      </c>
    </row>
    <row r="331" spans="1:4">
      <c r="A331" s="1">
        <v>45256</v>
      </c>
      <c r="B331">
        <f t="shared" si="5"/>
        <v>11</v>
      </c>
      <c r="C331">
        <v>150</v>
      </c>
      <c r="D331">
        <v>0</v>
      </c>
    </row>
    <row r="332" spans="1:4">
      <c r="A332" s="1">
        <v>45257</v>
      </c>
      <c r="B332">
        <f t="shared" si="5"/>
        <v>11</v>
      </c>
      <c r="C332">
        <v>0</v>
      </c>
      <c r="D332">
        <v>120</v>
      </c>
    </row>
    <row r="333" spans="1:4">
      <c r="A333" s="1">
        <v>45258</v>
      </c>
      <c r="B333">
        <f t="shared" si="5"/>
        <v>11</v>
      </c>
      <c r="C333">
        <v>0</v>
      </c>
      <c r="D333">
        <v>120</v>
      </c>
    </row>
    <row r="334" spans="1:4">
      <c r="A334" s="1">
        <v>45259</v>
      </c>
      <c r="B334">
        <f t="shared" si="5"/>
        <v>11</v>
      </c>
      <c r="C334">
        <v>0</v>
      </c>
      <c r="D334">
        <v>120</v>
      </c>
    </row>
    <row r="335" spans="1:4">
      <c r="A335" s="1">
        <v>45260</v>
      </c>
      <c r="B335">
        <f t="shared" si="5"/>
        <v>11</v>
      </c>
      <c r="C335">
        <v>0</v>
      </c>
      <c r="D335">
        <v>120</v>
      </c>
    </row>
    <row r="336" spans="1:4">
      <c r="A336" s="1">
        <v>45261</v>
      </c>
      <c r="B336">
        <f t="shared" si="5"/>
        <v>12</v>
      </c>
      <c r="C336">
        <v>0</v>
      </c>
      <c r="D336">
        <v>120</v>
      </c>
    </row>
    <row r="337" spans="1:4">
      <c r="A337" s="1">
        <v>45262</v>
      </c>
      <c r="B337">
        <f t="shared" si="5"/>
        <v>12</v>
      </c>
      <c r="C337">
        <v>0</v>
      </c>
      <c r="D337">
        <v>0</v>
      </c>
    </row>
    <row r="338" spans="1:4">
      <c r="A338" s="1">
        <v>45263</v>
      </c>
      <c r="B338">
        <f t="shared" si="5"/>
        <v>12</v>
      </c>
      <c r="C338">
        <v>150</v>
      </c>
      <c r="D338">
        <v>0</v>
      </c>
    </row>
    <row r="339" spans="1:4">
      <c r="A339" s="1">
        <v>45264</v>
      </c>
      <c r="B339">
        <f t="shared" si="5"/>
        <v>12</v>
      </c>
      <c r="C339">
        <v>0</v>
      </c>
      <c r="D339">
        <v>120</v>
      </c>
    </row>
    <row r="340" spans="1:4">
      <c r="A340" s="1">
        <v>45265</v>
      </c>
      <c r="B340">
        <f t="shared" si="5"/>
        <v>12</v>
      </c>
      <c r="C340">
        <v>0</v>
      </c>
      <c r="D340">
        <v>120</v>
      </c>
    </row>
    <row r="341" spans="1:4">
      <c r="A341" s="1">
        <v>45266</v>
      </c>
      <c r="B341">
        <f t="shared" si="5"/>
        <v>12</v>
      </c>
      <c r="C341">
        <v>0</v>
      </c>
      <c r="D341">
        <v>120</v>
      </c>
    </row>
    <row r="342" spans="1:4">
      <c r="A342" s="1">
        <v>45267</v>
      </c>
      <c r="B342">
        <f t="shared" si="5"/>
        <v>12</v>
      </c>
      <c r="C342">
        <v>0</v>
      </c>
      <c r="D342">
        <v>120</v>
      </c>
    </row>
    <row r="343" spans="1:4">
      <c r="A343" s="1">
        <v>45268</v>
      </c>
      <c r="B343">
        <f t="shared" si="5"/>
        <v>12</v>
      </c>
      <c r="C343">
        <v>0</v>
      </c>
      <c r="D343">
        <v>120</v>
      </c>
    </row>
    <row r="344" spans="1:4">
      <c r="A344" s="1">
        <v>45269</v>
      </c>
      <c r="B344">
        <f t="shared" si="5"/>
        <v>12</v>
      </c>
      <c r="C344">
        <v>0</v>
      </c>
      <c r="D344">
        <v>0</v>
      </c>
    </row>
    <row r="345" spans="1:4">
      <c r="A345" s="1">
        <v>45270</v>
      </c>
      <c r="B345">
        <f t="shared" si="5"/>
        <v>12</v>
      </c>
      <c r="C345">
        <v>150</v>
      </c>
      <c r="D345">
        <v>0</v>
      </c>
    </row>
    <row r="346" spans="1:4">
      <c r="A346" s="1">
        <v>45271</v>
      </c>
      <c r="B346">
        <f t="shared" si="5"/>
        <v>12</v>
      </c>
      <c r="C346">
        <v>0</v>
      </c>
      <c r="D346">
        <v>120</v>
      </c>
    </row>
    <row r="347" spans="1:4">
      <c r="A347" s="1">
        <v>45272</v>
      </c>
      <c r="B347">
        <f t="shared" si="5"/>
        <v>12</v>
      </c>
      <c r="C347">
        <v>0</v>
      </c>
      <c r="D347">
        <v>120</v>
      </c>
    </row>
    <row r="348" spans="1:4">
      <c r="A348" s="1">
        <v>45273</v>
      </c>
      <c r="B348">
        <f t="shared" si="5"/>
        <v>12</v>
      </c>
      <c r="C348">
        <v>0</v>
      </c>
      <c r="D348">
        <v>120</v>
      </c>
    </row>
    <row r="349" spans="1:4">
      <c r="A349" s="1">
        <v>45274</v>
      </c>
      <c r="B349">
        <f t="shared" si="5"/>
        <v>12</v>
      </c>
      <c r="C349">
        <v>0</v>
      </c>
      <c r="D349">
        <v>120</v>
      </c>
    </row>
    <row r="350" spans="1:4">
      <c r="A350" s="1">
        <v>45275</v>
      </c>
      <c r="B350">
        <f t="shared" si="5"/>
        <v>12</v>
      </c>
      <c r="C350">
        <v>0</v>
      </c>
      <c r="D350">
        <v>120</v>
      </c>
    </row>
    <row r="351" spans="1:4">
      <c r="A351" s="1">
        <v>45276</v>
      </c>
      <c r="B351">
        <f t="shared" si="5"/>
        <v>12</v>
      </c>
      <c r="C351">
        <v>0</v>
      </c>
      <c r="D351">
        <v>0</v>
      </c>
    </row>
    <row r="352" spans="1:4">
      <c r="A352" s="1">
        <v>45277</v>
      </c>
      <c r="B352">
        <f t="shared" si="5"/>
        <v>12</v>
      </c>
      <c r="C352">
        <v>150</v>
      </c>
      <c r="D352">
        <v>0</v>
      </c>
    </row>
    <row r="353" spans="1:4">
      <c r="A353" s="1">
        <v>45278</v>
      </c>
      <c r="B353">
        <f t="shared" si="5"/>
        <v>12</v>
      </c>
      <c r="C353">
        <v>0</v>
      </c>
      <c r="D353">
        <v>120</v>
      </c>
    </row>
    <row r="354" spans="1:4">
      <c r="A354" s="1">
        <v>45279</v>
      </c>
      <c r="B354">
        <f t="shared" si="5"/>
        <v>12</v>
      </c>
      <c r="C354">
        <v>0</v>
      </c>
      <c r="D354">
        <v>120</v>
      </c>
    </row>
    <row r="355" spans="1:4">
      <c r="A355" s="1">
        <v>45280</v>
      </c>
      <c r="B355">
        <f t="shared" si="5"/>
        <v>12</v>
      </c>
      <c r="C355">
        <v>0</v>
      </c>
      <c r="D355">
        <v>120</v>
      </c>
    </row>
    <row r="356" spans="1:4">
      <c r="A356" s="1">
        <v>45281</v>
      </c>
      <c r="B356">
        <f t="shared" si="5"/>
        <v>12</v>
      </c>
      <c r="C356">
        <v>0</v>
      </c>
      <c r="D356">
        <v>60</v>
      </c>
    </row>
    <row r="357" spans="1:4">
      <c r="A357" s="1">
        <v>45282</v>
      </c>
      <c r="B357">
        <f t="shared" si="5"/>
        <v>12</v>
      </c>
      <c r="C357">
        <v>0</v>
      </c>
      <c r="D357">
        <v>60</v>
      </c>
    </row>
    <row r="358" spans="1:4">
      <c r="A358" s="1">
        <v>45283</v>
      </c>
      <c r="B358">
        <f t="shared" si="5"/>
        <v>12</v>
      </c>
      <c r="C358">
        <v>0</v>
      </c>
      <c r="D358">
        <v>0</v>
      </c>
    </row>
    <row r="359" spans="1:4">
      <c r="A359" s="1">
        <v>45284</v>
      </c>
      <c r="B359">
        <f t="shared" si="5"/>
        <v>12</v>
      </c>
      <c r="C359">
        <v>150</v>
      </c>
      <c r="D359">
        <v>0</v>
      </c>
    </row>
    <row r="360" spans="1:4">
      <c r="A360" s="1">
        <v>45285</v>
      </c>
      <c r="B360">
        <f t="shared" si="5"/>
        <v>12</v>
      </c>
      <c r="C360">
        <v>0</v>
      </c>
      <c r="D360">
        <v>60</v>
      </c>
    </row>
    <row r="361" spans="1:4">
      <c r="A361" s="1">
        <v>45286</v>
      </c>
      <c r="B361">
        <f t="shared" si="5"/>
        <v>12</v>
      </c>
      <c r="C361">
        <v>0</v>
      </c>
      <c r="D361">
        <v>60</v>
      </c>
    </row>
    <row r="362" spans="1:4">
      <c r="A362" s="1">
        <v>45287</v>
      </c>
      <c r="B362">
        <f t="shared" si="5"/>
        <v>12</v>
      </c>
      <c r="C362">
        <v>0</v>
      </c>
      <c r="D362">
        <v>60</v>
      </c>
    </row>
    <row r="363" spans="1:4">
      <c r="A363" s="1">
        <v>45288</v>
      </c>
      <c r="B363">
        <f t="shared" si="5"/>
        <v>12</v>
      </c>
      <c r="C363">
        <v>0</v>
      </c>
      <c r="D363">
        <v>60</v>
      </c>
    </row>
    <row r="364" spans="1:4">
      <c r="A364" s="1">
        <v>45289</v>
      </c>
      <c r="B364">
        <f t="shared" si="5"/>
        <v>12</v>
      </c>
      <c r="C364">
        <v>0</v>
      </c>
      <c r="D364">
        <v>60</v>
      </c>
    </row>
    <row r="365" spans="1:4">
      <c r="A365" s="1">
        <v>45290</v>
      </c>
      <c r="B365">
        <f t="shared" si="5"/>
        <v>12</v>
      </c>
      <c r="C365">
        <v>0</v>
      </c>
      <c r="D365">
        <v>0</v>
      </c>
    </row>
    <row r="366" spans="1:4">
      <c r="A366" s="1">
        <v>45291</v>
      </c>
      <c r="B366">
        <f t="shared" si="5"/>
        <v>12</v>
      </c>
      <c r="C366">
        <v>150</v>
      </c>
      <c r="D366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32"/>
  <sheetViews>
    <sheetView tabSelected="1" workbookViewId="0">
      <selection activeCell="J3" sqref="J3:K3"/>
    </sheetView>
  </sheetViews>
  <sheetFormatPr defaultRowHeight="15"/>
  <cols>
    <col min="1" max="1" width="10.140625" style="1" bestFit="1" customWidth="1"/>
    <col min="3" max="3" width="14.140625" bestFit="1" customWidth="1"/>
    <col min="4" max="4" width="9.42578125" bestFit="1" customWidth="1"/>
    <col min="5" max="5" width="15.140625" bestFit="1" customWidth="1"/>
    <col min="6" max="6" width="6.5703125" bestFit="1" customWidth="1"/>
    <col min="7" max="7" width="22.42578125" bestFit="1" customWidth="1"/>
    <col min="8" max="8" width="10" bestFit="1" customWidth="1"/>
    <col min="9" max="9" width="8.5703125" bestFit="1" customWidth="1"/>
    <col min="10" max="10" width="16.140625" bestFit="1" customWidth="1"/>
    <col min="11" max="11" width="12.5703125" bestFit="1" customWidth="1"/>
    <col min="13" max="13" width="45.5703125" bestFit="1" customWidth="1"/>
    <col min="14" max="14" width="15" bestFit="1" customWidth="1"/>
  </cols>
  <sheetData>
    <row r="1" spans="1:14">
      <c r="A1" s="1" t="s">
        <v>0</v>
      </c>
      <c r="B1" t="s">
        <v>25</v>
      </c>
      <c r="C1" t="s">
        <v>1</v>
      </c>
      <c r="D1" t="s">
        <v>19</v>
      </c>
      <c r="E1" t="s">
        <v>45</v>
      </c>
      <c r="F1" t="s">
        <v>9</v>
      </c>
      <c r="G1" t="s">
        <v>46</v>
      </c>
      <c r="H1" t="s">
        <v>10</v>
      </c>
      <c r="I1" t="s">
        <v>11</v>
      </c>
      <c r="J1" t="s">
        <v>21</v>
      </c>
      <c r="K1" t="s">
        <v>20</v>
      </c>
      <c r="M1" t="s">
        <v>12</v>
      </c>
      <c r="N1" s="2">
        <v>800</v>
      </c>
    </row>
    <row r="2" spans="1:14">
      <c r="A2" s="1">
        <v>44927</v>
      </c>
      <c r="B2">
        <f>MONTH(A2)</f>
        <v>1</v>
      </c>
      <c r="C2" t="s">
        <v>2</v>
      </c>
      <c r="D2" t="s">
        <v>41</v>
      </c>
      <c r="E2">
        <v>10</v>
      </c>
      <c r="F2">
        <v>8150</v>
      </c>
      <c r="G2">
        <f>IF(AND(B2&lt;&gt;B3,I1&gt;=3*$N$1),3*$N$1,0)</f>
        <v>0</v>
      </c>
      <c r="H2">
        <v>0</v>
      </c>
      <c r="I2">
        <f>H2-F2</f>
        <v>-8150</v>
      </c>
      <c r="J2">
        <f>H2</f>
        <v>0</v>
      </c>
      <c r="K2">
        <f>F2+G2</f>
        <v>8150</v>
      </c>
      <c r="M2" t="s">
        <v>13</v>
      </c>
      <c r="N2" s="2">
        <v>30</v>
      </c>
    </row>
    <row r="3" spans="1:14">
      <c r="A3" s="1">
        <v>44928</v>
      </c>
      <c r="B3">
        <f t="shared" ref="B3:B66" si="0">MONTH(A3)</f>
        <v>1</v>
      </c>
      <c r="C3" t="s">
        <v>3</v>
      </c>
      <c r="D3" t="s">
        <v>41</v>
      </c>
      <c r="E3">
        <f>IF(G2=2400,E2+3,E2)</f>
        <v>10</v>
      </c>
      <c r="F3">
        <f>IF(C3="niedziela",$N$3*E3,0)</f>
        <v>0</v>
      </c>
      <c r="G3">
        <f>IF(AND(B3&lt;&gt;B4,I2&gt;=3*$N$1),3*$N$1,0)</f>
        <v>0</v>
      </c>
      <c r="H3">
        <f>IF(AND(D3="zima",AND(C3&lt;&gt;"sobota",C3&lt;&gt;"niedziela")),ROUNDDOWN(E3*$N$4,0)*$N$2,IF(AND(D3="wiosna",AND(C3&lt;&gt;"sobota",C3&lt;&gt;"niedziela")),ROUNDDOWN(E3*$N$5,0)*$N$2,IF(AND(D3="lato",AND(C3&lt;&gt;"sobota",C3&lt;&gt;"niedziela")),ROUNDDOWN(E3*$N$6,0)*$N$2,IF(AND(D3="jesień",AND(C3&lt;&gt;"sobota",C3&lt;&gt;"niedziela")),ROUNDDOWN(E3*$N$7,0)*$N$2,0))))</f>
        <v>60</v>
      </c>
      <c r="I3">
        <f>(H3-(F3+G3))+I2</f>
        <v>-8090</v>
      </c>
      <c r="J3">
        <f>J2+H3</f>
        <v>60</v>
      </c>
      <c r="K3">
        <f>K2+(F3+G3)</f>
        <v>8150</v>
      </c>
      <c r="M3" t="s">
        <v>14</v>
      </c>
      <c r="N3" s="2">
        <v>15</v>
      </c>
    </row>
    <row r="4" spans="1:14">
      <c r="A4" s="1">
        <v>44929</v>
      </c>
      <c r="B4">
        <f t="shared" si="0"/>
        <v>1</v>
      </c>
      <c r="C4" t="s">
        <v>4</v>
      </c>
      <c r="D4" t="s">
        <v>41</v>
      </c>
      <c r="E4">
        <f t="shared" ref="E4:E67" si="1">IF(G3=2400,E3+3,E3)</f>
        <v>10</v>
      </c>
      <c r="F4">
        <f>IF(C4="niedziela",$N$3*E4,0)</f>
        <v>0</v>
      </c>
      <c r="G4">
        <f>IF(AND(B4&lt;&gt;B5,I3&gt;=3*$N$1),3*$N$1,0)</f>
        <v>0</v>
      </c>
      <c r="H4">
        <f>IF(AND(D4="zima",AND(C4&lt;&gt;"sobota",C4&lt;&gt;"niedziela")),ROUNDDOWN(E4*$N$4,0)*$N$2,IF(AND(D4="wiosna",AND(C4&lt;&gt;"sobota",C4&lt;&gt;"niedziela")),ROUNDDOWN(E4*$N$5,0)*$N$2,IF(AND(D4="lato",AND(C4&lt;&gt;"sobota",C4&lt;&gt;"niedziela")),ROUNDDOWN(E4*$N$6,0)*$N$2,IF(AND(D4="jesień",AND(C4&lt;&gt;"sobota",C4&lt;&gt;"niedziela")),ROUNDDOWN(E4*$N$7,0)*$N$2,0))))</f>
        <v>60</v>
      </c>
      <c r="I4">
        <f t="shared" ref="I4:I67" si="2">(H4-(F4+G4))+I3</f>
        <v>-8030</v>
      </c>
      <c r="J4">
        <f>J3+H4</f>
        <v>120</v>
      </c>
      <c r="K4">
        <f>K3+(F4+G4)</f>
        <v>8150</v>
      </c>
      <c r="M4" t="s">
        <v>15</v>
      </c>
      <c r="N4" s="2">
        <v>0.2</v>
      </c>
    </row>
    <row r="5" spans="1:14">
      <c r="A5" s="1">
        <v>44930</v>
      </c>
      <c r="B5">
        <f t="shared" si="0"/>
        <v>1</v>
      </c>
      <c r="C5" t="s">
        <v>5</v>
      </c>
      <c r="D5" t="s">
        <v>41</v>
      </c>
      <c r="E5">
        <f t="shared" si="1"/>
        <v>10</v>
      </c>
      <c r="F5">
        <f>IF(C5="niedziela",$N$3*E5,0)</f>
        <v>0</v>
      </c>
      <c r="G5">
        <f>IF(AND(B5&lt;&gt;B6,I4&gt;=3*$N$1),3*$N$1,0)</f>
        <v>0</v>
      </c>
      <c r="H5">
        <f>IF(AND(D5="zima",AND(C5&lt;&gt;"sobota",C5&lt;&gt;"niedziela")),ROUNDDOWN(E5*$N$4,0)*$N$2,IF(AND(D5="wiosna",AND(C5&lt;&gt;"sobota",C5&lt;&gt;"niedziela")),ROUNDDOWN(E5*$N$5,0)*$N$2,IF(AND(D5="lato",AND(C5&lt;&gt;"sobota",C5&lt;&gt;"niedziela")),ROUNDDOWN(E5*$N$6,0)*$N$2,IF(AND(D5="jesień",AND(C5&lt;&gt;"sobota",C5&lt;&gt;"niedziela")),ROUNDDOWN(E5*$N$7,0)*$N$2,0))))</f>
        <v>60</v>
      </c>
      <c r="I5">
        <f t="shared" si="2"/>
        <v>-7970</v>
      </c>
      <c r="J5">
        <f>J4+H5</f>
        <v>180</v>
      </c>
      <c r="K5">
        <f>K4+(F5+G5)</f>
        <v>8150</v>
      </c>
      <c r="M5" t="s">
        <v>16</v>
      </c>
      <c r="N5" s="2">
        <v>0.5</v>
      </c>
    </row>
    <row r="6" spans="1:14">
      <c r="A6" s="1">
        <v>44931</v>
      </c>
      <c r="B6">
        <f t="shared" si="0"/>
        <v>1</v>
      </c>
      <c r="C6" t="s">
        <v>6</v>
      </c>
      <c r="D6" t="s">
        <v>41</v>
      </c>
      <c r="E6">
        <f t="shared" si="1"/>
        <v>10</v>
      </c>
      <c r="F6">
        <f>IF(C6="niedziela",$N$3*E6,0)</f>
        <v>0</v>
      </c>
      <c r="G6">
        <f>IF(AND(B6&lt;&gt;B7,I5&gt;=3*$N$1),3*$N$1,0)</f>
        <v>0</v>
      </c>
      <c r="H6">
        <f>IF(AND(D6="zima",AND(C6&lt;&gt;"sobota",C6&lt;&gt;"niedziela")),ROUNDDOWN(E6*$N$4,0)*$N$2,IF(AND(D6="wiosna",AND(C6&lt;&gt;"sobota",C6&lt;&gt;"niedziela")),ROUNDDOWN(E6*$N$5,0)*$N$2,IF(AND(D6="lato",AND(C6&lt;&gt;"sobota",C6&lt;&gt;"niedziela")),ROUNDDOWN(E6*$N$6,0)*$N$2,IF(AND(D6="jesień",AND(C6&lt;&gt;"sobota",C6&lt;&gt;"niedziela")),ROUNDDOWN(E6*$N$7,0)*$N$2,0))))</f>
        <v>60</v>
      </c>
      <c r="I6">
        <f t="shared" si="2"/>
        <v>-7910</v>
      </c>
      <c r="J6">
        <f>J5+H6</f>
        <v>240</v>
      </c>
      <c r="K6">
        <f>K5+(F6+G6)</f>
        <v>8150</v>
      </c>
      <c r="M6" t="s">
        <v>17</v>
      </c>
      <c r="N6" s="2">
        <v>0.9</v>
      </c>
    </row>
    <row r="7" spans="1:14">
      <c r="A7" s="1">
        <v>44932</v>
      </c>
      <c r="B7">
        <f t="shared" si="0"/>
        <v>1</v>
      </c>
      <c r="C7" t="s">
        <v>7</v>
      </c>
      <c r="D7" t="s">
        <v>41</v>
      </c>
      <c r="E7">
        <f t="shared" si="1"/>
        <v>10</v>
      </c>
      <c r="F7">
        <f>IF(C7="niedziela",$N$3*E7,0)</f>
        <v>0</v>
      </c>
      <c r="G7">
        <f>IF(AND(B7&lt;&gt;B8,I6&gt;=3*$N$1),3*$N$1,0)</f>
        <v>0</v>
      </c>
      <c r="H7">
        <f>IF(AND(D7="zima",AND(C7&lt;&gt;"sobota",C7&lt;&gt;"niedziela")),ROUNDDOWN(E7*$N$4,0)*$N$2,IF(AND(D7="wiosna",AND(C7&lt;&gt;"sobota",C7&lt;&gt;"niedziela")),ROUNDDOWN(E7*$N$5,0)*$N$2,IF(AND(D7="lato",AND(C7&lt;&gt;"sobota",C7&lt;&gt;"niedziela")),ROUNDDOWN(E7*$N$6,0)*$N$2,IF(AND(D7="jesień",AND(C7&lt;&gt;"sobota",C7&lt;&gt;"niedziela")),ROUNDDOWN(E7*$N$7,0)*$N$2,0))))</f>
        <v>60</v>
      </c>
      <c r="I7">
        <f t="shared" si="2"/>
        <v>-7850</v>
      </c>
      <c r="J7">
        <f>J6+H7</f>
        <v>300</v>
      </c>
      <c r="K7">
        <f>K6+(F7+G7)</f>
        <v>8150</v>
      </c>
      <c r="M7" t="s">
        <v>18</v>
      </c>
      <c r="N7" s="2">
        <v>0.4</v>
      </c>
    </row>
    <row r="8" spans="1:14">
      <c r="A8" s="1">
        <v>44933</v>
      </c>
      <c r="B8">
        <f t="shared" si="0"/>
        <v>1</v>
      </c>
      <c r="C8" t="s">
        <v>8</v>
      </c>
      <c r="D8" t="s">
        <v>41</v>
      </c>
      <c r="E8">
        <f t="shared" si="1"/>
        <v>10</v>
      </c>
      <c r="F8">
        <f>IF(C8="niedziela",$N$3*E8,0)</f>
        <v>0</v>
      </c>
      <c r="G8">
        <f>IF(AND(B8&lt;&gt;B9,I7&gt;=3*$N$1),3*$N$1,0)</f>
        <v>0</v>
      </c>
      <c r="H8">
        <f>IF(AND(D8="zima",AND(C8&lt;&gt;"sobota",C8&lt;&gt;"niedziela")),ROUNDDOWN(E8*$N$4,0)*$N$2,IF(AND(D8="wiosna",AND(C8&lt;&gt;"sobota",C8&lt;&gt;"niedziela")),ROUNDDOWN(E8*$N$5,0)*$N$2,IF(AND(D8="lato",AND(C8&lt;&gt;"sobota",C8&lt;&gt;"niedziela")),ROUNDDOWN(E8*$N$6,0)*$N$2,IF(AND(D8="jesień",AND(C8&lt;&gt;"sobota",C8&lt;&gt;"niedziela")),ROUNDDOWN(E8*$N$7,0)*$N$2,0))))</f>
        <v>0</v>
      </c>
      <c r="I8">
        <f t="shared" si="2"/>
        <v>-7850</v>
      </c>
      <c r="J8">
        <f>J7+H8</f>
        <v>300</v>
      </c>
      <c r="K8">
        <f>K7+(F8+G8)</f>
        <v>8150</v>
      </c>
    </row>
    <row r="9" spans="1:14">
      <c r="A9" s="1">
        <v>44934</v>
      </c>
      <c r="B9">
        <f t="shared" si="0"/>
        <v>1</v>
      </c>
      <c r="C9" t="s">
        <v>2</v>
      </c>
      <c r="D9" t="s">
        <v>41</v>
      </c>
      <c r="E9">
        <f t="shared" si="1"/>
        <v>10</v>
      </c>
      <c r="F9">
        <f>IF(C9="niedziela",$N$3*E9,0)</f>
        <v>150</v>
      </c>
      <c r="G9">
        <f>IF(AND(B9&lt;&gt;B10,I8&gt;=3*$N$1),3*$N$1,0)</f>
        <v>0</v>
      </c>
      <c r="H9">
        <f>IF(AND(D9="zima",AND(C9&lt;&gt;"sobota",C9&lt;&gt;"niedziela")),ROUNDDOWN(E9*$N$4,0)*$N$2,IF(AND(D9="wiosna",AND(C9&lt;&gt;"sobota",C9&lt;&gt;"niedziela")),ROUNDDOWN(E9*$N$5,0)*$N$2,IF(AND(D9="lato",AND(C9&lt;&gt;"sobota",C9&lt;&gt;"niedziela")),ROUNDDOWN(E9*$N$6,0)*$N$2,IF(AND(D9="jesień",AND(C9&lt;&gt;"sobota",C9&lt;&gt;"niedziela")),ROUNDDOWN(E9*$N$7,0)*$N$2,0))))</f>
        <v>0</v>
      </c>
      <c r="I9">
        <f t="shared" si="2"/>
        <v>-8000</v>
      </c>
      <c r="J9">
        <f>J8+H9</f>
        <v>300</v>
      </c>
      <c r="K9">
        <f>K8+(F9+G9)</f>
        <v>8300</v>
      </c>
      <c r="M9" s="8" t="s">
        <v>47</v>
      </c>
      <c r="N9" s="8"/>
    </row>
    <row r="10" spans="1:14">
      <c r="A10" s="1">
        <v>44935</v>
      </c>
      <c r="B10">
        <f t="shared" si="0"/>
        <v>1</v>
      </c>
      <c r="C10" t="s">
        <v>3</v>
      </c>
      <c r="D10" t="s">
        <v>41</v>
      </c>
      <c r="E10">
        <f t="shared" si="1"/>
        <v>10</v>
      </c>
      <c r="F10">
        <f>IF(C10="niedziela",$N$3*E10,0)</f>
        <v>0</v>
      </c>
      <c r="G10">
        <f>IF(AND(B10&lt;&gt;B11,I9&gt;=3*$N$1),3*$N$1,0)</f>
        <v>0</v>
      </c>
      <c r="H10">
        <f>IF(AND(D10="zima",AND(C10&lt;&gt;"sobota",C10&lt;&gt;"niedziela")),ROUNDDOWN(E10*$N$4,0)*$N$2,IF(AND(D10="wiosna",AND(C10&lt;&gt;"sobota",C10&lt;&gt;"niedziela")),ROUNDDOWN(E10*$N$5,0)*$N$2,IF(AND(D10="lato",AND(C10&lt;&gt;"sobota",C10&lt;&gt;"niedziela")),ROUNDDOWN(E10*$N$6,0)*$N$2,IF(AND(D10="jesień",AND(C10&lt;&gt;"sobota",C10&lt;&gt;"niedziela")),ROUNDDOWN(E10*$N$7,0)*$N$2,0))))</f>
        <v>60</v>
      </c>
      <c r="I10">
        <f t="shared" si="2"/>
        <v>-7940</v>
      </c>
      <c r="J10">
        <f>J9+H10</f>
        <v>360</v>
      </c>
      <c r="K10">
        <f>K9+(F10+G10)</f>
        <v>8300</v>
      </c>
      <c r="M10" s="3" t="s">
        <v>21</v>
      </c>
      <c r="N10" s="5">
        <v>249630</v>
      </c>
    </row>
    <row r="11" spans="1:14">
      <c r="A11" s="1">
        <v>44936</v>
      </c>
      <c r="B11">
        <f t="shared" si="0"/>
        <v>1</v>
      </c>
      <c r="C11" t="s">
        <v>4</v>
      </c>
      <c r="D11" t="s">
        <v>41</v>
      </c>
      <c r="E11">
        <f t="shared" si="1"/>
        <v>10</v>
      </c>
      <c r="F11">
        <f>IF(C11="niedziela",$N$3*E11,0)</f>
        <v>0</v>
      </c>
      <c r="G11">
        <f>IF(AND(B11&lt;&gt;B12,I10&gt;=3*$N$1),3*$N$1,0)</f>
        <v>0</v>
      </c>
      <c r="H11">
        <f>IF(AND(D11="zima",AND(C11&lt;&gt;"sobota",C11&lt;&gt;"niedziela")),ROUNDDOWN(E11*$N$4,0)*$N$2,IF(AND(D11="wiosna",AND(C11&lt;&gt;"sobota",C11&lt;&gt;"niedziela")),ROUNDDOWN(E11*$N$5,0)*$N$2,IF(AND(D11="lato",AND(C11&lt;&gt;"sobota",C11&lt;&gt;"niedziela")),ROUNDDOWN(E11*$N$6,0)*$N$2,IF(AND(D11="jesień",AND(C11&lt;&gt;"sobota",C11&lt;&gt;"niedziela")),ROUNDDOWN(E11*$N$7,0)*$N$2,0))))</f>
        <v>60</v>
      </c>
      <c r="I11">
        <f t="shared" si="2"/>
        <v>-7880</v>
      </c>
      <c r="J11">
        <f>J10+H11</f>
        <v>420</v>
      </c>
      <c r="K11">
        <f>K10+(F11+G11)</f>
        <v>8300</v>
      </c>
      <c r="M11" s="3" t="s">
        <v>20</v>
      </c>
      <c r="N11" s="5">
        <v>100655</v>
      </c>
    </row>
    <row r="12" spans="1:14">
      <c r="A12" s="1">
        <v>44937</v>
      </c>
      <c r="B12">
        <f t="shared" si="0"/>
        <v>1</v>
      </c>
      <c r="C12" t="s">
        <v>5</v>
      </c>
      <c r="D12" t="s">
        <v>41</v>
      </c>
      <c r="E12">
        <f t="shared" si="1"/>
        <v>10</v>
      </c>
      <c r="F12">
        <f>IF(C12="niedziela",$N$3*E12,0)</f>
        <v>0</v>
      </c>
      <c r="G12">
        <f>IF(AND(B12&lt;&gt;B13,I11&gt;=3*$N$1),3*$N$1,0)</f>
        <v>0</v>
      </c>
      <c r="H12">
        <f>IF(AND(D12="zima",AND(C12&lt;&gt;"sobota",C12&lt;&gt;"niedziela")),ROUNDDOWN(E12*$N$4,0)*$N$2,IF(AND(D12="wiosna",AND(C12&lt;&gt;"sobota",C12&lt;&gt;"niedziela")),ROUNDDOWN(E12*$N$5,0)*$N$2,IF(AND(D12="lato",AND(C12&lt;&gt;"sobota",C12&lt;&gt;"niedziela")),ROUNDDOWN(E12*$N$6,0)*$N$2,IF(AND(D12="jesień",AND(C12&lt;&gt;"sobota",C12&lt;&gt;"niedziela")),ROUNDDOWN(E12*$N$7,0)*$N$2,0))))</f>
        <v>60</v>
      </c>
      <c r="I12">
        <f t="shared" si="2"/>
        <v>-7820</v>
      </c>
      <c r="J12">
        <f>J11+H12</f>
        <v>480</v>
      </c>
      <c r="K12">
        <f>K11+(F12+G12)</f>
        <v>8300</v>
      </c>
    </row>
    <row r="13" spans="1:14">
      <c r="A13" s="1">
        <v>44938</v>
      </c>
      <c r="B13">
        <f t="shared" si="0"/>
        <v>1</v>
      </c>
      <c r="C13" t="s">
        <v>6</v>
      </c>
      <c r="D13" t="s">
        <v>41</v>
      </c>
      <c r="E13">
        <f t="shared" si="1"/>
        <v>10</v>
      </c>
      <c r="F13">
        <f>IF(C13="niedziela",$N$3*E13,0)</f>
        <v>0</v>
      </c>
      <c r="G13">
        <f>IF(AND(B13&lt;&gt;B14,I12&gt;=3*$N$1),3*$N$1,0)</f>
        <v>0</v>
      </c>
      <c r="H13">
        <f>IF(AND(D13="zima",AND(C13&lt;&gt;"sobota",C13&lt;&gt;"niedziela")),ROUNDDOWN(E13*$N$4,0)*$N$2,IF(AND(D13="wiosna",AND(C13&lt;&gt;"sobota",C13&lt;&gt;"niedziela")),ROUNDDOWN(E13*$N$5,0)*$N$2,IF(AND(D13="lato",AND(C13&lt;&gt;"sobota",C13&lt;&gt;"niedziela")),ROUNDDOWN(E13*$N$6,0)*$N$2,IF(AND(D13="jesień",AND(C13&lt;&gt;"sobota",C13&lt;&gt;"niedziela")),ROUNDDOWN(E13*$N$7,0)*$N$2,0))))</f>
        <v>60</v>
      </c>
      <c r="I13">
        <f t="shared" si="2"/>
        <v>-7760</v>
      </c>
      <c r="J13">
        <f>J12+H13</f>
        <v>540</v>
      </c>
      <c r="K13">
        <f>K12+(F13+G13)</f>
        <v>8300</v>
      </c>
    </row>
    <row r="14" spans="1:14">
      <c r="A14" s="1">
        <v>44939</v>
      </c>
      <c r="B14">
        <f t="shared" si="0"/>
        <v>1</v>
      </c>
      <c r="C14" t="s">
        <v>7</v>
      </c>
      <c r="D14" t="s">
        <v>41</v>
      </c>
      <c r="E14">
        <f t="shared" si="1"/>
        <v>10</v>
      </c>
      <c r="F14">
        <f>IF(C14="niedziela",$N$3*E14,0)</f>
        <v>0</v>
      </c>
      <c r="G14">
        <f>IF(AND(B14&lt;&gt;B15,I13&gt;=3*$N$1),3*$N$1,0)</f>
        <v>0</v>
      </c>
      <c r="H14">
        <f>IF(AND(D14="zima",AND(C14&lt;&gt;"sobota",C14&lt;&gt;"niedziela")),ROUNDDOWN(E14*$N$4,0)*$N$2,IF(AND(D14="wiosna",AND(C14&lt;&gt;"sobota",C14&lt;&gt;"niedziela")),ROUNDDOWN(E14*$N$5,0)*$N$2,IF(AND(D14="lato",AND(C14&lt;&gt;"sobota",C14&lt;&gt;"niedziela")),ROUNDDOWN(E14*$N$6,0)*$N$2,IF(AND(D14="jesień",AND(C14&lt;&gt;"sobota",C14&lt;&gt;"niedziela")),ROUNDDOWN(E14*$N$7,0)*$N$2,0))))</f>
        <v>60</v>
      </c>
      <c r="I14">
        <f t="shared" si="2"/>
        <v>-7700</v>
      </c>
      <c r="J14">
        <f>J13+H14</f>
        <v>600</v>
      </c>
      <c r="K14">
        <f>K13+(F14+G14)</f>
        <v>8300</v>
      </c>
    </row>
    <row r="15" spans="1:14">
      <c r="A15" s="1">
        <v>44940</v>
      </c>
      <c r="B15">
        <f t="shared" si="0"/>
        <v>1</v>
      </c>
      <c r="C15" t="s">
        <v>8</v>
      </c>
      <c r="D15" t="s">
        <v>41</v>
      </c>
      <c r="E15">
        <f t="shared" si="1"/>
        <v>10</v>
      </c>
      <c r="F15">
        <f>IF(C15="niedziela",$N$3*E15,0)</f>
        <v>0</v>
      </c>
      <c r="G15">
        <f>IF(AND(B15&lt;&gt;B16,I14&gt;=3*$N$1),3*$N$1,0)</f>
        <v>0</v>
      </c>
      <c r="H15">
        <f>IF(AND(D15="zima",AND(C15&lt;&gt;"sobota",C15&lt;&gt;"niedziela")),ROUNDDOWN(E15*$N$4,0)*$N$2,IF(AND(D15="wiosna",AND(C15&lt;&gt;"sobota",C15&lt;&gt;"niedziela")),ROUNDDOWN(E15*$N$5,0)*$N$2,IF(AND(D15="lato",AND(C15&lt;&gt;"sobota",C15&lt;&gt;"niedziela")),ROUNDDOWN(E15*$N$6,0)*$N$2,IF(AND(D15="jesień",AND(C15&lt;&gt;"sobota",C15&lt;&gt;"niedziela")),ROUNDDOWN(E15*$N$7,0)*$N$2,0))))</f>
        <v>0</v>
      </c>
      <c r="I15">
        <f t="shared" si="2"/>
        <v>-7700</v>
      </c>
      <c r="J15">
        <f>J14+H15</f>
        <v>600</v>
      </c>
      <c r="K15">
        <f>K14+(F15+G15)</f>
        <v>8300</v>
      </c>
    </row>
    <row r="16" spans="1:14">
      <c r="A16" s="1">
        <v>44941</v>
      </c>
      <c r="B16">
        <f t="shared" si="0"/>
        <v>1</v>
      </c>
      <c r="C16" t="s">
        <v>2</v>
      </c>
      <c r="D16" t="s">
        <v>41</v>
      </c>
      <c r="E16">
        <f t="shared" si="1"/>
        <v>10</v>
      </c>
      <c r="F16">
        <f>IF(C16="niedziela",$N$3*E16,0)</f>
        <v>150</v>
      </c>
      <c r="G16">
        <f>IF(AND(B16&lt;&gt;B17,I15&gt;=3*$N$1),3*$N$1,0)</f>
        <v>0</v>
      </c>
      <c r="H16">
        <f>IF(AND(D16="zima",AND(C16&lt;&gt;"sobota",C16&lt;&gt;"niedziela")),ROUNDDOWN(E16*$N$4,0)*$N$2,IF(AND(D16="wiosna",AND(C16&lt;&gt;"sobota",C16&lt;&gt;"niedziela")),ROUNDDOWN(E16*$N$5,0)*$N$2,IF(AND(D16="lato",AND(C16&lt;&gt;"sobota",C16&lt;&gt;"niedziela")),ROUNDDOWN(E16*$N$6,0)*$N$2,IF(AND(D16="jesień",AND(C16&lt;&gt;"sobota",C16&lt;&gt;"niedziela")),ROUNDDOWN(E16*$N$7,0)*$N$2,0))))</f>
        <v>0</v>
      </c>
      <c r="I16">
        <f t="shared" si="2"/>
        <v>-7850</v>
      </c>
      <c r="J16">
        <f>J15+H16</f>
        <v>600</v>
      </c>
      <c r="K16">
        <f>K15+(F16+G16)</f>
        <v>8450</v>
      </c>
    </row>
    <row r="17" spans="1:11">
      <c r="A17" s="1">
        <v>44942</v>
      </c>
      <c r="B17">
        <f t="shared" si="0"/>
        <v>1</v>
      </c>
      <c r="C17" t="s">
        <v>3</v>
      </c>
      <c r="D17" t="s">
        <v>41</v>
      </c>
      <c r="E17">
        <f t="shared" si="1"/>
        <v>10</v>
      </c>
      <c r="F17">
        <f>IF(C17="niedziela",$N$3*E17,0)</f>
        <v>0</v>
      </c>
      <c r="G17">
        <f>IF(AND(B17&lt;&gt;B18,I16&gt;=3*$N$1),3*$N$1,0)</f>
        <v>0</v>
      </c>
      <c r="H17">
        <f>IF(AND(D17="zima",AND(C17&lt;&gt;"sobota",C17&lt;&gt;"niedziela")),ROUNDDOWN(E17*$N$4,0)*$N$2,IF(AND(D17="wiosna",AND(C17&lt;&gt;"sobota",C17&lt;&gt;"niedziela")),ROUNDDOWN(E17*$N$5,0)*$N$2,IF(AND(D17="lato",AND(C17&lt;&gt;"sobota",C17&lt;&gt;"niedziela")),ROUNDDOWN(E17*$N$6,0)*$N$2,IF(AND(D17="jesień",AND(C17&lt;&gt;"sobota",C17&lt;&gt;"niedziela")),ROUNDDOWN(E17*$N$7,0)*$N$2,0))))</f>
        <v>60</v>
      </c>
      <c r="I17">
        <f t="shared" si="2"/>
        <v>-7790</v>
      </c>
      <c r="J17">
        <f>J16+H17</f>
        <v>660</v>
      </c>
      <c r="K17">
        <f>K16+(F17+G17)</f>
        <v>8450</v>
      </c>
    </row>
    <row r="18" spans="1:11">
      <c r="A18" s="1">
        <v>44943</v>
      </c>
      <c r="B18">
        <f t="shared" si="0"/>
        <v>1</v>
      </c>
      <c r="C18" t="s">
        <v>4</v>
      </c>
      <c r="D18" t="s">
        <v>41</v>
      </c>
      <c r="E18">
        <f t="shared" si="1"/>
        <v>10</v>
      </c>
      <c r="F18">
        <f>IF(C18="niedziela",$N$3*E18,0)</f>
        <v>0</v>
      </c>
      <c r="G18">
        <f>IF(AND(B18&lt;&gt;B19,I17&gt;=3*$N$1),3*$N$1,0)</f>
        <v>0</v>
      </c>
      <c r="H18">
        <f>IF(AND(D18="zima",AND(C18&lt;&gt;"sobota",C18&lt;&gt;"niedziela")),ROUNDDOWN(E18*$N$4,0)*$N$2,IF(AND(D18="wiosna",AND(C18&lt;&gt;"sobota",C18&lt;&gt;"niedziela")),ROUNDDOWN(E18*$N$5,0)*$N$2,IF(AND(D18="lato",AND(C18&lt;&gt;"sobota",C18&lt;&gt;"niedziela")),ROUNDDOWN(E18*$N$6,0)*$N$2,IF(AND(D18="jesień",AND(C18&lt;&gt;"sobota",C18&lt;&gt;"niedziela")),ROUNDDOWN(E18*$N$7,0)*$N$2,0))))</f>
        <v>60</v>
      </c>
      <c r="I18">
        <f t="shared" si="2"/>
        <v>-7730</v>
      </c>
      <c r="J18">
        <f>J17+H18</f>
        <v>720</v>
      </c>
      <c r="K18">
        <f>K17+(F18+G18)</f>
        <v>8450</v>
      </c>
    </row>
    <row r="19" spans="1:11">
      <c r="A19" s="1">
        <v>44944</v>
      </c>
      <c r="B19">
        <f t="shared" si="0"/>
        <v>1</v>
      </c>
      <c r="C19" t="s">
        <v>5</v>
      </c>
      <c r="D19" t="s">
        <v>41</v>
      </c>
      <c r="E19">
        <f t="shared" si="1"/>
        <v>10</v>
      </c>
      <c r="F19">
        <f>IF(C19="niedziela",$N$3*E19,0)</f>
        <v>0</v>
      </c>
      <c r="G19">
        <f>IF(AND(B19&lt;&gt;B20,I18&gt;=3*$N$1),3*$N$1,0)</f>
        <v>0</v>
      </c>
      <c r="H19">
        <f>IF(AND(D19="zima",AND(C19&lt;&gt;"sobota",C19&lt;&gt;"niedziela")),ROUNDDOWN(E19*$N$4,0)*$N$2,IF(AND(D19="wiosna",AND(C19&lt;&gt;"sobota",C19&lt;&gt;"niedziela")),ROUNDDOWN(E19*$N$5,0)*$N$2,IF(AND(D19="lato",AND(C19&lt;&gt;"sobota",C19&lt;&gt;"niedziela")),ROUNDDOWN(E19*$N$6,0)*$N$2,IF(AND(D19="jesień",AND(C19&lt;&gt;"sobota",C19&lt;&gt;"niedziela")),ROUNDDOWN(E19*$N$7,0)*$N$2,0))))</f>
        <v>60</v>
      </c>
      <c r="I19">
        <f t="shared" si="2"/>
        <v>-7670</v>
      </c>
      <c r="J19">
        <f>J18+H19</f>
        <v>780</v>
      </c>
      <c r="K19">
        <f>K18+(F19+G19)</f>
        <v>8450</v>
      </c>
    </row>
    <row r="20" spans="1:11">
      <c r="A20" s="1">
        <v>44945</v>
      </c>
      <c r="B20">
        <f t="shared" si="0"/>
        <v>1</v>
      </c>
      <c r="C20" t="s">
        <v>6</v>
      </c>
      <c r="D20" t="s">
        <v>41</v>
      </c>
      <c r="E20">
        <f t="shared" si="1"/>
        <v>10</v>
      </c>
      <c r="F20">
        <f>IF(C20="niedziela",$N$3*E20,0)</f>
        <v>0</v>
      </c>
      <c r="G20">
        <f>IF(AND(B20&lt;&gt;B21,I19&gt;=3*$N$1),3*$N$1,0)</f>
        <v>0</v>
      </c>
      <c r="H20">
        <f>IF(AND(D20="zima",AND(C20&lt;&gt;"sobota",C20&lt;&gt;"niedziela")),ROUNDDOWN(E20*$N$4,0)*$N$2,IF(AND(D20="wiosna",AND(C20&lt;&gt;"sobota",C20&lt;&gt;"niedziela")),ROUNDDOWN(E20*$N$5,0)*$N$2,IF(AND(D20="lato",AND(C20&lt;&gt;"sobota",C20&lt;&gt;"niedziela")),ROUNDDOWN(E20*$N$6,0)*$N$2,IF(AND(D20="jesień",AND(C20&lt;&gt;"sobota",C20&lt;&gt;"niedziela")),ROUNDDOWN(E20*$N$7,0)*$N$2,0))))</f>
        <v>60</v>
      </c>
      <c r="I20">
        <f t="shared" si="2"/>
        <v>-7610</v>
      </c>
      <c r="J20">
        <f>J19+H20</f>
        <v>840</v>
      </c>
      <c r="K20">
        <f>K19+(F20+G20)</f>
        <v>8450</v>
      </c>
    </row>
    <row r="21" spans="1:11">
      <c r="A21" s="1">
        <v>44946</v>
      </c>
      <c r="B21">
        <f t="shared" si="0"/>
        <v>1</v>
      </c>
      <c r="C21" t="s">
        <v>7</v>
      </c>
      <c r="D21" t="s">
        <v>41</v>
      </c>
      <c r="E21">
        <f t="shared" si="1"/>
        <v>10</v>
      </c>
      <c r="F21">
        <f>IF(C21="niedziela",$N$3*E21,0)</f>
        <v>0</v>
      </c>
      <c r="G21">
        <f>IF(AND(B21&lt;&gt;B22,I20&gt;=3*$N$1),3*$N$1,0)</f>
        <v>0</v>
      </c>
      <c r="H21">
        <f>IF(AND(D21="zima",AND(C21&lt;&gt;"sobota",C21&lt;&gt;"niedziela")),ROUNDDOWN(E21*$N$4,0)*$N$2,IF(AND(D21="wiosna",AND(C21&lt;&gt;"sobota",C21&lt;&gt;"niedziela")),ROUNDDOWN(E21*$N$5,0)*$N$2,IF(AND(D21="lato",AND(C21&lt;&gt;"sobota",C21&lt;&gt;"niedziela")),ROUNDDOWN(E21*$N$6,0)*$N$2,IF(AND(D21="jesień",AND(C21&lt;&gt;"sobota",C21&lt;&gt;"niedziela")),ROUNDDOWN(E21*$N$7,0)*$N$2,0))))</f>
        <v>60</v>
      </c>
      <c r="I21">
        <f t="shared" si="2"/>
        <v>-7550</v>
      </c>
      <c r="J21">
        <f>J20+H21</f>
        <v>900</v>
      </c>
      <c r="K21">
        <f>K20+(F21+G21)</f>
        <v>8450</v>
      </c>
    </row>
    <row r="22" spans="1:11">
      <c r="A22" s="1">
        <v>44947</v>
      </c>
      <c r="B22">
        <f t="shared" si="0"/>
        <v>1</v>
      </c>
      <c r="C22" t="s">
        <v>8</v>
      </c>
      <c r="D22" t="s">
        <v>41</v>
      </c>
      <c r="E22">
        <f t="shared" si="1"/>
        <v>10</v>
      </c>
      <c r="F22">
        <f>IF(C22="niedziela",$N$3*E22,0)</f>
        <v>0</v>
      </c>
      <c r="G22">
        <f>IF(AND(B22&lt;&gt;B23,I21&gt;=3*$N$1),3*$N$1,0)</f>
        <v>0</v>
      </c>
      <c r="H22">
        <f>IF(AND(D22="zima",AND(C22&lt;&gt;"sobota",C22&lt;&gt;"niedziela")),ROUNDDOWN(E22*$N$4,0)*$N$2,IF(AND(D22="wiosna",AND(C22&lt;&gt;"sobota",C22&lt;&gt;"niedziela")),ROUNDDOWN(E22*$N$5,0)*$N$2,IF(AND(D22="lato",AND(C22&lt;&gt;"sobota",C22&lt;&gt;"niedziela")),ROUNDDOWN(E22*$N$6,0)*$N$2,IF(AND(D22="jesień",AND(C22&lt;&gt;"sobota",C22&lt;&gt;"niedziela")),ROUNDDOWN(E22*$N$7,0)*$N$2,0))))</f>
        <v>0</v>
      </c>
      <c r="I22">
        <f t="shared" si="2"/>
        <v>-7550</v>
      </c>
      <c r="J22">
        <f>J21+H22</f>
        <v>900</v>
      </c>
      <c r="K22">
        <f>K21+(F22+G22)</f>
        <v>8450</v>
      </c>
    </row>
    <row r="23" spans="1:11">
      <c r="A23" s="1">
        <v>44948</v>
      </c>
      <c r="B23">
        <f t="shared" si="0"/>
        <v>1</v>
      </c>
      <c r="C23" t="s">
        <v>2</v>
      </c>
      <c r="D23" t="s">
        <v>41</v>
      </c>
      <c r="E23">
        <f t="shared" si="1"/>
        <v>10</v>
      </c>
      <c r="F23">
        <f>IF(C23="niedziela",$N$3*E23,0)</f>
        <v>150</v>
      </c>
      <c r="G23">
        <f>IF(AND(B23&lt;&gt;B24,I22&gt;=3*$N$1),3*$N$1,0)</f>
        <v>0</v>
      </c>
      <c r="H23">
        <f>IF(AND(D23="zima",AND(C23&lt;&gt;"sobota",C23&lt;&gt;"niedziela")),ROUNDDOWN(E23*$N$4,0)*$N$2,IF(AND(D23="wiosna",AND(C23&lt;&gt;"sobota",C23&lt;&gt;"niedziela")),ROUNDDOWN(E23*$N$5,0)*$N$2,IF(AND(D23="lato",AND(C23&lt;&gt;"sobota",C23&lt;&gt;"niedziela")),ROUNDDOWN(E23*$N$6,0)*$N$2,IF(AND(D23="jesień",AND(C23&lt;&gt;"sobota",C23&lt;&gt;"niedziela")),ROUNDDOWN(E23*$N$7,0)*$N$2,0))))</f>
        <v>0</v>
      </c>
      <c r="I23">
        <f t="shared" si="2"/>
        <v>-7700</v>
      </c>
      <c r="J23">
        <f>J22+H23</f>
        <v>900</v>
      </c>
      <c r="K23">
        <f>K22+(F23+G23)</f>
        <v>8600</v>
      </c>
    </row>
    <row r="24" spans="1:11">
      <c r="A24" s="1">
        <v>44949</v>
      </c>
      <c r="B24">
        <f t="shared" si="0"/>
        <v>1</v>
      </c>
      <c r="C24" t="s">
        <v>3</v>
      </c>
      <c r="D24" t="s">
        <v>41</v>
      </c>
      <c r="E24">
        <f t="shared" si="1"/>
        <v>10</v>
      </c>
      <c r="F24">
        <f>IF(C24="niedziela",$N$3*E24,0)</f>
        <v>0</v>
      </c>
      <c r="G24">
        <f>IF(AND(B24&lt;&gt;B25,I23&gt;=3*$N$1),3*$N$1,0)</f>
        <v>0</v>
      </c>
      <c r="H24">
        <f>IF(AND(D24="zima",AND(C24&lt;&gt;"sobota",C24&lt;&gt;"niedziela")),ROUNDDOWN(E24*$N$4,0)*$N$2,IF(AND(D24="wiosna",AND(C24&lt;&gt;"sobota",C24&lt;&gt;"niedziela")),ROUNDDOWN(E24*$N$5,0)*$N$2,IF(AND(D24="lato",AND(C24&lt;&gt;"sobota",C24&lt;&gt;"niedziela")),ROUNDDOWN(E24*$N$6,0)*$N$2,IF(AND(D24="jesień",AND(C24&lt;&gt;"sobota",C24&lt;&gt;"niedziela")),ROUNDDOWN(E24*$N$7,0)*$N$2,0))))</f>
        <v>60</v>
      </c>
      <c r="I24">
        <f t="shared" si="2"/>
        <v>-7640</v>
      </c>
      <c r="J24">
        <f>J23+H24</f>
        <v>960</v>
      </c>
      <c r="K24">
        <f>K23+(F24+G24)</f>
        <v>8600</v>
      </c>
    </row>
    <row r="25" spans="1:11">
      <c r="A25" s="1">
        <v>44950</v>
      </c>
      <c r="B25">
        <f t="shared" si="0"/>
        <v>1</v>
      </c>
      <c r="C25" t="s">
        <v>4</v>
      </c>
      <c r="D25" t="s">
        <v>41</v>
      </c>
      <c r="E25">
        <f t="shared" si="1"/>
        <v>10</v>
      </c>
      <c r="F25">
        <f>IF(C25="niedziela",$N$3*E25,0)</f>
        <v>0</v>
      </c>
      <c r="G25">
        <f>IF(AND(B25&lt;&gt;B26,I24&gt;=3*$N$1),3*$N$1,0)</f>
        <v>0</v>
      </c>
      <c r="H25">
        <f>IF(AND(D25="zima",AND(C25&lt;&gt;"sobota",C25&lt;&gt;"niedziela")),ROUNDDOWN(E25*$N$4,0)*$N$2,IF(AND(D25="wiosna",AND(C25&lt;&gt;"sobota",C25&lt;&gt;"niedziela")),ROUNDDOWN(E25*$N$5,0)*$N$2,IF(AND(D25="lato",AND(C25&lt;&gt;"sobota",C25&lt;&gt;"niedziela")),ROUNDDOWN(E25*$N$6,0)*$N$2,IF(AND(D25="jesień",AND(C25&lt;&gt;"sobota",C25&lt;&gt;"niedziela")),ROUNDDOWN(E25*$N$7,0)*$N$2,0))))</f>
        <v>60</v>
      </c>
      <c r="I25">
        <f t="shared" si="2"/>
        <v>-7580</v>
      </c>
      <c r="J25">
        <f>J24+H25</f>
        <v>1020</v>
      </c>
      <c r="K25">
        <f>K24+(F25+G25)</f>
        <v>8600</v>
      </c>
    </row>
    <row r="26" spans="1:11">
      <c r="A26" s="1">
        <v>44951</v>
      </c>
      <c r="B26">
        <f t="shared" si="0"/>
        <v>1</v>
      </c>
      <c r="C26" t="s">
        <v>5</v>
      </c>
      <c r="D26" t="s">
        <v>41</v>
      </c>
      <c r="E26">
        <f t="shared" si="1"/>
        <v>10</v>
      </c>
      <c r="F26">
        <f>IF(C26="niedziela",$N$3*E26,0)</f>
        <v>0</v>
      </c>
      <c r="G26">
        <f>IF(AND(B26&lt;&gt;B27,I25&gt;=3*$N$1),3*$N$1,0)</f>
        <v>0</v>
      </c>
      <c r="H26">
        <f>IF(AND(D26="zima",AND(C26&lt;&gt;"sobota",C26&lt;&gt;"niedziela")),ROUNDDOWN(E26*$N$4,0)*$N$2,IF(AND(D26="wiosna",AND(C26&lt;&gt;"sobota",C26&lt;&gt;"niedziela")),ROUNDDOWN(E26*$N$5,0)*$N$2,IF(AND(D26="lato",AND(C26&lt;&gt;"sobota",C26&lt;&gt;"niedziela")),ROUNDDOWN(E26*$N$6,0)*$N$2,IF(AND(D26="jesień",AND(C26&lt;&gt;"sobota",C26&lt;&gt;"niedziela")),ROUNDDOWN(E26*$N$7,0)*$N$2,0))))</f>
        <v>60</v>
      </c>
      <c r="I26">
        <f t="shared" si="2"/>
        <v>-7520</v>
      </c>
      <c r="J26">
        <f>J25+H26</f>
        <v>1080</v>
      </c>
      <c r="K26">
        <f>K25+(F26+G26)</f>
        <v>8600</v>
      </c>
    </row>
    <row r="27" spans="1:11">
      <c r="A27" s="1">
        <v>44952</v>
      </c>
      <c r="B27">
        <f t="shared" si="0"/>
        <v>1</v>
      </c>
      <c r="C27" t="s">
        <v>6</v>
      </c>
      <c r="D27" t="s">
        <v>41</v>
      </c>
      <c r="E27">
        <f t="shared" si="1"/>
        <v>10</v>
      </c>
      <c r="F27">
        <f>IF(C27="niedziela",$N$3*E27,0)</f>
        <v>0</v>
      </c>
      <c r="G27">
        <f>IF(AND(B27&lt;&gt;B28,I26&gt;=3*$N$1),3*$N$1,0)</f>
        <v>0</v>
      </c>
      <c r="H27">
        <f>IF(AND(D27="zima",AND(C27&lt;&gt;"sobota",C27&lt;&gt;"niedziela")),ROUNDDOWN(E27*$N$4,0)*$N$2,IF(AND(D27="wiosna",AND(C27&lt;&gt;"sobota",C27&lt;&gt;"niedziela")),ROUNDDOWN(E27*$N$5,0)*$N$2,IF(AND(D27="lato",AND(C27&lt;&gt;"sobota",C27&lt;&gt;"niedziela")),ROUNDDOWN(E27*$N$6,0)*$N$2,IF(AND(D27="jesień",AND(C27&lt;&gt;"sobota",C27&lt;&gt;"niedziela")),ROUNDDOWN(E27*$N$7,0)*$N$2,0))))</f>
        <v>60</v>
      </c>
      <c r="I27">
        <f t="shared" si="2"/>
        <v>-7460</v>
      </c>
      <c r="J27">
        <f>J26+H27</f>
        <v>1140</v>
      </c>
      <c r="K27">
        <f>K26+(F27+G27)</f>
        <v>8600</v>
      </c>
    </row>
    <row r="28" spans="1:11">
      <c r="A28" s="1">
        <v>44953</v>
      </c>
      <c r="B28">
        <f t="shared" si="0"/>
        <v>1</v>
      </c>
      <c r="C28" t="s">
        <v>7</v>
      </c>
      <c r="D28" t="s">
        <v>41</v>
      </c>
      <c r="E28">
        <f t="shared" si="1"/>
        <v>10</v>
      </c>
      <c r="F28">
        <f>IF(C28="niedziela",$N$3*E28,0)</f>
        <v>0</v>
      </c>
      <c r="G28">
        <f>IF(AND(B28&lt;&gt;B29,I27&gt;=3*$N$1),3*$N$1,0)</f>
        <v>0</v>
      </c>
      <c r="H28">
        <f>IF(AND(D28="zima",AND(C28&lt;&gt;"sobota",C28&lt;&gt;"niedziela")),ROUNDDOWN(E28*$N$4,0)*$N$2,IF(AND(D28="wiosna",AND(C28&lt;&gt;"sobota",C28&lt;&gt;"niedziela")),ROUNDDOWN(E28*$N$5,0)*$N$2,IF(AND(D28="lato",AND(C28&lt;&gt;"sobota",C28&lt;&gt;"niedziela")),ROUNDDOWN(E28*$N$6,0)*$N$2,IF(AND(D28="jesień",AND(C28&lt;&gt;"sobota",C28&lt;&gt;"niedziela")),ROUNDDOWN(E28*$N$7,0)*$N$2,0))))</f>
        <v>60</v>
      </c>
      <c r="I28">
        <f t="shared" si="2"/>
        <v>-7400</v>
      </c>
      <c r="J28">
        <f>J27+H28</f>
        <v>1200</v>
      </c>
      <c r="K28">
        <f>K27+(F28+G28)</f>
        <v>8600</v>
      </c>
    </row>
    <row r="29" spans="1:11">
      <c r="A29" s="1">
        <v>44954</v>
      </c>
      <c r="B29">
        <f t="shared" si="0"/>
        <v>1</v>
      </c>
      <c r="C29" t="s">
        <v>8</v>
      </c>
      <c r="D29" t="s">
        <v>41</v>
      </c>
      <c r="E29">
        <f t="shared" si="1"/>
        <v>10</v>
      </c>
      <c r="F29">
        <f>IF(C29="niedziela",$N$3*E29,0)</f>
        <v>0</v>
      </c>
      <c r="G29">
        <f>IF(AND(B29&lt;&gt;B30,I28&gt;=3*$N$1),3*$N$1,0)</f>
        <v>0</v>
      </c>
      <c r="H29">
        <f>IF(AND(D29="zima",AND(C29&lt;&gt;"sobota",C29&lt;&gt;"niedziela")),ROUNDDOWN(E29*$N$4,0)*$N$2,IF(AND(D29="wiosna",AND(C29&lt;&gt;"sobota",C29&lt;&gt;"niedziela")),ROUNDDOWN(E29*$N$5,0)*$N$2,IF(AND(D29="lato",AND(C29&lt;&gt;"sobota",C29&lt;&gt;"niedziela")),ROUNDDOWN(E29*$N$6,0)*$N$2,IF(AND(D29="jesień",AND(C29&lt;&gt;"sobota",C29&lt;&gt;"niedziela")),ROUNDDOWN(E29*$N$7,0)*$N$2,0))))</f>
        <v>0</v>
      </c>
      <c r="I29">
        <f t="shared" si="2"/>
        <v>-7400</v>
      </c>
      <c r="J29">
        <f>J28+H29</f>
        <v>1200</v>
      </c>
      <c r="K29">
        <f>K28+(F29+G29)</f>
        <v>8600</v>
      </c>
    </row>
    <row r="30" spans="1:11">
      <c r="A30" s="1">
        <v>44955</v>
      </c>
      <c r="B30">
        <f t="shared" si="0"/>
        <v>1</v>
      </c>
      <c r="C30" t="s">
        <v>2</v>
      </c>
      <c r="D30" t="s">
        <v>41</v>
      </c>
      <c r="E30">
        <f t="shared" si="1"/>
        <v>10</v>
      </c>
      <c r="F30">
        <f>IF(C30="niedziela",$N$3*E30,0)</f>
        <v>150</v>
      </c>
      <c r="G30">
        <f>IF(AND(B30&lt;&gt;B31,I29&gt;=3*$N$1),3*$N$1,0)</f>
        <v>0</v>
      </c>
      <c r="H30">
        <f>IF(AND(D30="zima",AND(C30&lt;&gt;"sobota",C30&lt;&gt;"niedziela")),ROUNDDOWN(E30*$N$4,0)*$N$2,IF(AND(D30="wiosna",AND(C30&lt;&gt;"sobota",C30&lt;&gt;"niedziela")),ROUNDDOWN(E30*$N$5,0)*$N$2,IF(AND(D30="lato",AND(C30&lt;&gt;"sobota",C30&lt;&gt;"niedziela")),ROUNDDOWN(E30*$N$6,0)*$N$2,IF(AND(D30="jesień",AND(C30&lt;&gt;"sobota",C30&lt;&gt;"niedziela")),ROUNDDOWN(E30*$N$7,0)*$N$2,0))))</f>
        <v>0</v>
      </c>
      <c r="I30">
        <f t="shared" si="2"/>
        <v>-7550</v>
      </c>
      <c r="J30">
        <f>J29+H30</f>
        <v>1200</v>
      </c>
      <c r="K30">
        <f>K29+(F30+G30)</f>
        <v>8750</v>
      </c>
    </row>
    <row r="31" spans="1:11">
      <c r="A31" s="1">
        <v>44956</v>
      </c>
      <c r="B31">
        <f t="shared" si="0"/>
        <v>1</v>
      </c>
      <c r="C31" t="s">
        <v>3</v>
      </c>
      <c r="D31" t="s">
        <v>41</v>
      </c>
      <c r="E31">
        <f t="shared" si="1"/>
        <v>10</v>
      </c>
      <c r="F31">
        <f>IF(C31="niedziela",$N$3*E31,0)</f>
        <v>0</v>
      </c>
      <c r="G31">
        <f>IF(AND(B31&lt;&gt;B32,I30&gt;=3*$N$1),3*$N$1,0)</f>
        <v>0</v>
      </c>
      <c r="H31">
        <f>IF(AND(D31="zima",AND(C31&lt;&gt;"sobota",C31&lt;&gt;"niedziela")),ROUNDDOWN(E31*$N$4,0)*$N$2,IF(AND(D31="wiosna",AND(C31&lt;&gt;"sobota",C31&lt;&gt;"niedziela")),ROUNDDOWN(E31*$N$5,0)*$N$2,IF(AND(D31="lato",AND(C31&lt;&gt;"sobota",C31&lt;&gt;"niedziela")),ROUNDDOWN(E31*$N$6,0)*$N$2,IF(AND(D31="jesień",AND(C31&lt;&gt;"sobota",C31&lt;&gt;"niedziela")),ROUNDDOWN(E31*$N$7,0)*$N$2,0))))</f>
        <v>60</v>
      </c>
      <c r="I31">
        <f t="shared" si="2"/>
        <v>-7490</v>
      </c>
      <c r="J31">
        <f>J30+H31</f>
        <v>1260</v>
      </c>
      <c r="K31">
        <f>K30+(F31+G31)</f>
        <v>8750</v>
      </c>
    </row>
    <row r="32" spans="1:11">
      <c r="A32" s="1">
        <v>44957</v>
      </c>
      <c r="B32">
        <f t="shared" si="0"/>
        <v>1</v>
      </c>
      <c r="C32" t="s">
        <v>4</v>
      </c>
      <c r="D32" t="s">
        <v>41</v>
      </c>
      <c r="E32">
        <f t="shared" si="1"/>
        <v>10</v>
      </c>
      <c r="F32">
        <f>IF(C32="niedziela",$N$3*E32,0)</f>
        <v>0</v>
      </c>
      <c r="G32">
        <f>IF(AND(B32&lt;&gt;B33,I31&gt;=3*$N$1),3*$N$1,0)</f>
        <v>0</v>
      </c>
      <c r="H32">
        <f>IF(AND(D32="zima",AND(C32&lt;&gt;"sobota",C32&lt;&gt;"niedziela")),ROUNDDOWN(E32*$N$4,0)*$N$2,IF(AND(D32="wiosna",AND(C32&lt;&gt;"sobota",C32&lt;&gt;"niedziela")),ROUNDDOWN(E32*$N$5,0)*$N$2,IF(AND(D32="lato",AND(C32&lt;&gt;"sobota",C32&lt;&gt;"niedziela")),ROUNDDOWN(E32*$N$6,0)*$N$2,IF(AND(D32="jesień",AND(C32&lt;&gt;"sobota",C32&lt;&gt;"niedziela")),ROUNDDOWN(E32*$N$7,0)*$N$2,0))))</f>
        <v>60</v>
      </c>
      <c r="I32">
        <f t="shared" si="2"/>
        <v>-7430</v>
      </c>
      <c r="J32">
        <f>J31+H32</f>
        <v>1320</v>
      </c>
      <c r="K32">
        <f>K31+(F32+G32)</f>
        <v>8750</v>
      </c>
    </row>
    <row r="33" spans="1:11">
      <c r="A33" s="1">
        <v>44958</v>
      </c>
      <c r="B33">
        <f t="shared" si="0"/>
        <v>2</v>
      </c>
      <c r="C33" t="s">
        <v>5</v>
      </c>
      <c r="D33" t="s">
        <v>41</v>
      </c>
      <c r="E33">
        <f t="shared" si="1"/>
        <v>10</v>
      </c>
      <c r="F33">
        <f>IF(C33="niedziela",$N$3*E33,0)</f>
        <v>0</v>
      </c>
      <c r="G33">
        <f>IF(AND(B33&lt;&gt;B34,I32&gt;=3*$N$1),3*$N$1,0)</f>
        <v>0</v>
      </c>
      <c r="H33">
        <f>IF(AND(D33="zima",AND(C33&lt;&gt;"sobota",C33&lt;&gt;"niedziela")),ROUNDDOWN(E33*$N$4,0)*$N$2,IF(AND(D33="wiosna",AND(C33&lt;&gt;"sobota",C33&lt;&gt;"niedziela")),ROUNDDOWN(E33*$N$5,0)*$N$2,IF(AND(D33="lato",AND(C33&lt;&gt;"sobota",C33&lt;&gt;"niedziela")),ROUNDDOWN(E33*$N$6,0)*$N$2,IF(AND(D33="jesień",AND(C33&lt;&gt;"sobota",C33&lt;&gt;"niedziela")),ROUNDDOWN(E33*$N$7,0)*$N$2,0))))</f>
        <v>60</v>
      </c>
      <c r="I33">
        <f t="shared" si="2"/>
        <v>-7370</v>
      </c>
      <c r="J33">
        <f>J32+H33</f>
        <v>1380</v>
      </c>
      <c r="K33">
        <f>K32+(F33+G33)</f>
        <v>8750</v>
      </c>
    </row>
    <row r="34" spans="1:11">
      <c r="A34" s="1">
        <v>44959</v>
      </c>
      <c r="B34">
        <f t="shared" si="0"/>
        <v>2</v>
      </c>
      <c r="C34" t="s">
        <v>6</v>
      </c>
      <c r="D34" t="s">
        <v>41</v>
      </c>
      <c r="E34">
        <f t="shared" si="1"/>
        <v>10</v>
      </c>
      <c r="F34">
        <f>IF(C34="niedziela",$N$3*E34,0)</f>
        <v>0</v>
      </c>
      <c r="G34">
        <f>IF(AND(B34&lt;&gt;B35,I33&gt;=3*$N$1),3*$N$1,0)</f>
        <v>0</v>
      </c>
      <c r="H34">
        <f>IF(AND(D34="zima",AND(C34&lt;&gt;"sobota",C34&lt;&gt;"niedziela")),ROUNDDOWN(E34*$N$4,0)*$N$2,IF(AND(D34="wiosna",AND(C34&lt;&gt;"sobota",C34&lt;&gt;"niedziela")),ROUNDDOWN(E34*$N$5,0)*$N$2,IF(AND(D34="lato",AND(C34&lt;&gt;"sobota",C34&lt;&gt;"niedziela")),ROUNDDOWN(E34*$N$6,0)*$N$2,IF(AND(D34="jesień",AND(C34&lt;&gt;"sobota",C34&lt;&gt;"niedziela")),ROUNDDOWN(E34*$N$7,0)*$N$2,0))))</f>
        <v>60</v>
      </c>
      <c r="I34">
        <f t="shared" si="2"/>
        <v>-7310</v>
      </c>
      <c r="J34">
        <f>J33+H34</f>
        <v>1440</v>
      </c>
      <c r="K34">
        <f>K33+(F34+G34)</f>
        <v>8750</v>
      </c>
    </row>
    <row r="35" spans="1:11">
      <c r="A35" s="1">
        <v>44960</v>
      </c>
      <c r="B35">
        <f t="shared" si="0"/>
        <v>2</v>
      </c>
      <c r="C35" t="s">
        <v>7</v>
      </c>
      <c r="D35" t="s">
        <v>41</v>
      </c>
      <c r="E35">
        <f t="shared" si="1"/>
        <v>10</v>
      </c>
      <c r="F35">
        <f>IF(C35="niedziela",$N$3*E35,0)</f>
        <v>0</v>
      </c>
      <c r="G35">
        <f>IF(AND(B35&lt;&gt;B36,I34&gt;=3*$N$1),3*$N$1,0)</f>
        <v>0</v>
      </c>
      <c r="H35">
        <f>IF(AND(D35="zima",AND(C35&lt;&gt;"sobota",C35&lt;&gt;"niedziela")),ROUNDDOWN(E35*$N$4,0)*$N$2,IF(AND(D35="wiosna",AND(C35&lt;&gt;"sobota",C35&lt;&gt;"niedziela")),ROUNDDOWN(E35*$N$5,0)*$N$2,IF(AND(D35="lato",AND(C35&lt;&gt;"sobota",C35&lt;&gt;"niedziela")),ROUNDDOWN(E35*$N$6,0)*$N$2,IF(AND(D35="jesień",AND(C35&lt;&gt;"sobota",C35&lt;&gt;"niedziela")),ROUNDDOWN(E35*$N$7,0)*$N$2,0))))</f>
        <v>60</v>
      </c>
      <c r="I35">
        <f t="shared" si="2"/>
        <v>-7250</v>
      </c>
      <c r="J35">
        <f>J34+H35</f>
        <v>1500</v>
      </c>
      <c r="K35">
        <f>K34+(F35+G35)</f>
        <v>8750</v>
      </c>
    </row>
    <row r="36" spans="1:11">
      <c r="A36" s="1">
        <v>44961</v>
      </c>
      <c r="B36">
        <f t="shared" si="0"/>
        <v>2</v>
      </c>
      <c r="C36" t="s">
        <v>8</v>
      </c>
      <c r="D36" t="s">
        <v>41</v>
      </c>
      <c r="E36">
        <f t="shared" si="1"/>
        <v>10</v>
      </c>
      <c r="F36">
        <f>IF(C36="niedziela",$N$3*E36,0)</f>
        <v>0</v>
      </c>
      <c r="G36">
        <f>IF(AND(B36&lt;&gt;B37,I35&gt;=3*$N$1),3*$N$1,0)</f>
        <v>0</v>
      </c>
      <c r="H36">
        <f>IF(AND(D36="zima",AND(C36&lt;&gt;"sobota",C36&lt;&gt;"niedziela")),ROUNDDOWN(E36*$N$4,0)*$N$2,IF(AND(D36="wiosna",AND(C36&lt;&gt;"sobota",C36&lt;&gt;"niedziela")),ROUNDDOWN(E36*$N$5,0)*$N$2,IF(AND(D36="lato",AND(C36&lt;&gt;"sobota",C36&lt;&gt;"niedziela")),ROUNDDOWN(E36*$N$6,0)*$N$2,IF(AND(D36="jesień",AND(C36&lt;&gt;"sobota",C36&lt;&gt;"niedziela")),ROUNDDOWN(E36*$N$7,0)*$N$2,0))))</f>
        <v>0</v>
      </c>
      <c r="I36">
        <f t="shared" si="2"/>
        <v>-7250</v>
      </c>
      <c r="J36">
        <f>J35+H36</f>
        <v>1500</v>
      </c>
      <c r="K36">
        <f>K35+(F36+G36)</f>
        <v>8750</v>
      </c>
    </row>
    <row r="37" spans="1:11">
      <c r="A37" s="1">
        <v>44962</v>
      </c>
      <c r="B37">
        <f t="shared" si="0"/>
        <v>2</v>
      </c>
      <c r="C37" t="s">
        <v>2</v>
      </c>
      <c r="D37" t="s">
        <v>41</v>
      </c>
      <c r="E37">
        <f t="shared" si="1"/>
        <v>10</v>
      </c>
      <c r="F37">
        <f>IF(C37="niedziela",$N$3*E37,0)</f>
        <v>150</v>
      </c>
      <c r="G37">
        <f>IF(AND(B37&lt;&gt;B38,I36&gt;=3*$N$1),3*$N$1,0)</f>
        <v>0</v>
      </c>
      <c r="H37">
        <f>IF(AND(D37="zima",AND(C37&lt;&gt;"sobota",C37&lt;&gt;"niedziela")),ROUNDDOWN(E37*$N$4,0)*$N$2,IF(AND(D37="wiosna",AND(C37&lt;&gt;"sobota",C37&lt;&gt;"niedziela")),ROUNDDOWN(E37*$N$5,0)*$N$2,IF(AND(D37="lato",AND(C37&lt;&gt;"sobota",C37&lt;&gt;"niedziela")),ROUNDDOWN(E37*$N$6,0)*$N$2,IF(AND(D37="jesień",AND(C37&lt;&gt;"sobota",C37&lt;&gt;"niedziela")),ROUNDDOWN(E37*$N$7,0)*$N$2,0))))</f>
        <v>0</v>
      </c>
      <c r="I37">
        <f t="shared" si="2"/>
        <v>-7400</v>
      </c>
      <c r="J37">
        <f>J36+H37</f>
        <v>1500</v>
      </c>
      <c r="K37">
        <f>K36+(F37+G37)</f>
        <v>8900</v>
      </c>
    </row>
    <row r="38" spans="1:11">
      <c r="A38" s="1">
        <v>44963</v>
      </c>
      <c r="B38">
        <f t="shared" si="0"/>
        <v>2</v>
      </c>
      <c r="C38" t="s">
        <v>3</v>
      </c>
      <c r="D38" t="s">
        <v>41</v>
      </c>
      <c r="E38">
        <f t="shared" si="1"/>
        <v>10</v>
      </c>
      <c r="F38">
        <f>IF(C38="niedziela",$N$3*E38,0)</f>
        <v>0</v>
      </c>
      <c r="G38">
        <f>IF(AND(B38&lt;&gt;B39,I37&gt;=3*$N$1),3*$N$1,0)</f>
        <v>0</v>
      </c>
      <c r="H38">
        <f>IF(AND(D38="zima",AND(C38&lt;&gt;"sobota",C38&lt;&gt;"niedziela")),ROUNDDOWN(E38*$N$4,0)*$N$2,IF(AND(D38="wiosna",AND(C38&lt;&gt;"sobota",C38&lt;&gt;"niedziela")),ROUNDDOWN(E38*$N$5,0)*$N$2,IF(AND(D38="lato",AND(C38&lt;&gt;"sobota",C38&lt;&gt;"niedziela")),ROUNDDOWN(E38*$N$6,0)*$N$2,IF(AND(D38="jesień",AND(C38&lt;&gt;"sobota",C38&lt;&gt;"niedziela")),ROUNDDOWN(E38*$N$7,0)*$N$2,0))))</f>
        <v>60</v>
      </c>
      <c r="I38">
        <f t="shared" si="2"/>
        <v>-7340</v>
      </c>
      <c r="J38">
        <f>J37+H38</f>
        <v>1560</v>
      </c>
      <c r="K38">
        <f>K37+(F38+G38)</f>
        <v>8900</v>
      </c>
    </row>
    <row r="39" spans="1:11">
      <c r="A39" s="1">
        <v>44964</v>
      </c>
      <c r="B39">
        <f t="shared" si="0"/>
        <v>2</v>
      </c>
      <c r="C39" t="s">
        <v>4</v>
      </c>
      <c r="D39" t="s">
        <v>41</v>
      </c>
      <c r="E39">
        <f t="shared" si="1"/>
        <v>10</v>
      </c>
      <c r="F39">
        <f>IF(C39="niedziela",$N$3*E39,0)</f>
        <v>0</v>
      </c>
      <c r="G39">
        <f>IF(AND(B39&lt;&gt;B40,I38&gt;=3*$N$1),3*$N$1,0)</f>
        <v>0</v>
      </c>
      <c r="H39">
        <f>IF(AND(D39="zima",AND(C39&lt;&gt;"sobota",C39&lt;&gt;"niedziela")),ROUNDDOWN(E39*$N$4,0)*$N$2,IF(AND(D39="wiosna",AND(C39&lt;&gt;"sobota",C39&lt;&gt;"niedziela")),ROUNDDOWN(E39*$N$5,0)*$N$2,IF(AND(D39="lato",AND(C39&lt;&gt;"sobota",C39&lt;&gt;"niedziela")),ROUNDDOWN(E39*$N$6,0)*$N$2,IF(AND(D39="jesień",AND(C39&lt;&gt;"sobota",C39&lt;&gt;"niedziela")),ROUNDDOWN(E39*$N$7,0)*$N$2,0))))</f>
        <v>60</v>
      </c>
      <c r="I39">
        <f t="shared" si="2"/>
        <v>-7280</v>
      </c>
      <c r="J39">
        <f>J38+H39</f>
        <v>1620</v>
      </c>
      <c r="K39">
        <f>K38+(F39+G39)</f>
        <v>8900</v>
      </c>
    </row>
    <row r="40" spans="1:11">
      <c r="A40" s="1">
        <v>44965</v>
      </c>
      <c r="B40">
        <f t="shared" si="0"/>
        <v>2</v>
      </c>
      <c r="C40" t="s">
        <v>5</v>
      </c>
      <c r="D40" t="s">
        <v>41</v>
      </c>
      <c r="E40">
        <f t="shared" si="1"/>
        <v>10</v>
      </c>
      <c r="F40">
        <f>IF(C40="niedziela",$N$3*E40,0)</f>
        <v>0</v>
      </c>
      <c r="G40">
        <f>IF(AND(B40&lt;&gt;B41,I39&gt;=3*$N$1),3*$N$1,0)</f>
        <v>0</v>
      </c>
      <c r="H40">
        <f>IF(AND(D40="zima",AND(C40&lt;&gt;"sobota",C40&lt;&gt;"niedziela")),ROUNDDOWN(E40*$N$4,0)*$N$2,IF(AND(D40="wiosna",AND(C40&lt;&gt;"sobota",C40&lt;&gt;"niedziela")),ROUNDDOWN(E40*$N$5,0)*$N$2,IF(AND(D40="lato",AND(C40&lt;&gt;"sobota",C40&lt;&gt;"niedziela")),ROUNDDOWN(E40*$N$6,0)*$N$2,IF(AND(D40="jesień",AND(C40&lt;&gt;"sobota",C40&lt;&gt;"niedziela")),ROUNDDOWN(E40*$N$7,0)*$N$2,0))))</f>
        <v>60</v>
      </c>
      <c r="I40">
        <f t="shared" si="2"/>
        <v>-7220</v>
      </c>
      <c r="J40">
        <f>J39+H40</f>
        <v>1680</v>
      </c>
      <c r="K40">
        <f>K39+(F40+G40)</f>
        <v>8900</v>
      </c>
    </row>
    <row r="41" spans="1:11">
      <c r="A41" s="1">
        <v>44966</v>
      </c>
      <c r="B41">
        <f t="shared" si="0"/>
        <v>2</v>
      </c>
      <c r="C41" t="s">
        <v>6</v>
      </c>
      <c r="D41" t="s">
        <v>41</v>
      </c>
      <c r="E41">
        <f t="shared" si="1"/>
        <v>10</v>
      </c>
      <c r="F41">
        <f>IF(C41="niedziela",$N$3*E41,0)</f>
        <v>0</v>
      </c>
      <c r="G41">
        <f>IF(AND(B41&lt;&gt;B42,I40&gt;=3*$N$1),3*$N$1,0)</f>
        <v>0</v>
      </c>
      <c r="H41">
        <f>IF(AND(D41="zima",AND(C41&lt;&gt;"sobota",C41&lt;&gt;"niedziela")),ROUNDDOWN(E41*$N$4,0)*$N$2,IF(AND(D41="wiosna",AND(C41&lt;&gt;"sobota",C41&lt;&gt;"niedziela")),ROUNDDOWN(E41*$N$5,0)*$N$2,IF(AND(D41="lato",AND(C41&lt;&gt;"sobota",C41&lt;&gt;"niedziela")),ROUNDDOWN(E41*$N$6,0)*$N$2,IF(AND(D41="jesień",AND(C41&lt;&gt;"sobota",C41&lt;&gt;"niedziela")),ROUNDDOWN(E41*$N$7,0)*$N$2,0))))</f>
        <v>60</v>
      </c>
      <c r="I41">
        <f t="shared" si="2"/>
        <v>-7160</v>
      </c>
      <c r="J41">
        <f>J40+H41</f>
        <v>1740</v>
      </c>
      <c r="K41">
        <f>K40+(F41+G41)</f>
        <v>8900</v>
      </c>
    </row>
    <row r="42" spans="1:11">
      <c r="A42" s="1">
        <v>44967</v>
      </c>
      <c r="B42">
        <f t="shared" si="0"/>
        <v>2</v>
      </c>
      <c r="C42" t="s">
        <v>7</v>
      </c>
      <c r="D42" t="s">
        <v>41</v>
      </c>
      <c r="E42">
        <f t="shared" si="1"/>
        <v>10</v>
      </c>
      <c r="F42">
        <f>IF(C42="niedziela",$N$3*E42,0)</f>
        <v>0</v>
      </c>
      <c r="G42">
        <f>IF(AND(B42&lt;&gt;B43,I41&gt;=3*$N$1),3*$N$1,0)</f>
        <v>0</v>
      </c>
      <c r="H42">
        <f>IF(AND(D42="zima",AND(C42&lt;&gt;"sobota",C42&lt;&gt;"niedziela")),ROUNDDOWN(E42*$N$4,0)*$N$2,IF(AND(D42="wiosna",AND(C42&lt;&gt;"sobota",C42&lt;&gt;"niedziela")),ROUNDDOWN(E42*$N$5,0)*$N$2,IF(AND(D42="lato",AND(C42&lt;&gt;"sobota",C42&lt;&gt;"niedziela")),ROUNDDOWN(E42*$N$6,0)*$N$2,IF(AND(D42="jesień",AND(C42&lt;&gt;"sobota",C42&lt;&gt;"niedziela")),ROUNDDOWN(E42*$N$7,0)*$N$2,0))))</f>
        <v>60</v>
      </c>
      <c r="I42">
        <f t="shared" si="2"/>
        <v>-7100</v>
      </c>
      <c r="J42">
        <f>J41+H42</f>
        <v>1800</v>
      </c>
      <c r="K42">
        <f>K41+(F42+G42)</f>
        <v>8900</v>
      </c>
    </row>
    <row r="43" spans="1:11">
      <c r="A43" s="1">
        <v>44968</v>
      </c>
      <c r="B43">
        <f t="shared" si="0"/>
        <v>2</v>
      </c>
      <c r="C43" t="s">
        <v>8</v>
      </c>
      <c r="D43" t="s">
        <v>41</v>
      </c>
      <c r="E43">
        <f t="shared" si="1"/>
        <v>10</v>
      </c>
      <c r="F43">
        <f>IF(C43="niedziela",$N$3*E43,0)</f>
        <v>0</v>
      </c>
      <c r="G43">
        <f>IF(AND(B43&lt;&gt;B44,I42&gt;=3*$N$1),3*$N$1,0)</f>
        <v>0</v>
      </c>
      <c r="H43">
        <f>IF(AND(D43="zima",AND(C43&lt;&gt;"sobota",C43&lt;&gt;"niedziela")),ROUNDDOWN(E43*$N$4,0)*$N$2,IF(AND(D43="wiosna",AND(C43&lt;&gt;"sobota",C43&lt;&gt;"niedziela")),ROUNDDOWN(E43*$N$5,0)*$N$2,IF(AND(D43="lato",AND(C43&lt;&gt;"sobota",C43&lt;&gt;"niedziela")),ROUNDDOWN(E43*$N$6,0)*$N$2,IF(AND(D43="jesień",AND(C43&lt;&gt;"sobota",C43&lt;&gt;"niedziela")),ROUNDDOWN(E43*$N$7,0)*$N$2,0))))</f>
        <v>0</v>
      </c>
      <c r="I43">
        <f t="shared" si="2"/>
        <v>-7100</v>
      </c>
      <c r="J43">
        <f>J42+H43</f>
        <v>1800</v>
      </c>
      <c r="K43">
        <f>K42+(F43+G43)</f>
        <v>8900</v>
      </c>
    </row>
    <row r="44" spans="1:11">
      <c r="A44" s="1">
        <v>44969</v>
      </c>
      <c r="B44">
        <f t="shared" si="0"/>
        <v>2</v>
      </c>
      <c r="C44" t="s">
        <v>2</v>
      </c>
      <c r="D44" t="s">
        <v>41</v>
      </c>
      <c r="E44">
        <f t="shared" si="1"/>
        <v>10</v>
      </c>
      <c r="F44">
        <f>IF(C44="niedziela",$N$3*E44,0)</f>
        <v>150</v>
      </c>
      <c r="G44">
        <f>IF(AND(B44&lt;&gt;B45,I43&gt;=3*$N$1),3*$N$1,0)</f>
        <v>0</v>
      </c>
      <c r="H44">
        <f>IF(AND(D44="zima",AND(C44&lt;&gt;"sobota",C44&lt;&gt;"niedziela")),ROUNDDOWN(E44*$N$4,0)*$N$2,IF(AND(D44="wiosna",AND(C44&lt;&gt;"sobota",C44&lt;&gt;"niedziela")),ROUNDDOWN(E44*$N$5,0)*$N$2,IF(AND(D44="lato",AND(C44&lt;&gt;"sobota",C44&lt;&gt;"niedziela")),ROUNDDOWN(E44*$N$6,0)*$N$2,IF(AND(D44="jesień",AND(C44&lt;&gt;"sobota",C44&lt;&gt;"niedziela")),ROUNDDOWN(E44*$N$7,0)*$N$2,0))))</f>
        <v>0</v>
      </c>
      <c r="I44">
        <f t="shared" si="2"/>
        <v>-7250</v>
      </c>
      <c r="J44">
        <f>J43+H44</f>
        <v>1800</v>
      </c>
      <c r="K44">
        <f>K43+(F44+G44)</f>
        <v>9050</v>
      </c>
    </row>
    <row r="45" spans="1:11">
      <c r="A45" s="1">
        <v>44970</v>
      </c>
      <c r="B45">
        <f t="shared" si="0"/>
        <v>2</v>
      </c>
      <c r="C45" t="s">
        <v>3</v>
      </c>
      <c r="D45" t="s">
        <v>41</v>
      </c>
      <c r="E45">
        <f t="shared" si="1"/>
        <v>10</v>
      </c>
      <c r="F45">
        <f>IF(C45="niedziela",$N$3*E45,0)</f>
        <v>0</v>
      </c>
      <c r="G45">
        <f>IF(AND(B45&lt;&gt;B46,I44&gt;=3*$N$1),3*$N$1,0)</f>
        <v>0</v>
      </c>
      <c r="H45">
        <f>IF(AND(D45="zima",AND(C45&lt;&gt;"sobota",C45&lt;&gt;"niedziela")),ROUNDDOWN(E45*$N$4,0)*$N$2,IF(AND(D45="wiosna",AND(C45&lt;&gt;"sobota",C45&lt;&gt;"niedziela")),ROUNDDOWN(E45*$N$5,0)*$N$2,IF(AND(D45="lato",AND(C45&lt;&gt;"sobota",C45&lt;&gt;"niedziela")),ROUNDDOWN(E45*$N$6,0)*$N$2,IF(AND(D45="jesień",AND(C45&lt;&gt;"sobota",C45&lt;&gt;"niedziela")),ROUNDDOWN(E45*$N$7,0)*$N$2,0))))</f>
        <v>60</v>
      </c>
      <c r="I45">
        <f t="shared" si="2"/>
        <v>-7190</v>
      </c>
      <c r="J45">
        <f>J44+H45</f>
        <v>1860</v>
      </c>
      <c r="K45">
        <f>K44+(F45+G45)</f>
        <v>9050</v>
      </c>
    </row>
    <row r="46" spans="1:11">
      <c r="A46" s="1">
        <v>44971</v>
      </c>
      <c r="B46">
        <f t="shared" si="0"/>
        <v>2</v>
      </c>
      <c r="C46" t="s">
        <v>4</v>
      </c>
      <c r="D46" t="s">
        <v>41</v>
      </c>
      <c r="E46">
        <f t="shared" si="1"/>
        <v>10</v>
      </c>
      <c r="F46">
        <f>IF(C46="niedziela",$N$3*E46,0)</f>
        <v>0</v>
      </c>
      <c r="G46">
        <f>IF(AND(B46&lt;&gt;B47,I45&gt;=3*$N$1),3*$N$1,0)</f>
        <v>0</v>
      </c>
      <c r="H46">
        <f>IF(AND(D46="zima",AND(C46&lt;&gt;"sobota",C46&lt;&gt;"niedziela")),ROUNDDOWN(E46*$N$4,0)*$N$2,IF(AND(D46="wiosna",AND(C46&lt;&gt;"sobota",C46&lt;&gt;"niedziela")),ROUNDDOWN(E46*$N$5,0)*$N$2,IF(AND(D46="lato",AND(C46&lt;&gt;"sobota",C46&lt;&gt;"niedziela")),ROUNDDOWN(E46*$N$6,0)*$N$2,IF(AND(D46="jesień",AND(C46&lt;&gt;"sobota",C46&lt;&gt;"niedziela")),ROUNDDOWN(E46*$N$7,0)*$N$2,0))))</f>
        <v>60</v>
      </c>
      <c r="I46">
        <f t="shared" si="2"/>
        <v>-7130</v>
      </c>
      <c r="J46">
        <f>J45+H46</f>
        <v>1920</v>
      </c>
      <c r="K46">
        <f>K45+(F46+G46)</f>
        <v>9050</v>
      </c>
    </row>
    <row r="47" spans="1:11">
      <c r="A47" s="1">
        <v>44972</v>
      </c>
      <c r="B47">
        <f t="shared" si="0"/>
        <v>2</v>
      </c>
      <c r="C47" t="s">
        <v>5</v>
      </c>
      <c r="D47" t="s">
        <v>41</v>
      </c>
      <c r="E47">
        <f t="shared" si="1"/>
        <v>10</v>
      </c>
      <c r="F47">
        <f>IF(C47="niedziela",$N$3*E47,0)</f>
        <v>0</v>
      </c>
      <c r="G47">
        <f>IF(AND(B47&lt;&gt;B48,I46&gt;=3*$N$1),3*$N$1,0)</f>
        <v>0</v>
      </c>
      <c r="H47">
        <f>IF(AND(D47="zima",AND(C47&lt;&gt;"sobota",C47&lt;&gt;"niedziela")),ROUNDDOWN(E47*$N$4,0)*$N$2,IF(AND(D47="wiosna",AND(C47&lt;&gt;"sobota",C47&lt;&gt;"niedziela")),ROUNDDOWN(E47*$N$5,0)*$N$2,IF(AND(D47="lato",AND(C47&lt;&gt;"sobota",C47&lt;&gt;"niedziela")),ROUNDDOWN(E47*$N$6,0)*$N$2,IF(AND(D47="jesień",AND(C47&lt;&gt;"sobota",C47&lt;&gt;"niedziela")),ROUNDDOWN(E47*$N$7,0)*$N$2,0))))</f>
        <v>60</v>
      </c>
      <c r="I47">
        <f t="shared" si="2"/>
        <v>-7070</v>
      </c>
      <c r="J47">
        <f>J46+H47</f>
        <v>1980</v>
      </c>
      <c r="K47">
        <f>K46+(F47+G47)</f>
        <v>9050</v>
      </c>
    </row>
    <row r="48" spans="1:11">
      <c r="A48" s="1">
        <v>44973</v>
      </c>
      <c r="B48">
        <f t="shared" si="0"/>
        <v>2</v>
      </c>
      <c r="C48" t="s">
        <v>6</v>
      </c>
      <c r="D48" t="s">
        <v>41</v>
      </c>
      <c r="E48">
        <f t="shared" si="1"/>
        <v>10</v>
      </c>
      <c r="F48">
        <f>IF(C48="niedziela",$N$3*E48,0)</f>
        <v>0</v>
      </c>
      <c r="G48">
        <f>IF(AND(B48&lt;&gt;B49,I47&gt;=3*$N$1),3*$N$1,0)</f>
        <v>0</v>
      </c>
      <c r="H48">
        <f>IF(AND(D48="zima",AND(C48&lt;&gt;"sobota",C48&lt;&gt;"niedziela")),ROUNDDOWN(E48*$N$4,0)*$N$2,IF(AND(D48="wiosna",AND(C48&lt;&gt;"sobota",C48&lt;&gt;"niedziela")),ROUNDDOWN(E48*$N$5,0)*$N$2,IF(AND(D48="lato",AND(C48&lt;&gt;"sobota",C48&lt;&gt;"niedziela")),ROUNDDOWN(E48*$N$6,0)*$N$2,IF(AND(D48="jesień",AND(C48&lt;&gt;"sobota",C48&lt;&gt;"niedziela")),ROUNDDOWN(E48*$N$7,0)*$N$2,0))))</f>
        <v>60</v>
      </c>
      <c r="I48">
        <f t="shared" si="2"/>
        <v>-7010</v>
      </c>
      <c r="J48">
        <f>J47+H48</f>
        <v>2040</v>
      </c>
      <c r="K48">
        <f>K47+(F48+G48)</f>
        <v>9050</v>
      </c>
    </row>
    <row r="49" spans="1:11">
      <c r="A49" s="1">
        <v>44974</v>
      </c>
      <c r="B49">
        <f t="shared" si="0"/>
        <v>2</v>
      </c>
      <c r="C49" t="s">
        <v>7</v>
      </c>
      <c r="D49" t="s">
        <v>41</v>
      </c>
      <c r="E49">
        <f t="shared" si="1"/>
        <v>10</v>
      </c>
      <c r="F49">
        <f>IF(C49="niedziela",$N$3*E49,0)</f>
        <v>0</v>
      </c>
      <c r="G49">
        <f>IF(AND(B49&lt;&gt;B50,I48&gt;=3*$N$1),3*$N$1,0)</f>
        <v>0</v>
      </c>
      <c r="H49">
        <f>IF(AND(D49="zima",AND(C49&lt;&gt;"sobota",C49&lt;&gt;"niedziela")),ROUNDDOWN(E49*$N$4,0)*$N$2,IF(AND(D49="wiosna",AND(C49&lt;&gt;"sobota",C49&lt;&gt;"niedziela")),ROUNDDOWN(E49*$N$5,0)*$N$2,IF(AND(D49="lato",AND(C49&lt;&gt;"sobota",C49&lt;&gt;"niedziela")),ROUNDDOWN(E49*$N$6,0)*$N$2,IF(AND(D49="jesień",AND(C49&lt;&gt;"sobota",C49&lt;&gt;"niedziela")),ROUNDDOWN(E49*$N$7,0)*$N$2,0))))</f>
        <v>60</v>
      </c>
      <c r="I49">
        <f t="shared" si="2"/>
        <v>-6950</v>
      </c>
      <c r="J49">
        <f>J48+H49</f>
        <v>2100</v>
      </c>
      <c r="K49">
        <f>K48+(F49+G49)</f>
        <v>9050</v>
      </c>
    </row>
    <row r="50" spans="1:11">
      <c r="A50" s="1">
        <v>44975</v>
      </c>
      <c r="B50">
        <f t="shared" si="0"/>
        <v>2</v>
      </c>
      <c r="C50" t="s">
        <v>8</v>
      </c>
      <c r="D50" t="s">
        <v>41</v>
      </c>
      <c r="E50">
        <f t="shared" si="1"/>
        <v>10</v>
      </c>
      <c r="F50">
        <f>IF(C50="niedziela",$N$3*E50,0)</f>
        <v>0</v>
      </c>
      <c r="G50">
        <f>IF(AND(B50&lt;&gt;B51,I49&gt;=3*$N$1),3*$N$1,0)</f>
        <v>0</v>
      </c>
      <c r="H50">
        <f>IF(AND(D50="zima",AND(C50&lt;&gt;"sobota",C50&lt;&gt;"niedziela")),ROUNDDOWN(E50*$N$4,0)*$N$2,IF(AND(D50="wiosna",AND(C50&lt;&gt;"sobota",C50&lt;&gt;"niedziela")),ROUNDDOWN(E50*$N$5,0)*$N$2,IF(AND(D50="lato",AND(C50&lt;&gt;"sobota",C50&lt;&gt;"niedziela")),ROUNDDOWN(E50*$N$6,0)*$N$2,IF(AND(D50="jesień",AND(C50&lt;&gt;"sobota",C50&lt;&gt;"niedziela")),ROUNDDOWN(E50*$N$7,0)*$N$2,0))))</f>
        <v>0</v>
      </c>
      <c r="I50">
        <f t="shared" si="2"/>
        <v>-6950</v>
      </c>
      <c r="J50">
        <f>J49+H50</f>
        <v>2100</v>
      </c>
      <c r="K50">
        <f>K49+(F50+G50)</f>
        <v>9050</v>
      </c>
    </row>
    <row r="51" spans="1:11">
      <c r="A51" s="1">
        <v>44976</v>
      </c>
      <c r="B51">
        <f t="shared" si="0"/>
        <v>2</v>
      </c>
      <c r="C51" t="s">
        <v>2</v>
      </c>
      <c r="D51" t="s">
        <v>41</v>
      </c>
      <c r="E51">
        <f t="shared" si="1"/>
        <v>10</v>
      </c>
      <c r="F51">
        <f>IF(C51="niedziela",$N$3*E51,0)</f>
        <v>150</v>
      </c>
      <c r="G51">
        <f>IF(AND(B51&lt;&gt;B52,I50&gt;=3*$N$1),3*$N$1,0)</f>
        <v>0</v>
      </c>
      <c r="H51">
        <f>IF(AND(D51="zima",AND(C51&lt;&gt;"sobota",C51&lt;&gt;"niedziela")),ROUNDDOWN(E51*$N$4,0)*$N$2,IF(AND(D51="wiosna",AND(C51&lt;&gt;"sobota",C51&lt;&gt;"niedziela")),ROUNDDOWN(E51*$N$5,0)*$N$2,IF(AND(D51="lato",AND(C51&lt;&gt;"sobota",C51&lt;&gt;"niedziela")),ROUNDDOWN(E51*$N$6,0)*$N$2,IF(AND(D51="jesień",AND(C51&lt;&gt;"sobota",C51&lt;&gt;"niedziela")),ROUNDDOWN(E51*$N$7,0)*$N$2,0))))</f>
        <v>0</v>
      </c>
      <c r="I51">
        <f t="shared" si="2"/>
        <v>-7100</v>
      </c>
      <c r="J51">
        <f>J50+H51</f>
        <v>2100</v>
      </c>
      <c r="K51">
        <f>K50+(F51+G51)</f>
        <v>9200</v>
      </c>
    </row>
    <row r="52" spans="1:11">
      <c r="A52" s="1">
        <v>44977</v>
      </c>
      <c r="B52">
        <f t="shared" si="0"/>
        <v>2</v>
      </c>
      <c r="C52" t="s">
        <v>3</v>
      </c>
      <c r="D52" t="s">
        <v>41</v>
      </c>
      <c r="E52">
        <f t="shared" si="1"/>
        <v>10</v>
      </c>
      <c r="F52">
        <f>IF(C52="niedziela",$N$3*E52,0)</f>
        <v>0</v>
      </c>
      <c r="G52">
        <f>IF(AND(B52&lt;&gt;B53,I51&gt;=3*$N$1),3*$N$1,0)</f>
        <v>0</v>
      </c>
      <c r="H52">
        <f>IF(AND(D52="zima",AND(C52&lt;&gt;"sobota",C52&lt;&gt;"niedziela")),ROUNDDOWN(E52*$N$4,0)*$N$2,IF(AND(D52="wiosna",AND(C52&lt;&gt;"sobota",C52&lt;&gt;"niedziela")),ROUNDDOWN(E52*$N$5,0)*$N$2,IF(AND(D52="lato",AND(C52&lt;&gt;"sobota",C52&lt;&gt;"niedziela")),ROUNDDOWN(E52*$N$6,0)*$N$2,IF(AND(D52="jesień",AND(C52&lt;&gt;"sobota",C52&lt;&gt;"niedziela")),ROUNDDOWN(E52*$N$7,0)*$N$2,0))))</f>
        <v>60</v>
      </c>
      <c r="I52">
        <f t="shared" si="2"/>
        <v>-7040</v>
      </c>
      <c r="J52">
        <f>J51+H52</f>
        <v>2160</v>
      </c>
      <c r="K52">
        <f>K51+(F52+G52)</f>
        <v>9200</v>
      </c>
    </row>
    <row r="53" spans="1:11">
      <c r="A53" s="1">
        <v>44978</v>
      </c>
      <c r="B53">
        <f t="shared" si="0"/>
        <v>2</v>
      </c>
      <c r="C53" t="s">
        <v>4</v>
      </c>
      <c r="D53" t="s">
        <v>41</v>
      </c>
      <c r="E53">
        <f t="shared" si="1"/>
        <v>10</v>
      </c>
      <c r="F53">
        <f>IF(C53="niedziela",$N$3*E53,0)</f>
        <v>0</v>
      </c>
      <c r="G53">
        <f>IF(AND(B53&lt;&gt;B54,I52&gt;=3*$N$1),3*$N$1,0)</f>
        <v>0</v>
      </c>
      <c r="H53">
        <f>IF(AND(D53="zima",AND(C53&lt;&gt;"sobota",C53&lt;&gt;"niedziela")),ROUNDDOWN(E53*$N$4,0)*$N$2,IF(AND(D53="wiosna",AND(C53&lt;&gt;"sobota",C53&lt;&gt;"niedziela")),ROUNDDOWN(E53*$N$5,0)*$N$2,IF(AND(D53="lato",AND(C53&lt;&gt;"sobota",C53&lt;&gt;"niedziela")),ROUNDDOWN(E53*$N$6,0)*$N$2,IF(AND(D53="jesień",AND(C53&lt;&gt;"sobota",C53&lt;&gt;"niedziela")),ROUNDDOWN(E53*$N$7,0)*$N$2,0))))</f>
        <v>60</v>
      </c>
      <c r="I53">
        <f t="shared" si="2"/>
        <v>-6980</v>
      </c>
      <c r="J53">
        <f>J52+H53</f>
        <v>2220</v>
      </c>
      <c r="K53">
        <f>K52+(F53+G53)</f>
        <v>9200</v>
      </c>
    </row>
    <row r="54" spans="1:11">
      <c r="A54" s="1">
        <v>44979</v>
      </c>
      <c r="B54">
        <f t="shared" si="0"/>
        <v>2</v>
      </c>
      <c r="C54" t="s">
        <v>5</v>
      </c>
      <c r="D54" t="s">
        <v>41</v>
      </c>
      <c r="E54">
        <f t="shared" si="1"/>
        <v>10</v>
      </c>
      <c r="F54">
        <f>IF(C54="niedziela",$N$3*E54,0)</f>
        <v>0</v>
      </c>
      <c r="G54">
        <f>IF(AND(B54&lt;&gt;B55,I53&gt;=3*$N$1),3*$N$1,0)</f>
        <v>0</v>
      </c>
      <c r="H54">
        <f>IF(AND(D54="zima",AND(C54&lt;&gt;"sobota",C54&lt;&gt;"niedziela")),ROUNDDOWN(E54*$N$4,0)*$N$2,IF(AND(D54="wiosna",AND(C54&lt;&gt;"sobota",C54&lt;&gt;"niedziela")),ROUNDDOWN(E54*$N$5,0)*$N$2,IF(AND(D54="lato",AND(C54&lt;&gt;"sobota",C54&lt;&gt;"niedziela")),ROUNDDOWN(E54*$N$6,0)*$N$2,IF(AND(D54="jesień",AND(C54&lt;&gt;"sobota",C54&lt;&gt;"niedziela")),ROUNDDOWN(E54*$N$7,0)*$N$2,0))))</f>
        <v>60</v>
      </c>
      <c r="I54">
        <f t="shared" si="2"/>
        <v>-6920</v>
      </c>
      <c r="J54">
        <f>J53+H54</f>
        <v>2280</v>
      </c>
      <c r="K54">
        <f>K53+(F54+G54)</f>
        <v>9200</v>
      </c>
    </row>
    <row r="55" spans="1:11">
      <c r="A55" s="1">
        <v>44980</v>
      </c>
      <c r="B55">
        <f t="shared" si="0"/>
        <v>2</v>
      </c>
      <c r="C55" t="s">
        <v>6</v>
      </c>
      <c r="D55" t="s">
        <v>41</v>
      </c>
      <c r="E55">
        <f t="shared" si="1"/>
        <v>10</v>
      </c>
      <c r="F55">
        <f>IF(C55="niedziela",$N$3*E55,0)</f>
        <v>0</v>
      </c>
      <c r="G55">
        <f>IF(AND(B55&lt;&gt;B56,I54&gt;=3*$N$1),3*$N$1,0)</f>
        <v>0</v>
      </c>
      <c r="H55">
        <f>IF(AND(D55="zima",AND(C55&lt;&gt;"sobota",C55&lt;&gt;"niedziela")),ROUNDDOWN(E55*$N$4,0)*$N$2,IF(AND(D55="wiosna",AND(C55&lt;&gt;"sobota",C55&lt;&gt;"niedziela")),ROUNDDOWN(E55*$N$5,0)*$N$2,IF(AND(D55="lato",AND(C55&lt;&gt;"sobota",C55&lt;&gt;"niedziela")),ROUNDDOWN(E55*$N$6,0)*$N$2,IF(AND(D55="jesień",AND(C55&lt;&gt;"sobota",C55&lt;&gt;"niedziela")),ROUNDDOWN(E55*$N$7,0)*$N$2,0))))</f>
        <v>60</v>
      </c>
      <c r="I55">
        <f t="shared" si="2"/>
        <v>-6860</v>
      </c>
      <c r="J55">
        <f>J54+H55</f>
        <v>2340</v>
      </c>
      <c r="K55">
        <f>K54+(F55+G55)</f>
        <v>9200</v>
      </c>
    </row>
    <row r="56" spans="1:11">
      <c r="A56" s="1">
        <v>44981</v>
      </c>
      <c r="B56">
        <f t="shared" si="0"/>
        <v>2</v>
      </c>
      <c r="C56" t="s">
        <v>7</v>
      </c>
      <c r="D56" t="s">
        <v>41</v>
      </c>
      <c r="E56">
        <f t="shared" si="1"/>
        <v>10</v>
      </c>
      <c r="F56">
        <f>IF(C56="niedziela",$N$3*E56,0)</f>
        <v>0</v>
      </c>
      <c r="G56">
        <f>IF(AND(B56&lt;&gt;B57,I55&gt;=3*$N$1),3*$N$1,0)</f>
        <v>0</v>
      </c>
      <c r="H56">
        <f>IF(AND(D56="zima",AND(C56&lt;&gt;"sobota",C56&lt;&gt;"niedziela")),ROUNDDOWN(E56*$N$4,0)*$N$2,IF(AND(D56="wiosna",AND(C56&lt;&gt;"sobota",C56&lt;&gt;"niedziela")),ROUNDDOWN(E56*$N$5,0)*$N$2,IF(AND(D56="lato",AND(C56&lt;&gt;"sobota",C56&lt;&gt;"niedziela")),ROUNDDOWN(E56*$N$6,0)*$N$2,IF(AND(D56="jesień",AND(C56&lt;&gt;"sobota",C56&lt;&gt;"niedziela")),ROUNDDOWN(E56*$N$7,0)*$N$2,0))))</f>
        <v>60</v>
      </c>
      <c r="I56">
        <f t="shared" si="2"/>
        <v>-6800</v>
      </c>
      <c r="J56">
        <f>J55+H56</f>
        <v>2400</v>
      </c>
      <c r="K56">
        <f>K55+(F56+G56)</f>
        <v>9200</v>
      </c>
    </row>
    <row r="57" spans="1:11">
      <c r="A57" s="1">
        <v>44982</v>
      </c>
      <c r="B57">
        <f t="shared" si="0"/>
        <v>2</v>
      </c>
      <c r="C57" t="s">
        <v>8</v>
      </c>
      <c r="D57" t="s">
        <v>41</v>
      </c>
      <c r="E57">
        <f t="shared" si="1"/>
        <v>10</v>
      </c>
      <c r="F57">
        <f>IF(C57="niedziela",$N$3*E57,0)</f>
        <v>0</v>
      </c>
      <c r="G57">
        <f>IF(AND(B57&lt;&gt;B58,I56&gt;=3*$N$1),3*$N$1,0)</f>
        <v>0</v>
      </c>
      <c r="H57">
        <f>IF(AND(D57="zima",AND(C57&lt;&gt;"sobota",C57&lt;&gt;"niedziela")),ROUNDDOWN(E57*$N$4,0)*$N$2,IF(AND(D57="wiosna",AND(C57&lt;&gt;"sobota",C57&lt;&gt;"niedziela")),ROUNDDOWN(E57*$N$5,0)*$N$2,IF(AND(D57="lato",AND(C57&lt;&gt;"sobota",C57&lt;&gt;"niedziela")),ROUNDDOWN(E57*$N$6,0)*$N$2,IF(AND(D57="jesień",AND(C57&lt;&gt;"sobota",C57&lt;&gt;"niedziela")),ROUNDDOWN(E57*$N$7,0)*$N$2,0))))</f>
        <v>0</v>
      </c>
      <c r="I57">
        <f t="shared" si="2"/>
        <v>-6800</v>
      </c>
      <c r="J57">
        <f>J56+H57</f>
        <v>2400</v>
      </c>
      <c r="K57">
        <f>K56+(F57+G57)</f>
        <v>9200</v>
      </c>
    </row>
    <row r="58" spans="1:11">
      <c r="A58" s="1">
        <v>44983</v>
      </c>
      <c r="B58">
        <f t="shared" si="0"/>
        <v>2</v>
      </c>
      <c r="C58" t="s">
        <v>2</v>
      </c>
      <c r="D58" t="s">
        <v>41</v>
      </c>
      <c r="E58">
        <f t="shared" si="1"/>
        <v>10</v>
      </c>
      <c r="F58">
        <f>IF(C58="niedziela",$N$3*E58,0)</f>
        <v>150</v>
      </c>
      <c r="G58">
        <f>IF(AND(B58&lt;&gt;B59,I57&gt;=3*$N$1),3*$N$1,0)</f>
        <v>0</v>
      </c>
      <c r="H58">
        <f>IF(AND(D58="zima",AND(C58&lt;&gt;"sobota",C58&lt;&gt;"niedziela")),ROUNDDOWN(E58*$N$4,0)*$N$2,IF(AND(D58="wiosna",AND(C58&lt;&gt;"sobota",C58&lt;&gt;"niedziela")),ROUNDDOWN(E58*$N$5,0)*$N$2,IF(AND(D58="lato",AND(C58&lt;&gt;"sobota",C58&lt;&gt;"niedziela")),ROUNDDOWN(E58*$N$6,0)*$N$2,IF(AND(D58="jesień",AND(C58&lt;&gt;"sobota",C58&lt;&gt;"niedziela")),ROUNDDOWN(E58*$N$7,0)*$N$2,0))))</f>
        <v>0</v>
      </c>
      <c r="I58">
        <f t="shared" si="2"/>
        <v>-6950</v>
      </c>
      <c r="J58">
        <f>J57+H58</f>
        <v>2400</v>
      </c>
      <c r="K58">
        <f>K57+(F58+G58)</f>
        <v>9350</v>
      </c>
    </row>
    <row r="59" spans="1:11">
      <c r="A59" s="1">
        <v>44984</v>
      </c>
      <c r="B59">
        <f t="shared" si="0"/>
        <v>2</v>
      </c>
      <c r="C59" t="s">
        <v>3</v>
      </c>
      <c r="D59" t="s">
        <v>41</v>
      </c>
      <c r="E59">
        <f t="shared" si="1"/>
        <v>10</v>
      </c>
      <c r="F59">
        <f>IF(C59="niedziela",$N$3*E59,0)</f>
        <v>0</v>
      </c>
      <c r="G59">
        <f>IF(AND(B59&lt;&gt;B60,I58&gt;=3*$N$1),3*$N$1,0)</f>
        <v>0</v>
      </c>
      <c r="H59">
        <f>IF(AND(D59="zima",AND(C59&lt;&gt;"sobota",C59&lt;&gt;"niedziela")),ROUNDDOWN(E59*$N$4,0)*$N$2,IF(AND(D59="wiosna",AND(C59&lt;&gt;"sobota",C59&lt;&gt;"niedziela")),ROUNDDOWN(E59*$N$5,0)*$N$2,IF(AND(D59="lato",AND(C59&lt;&gt;"sobota",C59&lt;&gt;"niedziela")),ROUNDDOWN(E59*$N$6,0)*$N$2,IF(AND(D59="jesień",AND(C59&lt;&gt;"sobota",C59&lt;&gt;"niedziela")),ROUNDDOWN(E59*$N$7,0)*$N$2,0))))</f>
        <v>60</v>
      </c>
      <c r="I59">
        <f t="shared" si="2"/>
        <v>-6890</v>
      </c>
      <c r="J59">
        <f>J58+H59</f>
        <v>2460</v>
      </c>
      <c r="K59">
        <f>K58+(F59+G59)</f>
        <v>9350</v>
      </c>
    </row>
    <row r="60" spans="1:11">
      <c r="A60" s="1">
        <v>44985</v>
      </c>
      <c r="B60">
        <f t="shared" si="0"/>
        <v>2</v>
      </c>
      <c r="C60" t="s">
        <v>4</v>
      </c>
      <c r="D60" t="s">
        <v>41</v>
      </c>
      <c r="E60">
        <f t="shared" si="1"/>
        <v>10</v>
      </c>
      <c r="F60">
        <f>IF(C60="niedziela",$N$3*E60,0)</f>
        <v>0</v>
      </c>
      <c r="G60">
        <f>IF(AND(B60&lt;&gt;B61,I59&gt;=3*$N$1),3*$N$1,0)</f>
        <v>0</v>
      </c>
      <c r="H60">
        <f>IF(AND(D60="zima",AND(C60&lt;&gt;"sobota",C60&lt;&gt;"niedziela")),ROUNDDOWN(E60*$N$4,0)*$N$2,IF(AND(D60="wiosna",AND(C60&lt;&gt;"sobota",C60&lt;&gt;"niedziela")),ROUNDDOWN(E60*$N$5,0)*$N$2,IF(AND(D60="lato",AND(C60&lt;&gt;"sobota",C60&lt;&gt;"niedziela")),ROUNDDOWN(E60*$N$6,0)*$N$2,IF(AND(D60="jesień",AND(C60&lt;&gt;"sobota",C60&lt;&gt;"niedziela")),ROUNDDOWN(E60*$N$7,0)*$N$2,0))))</f>
        <v>60</v>
      </c>
      <c r="I60">
        <f t="shared" si="2"/>
        <v>-6830</v>
      </c>
      <c r="J60">
        <f>J59+H60</f>
        <v>2520</v>
      </c>
      <c r="K60">
        <f>K59+(F60+G60)</f>
        <v>9350</v>
      </c>
    </row>
    <row r="61" spans="1:11">
      <c r="A61" s="1">
        <v>44986</v>
      </c>
      <c r="B61">
        <f t="shared" si="0"/>
        <v>3</v>
      </c>
      <c r="C61" t="s">
        <v>5</v>
      </c>
      <c r="D61" t="s">
        <v>41</v>
      </c>
      <c r="E61">
        <f t="shared" si="1"/>
        <v>10</v>
      </c>
      <c r="F61">
        <f>IF(C61="niedziela",$N$3*E61,0)</f>
        <v>0</v>
      </c>
      <c r="G61">
        <f>IF(AND(B61&lt;&gt;B62,I60&gt;=3*$N$1),3*$N$1,0)</f>
        <v>0</v>
      </c>
      <c r="H61">
        <f>IF(AND(D61="zima",AND(C61&lt;&gt;"sobota",C61&lt;&gt;"niedziela")),ROUNDDOWN(E61*$N$4,0)*$N$2,IF(AND(D61="wiosna",AND(C61&lt;&gt;"sobota",C61&lt;&gt;"niedziela")),ROUNDDOWN(E61*$N$5,0)*$N$2,IF(AND(D61="lato",AND(C61&lt;&gt;"sobota",C61&lt;&gt;"niedziela")),ROUNDDOWN(E61*$N$6,0)*$N$2,IF(AND(D61="jesień",AND(C61&lt;&gt;"sobota",C61&lt;&gt;"niedziela")),ROUNDDOWN(E61*$N$7,0)*$N$2,0))))</f>
        <v>60</v>
      </c>
      <c r="I61">
        <f t="shared" si="2"/>
        <v>-6770</v>
      </c>
      <c r="J61">
        <f>J60+H61</f>
        <v>2580</v>
      </c>
      <c r="K61">
        <f>K60+(F61+G61)</f>
        <v>9350</v>
      </c>
    </row>
    <row r="62" spans="1:11">
      <c r="A62" s="1">
        <v>44987</v>
      </c>
      <c r="B62">
        <f t="shared" si="0"/>
        <v>3</v>
      </c>
      <c r="C62" t="s">
        <v>6</v>
      </c>
      <c r="D62" t="s">
        <v>41</v>
      </c>
      <c r="E62">
        <f t="shared" si="1"/>
        <v>10</v>
      </c>
      <c r="F62">
        <f>IF(C62="niedziela",$N$3*E62,0)</f>
        <v>0</v>
      </c>
      <c r="G62">
        <f>IF(AND(B62&lt;&gt;B63,I61&gt;=3*$N$1),3*$N$1,0)</f>
        <v>0</v>
      </c>
      <c r="H62">
        <f>IF(AND(D62="zima",AND(C62&lt;&gt;"sobota",C62&lt;&gt;"niedziela")),ROUNDDOWN(E62*$N$4,0)*$N$2,IF(AND(D62="wiosna",AND(C62&lt;&gt;"sobota",C62&lt;&gt;"niedziela")),ROUNDDOWN(E62*$N$5,0)*$N$2,IF(AND(D62="lato",AND(C62&lt;&gt;"sobota",C62&lt;&gt;"niedziela")),ROUNDDOWN(E62*$N$6,0)*$N$2,IF(AND(D62="jesień",AND(C62&lt;&gt;"sobota",C62&lt;&gt;"niedziela")),ROUNDDOWN(E62*$N$7,0)*$N$2,0))))</f>
        <v>60</v>
      </c>
      <c r="I62">
        <f t="shared" si="2"/>
        <v>-6710</v>
      </c>
      <c r="J62">
        <f>J61+H62</f>
        <v>2640</v>
      </c>
      <c r="K62">
        <f>K61+(F62+G62)</f>
        <v>9350</v>
      </c>
    </row>
    <row r="63" spans="1:11">
      <c r="A63" s="1">
        <v>44988</v>
      </c>
      <c r="B63">
        <f t="shared" si="0"/>
        <v>3</v>
      </c>
      <c r="C63" t="s">
        <v>7</v>
      </c>
      <c r="D63" t="s">
        <v>41</v>
      </c>
      <c r="E63">
        <f t="shared" si="1"/>
        <v>10</v>
      </c>
      <c r="F63">
        <f>IF(C63="niedziela",$N$3*E63,0)</f>
        <v>0</v>
      </c>
      <c r="G63">
        <f>IF(AND(B63&lt;&gt;B64,I62&gt;=3*$N$1),3*$N$1,0)</f>
        <v>0</v>
      </c>
      <c r="H63">
        <f>IF(AND(D63="zima",AND(C63&lt;&gt;"sobota",C63&lt;&gt;"niedziela")),ROUNDDOWN(E63*$N$4,0)*$N$2,IF(AND(D63="wiosna",AND(C63&lt;&gt;"sobota",C63&lt;&gt;"niedziela")),ROUNDDOWN(E63*$N$5,0)*$N$2,IF(AND(D63="lato",AND(C63&lt;&gt;"sobota",C63&lt;&gt;"niedziela")),ROUNDDOWN(E63*$N$6,0)*$N$2,IF(AND(D63="jesień",AND(C63&lt;&gt;"sobota",C63&lt;&gt;"niedziela")),ROUNDDOWN(E63*$N$7,0)*$N$2,0))))</f>
        <v>60</v>
      </c>
      <c r="I63">
        <f t="shared" si="2"/>
        <v>-6650</v>
      </c>
      <c r="J63">
        <f>J62+H63</f>
        <v>2700</v>
      </c>
      <c r="K63">
        <f>K62+(F63+G63)</f>
        <v>9350</v>
      </c>
    </row>
    <row r="64" spans="1:11">
      <c r="A64" s="1">
        <v>44989</v>
      </c>
      <c r="B64">
        <f t="shared" si="0"/>
        <v>3</v>
      </c>
      <c r="C64" t="s">
        <v>8</v>
      </c>
      <c r="D64" t="s">
        <v>41</v>
      </c>
      <c r="E64">
        <f t="shared" si="1"/>
        <v>10</v>
      </c>
      <c r="F64">
        <f>IF(C64="niedziela",$N$3*E64,0)</f>
        <v>0</v>
      </c>
      <c r="G64">
        <f>IF(AND(B64&lt;&gt;B65,I63&gt;=3*$N$1),3*$N$1,0)</f>
        <v>0</v>
      </c>
      <c r="H64">
        <f>IF(AND(D64="zima",AND(C64&lt;&gt;"sobota",C64&lt;&gt;"niedziela")),ROUNDDOWN(E64*$N$4,0)*$N$2,IF(AND(D64="wiosna",AND(C64&lt;&gt;"sobota",C64&lt;&gt;"niedziela")),ROUNDDOWN(E64*$N$5,0)*$N$2,IF(AND(D64="lato",AND(C64&lt;&gt;"sobota",C64&lt;&gt;"niedziela")),ROUNDDOWN(E64*$N$6,0)*$N$2,IF(AND(D64="jesień",AND(C64&lt;&gt;"sobota",C64&lt;&gt;"niedziela")),ROUNDDOWN(E64*$N$7,0)*$N$2,0))))</f>
        <v>0</v>
      </c>
      <c r="I64">
        <f t="shared" si="2"/>
        <v>-6650</v>
      </c>
      <c r="J64">
        <f>J63+H64</f>
        <v>2700</v>
      </c>
      <c r="K64">
        <f>K63+(F64+G64)</f>
        <v>9350</v>
      </c>
    </row>
    <row r="65" spans="1:11">
      <c r="A65" s="1">
        <v>44990</v>
      </c>
      <c r="B65">
        <f t="shared" si="0"/>
        <v>3</v>
      </c>
      <c r="C65" t="s">
        <v>2</v>
      </c>
      <c r="D65" t="s">
        <v>41</v>
      </c>
      <c r="E65">
        <f t="shared" si="1"/>
        <v>10</v>
      </c>
      <c r="F65">
        <f>IF(C65="niedziela",$N$3*E65,0)</f>
        <v>150</v>
      </c>
      <c r="G65">
        <f>IF(AND(B65&lt;&gt;B66,I64&gt;=3*$N$1),3*$N$1,0)</f>
        <v>0</v>
      </c>
      <c r="H65">
        <f>IF(AND(D65="zima",AND(C65&lt;&gt;"sobota",C65&lt;&gt;"niedziela")),ROUNDDOWN(E65*$N$4,0)*$N$2,IF(AND(D65="wiosna",AND(C65&lt;&gt;"sobota",C65&lt;&gt;"niedziela")),ROUNDDOWN(E65*$N$5,0)*$N$2,IF(AND(D65="lato",AND(C65&lt;&gt;"sobota",C65&lt;&gt;"niedziela")),ROUNDDOWN(E65*$N$6,0)*$N$2,IF(AND(D65="jesień",AND(C65&lt;&gt;"sobota",C65&lt;&gt;"niedziela")),ROUNDDOWN(E65*$N$7,0)*$N$2,0))))</f>
        <v>0</v>
      </c>
      <c r="I65">
        <f t="shared" si="2"/>
        <v>-6800</v>
      </c>
      <c r="J65">
        <f>J64+H65</f>
        <v>2700</v>
      </c>
      <c r="K65">
        <f>K64+(F65+G65)</f>
        <v>9500</v>
      </c>
    </row>
    <row r="66" spans="1:11">
      <c r="A66" s="1">
        <v>44991</v>
      </c>
      <c r="B66">
        <f t="shared" si="0"/>
        <v>3</v>
      </c>
      <c r="C66" t="s">
        <v>3</v>
      </c>
      <c r="D66" t="s">
        <v>41</v>
      </c>
      <c r="E66">
        <f t="shared" si="1"/>
        <v>10</v>
      </c>
      <c r="F66">
        <f>IF(C66="niedziela",$N$3*E66,0)</f>
        <v>0</v>
      </c>
      <c r="G66">
        <f>IF(AND(B66&lt;&gt;B67,I65&gt;=3*$N$1),3*$N$1,0)</f>
        <v>0</v>
      </c>
      <c r="H66">
        <f>IF(AND(D66="zima",AND(C66&lt;&gt;"sobota",C66&lt;&gt;"niedziela")),ROUNDDOWN(E66*$N$4,0)*$N$2,IF(AND(D66="wiosna",AND(C66&lt;&gt;"sobota",C66&lt;&gt;"niedziela")),ROUNDDOWN(E66*$N$5,0)*$N$2,IF(AND(D66="lato",AND(C66&lt;&gt;"sobota",C66&lt;&gt;"niedziela")),ROUNDDOWN(E66*$N$6,0)*$N$2,IF(AND(D66="jesień",AND(C66&lt;&gt;"sobota",C66&lt;&gt;"niedziela")),ROUNDDOWN(E66*$N$7,0)*$N$2,0))))</f>
        <v>60</v>
      </c>
      <c r="I66">
        <f t="shared" si="2"/>
        <v>-6740</v>
      </c>
      <c r="J66">
        <f>J65+H66</f>
        <v>2760</v>
      </c>
      <c r="K66">
        <f>K65+(F66+G66)</f>
        <v>9500</v>
      </c>
    </row>
    <row r="67" spans="1:11">
      <c r="A67" s="1">
        <v>44992</v>
      </c>
      <c r="B67">
        <f t="shared" ref="B67:B130" si="3">MONTH(A67)</f>
        <v>3</v>
      </c>
      <c r="C67" t="s">
        <v>4</v>
      </c>
      <c r="D67" t="s">
        <v>41</v>
      </c>
      <c r="E67">
        <f t="shared" si="1"/>
        <v>10</v>
      </c>
      <c r="F67">
        <f>IF(C67="niedziela",$N$3*E67,0)</f>
        <v>0</v>
      </c>
      <c r="G67">
        <f>IF(AND(B67&lt;&gt;B68,I66&gt;=3*$N$1),3*$N$1,0)</f>
        <v>0</v>
      </c>
      <c r="H67">
        <f>IF(AND(D67="zima",AND(C67&lt;&gt;"sobota",C67&lt;&gt;"niedziela")),ROUNDDOWN(E67*$N$4,0)*$N$2,IF(AND(D67="wiosna",AND(C67&lt;&gt;"sobota",C67&lt;&gt;"niedziela")),ROUNDDOWN(E67*$N$5,0)*$N$2,IF(AND(D67="lato",AND(C67&lt;&gt;"sobota",C67&lt;&gt;"niedziela")),ROUNDDOWN(E67*$N$6,0)*$N$2,IF(AND(D67="jesień",AND(C67&lt;&gt;"sobota",C67&lt;&gt;"niedziela")),ROUNDDOWN(E67*$N$7,0)*$N$2,0))))</f>
        <v>60</v>
      </c>
      <c r="I67">
        <f t="shared" si="2"/>
        <v>-6680</v>
      </c>
      <c r="J67">
        <f>J66+H67</f>
        <v>2820</v>
      </c>
      <c r="K67">
        <f>K66+(F67+G67)</f>
        <v>9500</v>
      </c>
    </row>
    <row r="68" spans="1:11">
      <c r="A68" s="1">
        <v>44993</v>
      </c>
      <c r="B68">
        <f t="shared" si="3"/>
        <v>3</v>
      </c>
      <c r="C68" t="s">
        <v>5</v>
      </c>
      <c r="D68" t="s">
        <v>41</v>
      </c>
      <c r="E68">
        <f t="shared" ref="E68:E131" si="4">IF(G67=2400,E67+3,E67)</f>
        <v>10</v>
      </c>
      <c r="F68">
        <f>IF(C68="niedziela",$N$3*E68,0)</f>
        <v>0</v>
      </c>
      <c r="G68">
        <f>IF(AND(B68&lt;&gt;B69,I67&gt;=3*$N$1),3*$N$1,0)</f>
        <v>0</v>
      </c>
      <c r="H68">
        <f>IF(AND(D68="zima",AND(C68&lt;&gt;"sobota",C68&lt;&gt;"niedziela")),ROUNDDOWN(E68*$N$4,0)*$N$2,IF(AND(D68="wiosna",AND(C68&lt;&gt;"sobota",C68&lt;&gt;"niedziela")),ROUNDDOWN(E68*$N$5,0)*$N$2,IF(AND(D68="lato",AND(C68&lt;&gt;"sobota",C68&lt;&gt;"niedziela")),ROUNDDOWN(E68*$N$6,0)*$N$2,IF(AND(D68="jesień",AND(C68&lt;&gt;"sobota",C68&lt;&gt;"niedziela")),ROUNDDOWN(E68*$N$7,0)*$N$2,0))))</f>
        <v>60</v>
      </c>
      <c r="I68">
        <f t="shared" ref="I68:I131" si="5">(H68-(F68+G68))+I67</f>
        <v>-6620</v>
      </c>
      <c r="J68">
        <f>J67+H68</f>
        <v>2880</v>
      </c>
      <c r="K68">
        <f>K67+(F68+G68)</f>
        <v>9500</v>
      </c>
    </row>
    <row r="69" spans="1:11">
      <c r="A69" s="1">
        <v>44994</v>
      </c>
      <c r="B69">
        <f t="shared" si="3"/>
        <v>3</v>
      </c>
      <c r="C69" t="s">
        <v>6</v>
      </c>
      <c r="D69" t="s">
        <v>41</v>
      </c>
      <c r="E69">
        <f t="shared" si="4"/>
        <v>10</v>
      </c>
      <c r="F69">
        <f>IF(C69="niedziela",$N$3*E69,0)</f>
        <v>0</v>
      </c>
      <c r="G69">
        <f>IF(AND(B69&lt;&gt;B70,I68&gt;=3*$N$1),3*$N$1,0)</f>
        <v>0</v>
      </c>
      <c r="H69">
        <f>IF(AND(D69="zima",AND(C69&lt;&gt;"sobota",C69&lt;&gt;"niedziela")),ROUNDDOWN(E69*$N$4,0)*$N$2,IF(AND(D69="wiosna",AND(C69&lt;&gt;"sobota",C69&lt;&gt;"niedziela")),ROUNDDOWN(E69*$N$5,0)*$N$2,IF(AND(D69="lato",AND(C69&lt;&gt;"sobota",C69&lt;&gt;"niedziela")),ROUNDDOWN(E69*$N$6,0)*$N$2,IF(AND(D69="jesień",AND(C69&lt;&gt;"sobota",C69&lt;&gt;"niedziela")),ROUNDDOWN(E69*$N$7,0)*$N$2,0))))</f>
        <v>60</v>
      </c>
      <c r="I69">
        <f t="shared" si="5"/>
        <v>-6560</v>
      </c>
      <c r="J69">
        <f>J68+H69</f>
        <v>2940</v>
      </c>
      <c r="K69">
        <f>K68+(F69+G69)</f>
        <v>9500</v>
      </c>
    </row>
    <row r="70" spans="1:11">
      <c r="A70" s="1">
        <v>44995</v>
      </c>
      <c r="B70">
        <f t="shared" si="3"/>
        <v>3</v>
      </c>
      <c r="C70" t="s">
        <v>7</v>
      </c>
      <c r="D70" t="s">
        <v>41</v>
      </c>
      <c r="E70">
        <f t="shared" si="4"/>
        <v>10</v>
      </c>
      <c r="F70">
        <f>IF(C70="niedziela",$N$3*E70,0)</f>
        <v>0</v>
      </c>
      <c r="G70">
        <f>IF(AND(B70&lt;&gt;B71,I69&gt;=3*$N$1),3*$N$1,0)</f>
        <v>0</v>
      </c>
      <c r="H70">
        <f>IF(AND(D70="zima",AND(C70&lt;&gt;"sobota",C70&lt;&gt;"niedziela")),ROUNDDOWN(E70*$N$4,0)*$N$2,IF(AND(D70="wiosna",AND(C70&lt;&gt;"sobota",C70&lt;&gt;"niedziela")),ROUNDDOWN(E70*$N$5,0)*$N$2,IF(AND(D70="lato",AND(C70&lt;&gt;"sobota",C70&lt;&gt;"niedziela")),ROUNDDOWN(E70*$N$6,0)*$N$2,IF(AND(D70="jesień",AND(C70&lt;&gt;"sobota",C70&lt;&gt;"niedziela")),ROUNDDOWN(E70*$N$7,0)*$N$2,0))))</f>
        <v>60</v>
      </c>
      <c r="I70">
        <f t="shared" si="5"/>
        <v>-6500</v>
      </c>
      <c r="J70">
        <f>J69+H70</f>
        <v>3000</v>
      </c>
      <c r="K70">
        <f>K69+(F70+G70)</f>
        <v>9500</v>
      </c>
    </row>
    <row r="71" spans="1:11">
      <c r="A71" s="1">
        <v>44996</v>
      </c>
      <c r="B71">
        <f t="shared" si="3"/>
        <v>3</v>
      </c>
      <c r="C71" t="s">
        <v>8</v>
      </c>
      <c r="D71" t="s">
        <v>41</v>
      </c>
      <c r="E71">
        <f t="shared" si="4"/>
        <v>10</v>
      </c>
      <c r="F71">
        <f>IF(C71="niedziela",$N$3*E71,0)</f>
        <v>0</v>
      </c>
      <c r="G71">
        <f>IF(AND(B71&lt;&gt;B72,I70&gt;=3*$N$1),3*$N$1,0)</f>
        <v>0</v>
      </c>
      <c r="H71">
        <f>IF(AND(D71="zima",AND(C71&lt;&gt;"sobota",C71&lt;&gt;"niedziela")),ROUNDDOWN(E71*$N$4,0)*$N$2,IF(AND(D71="wiosna",AND(C71&lt;&gt;"sobota",C71&lt;&gt;"niedziela")),ROUNDDOWN(E71*$N$5,0)*$N$2,IF(AND(D71="lato",AND(C71&lt;&gt;"sobota",C71&lt;&gt;"niedziela")),ROUNDDOWN(E71*$N$6,0)*$N$2,IF(AND(D71="jesień",AND(C71&lt;&gt;"sobota",C71&lt;&gt;"niedziela")),ROUNDDOWN(E71*$N$7,0)*$N$2,0))))</f>
        <v>0</v>
      </c>
      <c r="I71">
        <f t="shared" si="5"/>
        <v>-6500</v>
      </c>
      <c r="J71">
        <f>J70+H71</f>
        <v>3000</v>
      </c>
      <c r="K71">
        <f>K70+(F71+G71)</f>
        <v>9500</v>
      </c>
    </row>
    <row r="72" spans="1:11">
      <c r="A72" s="1">
        <v>44997</v>
      </c>
      <c r="B72">
        <f t="shared" si="3"/>
        <v>3</v>
      </c>
      <c r="C72" t="s">
        <v>2</v>
      </c>
      <c r="D72" t="s">
        <v>41</v>
      </c>
      <c r="E72">
        <f t="shared" si="4"/>
        <v>10</v>
      </c>
      <c r="F72">
        <f>IF(C72="niedziela",$N$3*E72,0)</f>
        <v>150</v>
      </c>
      <c r="G72">
        <f>IF(AND(B72&lt;&gt;B73,I71&gt;=3*$N$1),3*$N$1,0)</f>
        <v>0</v>
      </c>
      <c r="H72">
        <f>IF(AND(D72="zima",AND(C72&lt;&gt;"sobota",C72&lt;&gt;"niedziela")),ROUNDDOWN(E72*$N$4,0)*$N$2,IF(AND(D72="wiosna",AND(C72&lt;&gt;"sobota",C72&lt;&gt;"niedziela")),ROUNDDOWN(E72*$N$5,0)*$N$2,IF(AND(D72="lato",AND(C72&lt;&gt;"sobota",C72&lt;&gt;"niedziela")),ROUNDDOWN(E72*$N$6,0)*$N$2,IF(AND(D72="jesień",AND(C72&lt;&gt;"sobota",C72&lt;&gt;"niedziela")),ROUNDDOWN(E72*$N$7,0)*$N$2,0))))</f>
        <v>0</v>
      </c>
      <c r="I72">
        <f t="shared" si="5"/>
        <v>-6650</v>
      </c>
      <c r="J72">
        <f>J71+H72</f>
        <v>3000</v>
      </c>
      <c r="K72">
        <f>K71+(F72+G72)</f>
        <v>9650</v>
      </c>
    </row>
    <row r="73" spans="1:11">
      <c r="A73" s="1">
        <v>44998</v>
      </c>
      <c r="B73">
        <f t="shared" si="3"/>
        <v>3</v>
      </c>
      <c r="C73" t="s">
        <v>3</v>
      </c>
      <c r="D73" t="s">
        <v>41</v>
      </c>
      <c r="E73">
        <f t="shared" si="4"/>
        <v>10</v>
      </c>
      <c r="F73">
        <f>IF(C73="niedziela",$N$3*E73,0)</f>
        <v>0</v>
      </c>
      <c r="G73">
        <f>IF(AND(B73&lt;&gt;B74,I72&gt;=3*$N$1),3*$N$1,0)</f>
        <v>0</v>
      </c>
      <c r="H73">
        <f>IF(AND(D73="zima",AND(C73&lt;&gt;"sobota",C73&lt;&gt;"niedziela")),ROUNDDOWN(E73*$N$4,0)*$N$2,IF(AND(D73="wiosna",AND(C73&lt;&gt;"sobota",C73&lt;&gt;"niedziela")),ROUNDDOWN(E73*$N$5,0)*$N$2,IF(AND(D73="lato",AND(C73&lt;&gt;"sobota",C73&lt;&gt;"niedziela")),ROUNDDOWN(E73*$N$6,0)*$N$2,IF(AND(D73="jesień",AND(C73&lt;&gt;"sobota",C73&lt;&gt;"niedziela")),ROUNDDOWN(E73*$N$7,0)*$N$2,0))))</f>
        <v>60</v>
      </c>
      <c r="I73">
        <f t="shared" si="5"/>
        <v>-6590</v>
      </c>
      <c r="J73">
        <f>J72+H73</f>
        <v>3060</v>
      </c>
      <c r="K73">
        <f>K72+(F73+G73)</f>
        <v>9650</v>
      </c>
    </row>
    <row r="74" spans="1:11">
      <c r="A74" s="1">
        <v>44999</v>
      </c>
      <c r="B74">
        <f t="shared" si="3"/>
        <v>3</v>
      </c>
      <c r="C74" t="s">
        <v>4</v>
      </c>
      <c r="D74" t="s">
        <v>41</v>
      </c>
      <c r="E74">
        <f t="shared" si="4"/>
        <v>10</v>
      </c>
      <c r="F74">
        <f>IF(C74="niedziela",$N$3*E74,0)</f>
        <v>0</v>
      </c>
      <c r="G74">
        <f>IF(AND(B74&lt;&gt;B75,I73&gt;=3*$N$1),3*$N$1,0)</f>
        <v>0</v>
      </c>
      <c r="H74">
        <f>IF(AND(D74="zima",AND(C74&lt;&gt;"sobota",C74&lt;&gt;"niedziela")),ROUNDDOWN(E74*$N$4,0)*$N$2,IF(AND(D74="wiosna",AND(C74&lt;&gt;"sobota",C74&lt;&gt;"niedziela")),ROUNDDOWN(E74*$N$5,0)*$N$2,IF(AND(D74="lato",AND(C74&lt;&gt;"sobota",C74&lt;&gt;"niedziela")),ROUNDDOWN(E74*$N$6,0)*$N$2,IF(AND(D74="jesień",AND(C74&lt;&gt;"sobota",C74&lt;&gt;"niedziela")),ROUNDDOWN(E74*$N$7,0)*$N$2,0))))</f>
        <v>60</v>
      </c>
      <c r="I74">
        <f t="shared" si="5"/>
        <v>-6530</v>
      </c>
      <c r="J74">
        <f>J73+H74</f>
        <v>3120</v>
      </c>
      <c r="K74">
        <f>K73+(F74+G74)</f>
        <v>9650</v>
      </c>
    </row>
    <row r="75" spans="1:11">
      <c r="A75" s="1">
        <v>45000</v>
      </c>
      <c r="B75">
        <f t="shared" si="3"/>
        <v>3</v>
      </c>
      <c r="C75" t="s">
        <v>5</v>
      </c>
      <c r="D75" t="s">
        <v>41</v>
      </c>
      <c r="E75">
        <f t="shared" si="4"/>
        <v>10</v>
      </c>
      <c r="F75">
        <f>IF(C75="niedziela",$N$3*E75,0)</f>
        <v>0</v>
      </c>
      <c r="G75">
        <f>IF(AND(B75&lt;&gt;B76,I74&gt;=3*$N$1),3*$N$1,0)</f>
        <v>0</v>
      </c>
      <c r="H75">
        <f>IF(AND(D75="zima",AND(C75&lt;&gt;"sobota",C75&lt;&gt;"niedziela")),ROUNDDOWN(E75*$N$4,0)*$N$2,IF(AND(D75="wiosna",AND(C75&lt;&gt;"sobota",C75&lt;&gt;"niedziela")),ROUNDDOWN(E75*$N$5,0)*$N$2,IF(AND(D75="lato",AND(C75&lt;&gt;"sobota",C75&lt;&gt;"niedziela")),ROUNDDOWN(E75*$N$6,0)*$N$2,IF(AND(D75="jesień",AND(C75&lt;&gt;"sobota",C75&lt;&gt;"niedziela")),ROUNDDOWN(E75*$N$7,0)*$N$2,0))))</f>
        <v>60</v>
      </c>
      <c r="I75">
        <f t="shared" si="5"/>
        <v>-6470</v>
      </c>
      <c r="J75">
        <f>J74+H75</f>
        <v>3180</v>
      </c>
      <c r="K75">
        <f>K74+(F75+G75)</f>
        <v>9650</v>
      </c>
    </row>
    <row r="76" spans="1:11">
      <c r="A76" s="1">
        <v>45001</v>
      </c>
      <c r="B76">
        <f t="shared" si="3"/>
        <v>3</v>
      </c>
      <c r="C76" t="s">
        <v>6</v>
      </c>
      <c r="D76" t="s">
        <v>41</v>
      </c>
      <c r="E76">
        <f t="shared" si="4"/>
        <v>10</v>
      </c>
      <c r="F76">
        <f>IF(C76="niedziela",$N$3*E76,0)</f>
        <v>0</v>
      </c>
      <c r="G76">
        <f>IF(AND(B76&lt;&gt;B77,I75&gt;=3*$N$1),3*$N$1,0)</f>
        <v>0</v>
      </c>
      <c r="H76">
        <f>IF(AND(D76="zima",AND(C76&lt;&gt;"sobota",C76&lt;&gt;"niedziela")),ROUNDDOWN(E76*$N$4,0)*$N$2,IF(AND(D76="wiosna",AND(C76&lt;&gt;"sobota",C76&lt;&gt;"niedziela")),ROUNDDOWN(E76*$N$5,0)*$N$2,IF(AND(D76="lato",AND(C76&lt;&gt;"sobota",C76&lt;&gt;"niedziela")),ROUNDDOWN(E76*$N$6,0)*$N$2,IF(AND(D76="jesień",AND(C76&lt;&gt;"sobota",C76&lt;&gt;"niedziela")),ROUNDDOWN(E76*$N$7,0)*$N$2,0))))</f>
        <v>60</v>
      </c>
      <c r="I76">
        <f t="shared" si="5"/>
        <v>-6410</v>
      </c>
      <c r="J76">
        <f>J75+H76</f>
        <v>3240</v>
      </c>
      <c r="K76">
        <f>K75+(F76+G76)</f>
        <v>9650</v>
      </c>
    </row>
    <row r="77" spans="1:11">
      <c r="A77" s="1">
        <v>45002</v>
      </c>
      <c r="B77">
        <f t="shared" si="3"/>
        <v>3</v>
      </c>
      <c r="C77" t="s">
        <v>7</v>
      </c>
      <c r="D77" t="s">
        <v>41</v>
      </c>
      <c r="E77">
        <f t="shared" si="4"/>
        <v>10</v>
      </c>
      <c r="F77">
        <f>IF(C77="niedziela",$N$3*E77,0)</f>
        <v>0</v>
      </c>
      <c r="G77">
        <f>IF(AND(B77&lt;&gt;B78,I76&gt;=3*$N$1),3*$N$1,0)</f>
        <v>0</v>
      </c>
      <c r="H77">
        <f>IF(AND(D77="zima",AND(C77&lt;&gt;"sobota",C77&lt;&gt;"niedziela")),ROUNDDOWN(E77*$N$4,0)*$N$2,IF(AND(D77="wiosna",AND(C77&lt;&gt;"sobota",C77&lt;&gt;"niedziela")),ROUNDDOWN(E77*$N$5,0)*$N$2,IF(AND(D77="lato",AND(C77&lt;&gt;"sobota",C77&lt;&gt;"niedziela")),ROUNDDOWN(E77*$N$6,0)*$N$2,IF(AND(D77="jesień",AND(C77&lt;&gt;"sobota",C77&lt;&gt;"niedziela")),ROUNDDOWN(E77*$N$7,0)*$N$2,0))))</f>
        <v>60</v>
      </c>
      <c r="I77">
        <f t="shared" si="5"/>
        <v>-6350</v>
      </c>
      <c r="J77">
        <f>J76+H77</f>
        <v>3300</v>
      </c>
      <c r="K77">
        <f>K76+(F77+G77)</f>
        <v>9650</v>
      </c>
    </row>
    <row r="78" spans="1:11">
      <c r="A78" s="1">
        <v>45003</v>
      </c>
      <c r="B78">
        <f t="shared" si="3"/>
        <v>3</v>
      </c>
      <c r="C78" t="s">
        <v>8</v>
      </c>
      <c r="D78" t="s">
        <v>41</v>
      </c>
      <c r="E78">
        <f t="shared" si="4"/>
        <v>10</v>
      </c>
      <c r="F78">
        <f>IF(C78="niedziela",$N$3*E78,0)</f>
        <v>0</v>
      </c>
      <c r="G78">
        <f>IF(AND(B78&lt;&gt;B79,I77&gt;=3*$N$1),3*$N$1,0)</f>
        <v>0</v>
      </c>
      <c r="H78">
        <f>IF(AND(D78="zima",AND(C78&lt;&gt;"sobota",C78&lt;&gt;"niedziela")),ROUNDDOWN(E78*$N$4,0)*$N$2,IF(AND(D78="wiosna",AND(C78&lt;&gt;"sobota",C78&lt;&gt;"niedziela")),ROUNDDOWN(E78*$N$5,0)*$N$2,IF(AND(D78="lato",AND(C78&lt;&gt;"sobota",C78&lt;&gt;"niedziela")),ROUNDDOWN(E78*$N$6,0)*$N$2,IF(AND(D78="jesień",AND(C78&lt;&gt;"sobota",C78&lt;&gt;"niedziela")),ROUNDDOWN(E78*$N$7,0)*$N$2,0))))</f>
        <v>0</v>
      </c>
      <c r="I78">
        <f t="shared" si="5"/>
        <v>-6350</v>
      </c>
      <c r="J78">
        <f>J77+H78</f>
        <v>3300</v>
      </c>
      <c r="K78">
        <f>K77+(F78+G78)</f>
        <v>9650</v>
      </c>
    </row>
    <row r="79" spans="1:11">
      <c r="A79" s="1">
        <v>45004</v>
      </c>
      <c r="B79">
        <f t="shared" si="3"/>
        <v>3</v>
      </c>
      <c r="C79" t="s">
        <v>2</v>
      </c>
      <c r="D79" t="s">
        <v>41</v>
      </c>
      <c r="E79">
        <f t="shared" si="4"/>
        <v>10</v>
      </c>
      <c r="F79">
        <f>IF(C79="niedziela",$N$3*E79,0)</f>
        <v>150</v>
      </c>
      <c r="G79">
        <f>IF(AND(B79&lt;&gt;B80,I78&gt;=3*$N$1),3*$N$1,0)</f>
        <v>0</v>
      </c>
      <c r="H79">
        <f>IF(AND(D79="zima",AND(C79&lt;&gt;"sobota",C79&lt;&gt;"niedziela")),ROUNDDOWN(E79*$N$4,0)*$N$2,IF(AND(D79="wiosna",AND(C79&lt;&gt;"sobota",C79&lt;&gt;"niedziela")),ROUNDDOWN(E79*$N$5,0)*$N$2,IF(AND(D79="lato",AND(C79&lt;&gt;"sobota",C79&lt;&gt;"niedziela")),ROUNDDOWN(E79*$N$6,0)*$N$2,IF(AND(D79="jesień",AND(C79&lt;&gt;"sobota",C79&lt;&gt;"niedziela")),ROUNDDOWN(E79*$N$7,0)*$N$2,0))))</f>
        <v>0</v>
      </c>
      <c r="I79">
        <f t="shared" si="5"/>
        <v>-6500</v>
      </c>
      <c r="J79">
        <f>J78+H79</f>
        <v>3300</v>
      </c>
      <c r="K79">
        <f>K78+(F79+G79)</f>
        <v>9800</v>
      </c>
    </row>
    <row r="80" spans="1:11">
      <c r="A80" s="1">
        <v>45005</v>
      </c>
      <c r="B80">
        <f t="shared" si="3"/>
        <v>3</v>
      </c>
      <c r="C80" t="s">
        <v>3</v>
      </c>
      <c r="D80" t="s">
        <v>41</v>
      </c>
      <c r="E80">
        <f t="shared" si="4"/>
        <v>10</v>
      </c>
      <c r="F80">
        <f>IF(C80="niedziela",$N$3*E80,0)</f>
        <v>0</v>
      </c>
      <c r="G80">
        <f>IF(AND(B80&lt;&gt;B81,I79&gt;=3*$N$1),3*$N$1,0)</f>
        <v>0</v>
      </c>
      <c r="H80">
        <f>IF(AND(D80="zima",AND(C80&lt;&gt;"sobota",C80&lt;&gt;"niedziela")),ROUNDDOWN(E80*$N$4,0)*$N$2,IF(AND(D80="wiosna",AND(C80&lt;&gt;"sobota",C80&lt;&gt;"niedziela")),ROUNDDOWN(E80*$N$5,0)*$N$2,IF(AND(D80="lato",AND(C80&lt;&gt;"sobota",C80&lt;&gt;"niedziela")),ROUNDDOWN(E80*$N$6,0)*$N$2,IF(AND(D80="jesień",AND(C80&lt;&gt;"sobota",C80&lt;&gt;"niedziela")),ROUNDDOWN(E80*$N$7,0)*$N$2,0))))</f>
        <v>60</v>
      </c>
      <c r="I80">
        <f t="shared" si="5"/>
        <v>-6440</v>
      </c>
      <c r="J80">
        <f>J79+H80</f>
        <v>3360</v>
      </c>
      <c r="K80">
        <f>K79+(F80+G80)</f>
        <v>9800</v>
      </c>
    </row>
    <row r="81" spans="1:11">
      <c r="A81" s="1">
        <v>45006</v>
      </c>
      <c r="B81">
        <f t="shared" si="3"/>
        <v>3</v>
      </c>
      <c r="C81" t="s">
        <v>4</v>
      </c>
      <c r="D81" t="s">
        <v>42</v>
      </c>
      <c r="E81">
        <f t="shared" si="4"/>
        <v>10</v>
      </c>
      <c r="F81">
        <f>IF(C81="niedziela",$N$3*E81,0)</f>
        <v>0</v>
      </c>
      <c r="G81">
        <f>IF(AND(B81&lt;&gt;B82,I80&gt;=3*$N$1),3*$N$1,0)</f>
        <v>0</v>
      </c>
      <c r="H81">
        <f>IF(AND(D81="zima",AND(C81&lt;&gt;"sobota",C81&lt;&gt;"niedziela")),ROUNDDOWN(E81*$N$4,0)*$N$2,IF(AND(D81="wiosna",AND(C81&lt;&gt;"sobota",C81&lt;&gt;"niedziela")),ROUNDDOWN(E81*$N$5,0)*$N$2,IF(AND(D81="lato",AND(C81&lt;&gt;"sobota",C81&lt;&gt;"niedziela")),ROUNDDOWN(E81*$N$6,0)*$N$2,IF(AND(D81="jesień",AND(C81&lt;&gt;"sobota",C81&lt;&gt;"niedziela")),ROUNDDOWN(E81*$N$7,0)*$N$2,0))))</f>
        <v>150</v>
      </c>
      <c r="I81">
        <f t="shared" si="5"/>
        <v>-6290</v>
      </c>
      <c r="J81">
        <f>J80+H81</f>
        <v>3510</v>
      </c>
      <c r="K81">
        <f>K80+(F81+G81)</f>
        <v>9800</v>
      </c>
    </row>
    <row r="82" spans="1:11">
      <c r="A82" s="1">
        <v>45007</v>
      </c>
      <c r="B82">
        <f t="shared" si="3"/>
        <v>3</v>
      </c>
      <c r="C82" t="s">
        <v>5</v>
      </c>
      <c r="D82" t="s">
        <v>42</v>
      </c>
      <c r="E82">
        <f t="shared" si="4"/>
        <v>10</v>
      </c>
      <c r="F82">
        <f>IF(C82="niedziela",$N$3*E82,0)</f>
        <v>0</v>
      </c>
      <c r="G82">
        <f>IF(AND(B82&lt;&gt;B83,I81&gt;=3*$N$1),3*$N$1,0)</f>
        <v>0</v>
      </c>
      <c r="H82">
        <f>IF(AND(D82="zima",AND(C82&lt;&gt;"sobota",C82&lt;&gt;"niedziela")),ROUNDDOWN(E82*$N$4,0)*$N$2,IF(AND(D82="wiosna",AND(C82&lt;&gt;"sobota",C82&lt;&gt;"niedziela")),ROUNDDOWN(E82*$N$5,0)*$N$2,IF(AND(D82="lato",AND(C82&lt;&gt;"sobota",C82&lt;&gt;"niedziela")),ROUNDDOWN(E82*$N$6,0)*$N$2,IF(AND(D82="jesień",AND(C82&lt;&gt;"sobota",C82&lt;&gt;"niedziela")),ROUNDDOWN(E82*$N$7,0)*$N$2,0))))</f>
        <v>150</v>
      </c>
      <c r="I82">
        <f t="shared" si="5"/>
        <v>-6140</v>
      </c>
      <c r="J82">
        <f>J81+H82</f>
        <v>3660</v>
      </c>
      <c r="K82">
        <f>K81+(F82+G82)</f>
        <v>9800</v>
      </c>
    </row>
    <row r="83" spans="1:11">
      <c r="A83" s="1">
        <v>45008</v>
      </c>
      <c r="B83">
        <f t="shared" si="3"/>
        <v>3</v>
      </c>
      <c r="C83" t="s">
        <v>6</v>
      </c>
      <c r="D83" t="s">
        <v>42</v>
      </c>
      <c r="E83">
        <f t="shared" si="4"/>
        <v>10</v>
      </c>
      <c r="F83">
        <f>IF(C83="niedziela",$N$3*E83,0)</f>
        <v>0</v>
      </c>
      <c r="G83">
        <f>IF(AND(B83&lt;&gt;B84,I82&gt;=3*$N$1),3*$N$1,0)</f>
        <v>0</v>
      </c>
      <c r="H83">
        <f>IF(AND(D83="zima",AND(C83&lt;&gt;"sobota",C83&lt;&gt;"niedziela")),ROUNDDOWN(E83*$N$4,0)*$N$2,IF(AND(D83="wiosna",AND(C83&lt;&gt;"sobota",C83&lt;&gt;"niedziela")),ROUNDDOWN(E83*$N$5,0)*$N$2,IF(AND(D83="lato",AND(C83&lt;&gt;"sobota",C83&lt;&gt;"niedziela")),ROUNDDOWN(E83*$N$6,0)*$N$2,IF(AND(D83="jesień",AND(C83&lt;&gt;"sobota",C83&lt;&gt;"niedziela")),ROUNDDOWN(E83*$N$7,0)*$N$2,0))))</f>
        <v>150</v>
      </c>
      <c r="I83">
        <f t="shared" si="5"/>
        <v>-5990</v>
      </c>
      <c r="J83">
        <f>J82+H83</f>
        <v>3810</v>
      </c>
      <c r="K83">
        <f>K82+(F83+G83)</f>
        <v>9800</v>
      </c>
    </row>
    <row r="84" spans="1:11">
      <c r="A84" s="1">
        <v>45009</v>
      </c>
      <c r="B84">
        <f t="shared" si="3"/>
        <v>3</v>
      </c>
      <c r="C84" t="s">
        <v>7</v>
      </c>
      <c r="D84" t="s">
        <v>42</v>
      </c>
      <c r="E84">
        <f t="shared" si="4"/>
        <v>10</v>
      </c>
      <c r="F84">
        <f>IF(C84="niedziela",$N$3*E84,0)</f>
        <v>0</v>
      </c>
      <c r="G84">
        <f>IF(AND(B84&lt;&gt;B85,I83&gt;=3*$N$1),3*$N$1,0)</f>
        <v>0</v>
      </c>
      <c r="H84">
        <f>IF(AND(D84="zima",AND(C84&lt;&gt;"sobota",C84&lt;&gt;"niedziela")),ROUNDDOWN(E84*$N$4,0)*$N$2,IF(AND(D84="wiosna",AND(C84&lt;&gt;"sobota",C84&lt;&gt;"niedziela")),ROUNDDOWN(E84*$N$5,0)*$N$2,IF(AND(D84="lato",AND(C84&lt;&gt;"sobota",C84&lt;&gt;"niedziela")),ROUNDDOWN(E84*$N$6,0)*$N$2,IF(AND(D84="jesień",AND(C84&lt;&gt;"sobota",C84&lt;&gt;"niedziela")),ROUNDDOWN(E84*$N$7,0)*$N$2,0))))</f>
        <v>150</v>
      </c>
      <c r="I84">
        <f t="shared" si="5"/>
        <v>-5840</v>
      </c>
      <c r="J84">
        <f>J83+H84</f>
        <v>3960</v>
      </c>
      <c r="K84">
        <f>K83+(F84+G84)</f>
        <v>9800</v>
      </c>
    </row>
    <row r="85" spans="1:11">
      <c r="A85" s="1">
        <v>45010</v>
      </c>
      <c r="B85">
        <f t="shared" si="3"/>
        <v>3</v>
      </c>
      <c r="C85" t="s">
        <v>8</v>
      </c>
      <c r="D85" t="s">
        <v>42</v>
      </c>
      <c r="E85">
        <f t="shared" si="4"/>
        <v>10</v>
      </c>
      <c r="F85">
        <f>IF(C85="niedziela",$N$3*E85,0)</f>
        <v>0</v>
      </c>
      <c r="G85">
        <f>IF(AND(B85&lt;&gt;B86,I84&gt;=3*$N$1),3*$N$1,0)</f>
        <v>0</v>
      </c>
      <c r="H85">
        <f>IF(AND(D85="zima",AND(C85&lt;&gt;"sobota",C85&lt;&gt;"niedziela")),ROUNDDOWN(E85*$N$4,0)*$N$2,IF(AND(D85="wiosna",AND(C85&lt;&gt;"sobota",C85&lt;&gt;"niedziela")),ROUNDDOWN(E85*$N$5,0)*$N$2,IF(AND(D85="lato",AND(C85&lt;&gt;"sobota",C85&lt;&gt;"niedziela")),ROUNDDOWN(E85*$N$6,0)*$N$2,IF(AND(D85="jesień",AND(C85&lt;&gt;"sobota",C85&lt;&gt;"niedziela")),ROUNDDOWN(E85*$N$7,0)*$N$2,0))))</f>
        <v>0</v>
      </c>
      <c r="I85">
        <f t="shared" si="5"/>
        <v>-5840</v>
      </c>
      <c r="J85">
        <f>J84+H85</f>
        <v>3960</v>
      </c>
      <c r="K85">
        <f>K84+(F85+G85)</f>
        <v>9800</v>
      </c>
    </row>
    <row r="86" spans="1:11">
      <c r="A86" s="1">
        <v>45011</v>
      </c>
      <c r="B86">
        <f t="shared" si="3"/>
        <v>3</v>
      </c>
      <c r="C86" t="s">
        <v>2</v>
      </c>
      <c r="D86" t="s">
        <v>42</v>
      </c>
      <c r="E86">
        <f t="shared" si="4"/>
        <v>10</v>
      </c>
      <c r="F86">
        <f>IF(C86="niedziela",$N$3*E86,0)</f>
        <v>150</v>
      </c>
      <c r="G86">
        <f>IF(AND(B86&lt;&gt;B87,I85&gt;=3*$N$1),3*$N$1,0)</f>
        <v>0</v>
      </c>
      <c r="H86">
        <f>IF(AND(D86="zima",AND(C86&lt;&gt;"sobota",C86&lt;&gt;"niedziela")),ROUNDDOWN(E86*$N$4,0)*$N$2,IF(AND(D86="wiosna",AND(C86&lt;&gt;"sobota",C86&lt;&gt;"niedziela")),ROUNDDOWN(E86*$N$5,0)*$N$2,IF(AND(D86="lato",AND(C86&lt;&gt;"sobota",C86&lt;&gt;"niedziela")),ROUNDDOWN(E86*$N$6,0)*$N$2,IF(AND(D86="jesień",AND(C86&lt;&gt;"sobota",C86&lt;&gt;"niedziela")),ROUNDDOWN(E86*$N$7,0)*$N$2,0))))</f>
        <v>0</v>
      </c>
      <c r="I86">
        <f t="shared" si="5"/>
        <v>-5990</v>
      </c>
      <c r="J86">
        <f>J85+H86</f>
        <v>3960</v>
      </c>
      <c r="K86">
        <f>K85+(F86+G86)</f>
        <v>9950</v>
      </c>
    </row>
    <row r="87" spans="1:11">
      <c r="A87" s="1">
        <v>45012</v>
      </c>
      <c r="B87">
        <f t="shared" si="3"/>
        <v>3</v>
      </c>
      <c r="C87" t="s">
        <v>3</v>
      </c>
      <c r="D87" t="s">
        <v>42</v>
      </c>
      <c r="E87">
        <f t="shared" si="4"/>
        <v>10</v>
      </c>
      <c r="F87">
        <f>IF(C87="niedziela",$N$3*E87,0)</f>
        <v>0</v>
      </c>
      <c r="G87">
        <f>IF(AND(B87&lt;&gt;B88,I86&gt;=3*$N$1),3*$N$1,0)</f>
        <v>0</v>
      </c>
      <c r="H87">
        <f>IF(AND(D87="zima",AND(C87&lt;&gt;"sobota",C87&lt;&gt;"niedziela")),ROUNDDOWN(E87*$N$4,0)*$N$2,IF(AND(D87="wiosna",AND(C87&lt;&gt;"sobota",C87&lt;&gt;"niedziela")),ROUNDDOWN(E87*$N$5,0)*$N$2,IF(AND(D87="lato",AND(C87&lt;&gt;"sobota",C87&lt;&gt;"niedziela")),ROUNDDOWN(E87*$N$6,0)*$N$2,IF(AND(D87="jesień",AND(C87&lt;&gt;"sobota",C87&lt;&gt;"niedziela")),ROUNDDOWN(E87*$N$7,0)*$N$2,0))))</f>
        <v>150</v>
      </c>
      <c r="I87">
        <f t="shared" si="5"/>
        <v>-5840</v>
      </c>
      <c r="J87">
        <f>J86+H87</f>
        <v>4110</v>
      </c>
      <c r="K87">
        <f>K86+(F87+G87)</f>
        <v>9950</v>
      </c>
    </row>
    <row r="88" spans="1:11">
      <c r="A88" s="1">
        <v>45013</v>
      </c>
      <c r="B88">
        <f t="shared" si="3"/>
        <v>3</v>
      </c>
      <c r="C88" t="s">
        <v>4</v>
      </c>
      <c r="D88" t="s">
        <v>42</v>
      </c>
      <c r="E88">
        <f t="shared" si="4"/>
        <v>10</v>
      </c>
      <c r="F88">
        <f>IF(C88="niedziela",$N$3*E88,0)</f>
        <v>0</v>
      </c>
      <c r="G88">
        <f>IF(AND(B88&lt;&gt;B89,I87&gt;=3*$N$1),3*$N$1,0)</f>
        <v>0</v>
      </c>
      <c r="H88">
        <f>IF(AND(D88="zima",AND(C88&lt;&gt;"sobota",C88&lt;&gt;"niedziela")),ROUNDDOWN(E88*$N$4,0)*$N$2,IF(AND(D88="wiosna",AND(C88&lt;&gt;"sobota",C88&lt;&gt;"niedziela")),ROUNDDOWN(E88*$N$5,0)*$N$2,IF(AND(D88="lato",AND(C88&lt;&gt;"sobota",C88&lt;&gt;"niedziela")),ROUNDDOWN(E88*$N$6,0)*$N$2,IF(AND(D88="jesień",AND(C88&lt;&gt;"sobota",C88&lt;&gt;"niedziela")),ROUNDDOWN(E88*$N$7,0)*$N$2,0))))</f>
        <v>150</v>
      </c>
      <c r="I88">
        <f t="shared" si="5"/>
        <v>-5690</v>
      </c>
      <c r="J88">
        <f>J87+H88</f>
        <v>4260</v>
      </c>
      <c r="K88">
        <f>K87+(F88+G88)</f>
        <v>9950</v>
      </c>
    </row>
    <row r="89" spans="1:11">
      <c r="A89" s="1">
        <v>45014</v>
      </c>
      <c r="B89">
        <f t="shared" si="3"/>
        <v>3</v>
      </c>
      <c r="C89" t="s">
        <v>5</v>
      </c>
      <c r="D89" t="s">
        <v>42</v>
      </c>
      <c r="E89">
        <f t="shared" si="4"/>
        <v>10</v>
      </c>
      <c r="F89">
        <f>IF(C89="niedziela",$N$3*E89,0)</f>
        <v>0</v>
      </c>
      <c r="G89">
        <f>IF(AND(B89&lt;&gt;B90,I88&gt;=3*$N$1),3*$N$1,0)</f>
        <v>0</v>
      </c>
      <c r="H89">
        <f>IF(AND(D89="zima",AND(C89&lt;&gt;"sobota",C89&lt;&gt;"niedziela")),ROUNDDOWN(E89*$N$4,0)*$N$2,IF(AND(D89="wiosna",AND(C89&lt;&gt;"sobota",C89&lt;&gt;"niedziela")),ROUNDDOWN(E89*$N$5,0)*$N$2,IF(AND(D89="lato",AND(C89&lt;&gt;"sobota",C89&lt;&gt;"niedziela")),ROUNDDOWN(E89*$N$6,0)*$N$2,IF(AND(D89="jesień",AND(C89&lt;&gt;"sobota",C89&lt;&gt;"niedziela")),ROUNDDOWN(E89*$N$7,0)*$N$2,0))))</f>
        <v>150</v>
      </c>
      <c r="I89">
        <f t="shared" si="5"/>
        <v>-5540</v>
      </c>
      <c r="J89">
        <f>J88+H89</f>
        <v>4410</v>
      </c>
      <c r="K89">
        <f>K88+(F89+G89)</f>
        <v>9950</v>
      </c>
    </row>
    <row r="90" spans="1:11">
      <c r="A90" s="1">
        <v>45015</v>
      </c>
      <c r="B90">
        <f t="shared" si="3"/>
        <v>3</v>
      </c>
      <c r="C90" t="s">
        <v>6</v>
      </c>
      <c r="D90" t="s">
        <v>42</v>
      </c>
      <c r="E90">
        <f t="shared" si="4"/>
        <v>10</v>
      </c>
      <c r="F90">
        <f>IF(C90="niedziela",$N$3*E90,0)</f>
        <v>0</v>
      </c>
      <c r="G90">
        <f>IF(AND(B90&lt;&gt;B91,I89&gt;=3*$N$1),3*$N$1,0)</f>
        <v>0</v>
      </c>
      <c r="H90">
        <f>IF(AND(D90="zima",AND(C90&lt;&gt;"sobota",C90&lt;&gt;"niedziela")),ROUNDDOWN(E90*$N$4,0)*$N$2,IF(AND(D90="wiosna",AND(C90&lt;&gt;"sobota",C90&lt;&gt;"niedziela")),ROUNDDOWN(E90*$N$5,0)*$N$2,IF(AND(D90="lato",AND(C90&lt;&gt;"sobota",C90&lt;&gt;"niedziela")),ROUNDDOWN(E90*$N$6,0)*$N$2,IF(AND(D90="jesień",AND(C90&lt;&gt;"sobota",C90&lt;&gt;"niedziela")),ROUNDDOWN(E90*$N$7,0)*$N$2,0))))</f>
        <v>150</v>
      </c>
      <c r="I90">
        <f t="shared" si="5"/>
        <v>-5390</v>
      </c>
      <c r="J90">
        <f>J89+H90</f>
        <v>4560</v>
      </c>
      <c r="K90">
        <f>K89+(F90+G90)</f>
        <v>9950</v>
      </c>
    </row>
    <row r="91" spans="1:11">
      <c r="A91" s="1">
        <v>45016</v>
      </c>
      <c r="B91">
        <f t="shared" si="3"/>
        <v>3</v>
      </c>
      <c r="C91" t="s">
        <v>7</v>
      </c>
      <c r="D91" t="s">
        <v>42</v>
      </c>
      <c r="E91">
        <f t="shared" si="4"/>
        <v>10</v>
      </c>
      <c r="F91">
        <f>IF(C91="niedziela",$N$3*E91,0)</f>
        <v>0</v>
      </c>
      <c r="G91">
        <f>IF(AND(B91&lt;&gt;B92,I90&gt;=3*$N$1),3*$N$1,0)</f>
        <v>0</v>
      </c>
      <c r="H91">
        <f>IF(AND(D91="zima",AND(C91&lt;&gt;"sobota",C91&lt;&gt;"niedziela")),ROUNDDOWN(E91*$N$4,0)*$N$2,IF(AND(D91="wiosna",AND(C91&lt;&gt;"sobota",C91&lt;&gt;"niedziela")),ROUNDDOWN(E91*$N$5,0)*$N$2,IF(AND(D91="lato",AND(C91&lt;&gt;"sobota",C91&lt;&gt;"niedziela")),ROUNDDOWN(E91*$N$6,0)*$N$2,IF(AND(D91="jesień",AND(C91&lt;&gt;"sobota",C91&lt;&gt;"niedziela")),ROUNDDOWN(E91*$N$7,0)*$N$2,0))))</f>
        <v>150</v>
      </c>
      <c r="I91">
        <f t="shared" si="5"/>
        <v>-5240</v>
      </c>
      <c r="J91">
        <f>J90+H91</f>
        <v>4710</v>
      </c>
      <c r="K91">
        <f>K90+(F91+G91)</f>
        <v>9950</v>
      </c>
    </row>
    <row r="92" spans="1:11">
      <c r="A92" s="1">
        <v>45017</v>
      </c>
      <c r="B92">
        <f t="shared" si="3"/>
        <v>4</v>
      </c>
      <c r="C92" t="s">
        <v>8</v>
      </c>
      <c r="D92" t="s">
        <v>42</v>
      </c>
      <c r="E92">
        <f t="shared" si="4"/>
        <v>10</v>
      </c>
      <c r="F92">
        <f>IF(C92="niedziela",$N$3*E92,0)</f>
        <v>0</v>
      </c>
      <c r="G92">
        <f>IF(AND(B92&lt;&gt;B93,I91&gt;=3*$N$1),3*$N$1,0)</f>
        <v>0</v>
      </c>
      <c r="H92">
        <f>IF(AND(D92="zima",AND(C92&lt;&gt;"sobota",C92&lt;&gt;"niedziela")),ROUNDDOWN(E92*$N$4,0)*$N$2,IF(AND(D92="wiosna",AND(C92&lt;&gt;"sobota",C92&lt;&gt;"niedziela")),ROUNDDOWN(E92*$N$5,0)*$N$2,IF(AND(D92="lato",AND(C92&lt;&gt;"sobota",C92&lt;&gt;"niedziela")),ROUNDDOWN(E92*$N$6,0)*$N$2,IF(AND(D92="jesień",AND(C92&lt;&gt;"sobota",C92&lt;&gt;"niedziela")),ROUNDDOWN(E92*$N$7,0)*$N$2,0))))</f>
        <v>0</v>
      </c>
      <c r="I92">
        <f t="shared" si="5"/>
        <v>-5240</v>
      </c>
      <c r="J92">
        <f>J91+H92</f>
        <v>4710</v>
      </c>
      <c r="K92">
        <f>K91+(F92+G92)</f>
        <v>9950</v>
      </c>
    </row>
    <row r="93" spans="1:11">
      <c r="A93" s="1">
        <v>45018</v>
      </c>
      <c r="B93">
        <f t="shared" si="3"/>
        <v>4</v>
      </c>
      <c r="C93" t="s">
        <v>2</v>
      </c>
      <c r="D93" t="s">
        <v>42</v>
      </c>
      <c r="E93">
        <f t="shared" si="4"/>
        <v>10</v>
      </c>
      <c r="F93">
        <f>IF(C93="niedziela",$N$3*E93,0)</f>
        <v>150</v>
      </c>
      <c r="G93">
        <f>IF(AND(B93&lt;&gt;B94,I92&gt;=3*$N$1),3*$N$1,0)</f>
        <v>0</v>
      </c>
      <c r="H93">
        <f>IF(AND(D93="zima",AND(C93&lt;&gt;"sobota",C93&lt;&gt;"niedziela")),ROUNDDOWN(E93*$N$4,0)*$N$2,IF(AND(D93="wiosna",AND(C93&lt;&gt;"sobota",C93&lt;&gt;"niedziela")),ROUNDDOWN(E93*$N$5,0)*$N$2,IF(AND(D93="lato",AND(C93&lt;&gt;"sobota",C93&lt;&gt;"niedziela")),ROUNDDOWN(E93*$N$6,0)*$N$2,IF(AND(D93="jesień",AND(C93&lt;&gt;"sobota",C93&lt;&gt;"niedziela")),ROUNDDOWN(E93*$N$7,0)*$N$2,0))))</f>
        <v>0</v>
      </c>
      <c r="I93">
        <f t="shared" si="5"/>
        <v>-5390</v>
      </c>
      <c r="J93">
        <f>J92+H93</f>
        <v>4710</v>
      </c>
      <c r="K93">
        <f>K92+(F93+G93)</f>
        <v>10100</v>
      </c>
    </row>
    <row r="94" spans="1:11">
      <c r="A94" s="1">
        <v>45019</v>
      </c>
      <c r="B94">
        <f t="shared" si="3"/>
        <v>4</v>
      </c>
      <c r="C94" t="s">
        <v>3</v>
      </c>
      <c r="D94" t="s">
        <v>42</v>
      </c>
      <c r="E94">
        <f t="shared" si="4"/>
        <v>10</v>
      </c>
      <c r="F94">
        <f>IF(C94="niedziela",$N$3*E94,0)</f>
        <v>0</v>
      </c>
      <c r="G94">
        <f>IF(AND(B94&lt;&gt;B95,I93&gt;=3*$N$1),3*$N$1,0)</f>
        <v>0</v>
      </c>
      <c r="H94">
        <f>IF(AND(D94="zima",AND(C94&lt;&gt;"sobota",C94&lt;&gt;"niedziela")),ROUNDDOWN(E94*$N$4,0)*$N$2,IF(AND(D94="wiosna",AND(C94&lt;&gt;"sobota",C94&lt;&gt;"niedziela")),ROUNDDOWN(E94*$N$5,0)*$N$2,IF(AND(D94="lato",AND(C94&lt;&gt;"sobota",C94&lt;&gt;"niedziela")),ROUNDDOWN(E94*$N$6,0)*$N$2,IF(AND(D94="jesień",AND(C94&lt;&gt;"sobota",C94&lt;&gt;"niedziela")),ROUNDDOWN(E94*$N$7,0)*$N$2,0))))</f>
        <v>150</v>
      </c>
      <c r="I94">
        <f t="shared" si="5"/>
        <v>-5240</v>
      </c>
      <c r="J94">
        <f>J93+H94</f>
        <v>4860</v>
      </c>
      <c r="K94">
        <f>K93+(F94+G94)</f>
        <v>10100</v>
      </c>
    </row>
    <row r="95" spans="1:11">
      <c r="A95" s="1">
        <v>45020</v>
      </c>
      <c r="B95">
        <f t="shared" si="3"/>
        <v>4</v>
      </c>
      <c r="C95" t="s">
        <v>4</v>
      </c>
      <c r="D95" t="s">
        <v>42</v>
      </c>
      <c r="E95">
        <f t="shared" si="4"/>
        <v>10</v>
      </c>
      <c r="F95">
        <f>IF(C95="niedziela",$N$3*E95,0)</f>
        <v>0</v>
      </c>
      <c r="G95">
        <f>IF(AND(B95&lt;&gt;B96,I94&gt;=3*$N$1),3*$N$1,0)</f>
        <v>0</v>
      </c>
      <c r="H95">
        <f>IF(AND(D95="zima",AND(C95&lt;&gt;"sobota",C95&lt;&gt;"niedziela")),ROUNDDOWN(E95*$N$4,0)*$N$2,IF(AND(D95="wiosna",AND(C95&lt;&gt;"sobota",C95&lt;&gt;"niedziela")),ROUNDDOWN(E95*$N$5,0)*$N$2,IF(AND(D95="lato",AND(C95&lt;&gt;"sobota",C95&lt;&gt;"niedziela")),ROUNDDOWN(E95*$N$6,0)*$N$2,IF(AND(D95="jesień",AND(C95&lt;&gt;"sobota",C95&lt;&gt;"niedziela")),ROUNDDOWN(E95*$N$7,0)*$N$2,0))))</f>
        <v>150</v>
      </c>
      <c r="I95">
        <f t="shared" si="5"/>
        <v>-5090</v>
      </c>
      <c r="J95">
        <f>J94+H95</f>
        <v>5010</v>
      </c>
      <c r="K95">
        <f>K94+(F95+G95)</f>
        <v>10100</v>
      </c>
    </row>
    <row r="96" spans="1:11">
      <c r="A96" s="1">
        <v>45021</v>
      </c>
      <c r="B96">
        <f t="shared" si="3"/>
        <v>4</v>
      </c>
      <c r="C96" t="s">
        <v>5</v>
      </c>
      <c r="D96" t="s">
        <v>42</v>
      </c>
      <c r="E96">
        <f t="shared" si="4"/>
        <v>10</v>
      </c>
      <c r="F96">
        <f>IF(C96="niedziela",$N$3*E96,0)</f>
        <v>0</v>
      </c>
      <c r="G96">
        <f>IF(AND(B96&lt;&gt;B97,I95&gt;=3*$N$1),3*$N$1,0)</f>
        <v>0</v>
      </c>
      <c r="H96">
        <f>IF(AND(D96="zima",AND(C96&lt;&gt;"sobota",C96&lt;&gt;"niedziela")),ROUNDDOWN(E96*$N$4,0)*$N$2,IF(AND(D96="wiosna",AND(C96&lt;&gt;"sobota",C96&lt;&gt;"niedziela")),ROUNDDOWN(E96*$N$5,0)*$N$2,IF(AND(D96="lato",AND(C96&lt;&gt;"sobota",C96&lt;&gt;"niedziela")),ROUNDDOWN(E96*$N$6,0)*$N$2,IF(AND(D96="jesień",AND(C96&lt;&gt;"sobota",C96&lt;&gt;"niedziela")),ROUNDDOWN(E96*$N$7,0)*$N$2,0))))</f>
        <v>150</v>
      </c>
      <c r="I96">
        <f t="shared" si="5"/>
        <v>-4940</v>
      </c>
      <c r="J96">
        <f>J95+H96</f>
        <v>5160</v>
      </c>
      <c r="K96">
        <f>K95+(F96+G96)</f>
        <v>10100</v>
      </c>
    </row>
    <row r="97" spans="1:11">
      <c r="A97" s="1">
        <v>45022</v>
      </c>
      <c r="B97">
        <f t="shared" si="3"/>
        <v>4</v>
      </c>
      <c r="C97" t="s">
        <v>6</v>
      </c>
      <c r="D97" t="s">
        <v>42</v>
      </c>
      <c r="E97">
        <f t="shared" si="4"/>
        <v>10</v>
      </c>
      <c r="F97">
        <f>IF(C97="niedziela",$N$3*E97,0)</f>
        <v>0</v>
      </c>
      <c r="G97">
        <f>IF(AND(B97&lt;&gt;B98,I96&gt;=3*$N$1),3*$N$1,0)</f>
        <v>0</v>
      </c>
      <c r="H97">
        <f>IF(AND(D97="zima",AND(C97&lt;&gt;"sobota",C97&lt;&gt;"niedziela")),ROUNDDOWN(E97*$N$4,0)*$N$2,IF(AND(D97="wiosna",AND(C97&lt;&gt;"sobota",C97&lt;&gt;"niedziela")),ROUNDDOWN(E97*$N$5,0)*$N$2,IF(AND(D97="lato",AND(C97&lt;&gt;"sobota",C97&lt;&gt;"niedziela")),ROUNDDOWN(E97*$N$6,0)*$N$2,IF(AND(D97="jesień",AND(C97&lt;&gt;"sobota",C97&lt;&gt;"niedziela")),ROUNDDOWN(E97*$N$7,0)*$N$2,0))))</f>
        <v>150</v>
      </c>
      <c r="I97">
        <f t="shared" si="5"/>
        <v>-4790</v>
      </c>
      <c r="J97">
        <f>J96+H97</f>
        <v>5310</v>
      </c>
      <c r="K97">
        <f>K96+(F97+G97)</f>
        <v>10100</v>
      </c>
    </row>
    <row r="98" spans="1:11">
      <c r="A98" s="1">
        <v>45023</v>
      </c>
      <c r="B98">
        <f t="shared" si="3"/>
        <v>4</v>
      </c>
      <c r="C98" t="s">
        <v>7</v>
      </c>
      <c r="D98" t="s">
        <v>42</v>
      </c>
      <c r="E98">
        <f t="shared" si="4"/>
        <v>10</v>
      </c>
      <c r="F98">
        <f>IF(C98="niedziela",$N$3*E98,0)</f>
        <v>0</v>
      </c>
      <c r="G98">
        <f>IF(AND(B98&lt;&gt;B99,I97&gt;=3*$N$1),3*$N$1,0)</f>
        <v>0</v>
      </c>
      <c r="H98">
        <f>IF(AND(D98="zima",AND(C98&lt;&gt;"sobota",C98&lt;&gt;"niedziela")),ROUNDDOWN(E98*$N$4,0)*$N$2,IF(AND(D98="wiosna",AND(C98&lt;&gt;"sobota",C98&lt;&gt;"niedziela")),ROUNDDOWN(E98*$N$5,0)*$N$2,IF(AND(D98="lato",AND(C98&lt;&gt;"sobota",C98&lt;&gt;"niedziela")),ROUNDDOWN(E98*$N$6,0)*$N$2,IF(AND(D98="jesień",AND(C98&lt;&gt;"sobota",C98&lt;&gt;"niedziela")),ROUNDDOWN(E98*$N$7,0)*$N$2,0))))</f>
        <v>150</v>
      </c>
      <c r="I98">
        <f t="shared" si="5"/>
        <v>-4640</v>
      </c>
      <c r="J98">
        <f>J97+H98</f>
        <v>5460</v>
      </c>
      <c r="K98">
        <f>K97+(F98+G98)</f>
        <v>10100</v>
      </c>
    </row>
    <row r="99" spans="1:11">
      <c r="A99" s="1">
        <v>45024</v>
      </c>
      <c r="B99">
        <f t="shared" si="3"/>
        <v>4</v>
      </c>
      <c r="C99" t="s">
        <v>8</v>
      </c>
      <c r="D99" t="s">
        <v>42</v>
      </c>
      <c r="E99">
        <f t="shared" si="4"/>
        <v>10</v>
      </c>
      <c r="F99">
        <f>IF(C99="niedziela",$N$3*E99,0)</f>
        <v>0</v>
      </c>
      <c r="G99">
        <f>IF(AND(B99&lt;&gt;B100,I98&gt;=3*$N$1),3*$N$1,0)</f>
        <v>0</v>
      </c>
      <c r="H99">
        <f>IF(AND(D99="zima",AND(C99&lt;&gt;"sobota",C99&lt;&gt;"niedziela")),ROUNDDOWN(E99*$N$4,0)*$N$2,IF(AND(D99="wiosna",AND(C99&lt;&gt;"sobota",C99&lt;&gt;"niedziela")),ROUNDDOWN(E99*$N$5,0)*$N$2,IF(AND(D99="lato",AND(C99&lt;&gt;"sobota",C99&lt;&gt;"niedziela")),ROUNDDOWN(E99*$N$6,0)*$N$2,IF(AND(D99="jesień",AND(C99&lt;&gt;"sobota",C99&lt;&gt;"niedziela")),ROUNDDOWN(E99*$N$7,0)*$N$2,0))))</f>
        <v>0</v>
      </c>
      <c r="I99">
        <f t="shared" si="5"/>
        <v>-4640</v>
      </c>
      <c r="J99">
        <f>J98+H99</f>
        <v>5460</v>
      </c>
      <c r="K99">
        <f>K98+(F99+G99)</f>
        <v>10100</v>
      </c>
    </row>
    <row r="100" spans="1:11">
      <c r="A100" s="1">
        <v>45025</v>
      </c>
      <c r="B100">
        <f t="shared" si="3"/>
        <v>4</v>
      </c>
      <c r="C100" t="s">
        <v>2</v>
      </c>
      <c r="D100" t="s">
        <v>42</v>
      </c>
      <c r="E100">
        <f t="shared" si="4"/>
        <v>10</v>
      </c>
      <c r="F100">
        <f>IF(C100="niedziela",$N$3*E100,0)</f>
        <v>150</v>
      </c>
      <c r="G100">
        <f>IF(AND(B100&lt;&gt;B101,I99&gt;=3*$N$1),3*$N$1,0)</f>
        <v>0</v>
      </c>
      <c r="H100">
        <f>IF(AND(D100="zima",AND(C100&lt;&gt;"sobota",C100&lt;&gt;"niedziela")),ROUNDDOWN(E100*$N$4,0)*$N$2,IF(AND(D100="wiosna",AND(C100&lt;&gt;"sobota",C100&lt;&gt;"niedziela")),ROUNDDOWN(E100*$N$5,0)*$N$2,IF(AND(D100="lato",AND(C100&lt;&gt;"sobota",C100&lt;&gt;"niedziela")),ROUNDDOWN(E100*$N$6,0)*$N$2,IF(AND(D100="jesień",AND(C100&lt;&gt;"sobota",C100&lt;&gt;"niedziela")),ROUNDDOWN(E100*$N$7,0)*$N$2,0))))</f>
        <v>0</v>
      </c>
      <c r="I100">
        <f t="shared" si="5"/>
        <v>-4790</v>
      </c>
      <c r="J100">
        <f>J99+H100</f>
        <v>5460</v>
      </c>
      <c r="K100">
        <f>K99+(F100+G100)</f>
        <v>10250</v>
      </c>
    </row>
    <row r="101" spans="1:11">
      <c r="A101" s="1">
        <v>45026</v>
      </c>
      <c r="B101">
        <f t="shared" si="3"/>
        <v>4</v>
      </c>
      <c r="C101" t="s">
        <v>3</v>
      </c>
      <c r="D101" t="s">
        <v>42</v>
      </c>
      <c r="E101">
        <f t="shared" si="4"/>
        <v>10</v>
      </c>
      <c r="F101">
        <f>IF(C101="niedziela",$N$3*E101,0)</f>
        <v>0</v>
      </c>
      <c r="G101">
        <f>IF(AND(B101&lt;&gt;B102,I100&gt;=3*$N$1),3*$N$1,0)</f>
        <v>0</v>
      </c>
      <c r="H101">
        <f>IF(AND(D101="zima",AND(C101&lt;&gt;"sobota",C101&lt;&gt;"niedziela")),ROUNDDOWN(E101*$N$4,0)*$N$2,IF(AND(D101="wiosna",AND(C101&lt;&gt;"sobota",C101&lt;&gt;"niedziela")),ROUNDDOWN(E101*$N$5,0)*$N$2,IF(AND(D101="lato",AND(C101&lt;&gt;"sobota",C101&lt;&gt;"niedziela")),ROUNDDOWN(E101*$N$6,0)*$N$2,IF(AND(D101="jesień",AND(C101&lt;&gt;"sobota",C101&lt;&gt;"niedziela")),ROUNDDOWN(E101*$N$7,0)*$N$2,0))))</f>
        <v>150</v>
      </c>
      <c r="I101">
        <f t="shared" si="5"/>
        <v>-4640</v>
      </c>
      <c r="J101">
        <f>J100+H101</f>
        <v>5610</v>
      </c>
      <c r="K101">
        <f>K100+(F101+G101)</f>
        <v>10250</v>
      </c>
    </row>
    <row r="102" spans="1:11">
      <c r="A102" s="1">
        <v>45027</v>
      </c>
      <c r="B102">
        <f t="shared" si="3"/>
        <v>4</v>
      </c>
      <c r="C102" t="s">
        <v>4</v>
      </c>
      <c r="D102" t="s">
        <v>42</v>
      </c>
      <c r="E102">
        <f t="shared" si="4"/>
        <v>10</v>
      </c>
      <c r="F102">
        <f>IF(C102="niedziela",$N$3*E102,0)</f>
        <v>0</v>
      </c>
      <c r="G102">
        <f>IF(AND(B102&lt;&gt;B103,I101&gt;=3*$N$1),3*$N$1,0)</f>
        <v>0</v>
      </c>
      <c r="H102">
        <f>IF(AND(D102="zima",AND(C102&lt;&gt;"sobota",C102&lt;&gt;"niedziela")),ROUNDDOWN(E102*$N$4,0)*$N$2,IF(AND(D102="wiosna",AND(C102&lt;&gt;"sobota",C102&lt;&gt;"niedziela")),ROUNDDOWN(E102*$N$5,0)*$N$2,IF(AND(D102="lato",AND(C102&lt;&gt;"sobota",C102&lt;&gt;"niedziela")),ROUNDDOWN(E102*$N$6,0)*$N$2,IF(AND(D102="jesień",AND(C102&lt;&gt;"sobota",C102&lt;&gt;"niedziela")),ROUNDDOWN(E102*$N$7,0)*$N$2,0))))</f>
        <v>150</v>
      </c>
      <c r="I102">
        <f t="shared" si="5"/>
        <v>-4490</v>
      </c>
      <c r="J102">
        <f>J101+H102</f>
        <v>5760</v>
      </c>
      <c r="K102">
        <f>K101+(F102+G102)</f>
        <v>10250</v>
      </c>
    </row>
    <row r="103" spans="1:11">
      <c r="A103" s="1">
        <v>45028</v>
      </c>
      <c r="B103">
        <f t="shared" si="3"/>
        <v>4</v>
      </c>
      <c r="C103" t="s">
        <v>5</v>
      </c>
      <c r="D103" t="s">
        <v>42</v>
      </c>
      <c r="E103">
        <f t="shared" si="4"/>
        <v>10</v>
      </c>
      <c r="F103">
        <f>IF(C103="niedziela",$N$3*E103,0)</f>
        <v>0</v>
      </c>
      <c r="G103">
        <f>IF(AND(B103&lt;&gt;B104,I102&gt;=3*$N$1),3*$N$1,0)</f>
        <v>0</v>
      </c>
      <c r="H103">
        <f>IF(AND(D103="zima",AND(C103&lt;&gt;"sobota",C103&lt;&gt;"niedziela")),ROUNDDOWN(E103*$N$4,0)*$N$2,IF(AND(D103="wiosna",AND(C103&lt;&gt;"sobota",C103&lt;&gt;"niedziela")),ROUNDDOWN(E103*$N$5,0)*$N$2,IF(AND(D103="lato",AND(C103&lt;&gt;"sobota",C103&lt;&gt;"niedziela")),ROUNDDOWN(E103*$N$6,0)*$N$2,IF(AND(D103="jesień",AND(C103&lt;&gt;"sobota",C103&lt;&gt;"niedziela")),ROUNDDOWN(E103*$N$7,0)*$N$2,0))))</f>
        <v>150</v>
      </c>
      <c r="I103">
        <f t="shared" si="5"/>
        <v>-4340</v>
      </c>
      <c r="J103">
        <f>J102+H103</f>
        <v>5910</v>
      </c>
      <c r="K103">
        <f>K102+(F103+G103)</f>
        <v>10250</v>
      </c>
    </row>
    <row r="104" spans="1:11">
      <c r="A104" s="1">
        <v>45029</v>
      </c>
      <c r="B104">
        <f t="shared" si="3"/>
        <v>4</v>
      </c>
      <c r="C104" t="s">
        <v>6</v>
      </c>
      <c r="D104" t="s">
        <v>42</v>
      </c>
      <c r="E104">
        <f t="shared" si="4"/>
        <v>10</v>
      </c>
      <c r="F104">
        <f>IF(C104="niedziela",$N$3*E104,0)</f>
        <v>0</v>
      </c>
      <c r="G104">
        <f>IF(AND(B104&lt;&gt;B105,I103&gt;=3*$N$1),3*$N$1,0)</f>
        <v>0</v>
      </c>
      <c r="H104">
        <f>IF(AND(D104="zima",AND(C104&lt;&gt;"sobota",C104&lt;&gt;"niedziela")),ROUNDDOWN(E104*$N$4,0)*$N$2,IF(AND(D104="wiosna",AND(C104&lt;&gt;"sobota",C104&lt;&gt;"niedziela")),ROUNDDOWN(E104*$N$5,0)*$N$2,IF(AND(D104="lato",AND(C104&lt;&gt;"sobota",C104&lt;&gt;"niedziela")),ROUNDDOWN(E104*$N$6,0)*$N$2,IF(AND(D104="jesień",AND(C104&lt;&gt;"sobota",C104&lt;&gt;"niedziela")),ROUNDDOWN(E104*$N$7,0)*$N$2,0))))</f>
        <v>150</v>
      </c>
      <c r="I104">
        <f t="shared" si="5"/>
        <v>-4190</v>
      </c>
      <c r="J104">
        <f>J103+H104</f>
        <v>6060</v>
      </c>
      <c r="K104">
        <f>K103+(F104+G104)</f>
        <v>10250</v>
      </c>
    </row>
    <row r="105" spans="1:11">
      <c r="A105" s="1">
        <v>45030</v>
      </c>
      <c r="B105">
        <f t="shared" si="3"/>
        <v>4</v>
      </c>
      <c r="C105" t="s">
        <v>7</v>
      </c>
      <c r="D105" t="s">
        <v>42</v>
      </c>
      <c r="E105">
        <f t="shared" si="4"/>
        <v>10</v>
      </c>
      <c r="F105">
        <f>IF(C105="niedziela",$N$3*E105,0)</f>
        <v>0</v>
      </c>
      <c r="G105">
        <f>IF(AND(B105&lt;&gt;B106,I104&gt;=3*$N$1),3*$N$1,0)</f>
        <v>0</v>
      </c>
      <c r="H105">
        <f>IF(AND(D105="zima",AND(C105&lt;&gt;"sobota",C105&lt;&gt;"niedziela")),ROUNDDOWN(E105*$N$4,0)*$N$2,IF(AND(D105="wiosna",AND(C105&lt;&gt;"sobota",C105&lt;&gt;"niedziela")),ROUNDDOWN(E105*$N$5,0)*$N$2,IF(AND(D105="lato",AND(C105&lt;&gt;"sobota",C105&lt;&gt;"niedziela")),ROUNDDOWN(E105*$N$6,0)*$N$2,IF(AND(D105="jesień",AND(C105&lt;&gt;"sobota",C105&lt;&gt;"niedziela")),ROUNDDOWN(E105*$N$7,0)*$N$2,0))))</f>
        <v>150</v>
      </c>
      <c r="I105">
        <f t="shared" si="5"/>
        <v>-4040</v>
      </c>
      <c r="J105">
        <f>J104+H105</f>
        <v>6210</v>
      </c>
      <c r="K105">
        <f>K104+(F105+G105)</f>
        <v>10250</v>
      </c>
    </row>
    <row r="106" spans="1:11">
      <c r="A106" s="1">
        <v>45031</v>
      </c>
      <c r="B106">
        <f t="shared" si="3"/>
        <v>4</v>
      </c>
      <c r="C106" t="s">
        <v>8</v>
      </c>
      <c r="D106" t="s">
        <v>42</v>
      </c>
      <c r="E106">
        <f t="shared" si="4"/>
        <v>10</v>
      </c>
      <c r="F106">
        <f>IF(C106="niedziela",$N$3*E106,0)</f>
        <v>0</v>
      </c>
      <c r="G106">
        <f>IF(AND(B106&lt;&gt;B107,I105&gt;=3*$N$1),3*$N$1,0)</f>
        <v>0</v>
      </c>
      <c r="H106">
        <f>IF(AND(D106="zima",AND(C106&lt;&gt;"sobota",C106&lt;&gt;"niedziela")),ROUNDDOWN(E106*$N$4,0)*$N$2,IF(AND(D106="wiosna",AND(C106&lt;&gt;"sobota",C106&lt;&gt;"niedziela")),ROUNDDOWN(E106*$N$5,0)*$N$2,IF(AND(D106="lato",AND(C106&lt;&gt;"sobota",C106&lt;&gt;"niedziela")),ROUNDDOWN(E106*$N$6,0)*$N$2,IF(AND(D106="jesień",AND(C106&lt;&gt;"sobota",C106&lt;&gt;"niedziela")),ROUNDDOWN(E106*$N$7,0)*$N$2,0))))</f>
        <v>0</v>
      </c>
      <c r="I106">
        <f t="shared" si="5"/>
        <v>-4040</v>
      </c>
      <c r="J106">
        <f>J105+H106</f>
        <v>6210</v>
      </c>
      <c r="K106">
        <f>K105+(F106+G106)</f>
        <v>10250</v>
      </c>
    </row>
    <row r="107" spans="1:11">
      <c r="A107" s="1">
        <v>45032</v>
      </c>
      <c r="B107">
        <f t="shared" si="3"/>
        <v>4</v>
      </c>
      <c r="C107" t="s">
        <v>2</v>
      </c>
      <c r="D107" t="s">
        <v>42</v>
      </c>
      <c r="E107">
        <f t="shared" si="4"/>
        <v>10</v>
      </c>
      <c r="F107">
        <f>IF(C107="niedziela",$N$3*E107,0)</f>
        <v>150</v>
      </c>
      <c r="G107">
        <f>IF(AND(B107&lt;&gt;B108,I106&gt;=3*$N$1),3*$N$1,0)</f>
        <v>0</v>
      </c>
      <c r="H107">
        <f>IF(AND(D107="zima",AND(C107&lt;&gt;"sobota",C107&lt;&gt;"niedziela")),ROUNDDOWN(E107*$N$4,0)*$N$2,IF(AND(D107="wiosna",AND(C107&lt;&gt;"sobota",C107&lt;&gt;"niedziela")),ROUNDDOWN(E107*$N$5,0)*$N$2,IF(AND(D107="lato",AND(C107&lt;&gt;"sobota",C107&lt;&gt;"niedziela")),ROUNDDOWN(E107*$N$6,0)*$N$2,IF(AND(D107="jesień",AND(C107&lt;&gt;"sobota",C107&lt;&gt;"niedziela")),ROUNDDOWN(E107*$N$7,0)*$N$2,0))))</f>
        <v>0</v>
      </c>
      <c r="I107">
        <f t="shared" si="5"/>
        <v>-4190</v>
      </c>
      <c r="J107">
        <f>J106+H107</f>
        <v>6210</v>
      </c>
      <c r="K107">
        <f>K106+(F107+G107)</f>
        <v>10400</v>
      </c>
    </row>
    <row r="108" spans="1:11">
      <c r="A108" s="1">
        <v>45033</v>
      </c>
      <c r="B108">
        <f t="shared" si="3"/>
        <v>4</v>
      </c>
      <c r="C108" t="s">
        <v>3</v>
      </c>
      <c r="D108" t="s">
        <v>42</v>
      </c>
      <c r="E108">
        <f t="shared" si="4"/>
        <v>10</v>
      </c>
      <c r="F108">
        <f>IF(C108="niedziela",$N$3*E108,0)</f>
        <v>0</v>
      </c>
      <c r="G108">
        <f>IF(AND(B108&lt;&gt;B109,I107&gt;=3*$N$1),3*$N$1,0)</f>
        <v>0</v>
      </c>
      <c r="H108">
        <f>IF(AND(D108="zima",AND(C108&lt;&gt;"sobota",C108&lt;&gt;"niedziela")),ROUNDDOWN(E108*$N$4,0)*$N$2,IF(AND(D108="wiosna",AND(C108&lt;&gt;"sobota",C108&lt;&gt;"niedziela")),ROUNDDOWN(E108*$N$5,0)*$N$2,IF(AND(D108="lato",AND(C108&lt;&gt;"sobota",C108&lt;&gt;"niedziela")),ROUNDDOWN(E108*$N$6,0)*$N$2,IF(AND(D108="jesień",AND(C108&lt;&gt;"sobota",C108&lt;&gt;"niedziela")),ROUNDDOWN(E108*$N$7,0)*$N$2,0))))</f>
        <v>150</v>
      </c>
      <c r="I108">
        <f t="shared" si="5"/>
        <v>-4040</v>
      </c>
      <c r="J108">
        <f>J107+H108</f>
        <v>6360</v>
      </c>
      <c r="K108">
        <f>K107+(F108+G108)</f>
        <v>10400</v>
      </c>
    </row>
    <row r="109" spans="1:11">
      <c r="A109" s="1">
        <v>45034</v>
      </c>
      <c r="B109">
        <f t="shared" si="3"/>
        <v>4</v>
      </c>
      <c r="C109" t="s">
        <v>4</v>
      </c>
      <c r="D109" t="s">
        <v>42</v>
      </c>
      <c r="E109">
        <f t="shared" si="4"/>
        <v>10</v>
      </c>
      <c r="F109">
        <f>IF(C109="niedziela",$N$3*E109,0)</f>
        <v>0</v>
      </c>
      <c r="G109">
        <f>IF(AND(B109&lt;&gt;B110,I108&gt;=3*$N$1),3*$N$1,0)</f>
        <v>0</v>
      </c>
      <c r="H109">
        <f>IF(AND(D109="zima",AND(C109&lt;&gt;"sobota",C109&lt;&gt;"niedziela")),ROUNDDOWN(E109*$N$4,0)*$N$2,IF(AND(D109="wiosna",AND(C109&lt;&gt;"sobota",C109&lt;&gt;"niedziela")),ROUNDDOWN(E109*$N$5,0)*$N$2,IF(AND(D109="lato",AND(C109&lt;&gt;"sobota",C109&lt;&gt;"niedziela")),ROUNDDOWN(E109*$N$6,0)*$N$2,IF(AND(D109="jesień",AND(C109&lt;&gt;"sobota",C109&lt;&gt;"niedziela")),ROUNDDOWN(E109*$N$7,0)*$N$2,0))))</f>
        <v>150</v>
      </c>
      <c r="I109">
        <f t="shared" si="5"/>
        <v>-3890</v>
      </c>
      <c r="J109">
        <f>J108+H109</f>
        <v>6510</v>
      </c>
      <c r="K109">
        <f>K108+(F109+G109)</f>
        <v>10400</v>
      </c>
    </row>
    <row r="110" spans="1:11">
      <c r="A110" s="1">
        <v>45035</v>
      </c>
      <c r="B110">
        <f t="shared" si="3"/>
        <v>4</v>
      </c>
      <c r="C110" t="s">
        <v>5</v>
      </c>
      <c r="D110" t="s">
        <v>42</v>
      </c>
      <c r="E110">
        <f t="shared" si="4"/>
        <v>10</v>
      </c>
      <c r="F110">
        <f>IF(C110="niedziela",$N$3*E110,0)</f>
        <v>0</v>
      </c>
      <c r="G110">
        <f>IF(AND(B110&lt;&gt;B111,I109&gt;=3*$N$1),3*$N$1,0)</f>
        <v>0</v>
      </c>
      <c r="H110">
        <f>IF(AND(D110="zima",AND(C110&lt;&gt;"sobota",C110&lt;&gt;"niedziela")),ROUNDDOWN(E110*$N$4,0)*$N$2,IF(AND(D110="wiosna",AND(C110&lt;&gt;"sobota",C110&lt;&gt;"niedziela")),ROUNDDOWN(E110*$N$5,0)*$N$2,IF(AND(D110="lato",AND(C110&lt;&gt;"sobota",C110&lt;&gt;"niedziela")),ROUNDDOWN(E110*$N$6,0)*$N$2,IF(AND(D110="jesień",AND(C110&lt;&gt;"sobota",C110&lt;&gt;"niedziela")),ROUNDDOWN(E110*$N$7,0)*$N$2,0))))</f>
        <v>150</v>
      </c>
      <c r="I110">
        <f t="shared" si="5"/>
        <v>-3740</v>
      </c>
      <c r="J110">
        <f>J109+H110</f>
        <v>6660</v>
      </c>
      <c r="K110">
        <f>K109+(F110+G110)</f>
        <v>10400</v>
      </c>
    </row>
    <row r="111" spans="1:11">
      <c r="A111" s="1">
        <v>45036</v>
      </c>
      <c r="B111">
        <f t="shared" si="3"/>
        <v>4</v>
      </c>
      <c r="C111" t="s">
        <v>6</v>
      </c>
      <c r="D111" t="s">
        <v>42</v>
      </c>
      <c r="E111">
        <f t="shared" si="4"/>
        <v>10</v>
      </c>
      <c r="F111">
        <f>IF(C111="niedziela",$N$3*E111,0)</f>
        <v>0</v>
      </c>
      <c r="G111">
        <f>IF(AND(B111&lt;&gt;B112,I110&gt;=3*$N$1),3*$N$1,0)</f>
        <v>0</v>
      </c>
      <c r="H111">
        <f>IF(AND(D111="zima",AND(C111&lt;&gt;"sobota",C111&lt;&gt;"niedziela")),ROUNDDOWN(E111*$N$4,0)*$N$2,IF(AND(D111="wiosna",AND(C111&lt;&gt;"sobota",C111&lt;&gt;"niedziela")),ROUNDDOWN(E111*$N$5,0)*$N$2,IF(AND(D111="lato",AND(C111&lt;&gt;"sobota",C111&lt;&gt;"niedziela")),ROUNDDOWN(E111*$N$6,0)*$N$2,IF(AND(D111="jesień",AND(C111&lt;&gt;"sobota",C111&lt;&gt;"niedziela")),ROUNDDOWN(E111*$N$7,0)*$N$2,0))))</f>
        <v>150</v>
      </c>
      <c r="I111">
        <f t="shared" si="5"/>
        <v>-3590</v>
      </c>
      <c r="J111">
        <f>J110+H111</f>
        <v>6810</v>
      </c>
      <c r="K111">
        <f>K110+(F111+G111)</f>
        <v>10400</v>
      </c>
    </row>
    <row r="112" spans="1:11">
      <c r="A112" s="1">
        <v>45037</v>
      </c>
      <c r="B112">
        <f t="shared" si="3"/>
        <v>4</v>
      </c>
      <c r="C112" t="s">
        <v>7</v>
      </c>
      <c r="D112" t="s">
        <v>42</v>
      </c>
      <c r="E112">
        <f t="shared" si="4"/>
        <v>10</v>
      </c>
      <c r="F112">
        <f>IF(C112="niedziela",$N$3*E112,0)</f>
        <v>0</v>
      </c>
      <c r="G112">
        <f>IF(AND(B112&lt;&gt;B113,I111&gt;=3*$N$1),3*$N$1,0)</f>
        <v>0</v>
      </c>
      <c r="H112">
        <f>IF(AND(D112="zima",AND(C112&lt;&gt;"sobota",C112&lt;&gt;"niedziela")),ROUNDDOWN(E112*$N$4,0)*$N$2,IF(AND(D112="wiosna",AND(C112&lt;&gt;"sobota",C112&lt;&gt;"niedziela")),ROUNDDOWN(E112*$N$5,0)*$N$2,IF(AND(D112="lato",AND(C112&lt;&gt;"sobota",C112&lt;&gt;"niedziela")),ROUNDDOWN(E112*$N$6,0)*$N$2,IF(AND(D112="jesień",AND(C112&lt;&gt;"sobota",C112&lt;&gt;"niedziela")),ROUNDDOWN(E112*$N$7,0)*$N$2,0))))</f>
        <v>150</v>
      </c>
      <c r="I112">
        <f t="shared" si="5"/>
        <v>-3440</v>
      </c>
      <c r="J112">
        <f>J111+H112</f>
        <v>6960</v>
      </c>
      <c r="K112">
        <f>K111+(F112+G112)</f>
        <v>10400</v>
      </c>
    </row>
    <row r="113" spans="1:11">
      <c r="A113" s="1">
        <v>45038</v>
      </c>
      <c r="B113">
        <f t="shared" si="3"/>
        <v>4</v>
      </c>
      <c r="C113" t="s">
        <v>8</v>
      </c>
      <c r="D113" t="s">
        <v>42</v>
      </c>
      <c r="E113">
        <f t="shared" si="4"/>
        <v>10</v>
      </c>
      <c r="F113">
        <f>IF(C113="niedziela",$N$3*E113,0)</f>
        <v>0</v>
      </c>
      <c r="G113">
        <f>IF(AND(B113&lt;&gt;B114,I112&gt;=3*$N$1),3*$N$1,0)</f>
        <v>0</v>
      </c>
      <c r="H113">
        <f>IF(AND(D113="zima",AND(C113&lt;&gt;"sobota",C113&lt;&gt;"niedziela")),ROUNDDOWN(E113*$N$4,0)*$N$2,IF(AND(D113="wiosna",AND(C113&lt;&gt;"sobota",C113&lt;&gt;"niedziela")),ROUNDDOWN(E113*$N$5,0)*$N$2,IF(AND(D113="lato",AND(C113&lt;&gt;"sobota",C113&lt;&gt;"niedziela")),ROUNDDOWN(E113*$N$6,0)*$N$2,IF(AND(D113="jesień",AND(C113&lt;&gt;"sobota",C113&lt;&gt;"niedziela")),ROUNDDOWN(E113*$N$7,0)*$N$2,0))))</f>
        <v>0</v>
      </c>
      <c r="I113">
        <f t="shared" si="5"/>
        <v>-3440</v>
      </c>
      <c r="J113">
        <f>J112+H113</f>
        <v>6960</v>
      </c>
      <c r="K113">
        <f>K112+(F113+G113)</f>
        <v>10400</v>
      </c>
    </row>
    <row r="114" spans="1:11">
      <c r="A114" s="1">
        <v>45039</v>
      </c>
      <c r="B114">
        <f t="shared" si="3"/>
        <v>4</v>
      </c>
      <c r="C114" t="s">
        <v>2</v>
      </c>
      <c r="D114" t="s">
        <v>42</v>
      </c>
      <c r="E114">
        <f t="shared" si="4"/>
        <v>10</v>
      </c>
      <c r="F114">
        <f>IF(C114="niedziela",$N$3*E114,0)</f>
        <v>150</v>
      </c>
      <c r="G114">
        <f>IF(AND(B114&lt;&gt;B115,I113&gt;=3*$N$1),3*$N$1,0)</f>
        <v>0</v>
      </c>
      <c r="H114">
        <f>IF(AND(D114="zima",AND(C114&lt;&gt;"sobota",C114&lt;&gt;"niedziela")),ROUNDDOWN(E114*$N$4,0)*$N$2,IF(AND(D114="wiosna",AND(C114&lt;&gt;"sobota",C114&lt;&gt;"niedziela")),ROUNDDOWN(E114*$N$5,0)*$N$2,IF(AND(D114="lato",AND(C114&lt;&gt;"sobota",C114&lt;&gt;"niedziela")),ROUNDDOWN(E114*$N$6,0)*$N$2,IF(AND(D114="jesień",AND(C114&lt;&gt;"sobota",C114&lt;&gt;"niedziela")),ROUNDDOWN(E114*$N$7,0)*$N$2,0))))</f>
        <v>0</v>
      </c>
      <c r="I114">
        <f t="shared" si="5"/>
        <v>-3590</v>
      </c>
      <c r="J114">
        <f>J113+H114</f>
        <v>6960</v>
      </c>
      <c r="K114">
        <f>K113+(F114+G114)</f>
        <v>10550</v>
      </c>
    </row>
    <row r="115" spans="1:11">
      <c r="A115" s="1">
        <v>45040</v>
      </c>
      <c r="B115">
        <f t="shared" si="3"/>
        <v>4</v>
      </c>
      <c r="C115" t="s">
        <v>3</v>
      </c>
      <c r="D115" t="s">
        <v>42</v>
      </c>
      <c r="E115">
        <f t="shared" si="4"/>
        <v>10</v>
      </c>
      <c r="F115">
        <f>IF(C115="niedziela",$N$3*E115,0)</f>
        <v>0</v>
      </c>
      <c r="G115">
        <f>IF(AND(B115&lt;&gt;B116,I114&gt;=3*$N$1),3*$N$1,0)</f>
        <v>0</v>
      </c>
      <c r="H115">
        <f>IF(AND(D115="zima",AND(C115&lt;&gt;"sobota",C115&lt;&gt;"niedziela")),ROUNDDOWN(E115*$N$4,0)*$N$2,IF(AND(D115="wiosna",AND(C115&lt;&gt;"sobota",C115&lt;&gt;"niedziela")),ROUNDDOWN(E115*$N$5,0)*$N$2,IF(AND(D115="lato",AND(C115&lt;&gt;"sobota",C115&lt;&gt;"niedziela")),ROUNDDOWN(E115*$N$6,0)*$N$2,IF(AND(D115="jesień",AND(C115&lt;&gt;"sobota",C115&lt;&gt;"niedziela")),ROUNDDOWN(E115*$N$7,0)*$N$2,0))))</f>
        <v>150</v>
      </c>
      <c r="I115">
        <f t="shared" si="5"/>
        <v>-3440</v>
      </c>
      <c r="J115">
        <f>J114+H115</f>
        <v>7110</v>
      </c>
      <c r="K115">
        <f>K114+(F115+G115)</f>
        <v>10550</v>
      </c>
    </row>
    <row r="116" spans="1:11">
      <c r="A116" s="1">
        <v>45041</v>
      </c>
      <c r="B116">
        <f t="shared" si="3"/>
        <v>4</v>
      </c>
      <c r="C116" t="s">
        <v>4</v>
      </c>
      <c r="D116" t="s">
        <v>42</v>
      </c>
      <c r="E116">
        <f t="shared" si="4"/>
        <v>10</v>
      </c>
      <c r="F116">
        <f>IF(C116="niedziela",$N$3*E116,0)</f>
        <v>0</v>
      </c>
      <c r="G116">
        <f>IF(AND(B116&lt;&gt;B117,I115&gt;=3*$N$1),3*$N$1,0)</f>
        <v>0</v>
      </c>
      <c r="H116">
        <f>IF(AND(D116="zima",AND(C116&lt;&gt;"sobota",C116&lt;&gt;"niedziela")),ROUNDDOWN(E116*$N$4,0)*$N$2,IF(AND(D116="wiosna",AND(C116&lt;&gt;"sobota",C116&lt;&gt;"niedziela")),ROUNDDOWN(E116*$N$5,0)*$N$2,IF(AND(D116="lato",AND(C116&lt;&gt;"sobota",C116&lt;&gt;"niedziela")),ROUNDDOWN(E116*$N$6,0)*$N$2,IF(AND(D116="jesień",AND(C116&lt;&gt;"sobota",C116&lt;&gt;"niedziela")),ROUNDDOWN(E116*$N$7,0)*$N$2,0))))</f>
        <v>150</v>
      </c>
      <c r="I116">
        <f t="shared" si="5"/>
        <v>-3290</v>
      </c>
      <c r="J116">
        <f>J115+H116</f>
        <v>7260</v>
      </c>
      <c r="K116">
        <f>K115+(F116+G116)</f>
        <v>10550</v>
      </c>
    </row>
    <row r="117" spans="1:11">
      <c r="A117" s="1">
        <v>45042</v>
      </c>
      <c r="B117">
        <f t="shared" si="3"/>
        <v>4</v>
      </c>
      <c r="C117" t="s">
        <v>5</v>
      </c>
      <c r="D117" t="s">
        <v>42</v>
      </c>
      <c r="E117">
        <f t="shared" si="4"/>
        <v>10</v>
      </c>
      <c r="F117">
        <f>IF(C117="niedziela",$N$3*E117,0)</f>
        <v>0</v>
      </c>
      <c r="G117">
        <f>IF(AND(B117&lt;&gt;B118,I116&gt;=3*$N$1),3*$N$1,0)</f>
        <v>0</v>
      </c>
      <c r="H117">
        <f>IF(AND(D117="zima",AND(C117&lt;&gt;"sobota",C117&lt;&gt;"niedziela")),ROUNDDOWN(E117*$N$4,0)*$N$2,IF(AND(D117="wiosna",AND(C117&lt;&gt;"sobota",C117&lt;&gt;"niedziela")),ROUNDDOWN(E117*$N$5,0)*$N$2,IF(AND(D117="lato",AND(C117&lt;&gt;"sobota",C117&lt;&gt;"niedziela")),ROUNDDOWN(E117*$N$6,0)*$N$2,IF(AND(D117="jesień",AND(C117&lt;&gt;"sobota",C117&lt;&gt;"niedziela")),ROUNDDOWN(E117*$N$7,0)*$N$2,0))))</f>
        <v>150</v>
      </c>
      <c r="I117">
        <f t="shared" si="5"/>
        <v>-3140</v>
      </c>
      <c r="J117">
        <f>J116+H117</f>
        <v>7410</v>
      </c>
      <c r="K117">
        <f>K116+(F117+G117)</f>
        <v>10550</v>
      </c>
    </row>
    <row r="118" spans="1:11">
      <c r="A118" s="1">
        <v>45043</v>
      </c>
      <c r="B118">
        <f t="shared" si="3"/>
        <v>4</v>
      </c>
      <c r="C118" t="s">
        <v>6</v>
      </c>
      <c r="D118" t="s">
        <v>42</v>
      </c>
      <c r="E118">
        <f t="shared" si="4"/>
        <v>10</v>
      </c>
      <c r="F118">
        <f>IF(C118="niedziela",$N$3*E118,0)</f>
        <v>0</v>
      </c>
      <c r="G118">
        <f>IF(AND(B118&lt;&gt;B119,I117&gt;=3*$N$1),3*$N$1,0)</f>
        <v>0</v>
      </c>
      <c r="H118">
        <f>IF(AND(D118="zima",AND(C118&lt;&gt;"sobota",C118&lt;&gt;"niedziela")),ROUNDDOWN(E118*$N$4,0)*$N$2,IF(AND(D118="wiosna",AND(C118&lt;&gt;"sobota",C118&lt;&gt;"niedziela")),ROUNDDOWN(E118*$N$5,0)*$N$2,IF(AND(D118="lato",AND(C118&lt;&gt;"sobota",C118&lt;&gt;"niedziela")),ROUNDDOWN(E118*$N$6,0)*$N$2,IF(AND(D118="jesień",AND(C118&lt;&gt;"sobota",C118&lt;&gt;"niedziela")),ROUNDDOWN(E118*$N$7,0)*$N$2,0))))</f>
        <v>150</v>
      </c>
      <c r="I118">
        <f t="shared" si="5"/>
        <v>-2990</v>
      </c>
      <c r="J118">
        <f>J117+H118</f>
        <v>7560</v>
      </c>
      <c r="K118">
        <f>K117+(F118+G118)</f>
        <v>10550</v>
      </c>
    </row>
    <row r="119" spans="1:11">
      <c r="A119" s="1">
        <v>45044</v>
      </c>
      <c r="B119">
        <f t="shared" si="3"/>
        <v>4</v>
      </c>
      <c r="C119" t="s">
        <v>7</v>
      </c>
      <c r="D119" t="s">
        <v>42</v>
      </c>
      <c r="E119">
        <f t="shared" si="4"/>
        <v>10</v>
      </c>
      <c r="F119">
        <f>IF(C119="niedziela",$N$3*E119,0)</f>
        <v>0</v>
      </c>
      <c r="G119">
        <f>IF(AND(B119&lt;&gt;B120,I118&gt;=3*$N$1),3*$N$1,0)</f>
        <v>0</v>
      </c>
      <c r="H119">
        <f>IF(AND(D119="zima",AND(C119&lt;&gt;"sobota",C119&lt;&gt;"niedziela")),ROUNDDOWN(E119*$N$4,0)*$N$2,IF(AND(D119="wiosna",AND(C119&lt;&gt;"sobota",C119&lt;&gt;"niedziela")),ROUNDDOWN(E119*$N$5,0)*$N$2,IF(AND(D119="lato",AND(C119&lt;&gt;"sobota",C119&lt;&gt;"niedziela")),ROUNDDOWN(E119*$N$6,0)*$N$2,IF(AND(D119="jesień",AND(C119&lt;&gt;"sobota",C119&lt;&gt;"niedziela")),ROUNDDOWN(E119*$N$7,0)*$N$2,0))))</f>
        <v>150</v>
      </c>
      <c r="I119">
        <f t="shared" si="5"/>
        <v>-2840</v>
      </c>
      <c r="J119">
        <f>J118+H119</f>
        <v>7710</v>
      </c>
      <c r="K119">
        <f>K118+(F119+G119)</f>
        <v>10550</v>
      </c>
    </row>
    <row r="120" spans="1:11">
      <c r="A120" s="1">
        <v>45045</v>
      </c>
      <c r="B120">
        <f t="shared" si="3"/>
        <v>4</v>
      </c>
      <c r="C120" t="s">
        <v>8</v>
      </c>
      <c r="D120" t="s">
        <v>42</v>
      </c>
      <c r="E120">
        <f t="shared" si="4"/>
        <v>10</v>
      </c>
      <c r="F120">
        <f>IF(C120="niedziela",$N$3*E120,0)</f>
        <v>0</v>
      </c>
      <c r="G120">
        <f>IF(AND(B120&lt;&gt;B121,I119&gt;=3*$N$1),3*$N$1,0)</f>
        <v>0</v>
      </c>
      <c r="H120">
        <f>IF(AND(D120="zima",AND(C120&lt;&gt;"sobota",C120&lt;&gt;"niedziela")),ROUNDDOWN(E120*$N$4,0)*$N$2,IF(AND(D120="wiosna",AND(C120&lt;&gt;"sobota",C120&lt;&gt;"niedziela")),ROUNDDOWN(E120*$N$5,0)*$N$2,IF(AND(D120="lato",AND(C120&lt;&gt;"sobota",C120&lt;&gt;"niedziela")),ROUNDDOWN(E120*$N$6,0)*$N$2,IF(AND(D120="jesień",AND(C120&lt;&gt;"sobota",C120&lt;&gt;"niedziela")),ROUNDDOWN(E120*$N$7,0)*$N$2,0))))</f>
        <v>0</v>
      </c>
      <c r="I120">
        <f t="shared" si="5"/>
        <v>-2840</v>
      </c>
      <c r="J120">
        <f>J119+H120</f>
        <v>7710</v>
      </c>
      <c r="K120">
        <f>K119+(F120+G120)</f>
        <v>10550</v>
      </c>
    </row>
    <row r="121" spans="1:11">
      <c r="A121" s="1">
        <v>45046</v>
      </c>
      <c r="B121">
        <f t="shared" si="3"/>
        <v>4</v>
      </c>
      <c r="C121" t="s">
        <v>2</v>
      </c>
      <c r="D121" t="s">
        <v>42</v>
      </c>
      <c r="E121">
        <f t="shared" si="4"/>
        <v>10</v>
      </c>
      <c r="F121">
        <f>IF(C121="niedziela",$N$3*E121,0)</f>
        <v>150</v>
      </c>
      <c r="G121">
        <f>IF(AND(B121&lt;&gt;B122,I120&gt;=3*$N$1),3*$N$1,0)</f>
        <v>0</v>
      </c>
      <c r="H121">
        <f>IF(AND(D121="zima",AND(C121&lt;&gt;"sobota",C121&lt;&gt;"niedziela")),ROUNDDOWN(E121*$N$4,0)*$N$2,IF(AND(D121="wiosna",AND(C121&lt;&gt;"sobota",C121&lt;&gt;"niedziela")),ROUNDDOWN(E121*$N$5,0)*$N$2,IF(AND(D121="lato",AND(C121&lt;&gt;"sobota",C121&lt;&gt;"niedziela")),ROUNDDOWN(E121*$N$6,0)*$N$2,IF(AND(D121="jesień",AND(C121&lt;&gt;"sobota",C121&lt;&gt;"niedziela")),ROUNDDOWN(E121*$N$7,0)*$N$2,0))))</f>
        <v>0</v>
      </c>
      <c r="I121">
        <f t="shared" si="5"/>
        <v>-2990</v>
      </c>
      <c r="J121">
        <f>J120+H121</f>
        <v>7710</v>
      </c>
      <c r="K121">
        <f>K120+(F121+G121)</f>
        <v>10700</v>
      </c>
    </row>
    <row r="122" spans="1:11">
      <c r="A122" s="1">
        <v>45047</v>
      </c>
      <c r="B122">
        <f t="shared" si="3"/>
        <v>5</v>
      </c>
      <c r="C122" t="s">
        <v>3</v>
      </c>
      <c r="D122" t="s">
        <v>42</v>
      </c>
      <c r="E122">
        <f t="shared" si="4"/>
        <v>10</v>
      </c>
      <c r="F122">
        <f>IF(C122="niedziela",$N$3*E122,0)</f>
        <v>0</v>
      </c>
      <c r="G122">
        <f>IF(AND(B122&lt;&gt;B123,I121&gt;=3*$N$1),3*$N$1,0)</f>
        <v>0</v>
      </c>
      <c r="H122">
        <f>IF(AND(D122="zima",AND(C122&lt;&gt;"sobota",C122&lt;&gt;"niedziela")),ROUNDDOWN(E122*$N$4,0)*$N$2,IF(AND(D122="wiosna",AND(C122&lt;&gt;"sobota",C122&lt;&gt;"niedziela")),ROUNDDOWN(E122*$N$5,0)*$N$2,IF(AND(D122="lato",AND(C122&lt;&gt;"sobota",C122&lt;&gt;"niedziela")),ROUNDDOWN(E122*$N$6,0)*$N$2,IF(AND(D122="jesień",AND(C122&lt;&gt;"sobota",C122&lt;&gt;"niedziela")),ROUNDDOWN(E122*$N$7,0)*$N$2,0))))</f>
        <v>150</v>
      </c>
      <c r="I122">
        <f t="shared" si="5"/>
        <v>-2840</v>
      </c>
      <c r="J122">
        <f>J121+H122</f>
        <v>7860</v>
      </c>
      <c r="K122">
        <f>K121+(F122+G122)</f>
        <v>10700</v>
      </c>
    </row>
    <row r="123" spans="1:11">
      <c r="A123" s="1">
        <v>45048</v>
      </c>
      <c r="B123">
        <f t="shared" si="3"/>
        <v>5</v>
      </c>
      <c r="C123" t="s">
        <v>4</v>
      </c>
      <c r="D123" t="s">
        <v>42</v>
      </c>
      <c r="E123">
        <f t="shared" si="4"/>
        <v>10</v>
      </c>
      <c r="F123">
        <f>IF(C123="niedziela",$N$3*E123,0)</f>
        <v>0</v>
      </c>
      <c r="G123">
        <f>IF(AND(B123&lt;&gt;B124,I122&gt;=3*$N$1),3*$N$1,0)</f>
        <v>0</v>
      </c>
      <c r="H123">
        <f>IF(AND(D123="zima",AND(C123&lt;&gt;"sobota",C123&lt;&gt;"niedziela")),ROUNDDOWN(E123*$N$4,0)*$N$2,IF(AND(D123="wiosna",AND(C123&lt;&gt;"sobota",C123&lt;&gt;"niedziela")),ROUNDDOWN(E123*$N$5,0)*$N$2,IF(AND(D123="lato",AND(C123&lt;&gt;"sobota",C123&lt;&gt;"niedziela")),ROUNDDOWN(E123*$N$6,0)*$N$2,IF(AND(D123="jesień",AND(C123&lt;&gt;"sobota",C123&lt;&gt;"niedziela")),ROUNDDOWN(E123*$N$7,0)*$N$2,0))))</f>
        <v>150</v>
      </c>
      <c r="I123">
        <f t="shared" si="5"/>
        <v>-2690</v>
      </c>
      <c r="J123">
        <f>J122+H123</f>
        <v>8010</v>
      </c>
      <c r="K123">
        <f>K122+(F123+G123)</f>
        <v>10700</v>
      </c>
    </row>
    <row r="124" spans="1:11">
      <c r="A124" s="1">
        <v>45049</v>
      </c>
      <c r="B124">
        <f t="shared" si="3"/>
        <v>5</v>
      </c>
      <c r="C124" t="s">
        <v>5</v>
      </c>
      <c r="D124" t="s">
        <v>42</v>
      </c>
      <c r="E124">
        <f t="shared" si="4"/>
        <v>10</v>
      </c>
      <c r="F124">
        <f>IF(C124="niedziela",$N$3*E124,0)</f>
        <v>0</v>
      </c>
      <c r="G124">
        <f>IF(AND(B124&lt;&gt;B125,I123&gt;=3*$N$1),3*$N$1,0)</f>
        <v>0</v>
      </c>
      <c r="H124">
        <f>IF(AND(D124="zima",AND(C124&lt;&gt;"sobota",C124&lt;&gt;"niedziela")),ROUNDDOWN(E124*$N$4,0)*$N$2,IF(AND(D124="wiosna",AND(C124&lt;&gt;"sobota",C124&lt;&gt;"niedziela")),ROUNDDOWN(E124*$N$5,0)*$N$2,IF(AND(D124="lato",AND(C124&lt;&gt;"sobota",C124&lt;&gt;"niedziela")),ROUNDDOWN(E124*$N$6,0)*$N$2,IF(AND(D124="jesień",AND(C124&lt;&gt;"sobota",C124&lt;&gt;"niedziela")),ROUNDDOWN(E124*$N$7,0)*$N$2,0))))</f>
        <v>150</v>
      </c>
      <c r="I124">
        <f t="shared" si="5"/>
        <v>-2540</v>
      </c>
      <c r="J124">
        <f>J123+H124</f>
        <v>8160</v>
      </c>
      <c r="K124">
        <f>K123+(F124+G124)</f>
        <v>10700</v>
      </c>
    </row>
    <row r="125" spans="1:11">
      <c r="A125" s="1">
        <v>45050</v>
      </c>
      <c r="B125">
        <f t="shared" si="3"/>
        <v>5</v>
      </c>
      <c r="C125" t="s">
        <v>6</v>
      </c>
      <c r="D125" t="s">
        <v>42</v>
      </c>
      <c r="E125">
        <f t="shared" si="4"/>
        <v>10</v>
      </c>
      <c r="F125">
        <f>IF(C125="niedziela",$N$3*E125,0)</f>
        <v>0</v>
      </c>
      <c r="G125">
        <f>IF(AND(B125&lt;&gt;B126,I124&gt;=3*$N$1),3*$N$1,0)</f>
        <v>0</v>
      </c>
      <c r="H125">
        <f>IF(AND(D125="zima",AND(C125&lt;&gt;"sobota",C125&lt;&gt;"niedziela")),ROUNDDOWN(E125*$N$4,0)*$N$2,IF(AND(D125="wiosna",AND(C125&lt;&gt;"sobota",C125&lt;&gt;"niedziela")),ROUNDDOWN(E125*$N$5,0)*$N$2,IF(AND(D125="lato",AND(C125&lt;&gt;"sobota",C125&lt;&gt;"niedziela")),ROUNDDOWN(E125*$N$6,0)*$N$2,IF(AND(D125="jesień",AND(C125&lt;&gt;"sobota",C125&lt;&gt;"niedziela")),ROUNDDOWN(E125*$N$7,0)*$N$2,0))))</f>
        <v>150</v>
      </c>
      <c r="I125">
        <f t="shared" si="5"/>
        <v>-2390</v>
      </c>
      <c r="J125">
        <f>J124+H125</f>
        <v>8310</v>
      </c>
      <c r="K125">
        <f>K124+(F125+G125)</f>
        <v>10700</v>
      </c>
    </row>
    <row r="126" spans="1:11">
      <c r="A126" s="1">
        <v>45051</v>
      </c>
      <c r="B126">
        <f t="shared" si="3"/>
        <v>5</v>
      </c>
      <c r="C126" t="s">
        <v>7</v>
      </c>
      <c r="D126" t="s">
        <v>42</v>
      </c>
      <c r="E126">
        <f t="shared" si="4"/>
        <v>10</v>
      </c>
      <c r="F126">
        <f>IF(C126="niedziela",$N$3*E126,0)</f>
        <v>0</v>
      </c>
      <c r="G126">
        <f>IF(AND(B126&lt;&gt;B127,I125&gt;=3*$N$1),3*$N$1,0)</f>
        <v>0</v>
      </c>
      <c r="H126">
        <f>IF(AND(D126="zima",AND(C126&lt;&gt;"sobota",C126&lt;&gt;"niedziela")),ROUNDDOWN(E126*$N$4,0)*$N$2,IF(AND(D126="wiosna",AND(C126&lt;&gt;"sobota",C126&lt;&gt;"niedziela")),ROUNDDOWN(E126*$N$5,0)*$N$2,IF(AND(D126="lato",AND(C126&lt;&gt;"sobota",C126&lt;&gt;"niedziela")),ROUNDDOWN(E126*$N$6,0)*$N$2,IF(AND(D126="jesień",AND(C126&lt;&gt;"sobota",C126&lt;&gt;"niedziela")),ROUNDDOWN(E126*$N$7,0)*$N$2,0))))</f>
        <v>150</v>
      </c>
      <c r="I126">
        <f t="shared" si="5"/>
        <v>-2240</v>
      </c>
      <c r="J126">
        <f>J125+H126</f>
        <v>8460</v>
      </c>
      <c r="K126">
        <f>K125+(F126+G126)</f>
        <v>10700</v>
      </c>
    </row>
    <row r="127" spans="1:11">
      <c r="A127" s="1">
        <v>45052</v>
      </c>
      <c r="B127">
        <f t="shared" si="3"/>
        <v>5</v>
      </c>
      <c r="C127" t="s">
        <v>8</v>
      </c>
      <c r="D127" t="s">
        <v>42</v>
      </c>
      <c r="E127">
        <f t="shared" si="4"/>
        <v>10</v>
      </c>
      <c r="F127">
        <f>IF(C127="niedziela",$N$3*E127,0)</f>
        <v>0</v>
      </c>
      <c r="G127">
        <f>IF(AND(B127&lt;&gt;B128,I126&gt;=3*$N$1),3*$N$1,0)</f>
        <v>0</v>
      </c>
      <c r="H127">
        <f>IF(AND(D127="zima",AND(C127&lt;&gt;"sobota",C127&lt;&gt;"niedziela")),ROUNDDOWN(E127*$N$4,0)*$N$2,IF(AND(D127="wiosna",AND(C127&lt;&gt;"sobota",C127&lt;&gt;"niedziela")),ROUNDDOWN(E127*$N$5,0)*$N$2,IF(AND(D127="lato",AND(C127&lt;&gt;"sobota",C127&lt;&gt;"niedziela")),ROUNDDOWN(E127*$N$6,0)*$N$2,IF(AND(D127="jesień",AND(C127&lt;&gt;"sobota",C127&lt;&gt;"niedziela")),ROUNDDOWN(E127*$N$7,0)*$N$2,0))))</f>
        <v>0</v>
      </c>
      <c r="I127">
        <f t="shared" si="5"/>
        <v>-2240</v>
      </c>
      <c r="J127">
        <f>J126+H127</f>
        <v>8460</v>
      </c>
      <c r="K127">
        <f>K126+(F127+G127)</f>
        <v>10700</v>
      </c>
    </row>
    <row r="128" spans="1:11">
      <c r="A128" s="1">
        <v>45053</v>
      </c>
      <c r="B128">
        <f t="shared" si="3"/>
        <v>5</v>
      </c>
      <c r="C128" t="s">
        <v>2</v>
      </c>
      <c r="D128" t="s">
        <v>42</v>
      </c>
      <c r="E128">
        <f t="shared" si="4"/>
        <v>10</v>
      </c>
      <c r="F128">
        <f>IF(C128="niedziela",$N$3*E128,0)</f>
        <v>150</v>
      </c>
      <c r="G128">
        <f>IF(AND(B128&lt;&gt;B129,I127&gt;=3*$N$1),3*$N$1,0)</f>
        <v>0</v>
      </c>
      <c r="H128">
        <f>IF(AND(D128="zima",AND(C128&lt;&gt;"sobota",C128&lt;&gt;"niedziela")),ROUNDDOWN(E128*$N$4,0)*$N$2,IF(AND(D128="wiosna",AND(C128&lt;&gt;"sobota",C128&lt;&gt;"niedziela")),ROUNDDOWN(E128*$N$5,0)*$N$2,IF(AND(D128="lato",AND(C128&lt;&gt;"sobota",C128&lt;&gt;"niedziela")),ROUNDDOWN(E128*$N$6,0)*$N$2,IF(AND(D128="jesień",AND(C128&lt;&gt;"sobota",C128&lt;&gt;"niedziela")),ROUNDDOWN(E128*$N$7,0)*$N$2,0))))</f>
        <v>0</v>
      </c>
      <c r="I128">
        <f t="shared" si="5"/>
        <v>-2390</v>
      </c>
      <c r="J128">
        <f>J127+H128</f>
        <v>8460</v>
      </c>
      <c r="K128">
        <f>K127+(F128+G128)</f>
        <v>10850</v>
      </c>
    </row>
    <row r="129" spans="1:11">
      <c r="A129" s="1">
        <v>45054</v>
      </c>
      <c r="B129">
        <f t="shared" si="3"/>
        <v>5</v>
      </c>
      <c r="C129" t="s">
        <v>3</v>
      </c>
      <c r="D129" t="s">
        <v>42</v>
      </c>
      <c r="E129">
        <f t="shared" si="4"/>
        <v>10</v>
      </c>
      <c r="F129">
        <f>IF(C129="niedziela",$N$3*E129,0)</f>
        <v>0</v>
      </c>
      <c r="G129">
        <f>IF(AND(B129&lt;&gt;B130,I128&gt;=3*$N$1),3*$N$1,0)</f>
        <v>0</v>
      </c>
      <c r="H129">
        <f>IF(AND(D129="zima",AND(C129&lt;&gt;"sobota",C129&lt;&gt;"niedziela")),ROUNDDOWN(E129*$N$4,0)*$N$2,IF(AND(D129="wiosna",AND(C129&lt;&gt;"sobota",C129&lt;&gt;"niedziela")),ROUNDDOWN(E129*$N$5,0)*$N$2,IF(AND(D129="lato",AND(C129&lt;&gt;"sobota",C129&lt;&gt;"niedziela")),ROUNDDOWN(E129*$N$6,0)*$N$2,IF(AND(D129="jesień",AND(C129&lt;&gt;"sobota",C129&lt;&gt;"niedziela")),ROUNDDOWN(E129*$N$7,0)*$N$2,0))))</f>
        <v>150</v>
      </c>
      <c r="I129">
        <f t="shared" si="5"/>
        <v>-2240</v>
      </c>
      <c r="J129">
        <f>J128+H129</f>
        <v>8610</v>
      </c>
      <c r="K129">
        <f>K128+(F129+G129)</f>
        <v>10850</v>
      </c>
    </row>
    <row r="130" spans="1:11">
      <c r="A130" s="1">
        <v>45055</v>
      </c>
      <c r="B130">
        <f t="shared" si="3"/>
        <v>5</v>
      </c>
      <c r="C130" t="s">
        <v>4</v>
      </c>
      <c r="D130" t="s">
        <v>42</v>
      </c>
      <c r="E130">
        <f t="shared" si="4"/>
        <v>10</v>
      </c>
      <c r="F130">
        <f>IF(C130="niedziela",$N$3*E130,0)</f>
        <v>0</v>
      </c>
      <c r="G130">
        <f>IF(AND(B130&lt;&gt;B131,I129&gt;=3*$N$1),3*$N$1,0)</f>
        <v>0</v>
      </c>
      <c r="H130">
        <f>IF(AND(D130="zima",AND(C130&lt;&gt;"sobota",C130&lt;&gt;"niedziela")),ROUNDDOWN(E130*$N$4,0)*$N$2,IF(AND(D130="wiosna",AND(C130&lt;&gt;"sobota",C130&lt;&gt;"niedziela")),ROUNDDOWN(E130*$N$5,0)*$N$2,IF(AND(D130="lato",AND(C130&lt;&gt;"sobota",C130&lt;&gt;"niedziela")),ROUNDDOWN(E130*$N$6,0)*$N$2,IF(AND(D130="jesień",AND(C130&lt;&gt;"sobota",C130&lt;&gt;"niedziela")),ROUNDDOWN(E130*$N$7,0)*$N$2,0))))</f>
        <v>150</v>
      </c>
      <c r="I130">
        <f t="shared" si="5"/>
        <v>-2090</v>
      </c>
      <c r="J130">
        <f>J129+H130</f>
        <v>8760</v>
      </c>
      <c r="K130">
        <f>K129+(F130+G130)</f>
        <v>10850</v>
      </c>
    </row>
    <row r="131" spans="1:11">
      <c r="A131" s="1">
        <v>45056</v>
      </c>
      <c r="B131">
        <f t="shared" ref="B131:B194" si="6">MONTH(A131)</f>
        <v>5</v>
      </c>
      <c r="C131" t="s">
        <v>5</v>
      </c>
      <c r="D131" t="s">
        <v>42</v>
      </c>
      <c r="E131">
        <f t="shared" si="4"/>
        <v>10</v>
      </c>
      <c r="F131">
        <f>IF(C131="niedziela",$N$3*E131,0)</f>
        <v>0</v>
      </c>
      <c r="G131">
        <f>IF(AND(B131&lt;&gt;B132,I130&gt;=3*$N$1),3*$N$1,0)</f>
        <v>0</v>
      </c>
      <c r="H131">
        <f>IF(AND(D131="zima",AND(C131&lt;&gt;"sobota",C131&lt;&gt;"niedziela")),ROUNDDOWN(E131*$N$4,0)*$N$2,IF(AND(D131="wiosna",AND(C131&lt;&gt;"sobota",C131&lt;&gt;"niedziela")),ROUNDDOWN(E131*$N$5,0)*$N$2,IF(AND(D131="lato",AND(C131&lt;&gt;"sobota",C131&lt;&gt;"niedziela")),ROUNDDOWN(E131*$N$6,0)*$N$2,IF(AND(D131="jesień",AND(C131&lt;&gt;"sobota",C131&lt;&gt;"niedziela")),ROUNDDOWN(E131*$N$7,0)*$N$2,0))))</f>
        <v>150</v>
      </c>
      <c r="I131">
        <f t="shared" si="5"/>
        <v>-1940</v>
      </c>
      <c r="J131">
        <f>J130+H131</f>
        <v>8910</v>
      </c>
      <c r="K131">
        <f>K130+(F131+G131)</f>
        <v>10850</v>
      </c>
    </row>
    <row r="132" spans="1:11">
      <c r="A132" s="1">
        <v>45057</v>
      </c>
      <c r="B132">
        <f t="shared" si="6"/>
        <v>5</v>
      </c>
      <c r="C132" t="s">
        <v>6</v>
      </c>
      <c r="D132" t="s">
        <v>42</v>
      </c>
      <c r="E132">
        <f t="shared" ref="E132:E195" si="7">IF(G131=2400,E131+3,E131)</f>
        <v>10</v>
      </c>
      <c r="F132">
        <f>IF(C132="niedziela",$N$3*E132,0)</f>
        <v>0</v>
      </c>
      <c r="G132">
        <f>IF(AND(B132&lt;&gt;B133,I131&gt;=3*$N$1),3*$N$1,0)</f>
        <v>0</v>
      </c>
      <c r="H132">
        <f>IF(AND(D132="zima",AND(C132&lt;&gt;"sobota",C132&lt;&gt;"niedziela")),ROUNDDOWN(E132*$N$4,0)*$N$2,IF(AND(D132="wiosna",AND(C132&lt;&gt;"sobota",C132&lt;&gt;"niedziela")),ROUNDDOWN(E132*$N$5,0)*$N$2,IF(AND(D132="lato",AND(C132&lt;&gt;"sobota",C132&lt;&gt;"niedziela")),ROUNDDOWN(E132*$N$6,0)*$N$2,IF(AND(D132="jesień",AND(C132&lt;&gt;"sobota",C132&lt;&gt;"niedziela")),ROUNDDOWN(E132*$N$7,0)*$N$2,0))))</f>
        <v>150</v>
      </c>
      <c r="I132">
        <f t="shared" ref="I132:I195" si="8">(H132-(F132+G132))+I131</f>
        <v>-1790</v>
      </c>
      <c r="J132">
        <f>J131+H132</f>
        <v>9060</v>
      </c>
      <c r="K132">
        <f>K131+(F132+G132)</f>
        <v>10850</v>
      </c>
    </row>
    <row r="133" spans="1:11">
      <c r="A133" s="1">
        <v>45058</v>
      </c>
      <c r="B133">
        <f t="shared" si="6"/>
        <v>5</v>
      </c>
      <c r="C133" t="s">
        <v>7</v>
      </c>
      <c r="D133" t="s">
        <v>42</v>
      </c>
      <c r="E133">
        <f t="shared" si="7"/>
        <v>10</v>
      </c>
      <c r="F133">
        <f>IF(C133="niedziela",$N$3*E133,0)</f>
        <v>0</v>
      </c>
      <c r="G133">
        <f>IF(AND(B133&lt;&gt;B134,I132&gt;=3*$N$1),3*$N$1,0)</f>
        <v>0</v>
      </c>
      <c r="H133">
        <f>IF(AND(D133="zima",AND(C133&lt;&gt;"sobota",C133&lt;&gt;"niedziela")),ROUNDDOWN(E133*$N$4,0)*$N$2,IF(AND(D133="wiosna",AND(C133&lt;&gt;"sobota",C133&lt;&gt;"niedziela")),ROUNDDOWN(E133*$N$5,0)*$N$2,IF(AND(D133="lato",AND(C133&lt;&gt;"sobota",C133&lt;&gt;"niedziela")),ROUNDDOWN(E133*$N$6,0)*$N$2,IF(AND(D133="jesień",AND(C133&lt;&gt;"sobota",C133&lt;&gt;"niedziela")),ROUNDDOWN(E133*$N$7,0)*$N$2,0))))</f>
        <v>150</v>
      </c>
      <c r="I133">
        <f t="shared" si="8"/>
        <v>-1640</v>
      </c>
      <c r="J133">
        <f>J132+H133</f>
        <v>9210</v>
      </c>
      <c r="K133">
        <f>K132+(F133+G133)</f>
        <v>10850</v>
      </c>
    </row>
    <row r="134" spans="1:11">
      <c r="A134" s="1">
        <v>45059</v>
      </c>
      <c r="B134">
        <f t="shared" si="6"/>
        <v>5</v>
      </c>
      <c r="C134" t="s">
        <v>8</v>
      </c>
      <c r="D134" t="s">
        <v>42</v>
      </c>
      <c r="E134">
        <f t="shared" si="7"/>
        <v>10</v>
      </c>
      <c r="F134">
        <f>IF(C134="niedziela",$N$3*E134,0)</f>
        <v>0</v>
      </c>
      <c r="G134">
        <f>IF(AND(B134&lt;&gt;B135,I133&gt;=3*$N$1),3*$N$1,0)</f>
        <v>0</v>
      </c>
      <c r="H134">
        <f>IF(AND(D134="zima",AND(C134&lt;&gt;"sobota",C134&lt;&gt;"niedziela")),ROUNDDOWN(E134*$N$4,0)*$N$2,IF(AND(D134="wiosna",AND(C134&lt;&gt;"sobota",C134&lt;&gt;"niedziela")),ROUNDDOWN(E134*$N$5,0)*$N$2,IF(AND(D134="lato",AND(C134&lt;&gt;"sobota",C134&lt;&gt;"niedziela")),ROUNDDOWN(E134*$N$6,0)*$N$2,IF(AND(D134="jesień",AND(C134&lt;&gt;"sobota",C134&lt;&gt;"niedziela")),ROUNDDOWN(E134*$N$7,0)*$N$2,0))))</f>
        <v>0</v>
      </c>
      <c r="I134">
        <f t="shared" si="8"/>
        <v>-1640</v>
      </c>
      <c r="J134">
        <f>J133+H134</f>
        <v>9210</v>
      </c>
      <c r="K134">
        <f>K133+(F134+G134)</f>
        <v>10850</v>
      </c>
    </row>
    <row r="135" spans="1:11">
      <c r="A135" s="1">
        <v>45060</v>
      </c>
      <c r="B135">
        <f t="shared" si="6"/>
        <v>5</v>
      </c>
      <c r="C135" t="s">
        <v>2</v>
      </c>
      <c r="D135" t="s">
        <v>42</v>
      </c>
      <c r="E135">
        <f t="shared" si="7"/>
        <v>10</v>
      </c>
      <c r="F135">
        <f>IF(C135="niedziela",$N$3*E135,0)</f>
        <v>150</v>
      </c>
      <c r="G135">
        <f>IF(AND(B135&lt;&gt;B136,I134&gt;=3*$N$1),3*$N$1,0)</f>
        <v>0</v>
      </c>
      <c r="H135">
        <f>IF(AND(D135="zima",AND(C135&lt;&gt;"sobota",C135&lt;&gt;"niedziela")),ROUNDDOWN(E135*$N$4,0)*$N$2,IF(AND(D135="wiosna",AND(C135&lt;&gt;"sobota",C135&lt;&gt;"niedziela")),ROUNDDOWN(E135*$N$5,0)*$N$2,IF(AND(D135="lato",AND(C135&lt;&gt;"sobota",C135&lt;&gt;"niedziela")),ROUNDDOWN(E135*$N$6,0)*$N$2,IF(AND(D135="jesień",AND(C135&lt;&gt;"sobota",C135&lt;&gt;"niedziela")),ROUNDDOWN(E135*$N$7,0)*$N$2,0))))</f>
        <v>0</v>
      </c>
      <c r="I135">
        <f t="shared" si="8"/>
        <v>-1790</v>
      </c>
      <c r="J135">
        <f>J134+H135</f>
        <v>9210</v>
      </c>
      <c r="K135">
        <f>K134+(F135+G135)</f>
        <v>11000</v>
      </c>
    </row>
    <row r="136" spans="1:11">
      <c r="A136" s="1">
        <v>45061</v>
      </c>
      <c r="B136">
        <f t="shared" si="6"/>
        <v>5</v>
      </c>
      <c r="C136" t="s">
        <v>3</v>
      </c>
      <c r="D136" t="s">
        <v>42</v>
      </c>
      <c r="E136">
        <f t="shared" si="7"/>
        <v>10</v>
      </c>
      <c r="F136">
        <f>IF(C136="niedziela",$N$3*E136,0)</f>
        <v>0</v>
      </c>
      <c r="G136">
        <f>IF(AND(B136&lt;&gt;B137,I135&gt;=3*$N$1),3*$N$1,0)</f>
        <v>0</v>
      </c>
      <c r="H136">
        <f>IF(AND(D136="zima",AND(C136&lt;&gt;"sobota",C136&lt;&gt;"niedziela")),ROUNDDOWN(E136*$N$4,0)*$N$2,IF(AND(D136="wiosna",AND(C136&lt;&gt;"sobota",C136&lt;&gt;"niedziela")),ROUNDDOWN(E136*$N$5,0)*$N$2,IF(AND(D136="lato",AND(C136&lt;&gt;"sobota",C136&lt;&gt;"niedziela")),ROUNDDOWN(E136*$N$6,0)*$N$2,IF(AND(D136="jesień",AND(C136&lt;&gt;"sobota",C136&lt;&gt;"niedziela")),ROUNDDOWN(E136*$N$7,0)*$N$2,0))))</f>
        <v>150</v>
      </c>
      <c r="I136">
        <f t="shared" si="8"/>
        <v>-1640</v>
      </c>
      <c r="J136">
        <f>J135+H136</f>
        <v>9360</v>
      </c>
      <c r="K136">
        <f>K135+(F136+G136)</f>
        <v>11000</v>
      </c>
    </row>
    <row r="137" spans="1:11">
      <c r="A137" s="1">
        <v>45062</v>
      </c>
      <c r="B137">
        <f t="shared" si="6"/>
        <v>5</v>
      </c>
      <c r="C137" t="s">
        <v>4</v>
      </c>
      <c r="D137" t="s">
        <v>42</v>
      </c>
      <c r="E137">
        <f t="shared" si="7"/>
        <v>10</v>
      </c>
      <c r="F137">
        <f>IF(C137="niedziela",$N$3*E137,0)</f>
        <v>0</v>
      </c>
      <c r="G137">
        <f>IF(AND(B137&lt;&gt;B138,I136&gt;=3*$N$1),3*$N$1,0)</f>
        <v>0</v>
      </c>
      <c r="H137">
        <f>IF(AND(D137="zima",AND(C137&lt;&gt;"sobota",C137&lt;&gt;"niedziela")),ROUNDDOWN(E137*$N$4,0)*$N$2,IF(AND(D137="wiosna",AND(C137&lt;&gt;"sobota",C137&lt;&gt;"niedziela")),ROUNDDOWN(E137*$N$5,0)*$N$2,IF(AND(D137="lato",AND(C137&lt;&gt;"sobota",C137&lt;&gt;"niedziela")),ROUNDDOWN(E137*$N$6,0)*$N$2,IF(AND(D137="jesień",AND(C137&lt;&gt;"sobota",C137&lt;&gt;"niedziela")),ROUNDDOWN(E137*$N$7,0)*$N$2,0))))</f>
        <v>150</v>
      </c>
      <c r="I137">
        <f t="shared" si="8"/>
        <v>-1490</v>
      </c>
      <c r="J137">
        <f>J136+H137</f>
        <v>9510</v>
      </c>
      <c r="K137">
        <f>K136+(F137+G137)</f>
        <v>11000</v>
      </c>
    </row>
    <row r="138" spans="1:11">
      <c r="A138" s="1">
        <v>45063</v>
      </c>
      <c r="B138">
        <f t="shared" si="6"/>
        <v>5</v>
      </c>
      <c r="C138" t="s">
        <v>5</v>
      </c>
      <c r="D138" t="s">
        <v>42</v>
      </c>
      <c r="E138">
        <f t="shared" si="7"/>
        <v>10</v>
      </c>
      <c r="F138">
        <f>IF(C138="niedziela",$N$3*E138,0)</f>
        <v>0</v>
      </c>
      <c r="G138">
        <f>IF(AND(B138&lt;&gt;B139,I137&gt;=3*$N$1),3*$N$1,0)</f>
        <v>0</v>
      </c>
      <c r="H138">
        <f>IF(AND(D138="zima",AND(C138&lt;&gt;"sobota",C138&lt;&gt;"niedziela")),ROUNDDOWN(E138*$N$4,0)*$N$2,IF(AND(D138="wiosna",AND(C138&lt;&gt;"sobota",C138&lt;&gt;"niedziela")),ROUNDDOWN(E138*$N$5,0)*$N$2,IF(AND(D138="lato",AND(C138&lt;&gt;"sobota",C138&lt;&gt;"niedziela")),ROUNDDOWN(E138*$N$6,0)*$N$2,IF(AND(D138="jesień",AND(C138&lt;&gt;"sobota",C138&lt;&gt;"niedziela")),ROUNDDOWN(E138*$N$7,0)*$N$2,0))))</f>
        <v>150</v>
      </c>
      <c r="I138">
        <f t="shared" si="8"/>
        <v>-1340</v>
      </c>
      <c r="J138">
        <f>J137+H138</f>
        <v>9660</v>
      </c>
      <c r="K138">
        <f>K137+(F138+G138)</f>
        <v>11000</v>
      </c>
    </row>
    <row r="139" spans="1:11">
      <c r="A139" s="1">
        <v>45064</v>
      </c>
      <c r="B139">
        <f t="shared" si="6"/>
        <v>5</v>
      </c>
      <c r="C139" t="s">
        <v>6</v>
      </c>
      <c r="D139" t="s">
        <v>42</v>
      </c>
      <c r="E139">
        <f t="shared" si="7"/>
        <v>10</v>
      </c>
      <c r="F139">
        <f>IF(C139="niedziela",$N$3*E139,0)</f>
        <v>0</v>
      </c>
      <c r="G139">
        <f>IF(AND(B139&lt;&gt;B140,I138&gt;=3*$N$1),3*$N$1,0)</f>
        <v>0</v>
      </c>
      <c r="H139">
        <f>IF(AND(D139="zima",AND(C139&lt;&gt;"sobota",C139&lt;&gt;"niedziela")),ROUNDDOWN(E139*$N$4,0)*$N$2,IF(AND(D139="wiosna",AND(C139&lt;&gt;"sobota",C139&lt;&gt;"niedziela")),ROUNDDOWN(E139*$N$5,0)*$N$2,IF(AND(D139="lato",AND(C139&lt;&gt;"sobota",C139&lt;&gt;"niedziela")),ROUNDDOWN(E139*$N$6,0)*$N$2,IF(AND(D139="jesień",AND(C139&lt;&gt;"sobota",C139&lt;&gt;"niedziela")),ROUNDDOWN(E139*$N$7,0)*$N$2,0))))</f>
        <v>150</v>
      </c>
      <c r="I139">
        <f t="shared" si="8"/>
        <v>-1190</v>
      </c>
      <c r="J139">
        <f>J138+H139</f>
        <v>9810</v>
      </c>
      <c r="K139">
        <f>K138+(F139+G139)</f>
        <v>11000</v>
      </c>
    </row>
    <row r="140" spans="1:11">
      <c r="A140" s="1">
        <v>45065</v>
      </c>
      <c r="B140">
        <f t="shared" si="6"/>
        <v>5</v>
      </c>
      <c r="C140" t="s">
        <v>7</v>
      </c>
      <c r="D140" t="s">
        <v>42</v>
      </c>
      <c r="E140">
        <f t="shared" si="7"/>
        <v>10</v>
      </c>
      <c r="F140">
        <f>IF(C140="niedziela",$N$3*E140,0)</f>
        <v>0</v>
      </c>
      <c r="G140">
        <f>IF(AND(B140&lt;&gt;B141,I139&gt;=3*$N$1),3*$N$1,0)</f>
        <v>0</v>
      </c>
      <c r="H140">
        <f>IF(AND(D140="zima",AND(C140&lt;&gt;"sobota",C140&lt;&gt;"niedziela")),ROUNDDOWN(E140*$N$4,0)*$N$2,IF(AND(D140="wiosna",AND(C140&lt;&gt;"sobota",C140&lt;&gt;"niedziela")),ROUNDDOWN(E140*$N$5,0)*$N$2,IF(AND(D140="lato",AND(C140&lt;&gt;"sobota",C140&lt;&gt;"niedziela")),ROUNDDOWN(E140*$N$6,0)*$N$2,IF(AND(D140="jesień",AND(C140&lt;&gt;"sobota",C140&lt;&gt;"niedziela")),ROUNDDOWN(E140*$N$7,0)*$N$2,0))))</f>
        <v>150</v>
      </c>
      <c r="I140">
        <f t="shared" si="8"/>
        <v>-1040</v>
      </c>
      <c r="J140">
        <f>J139+H140</f>
        <v>9960</v>
      </c>
      <c r="K140">
        <f>K139+(F140+G140)</f>
        <v>11000</v>
      </c>
    </row>
    <row r="141" spans="1:11">
      <c r="A141" s="1">
        <v>45066</v>
      </c>
      <c r="B141">
        <f t="shared" si="6"/>
        <v>5</v>
      </c>
      <c r="C141" t="s">
        <v>8</v>
      </c>
      <c r="D141" t="s">
        <v>42</v>
      </c>
      <c r="E141">
        <f t="shared" si="7"/>
        <v>10</v>
      </c>
      <c r="F141">
        <f>IF(C141="niedziela",$N$3*E141,0)</f>
        <v>0</v>
      </c>
      <c r="G141">
        <f>IF(AND(B141&lt;&gt;B142,I140&gt;=3*$N$1),3*$N$1,0)</f>
        <v>0</v>
      </c>
      <c r="H141">
        <f>IF(AND(D141="zima",AND(C141&lt;&gt;"sobota",C141&lt;&gt;"niedziela")),ROUNDDOWN(E141*$N$4,0)*$N$2,IF(AND(D141="wiosna",AND(C141&lt;&gt;"sobota",C141&lt;&gt;"niedziela")),ROUNDDOWN(E141*$N$5,0)*$N$2,IF(AND(D141="lato",AND(C141&lt;&gt;"sobota",C141&lt;&gt;"niedziela")),ROUNDDOWN(E141*$N$6,0)*$N$2,IF(AND(D141="jesień",AND(C141&lt;&gt;"sobota",C141&lt;&gt;"niedziela")),ROUNDDOWN(E141*$N$7,0)*$N$2,0))))</f>
        <v>0</v>
      </c>
      <c r="I141">
        <f t="shared" si="8"/>
        <v>-1040</v>
      </c>
      <c r="J141">
        <f>J140+H141</f>
        <v>9960</v>
      </c>
      <c r="K141">
        <f>K140+(F141+G141)</f>
        <v>11000</v>
      </c>
    </row>
    <row r="142" spans="1:11">
      <c r="A142" s="1">
        <v>45067</v>
      </c>
      <c r="B142">
        <f t="shared" si="6"/>
        <v>5</v>
      </c>
      <c r="C142" t="s">
        <v>2</v>
      </c>
      <c r="D142" t="s">
        <v>42</v>
      </c>
      <c r="E142">
        <f t="shared" si="7"/>
        <v>10</v>
      </c>
      <c r="F142">
        <f>IF(C142="niedziela",$N$3*E142,0)</f>
        <v>150</v>
      </c>
      <c r="G142">
        <f>IF(AND(B142&lt;&gt;B143,I141&gt;=3*$N$1),3*$N$1,0)</f>
        <v>0</v>
      </c>
      <c r="H142">
        <f>IF(AND(D142="zima",AND(C142&lt;&gt;"sobota",C142&lt;&gt;"niedziela")),ROUNDDOWN(E142*$N$4,0)*$N$2,IF(AND(D142="wiosna",AND(C142&lt;&gt;"sobota",C142&lt;&gt;"niedziela")),ROUNDDOWN(E142*$N$5,0)*$N$2,IF(AND(D142="lato",AND(C142&lt;&gt;"sobota",C142&lt;&gt;"niedziela")),ROUNDDOWN(E142*$N$6,0)*$N$2,IF(AND(D142="jesień",AND(C142&lt;&gt;"sobota",C142&lt;&gt;"niedziela")),ROUNDDOWN(E142*$N$7,0)*$N$2,0))))</f>
        <v>0</v>
      </c>
      <c r="I142">
        <f t="shared" si="8"/>
        <v>-1190</v>
      </c>
      <c r="J142">
        <f>J141+H142</f>
        <v>9960</v>
      </c>
      <c r="K142">
        <f>K141+(F142+G142)</f>
        <v>11150</v>
      </c>
    </row>
    <row r="143" spans="1:11">
      <c r="A143" s="1">
        <v>45068</v>
      </c>
      <c r="B143">
        <f t="shared" si="6"/>
        <v>5</v>
      </c>
      <c r="C143" t="s">
        <v>3</v>
      </c>
      <c r="D143" t="s">
        <v>42</v>
      </c>
      <c r="E143">
        <f t="shared" si="7"/>
        <v>10</v>
      </c>
      <c r="F143">
        <f>IF(C143="niedziela",$N$3*E143,0)</f>
        <v>0</v>
      </c>
      <c r="G143">
        <f>IF(AND(B143&lt;&gt;B144,I142&gt;=3*$N$1),3*$N$1,0)</f>
        <v>0</v>
      </c>
      <c r="H143">
        <f>IF(AND(D143="zima",AND(C143&lt;&gt;"sobota",C143&lt;&gt;"niedziela")),ROUNDDOWN(E143*$N$4,0)*$N$2,IF(AND(D143="wiosna",AND(C143&lt;&gt;"sobota",C143&lt;&gt;"niedziela")),ROUNDDOWN(E143*$N$5,0)*$N$2,IF(AND(D143="lato",AND(C143&lt;&gt;"sobota",C143&lt;&gt;"niedziela")),ROUNDDOWN(E143*$N$6,0)*$N$2,IF(AND(D143="jesień",AND(C143&lt;&gt;"sobota",C143&lt;&gt;"niedziela")),ROUNDDOWN(E143*$N$7,0)*$N$2,0))))</f>
        <v>150</v>
      </c>
      <c r="I143">
        <f t="shared" si="8"/>
        <v>-1040</v>
      </c>
      <c r="J143">
        <f>J142+H143</f>
        <v>10110</v>
      </c>
      <c r="K143">
        <f>K142+(F143+G143)</f>
        <v>11150</v>
      </c>
    </row>
    <row r="144" spans="1:11">
      <c r="A144" s="1">
        <v>45069</v>
      </c>
      <c r="B144">
        <f t="shared" si="6"/>
        <v>5</v>
      </c>
      <c r="C144" t="s">
        <v>4</v>
      </c>
      <c r="D144" t="s">
        <v>42</v>
      </c>
      <c r="E144">
        <f t="shared" si="7"/>
        <v>10</v>
      </c>
      <c r="F144">
        <f>IF(C144="niedziela",$N$3*E144,0)</f>
        <v>0</v>
      </c>
      <c r="G144">
        <f>IF(AND(B144&lt;&gt;B145,I143&gt;=3*$N$1),3*$N$1,0)</f>
        <v>0</v>
      </c>
      <c r="H144">
        <f>IF(AND(D144="zima",AND(C144&lt;&gt;"sobota",C144&lt;&gt;"niedziela")),ROUNDDOWN(E144*$N$4,0)*$N$2,IF(AND(D144="wiosna",AND(C144&lt;&gt;"sobota",C144&lt;&gt;"niedziela")),ROUNDDOWN(E144*$N$5,0)*$N$2,IF(AND(D144="lato",AND(C144&lt;&gt;"sobota",C144&lt;&gt;"niedziela")),ROUNDDOWN(E144*$N$6,0)*$N$2,IF(AND(D144="jesień",AND(C144&lt;&gt;"sobota",C144&lt;&gt;"niedziela")),ROUNDDOWN(E144*$N$7,0)*$N$2,0))))</f>
        <v>150</v>
      </c>
      <c r="I144">
        <f t="shared" si="8"/>
        <v>-890</v>
      </c>
      <c r="J144">
        <f>J143+H144</f>
        <v>10260</v>
      </c>
      <c r="K144">
        <f>K143+(F144+G144)</f>
        <v>11150</v>
      </c>
    </row>
    <row r="145" spans="1:11">
      <c r="A145" s="1">
        <v>45070</v>
      </c>
      <c r="B145">
        <f t="shared" si="6"/>
        <v>5</v>
      </c>
      <c r="C145" t="s">
        <v>5</v>
      </c>
      <c r="D145" t="s">
        <v>42</v>
      </c>
      <c r="E145">
        <f t="shared" si="7"/>
        <v>10</v>
      </c>
      <c r="F145">
        <f>IF(C145="niedziela",$N$3*E145,0)</f>
        <v>0</v>
      </c>
      <c r="G145">
        <f>IF(AND(B145&lt;&gt;B146,I144&gt;=3*$N$1),3*$N$1,0)</f>
        <v>0</v>
      </c>
      <c r="H145">
        <f>IF(AND(D145="zima",AND(C145&lt;&gt;"sobota",C145&lt;&gt;"niedziela")),ROUNDDOWN(E145*$N$4,0)*$N$2,IF(AND(D145="wiosna",AND(C145&lt;&gt;"sobota",C145&lt;&gt;"niedziela")),ROUNDDOWN(E145*$N$5,0)*$N$2,IF(AND(D145="lato",AND(C145&lt;&gt;"sobota",C145&lt;&gt;"niedziela")),ROUNDDOWN(E145*$N$6,0)*$N$2,IF(AND(D145="jesień",AND(C145&lt;&gt;"sobota",C145&lt;&gt;"niedziela")),ROUNDDOWN(E145*$N$7,0)*$N$2,0))))</f>
        <v>150</v>
      </c>
      <c r="I145">
        <f t="shared" si="8"/>
        <v>-740</v>
      </c>
      <c r="J145">
        <f>J144+H145</f>
        <v>10410</v>
      </c>
      <c r="K145">
        <f>K144+(F145+G145)</f>
        <v>11150</v>
      </c>
    </row>
    <row r="146" spans="1:11">
      <c r="A146" s="1">
        <v>45071</v>
      </c>
      <c r="B146">
        <f t="shared" si="6"/>
        <v>5</v>
      </c>
      <c r="C146" t="s">
        <v>6</v>
      </c>
      <c r="D146" t="s">
        <v>42</v>
      </c>
      <c r="E146">
        <f t="shared" si="7"/>
        <v>10</v>
      </c>
      <c r="F146">
        <f>IF(C146="niedziela",$N$3*E146,0)</f>
        <v>0</v>
      </c>
      <c r="G146">
        <f>IF(AND(B146&lt;&gt;B147,I145&gt;=3*$N$1),3*$N$1,0)</f>
        <v>0</v>
      </c>
      <c r="H146">
        <f>IF(AND(D146="zima",AND(C146&lt;&gt;"sobota",C146&lt;&gt;"niedziela")),ROUNDDOWN(E146*$N$4,0)*$N$2,IF(AND(D146="wiosna",AND(C146&lt;&gt;"sobota",C146&lt;&gt;"niedziela")),ROUNDDOWN(E146*$N$5,0)*$N$2,IF(AND(D146="lato",AND(C146&lt;&gt;"sobota",C146&lt;&gt;"niedziela")),ROUNDDOWN(E146*$N$6,0)*$N$2,IF(AND(D146="jesień",AND(C146&lt;&gt;"sobota",C146&lt;&gt;"niedziela")),ROUNDDOWN(E146*$N$7,0)*$N$2,0))))</f>
        <v>150</v>
      </c>
      <c r="I146">
        <f t="shared" si="8"/>
        <v>-590</v>
      </c>
      <c r="J146">
        <f>J145+H146</f>
        <v>10560</v>
      </c>
      <c r="K146">
        <f>K145+(F146+G146)</f>
        <v>11150</v>
      </c>
    </row>
    <row r="147" spans="1:11">
      <c r="A147" s="1">
        <v>45072</v>
      </c>
      <c r="B147">
        <f t="shared" si="6"/>
        <v>5</v>
      </c>
      <c r="C147" t="s">
        <v>7</v>
      </c>
      <c r="D147" t="s">
        <v>42</v>
      </c>
      <c r="E147">
        <f t="shared" si="7"/>
        <v>10</v>
      </c>
      <c r="F147">
        <f>IF(C147="niedziela",$N$3*E147,0)</f>
        <v>0</v>
      </c>
      <c r="G147">
        <f>IF(AND(B147&lt;&gt;B148,I146&gt;=3*$N$1),3*$N$1,0)</f>
        <v>0</v>
      </c>
      <c r="H147">
        <f>IF(AND(D147="zima",AND(C147&lt;&gt;"sobota",C147&lt;&gt;"niedziela")),ROUNDDOWN(E147*$N$4,0)*$N$2,IF(AND(D147="wiosna",AND(C147&lt;&gt;"sobota",C147&lt;&gt;"niedziela")),ROUNDDOWN(E147*$N$5,0)*$N$2,IF(AND(D147="lato",AND(C147&lt;&gt;"sobota",C147&lt;&gt;"niedziela")),ROUNDDOWN(E147*$N$6,0)*$N$2,IF(AND(D147="jesień",AND(C147&lt;&gt;"sobota",C147&lt;&gt;"niedziela")),ROUNDDOWN(E147*$N$7,0)*$N$2,0))))</f>
        <v>150</v>
      </c>
      <c r="I147">
        <f t="shared" si="8"/>
        <v>-440</v>
      </c>
      <c r="J147">
        <f>J146+H147</f>
        <v>10710</v>
      </c>
      <c r="K147">
        <f>K146+(F147+G147)</f>
        <v>11150</v>
      </c>
    </row>
    <row r="148" spans="1:11">
      <c r="A148" s="1">
        <v>45073</v>
      </c>
      <c r="B148">
        <f t="shared" si="6"/>
        <v>5</v>
      </c>
      <c r="C148" t="s">
        <v>8</v>
      </c>
      <c r="D148" t="s">
        <v>42</v>
      </c>
      <c r="E148">
        <f t="shared" si="7"/>
        <v>10</v>
      </c>
      <c r="F148">
        <f>IF(C148="niedziela",$N$3*E148,0)</f>
        <v>0</v>
      </c>
      <c r="G148">
        <f>IF(AND(B148&lt;&gt;B149,I147&gt;=3*$N$1),3*$N$1,0)</f>
        <v>0</v>
      </c>
      <c r="H148">
        <f>IF(AND(D148="zima",AND(C148&lt;&gt;"sobota",C148&lt;&gt;"niedziela")),ROUNDDOWN(E148*$N$4,0)*$N$2,IF(AND(D148="wiosna",AND(C148&lt;&gt;"sobota",C148&lt;&gt;"niedziela")),ROUNDDOWN(E148*$N$5,0)*$N$2,IF(AND(D148="lato",AND(C148&lt;&gt;"sobota",C148&lt;&gt;"niedziela")),ROUNDDOWN(E148*$N$6,0)*$N$2,IF(AND(D148="jesień",AND(C148&lt;&gt;"sobota",C148&lt;&gt;"niedziela")),ROUNDDOWN(E148*$N$7,0)*$N$2,0))))</f>
        <v>0</v>
      </c>
      <c r="I148">
        <f t="shared" si="8"/>
        <v>-440</v>
      </c>
      <c r="J148">
        <f>J147+H148</f>
        <v>10710</v>
      </c>
      <c r="K148">
        <f>K147+(F148+G148)</f>
        <v>11150</v>
      </c>
    </row>
    <row r="149" spans="1:11">
      <c r="A149" s="1">
        <v>45074</v>
      </c>
      <c r="B149">
        <f t="shared" si="6"/>
        <v>5</v>
      </c>
      <c r="C149" t="s">
        <v>2</v>
      </c>
      <c r="D149" t="s">
        <v>42</v>
      </c>
      <c r="E149">
        <f t="shared" si="7"/>
        <v>10</v>
      </c>
      <c r="F149">
        <f>IF(C149="niedziela",$N$3*E149,0)</f>
        <v>150</v>
      </c>
      <c r="G149">
        <f>IF(AND(B149&lt;&gt;B150,I148&gt;=3*$N$1),3*$N$1,0)</f>
        <v>0</v>
      </c>
      <c r="H149">
        <f>IF(AND(D149="zima",AND(C149&lt;&gt;"sobota",C149&lt;&gt;"niedziela")),ROUNDDOWN(E149*$N$4,0)*$N$2,IF(AND(D149="wiosna",AND(C149&lt;&gt;"sobota",C149&lt;&gt;"niedziela")),ROUNDDOWN(E149*$N$5,0)*$N$2,IF(AND(D149="lato",AND(C149&lt;&gt;"sobota",C149&lt;&gt;"niedziela")),ROUNDDOWN(E149*$N$6,0)*$N$2,IF(AND(D149="jesień",AND(C149&lt;&gt;"sobota",C149&lt;&gt;"niedziela")),ROUNDDOWN(E149*$N$7,0)*$N$2,0))))</f>
        <v>0</v>
      </c>
      <c r="I149">
        <f t="shared" si="8"/>
        <v>-590</v>
      </c>
      <c r="J149">
        <f>J148+H149</f>
        <v>10710</v>
      </c>
      <c r="K149">
        <f>K148+(F149+G149)</f>
        <v>11300</v>
      </c>
    </row>
    <row r="150" spans="1:11">
      <c r="A150" s="1">
        <v>45075</v>
      </c>
      <c r="B150">
        <f t="shared" si="6"/>
        <v>5</v>
      </c>
      <c r="C150" t="s">
        <v>3</v>
      </c>
      <c r="D150" t="s">
        <v>42</v>
      </c>
      <c r="E150">
        <f t="shared" si="7"/>
        <v>10</v>
      </c>
      <c r="F150">
        <f>IF(C150="niedziela",$N$3*E150,0)</f>
        <v>0</v>
      </c>
      <c r="G150">
        <f>IF(AND(B150&lt;&gt;B151,I149&gt;=3*$N$1),3*$N$1,0)</f>
        <v>0</v>
      </c>
      <c r="H150">
        <f>IF(AND(D150="zima",AND(C150&lt;&gt;"sobota",C150&lt;&gt;"niedziela")),ROUNDDOWN(E150*$N$4,0)*$N$2,IF(AND(D150="wiosna",AND(C150&lt;&gt;"sobota",C150&lt;&gt;"niedziela")),ROUNDDOWN(E150*$N$5,0)*$N$2,IF(AND(D150="lato",AND(C150&lt;&gt;"sobota",C150&lt;&gt;"niedziela")),ROUNDDOWN(E150*$N$6,0)*$N$2,IF(AND(D150="jesień",AND(C150&lt;&gt;"sobota",C150&lt;&gt;"niedziela")),ROUNDDOWN(E150*$N$7,0)*$N$2,0))))</f>
        <v>150</v>
      </c>
      <c r="I150">
        <f t="shared" si="8"/>
        <v>-440</v>
      </c>
      <c r="J150">
        <f>J149+H150</f>
        <v>10860</v>
      </c>
      <c r="K150">
        <f>K149+(F150+G150)</f>
        <v>11300</v>
      </c>
    </row>
    <row r="151" spans="1:11">
      <c r="A151" s="1">
        <v>45076</v>
      </c>
      <c r="B151">
        <f t="shared" si="6"/>
        <v>5</v>
      </c>
      <c r="C151" t="s">
        <v>4</v>
      </c>
      <c r="D151" t="s">
        <v>42</v>
      </c>
      <c r="E151">
        <f t="shared" si="7"/>
        <v>10</v>
      </c>
      <c r="F151">
        <f>IF(C151="niedziela",$N$3*E151,0)</f>
        <v>0</v>
      </c>
      <c r="G151">
        <f>IF(AND(B151&lt;&gt;B152,I150&gt;=3*$N$1),3*$N$1,0)</f>
        <v>0</v>
      </c>
      <c r="H151">
        <f>IF(AND(D151="zima",AND(C151&lt;&gt;"sobota",C151&lt;&gt;"niedziela")),ROUNDDOWN(E151*$N$4,0)*$N$2,IF(AND(D151="wiosna",AND(C151&lt;&gt;"sobota",C151&lt;&gt;"niedziela")),ROUNDDOWN(E151*$N$5,0)*$N$2,IF(AND(D151="lato",AND(C151&lt;&gt;"sobota",C151&lt;&gt;"niedziela")),ROUNDDOWN(E151*$N$6,0)*$N$2,IF(AND(D151="jesień",AND(C151&lt;&gt;"sobota",C151&lt;&gt;"niedziela")),ROUNDDOWN(E151*$N$7,0)*$N$2,0))))</f>
        <v>150</v>
      </c>
      <c r="I151">
        <f t="shared" si="8"/>
        <v>-290</v>
      </c>
      <c r="J151">
        <f>J150+H151</f>
        <v>11010</v>
      </c>
      <c r="K151">
        <f>K150+(F151+G151)</f>
        <v>11300</v>
      </c>
    </row>
    <row r="152" spans="1:11">
      <c r="A152" s="1">
        <v>45077</v>
      </c>
      <c r="B152">
        <f t="shared" si="6"/>
        <v>5</v>
      </c>
      <c r="C152" t="s">
        <v>5</v>
      </c>
      <c r="D152" t="s">
        <v>42</v>
      </c>
      <c r="E152">
        <f t="shared" si="7"/>
        <v>10</v>
      </c>
      <c r="F152">
        <f>IF(C152="niedziela",$N$3*E152,0)</f>
        <v>0</v>
      </c>
      <c r="G152">
        <f>IF(AND(B152&lt;&gt;B153,I151&gt;=3*$N$1),3*$N$1,0)</f>
        <v>0</v>
      </c>
      <c r="H152">
        <f>IF(AND(D152="zima",AND(C152&lt;&gt;"sobota",C152&lt;&gt;"niedziela")),ROUNDDOWN(E152*$N$4,0)*$N$2,IF(AND(D152="wiosna",AND(C152&lt;&gt;"sobota",C152&lt;&gt;"niedziela")),ROUNDDOWN(E152*$N$5,0)*$N$2,IF(AND(D152="lato",AND(C152&lt;&gt;"sobota",C152&lt;&gt;"niedziela")),ROUNDDOWN(E152*$N$6,0)*$N$2,IF(AND(D152="jesień",AND(C152&lt;&gt;"sobota",C152&lt;&gt;"niedziela")),ROUNDDOWN(E152*$N$7,0)*$N$2,0))))</f>
        <v>150</v>
      </c>
      <c r="I152">
        <f t="shared" si="8"/>
        <v>-140</v>
      </c>
      <c r="J152">
        <f>J151+H152</f>
        <v>11160</v>
      </c>
      <c r="K152">
        <f>K151+(F152+G152)</f>
        <v>11300</v>
      </c>
    </row>
    <row r="153" spans="1:11">
      <c r="A153" s="1">
        <v>45078</v>
      </c>
      <c r="B153">
        <f t="shared" si="6"/>
        <v>6</v>
      </c>
      <c r="C153" t="s">
        <v>6</v>
      </c>
      <c r="D153" t="s">
        <v>42</v>
      </c>
      <c r="E153">
        <f t="shared" si="7"/>
        <v>10</v>
      </c>
      <c r="F153">
        <f>IF(C153="niedziela",$N$3*E153,0)</f>
        <v>0</v>
      </c>
      <c r="G153">
        <f>IF(AND(B153&lt;&gt;B154,I152&gt;=3*$N$1),3*$N$1,0)</f>
        <v>0</v>
      </c>
      <c r="H153">
        <f>IF(AND(D153="zima",AND(C153&lt;&gt;"sobota",C153&lt;&gt;"niedziela")),ROUNDDOWN(E153*$N$4,0)*$N$2,IF(AND(D153="wiosna",AND(C153&lt;&gt;"sobota",C153&lt;&gt;"niedziela")),ROUNDDOWN(E153*$N$5,0)*$N$2,IF(AND(D153="lato",AND(C153&lt;&gt;"sobota",C153&lt;&gt;"niedziela")),ROUNDDOWN(E153*$N$6,0)*$N$2,IF(AND(D153="jesień",AND(C153&lt;&gt;"sobota",C153&lt;&gt;"niedziela")),ROUNDDOWN(E153*$N$7,0)*$N$2,0))))</f>
        <v>150</v>
      </c>
      <c r="I153">
        <f t="shared" si="8"/>
        <v>10</v>
      </c>
      <c r="J153">
        <f>J152+H153</f>
        <v>11310</v>
      </c>
      <c r="K153">
        <f>K152+(F153+G153)</f>
        <v>11300</v>
      </c>
    </row>
    <row r="154" spans="1:11">
      <c r="A154" s="1">
        <v>45079</v>
      </c>
      <c r="B154">
        <f t="shared" si="6"/>
        <v>6</v>
      </c>
      <c r="C154" t="s">
        <v>7</v>
      </c>
      <c r="D154" t="s">
        <v>42</v>
      </c>
      <c r="E154">
        <f t="shared" si="7"/>
        <v>10</v>
      </c>
      <c r="F154">
        <f>IF(C154="niedziela",$N$3*E154,0)</f>
        <v>0</v>
      </c>
      <c r="G154">
        <f>IF(AND(B154&lt;&gt;B155,I153&gt;=3*$N$1),3*$N$1,0)</f>
        <v>0</v>
      </c>
      <c r="H154">
        <f>IF(AND(D154="zima",AND(C154&lt;&gt;"sobota",C154&lt;&gt;"niedziela")),ROUNDDOWN(E154*$N$4,0)*$N$2,IF(AND(D154="wiosna",AND(C154&lt;&gt;"sobota",C154&lt;&gt;"niedziela")),ROUNDDOWN(E154*$N$5,0)*$N$2,IF(AND(D154="lato",AND(C154&lt;&gt;"sobota",C154&lt;&gt;"niedziela")),ROUNDDOWN(E154*$N$6,0)*$N$2,IF(AND(D154="jesień",AND(C154&lt;&gt;"sobota",C154&lt;&gt;"niedziela")),ROUNDDOWN(E154*$N$7,0)*$N$2,0))))</f>
        <v>150</v>
      </c>
      <c r="I154">
        <f t="shared" si="8"/>
        <v>160</v>
      </c>
      <c r="J154">
        <f>J153+H154</f>
        <v>11460</v>
      </c>
      <c r="K154">
        <f>K153+(F154+G154)</f>
        <v>11300</v>
      </c>
    </row>
    <row r="155" spans="1:11">
      <c r="A155" s="1">
        <v>45080</v>
      </c>
      <c r="B155">
        <f t="shared" si="6"/>
        <v>6</v>
      </c>
      <c r="C155" t="s">
        <v>8</v>
      </c>
      <c r="D155" t="s">
        <v>42</v>
      </c>
      <c r="E155">
        <f t="shared" si="7"/>
        <v>10</v>
      </c>
      <c r="F155">
        <f>IF(C155="niedziela",$N$3*E155,0)</f>
        <v>0</v>
      </c>
      <c r="G155">
        <f>IF(AND(B155&lt;&gt;B156,I154&gt;=3*$N$1),3*$N$1,0)</f>
        <v>0</v>
      </c>
      <c r="H155">
        <f>IF(AND(D155="zima",AND(C155&lt;&gt;"sobota",C155&lt;&gt;"niedziela")),ROUNDDOWN(E155*$N$4,0)*$N$2,IF(AND(D155="wiosna",AND(C155&lt;&gt;"sobota",C155&lt;&gt;"niedziela")),ROUNDDOWN(E155*$N$5,0)*$N$2,IF(AND(D155="lato",AND(C155&lt;&gt;"sobota",C155&lt;&gt;"niedziela")),ROUNDDOWN(E155*$N$6,0)*$N$2,IF(AND(D155="jesień",AND(C155&lt;&gt;"sobota",C155&lt;&gt;"niedziela")),ROUNDDOWN(E155*$N$7,0)*$N$2,0))))</f>
        <v>0</v>
      </c>
      <c r="I155">
        <f t="shared" si="8"/>
        <v>160</v>
      </c>
      <c r="J155">
        <f>J154+H155</f>
        <v>11460</v>
      </c>
      <c r="K155">
        <f>K154+(F155+G155)</f>
        <v>11300</v>
      </c>
    </row>
    <row r="156" spans="1:11">
      <c r="A156" s="1">
        <v>45081</v>
      </c>
      <c r="B156">
        <f t="shared" si="6"/>
        <v>6</v>
      </c>
      <c r="C156" t="s">
        <v>2</v>
      </c>
      <c r="D156" t="s">
        <v>42</v>
      </c>
      <c r="E156">
        <f t="shared" si="7"/>
        <v>10</v>
      </c>
      <c r="F156">
        <f>IF(C156="niedziela",$N$3*E156,0)</f>
        <v>150</v>
      </c>
      <c r="G156">
        <f>IF(AND(B156&lt;&gt;B157,I155&gt;=3*$N$1),3*$N$1,0)</f>
        <v>0</v>
      </c>
      <c r="H156">
        <f>IF(AND(D156="zima",AND(C156&lt;&gt;"sobota",C156&lt;&gt;"niedziela")),ROUNDDOWN(E156*$N$4,0)*$N$2,IF(AND(D156="wiosna",AND(C156&lt;&gt;"sobota",C156&lt;&gt;"niedziela")),ROUNDDOWN(E156*$N$5,0)*$N$2,IF(AND(D156="lato",AND(C156&lt;&gt;"sobota",C156&lt;&gt;"niedziela")),ROUNDDOWN(E156*$N$6,0)*$N$2,IF(AND(D156="jesień",AND(C156&lt;&gt;"sobota",C156&lt;&gt;"niedziela")),ROUNDDOWN(E156*$N$7,0)*$N$2,0))))</f>
        <v>0</v>
      </c>
      <c r="I156">
        <f t="shared" si="8"/>
        <v>10</v>
      </c>
      <c r="J156">
        <f>J155+H156</f>
        <v>11460</v>
      </c>
      <c r="K156">
        <f>K155+(F156+G156)</f>
        <v>11450</v>
      </c>
    </row>
    <row r="157" spans="1:11">
      <c r="A157" s="1">
        <v>45082</v>
      </c>
      <c r="B157">
        <f t="shared" si="6"/>
        <v>6</v>
      </c>
      <c r="C157" t="s">
        <v>3</v>
      </c>
      <c r="D157" t="s">
        <v>42</v>
      </c>
      <c r="E157">
        <f t="shared" si="7"/>
        <v>10</v>
      </c>
      <c r="F157">
        <f>IF(C157="niedziela",$N$3*E157,0)</f>
        <v>0</v>
      </c>
      <c r="G157">
        <f>IF(AND(B157&lt;&gt;B158,I156&gt;=3*$N$1),3*$N$1,0)</f>
        <v>0</v>
      </c>
      <c r="H157">
        <f>IF(AND(D157="zima",AND(C157&lt;&gt;"sobota",C157&lt;&gt;"niedziela")),ROUNDDOWN(E157*$N$4,0)*$N$2,IF(AND(D157="wiosna",AND(C157&lt;&gt;"sobota",C157&lt;&gt;"niedziela")),ROUNDDOWN(E157*$N$5,0)*$N$2,IF(AND(D157="lato",AND(C157&lt;&gt;"sobota",C157&lt;&gt;"niedziela")),ROUNDDOWN(E157*$N$6,0)*$N$2,IF(AND(D157="jesień",AND(C157&lt;&gt;"sobota",C157&lt;&gt;"niedziela")),ROUNDDOWN(E157*$N$7,0)*$N$2,0))))</f>
        <v>150</v>
      </c>
      <c r="I157">
        <f t="shared" si="8"/>
        <v>160</v>
      </c>
      <c r="J157">
        <f>J156+H157</f>
        <v>11610</v>
      </c>
      <c r="K157">
        <f>K156+(F157+G157)</f>
        <v>11450</v>
      </c>
    </row>
    <row r="158" spans="1:11">
      <c r="A158" s="1">
        <v>45083</v>
      </c>
      <c r="B158">
        <f t="shared" si="6"/>
        <v>6</v>
      </c>
      <c r="C158" t="s">
        <v>4</v>
      </c>
      <c r="D158" t="s">
        <v>42</v>
      </c>
      <c r="E158">
        <f t="shared" si="7"/>
        <v>10</v>
      </c>
      <c r="F158">
        <f>IF(C158="niedziela",$N$3*E158,0)</f>
        <v>0</v>
      </c>
      <c r="G158">
        <f>IF(AND(B158&lt;&gt;B159,I157&gt;=3*$N$1),3*$N$1,0)</f>
        <v>0</v>
      </c>
      <c r="H158">
        <f>IF(AND(D158="zima",AND(C158&lt;&gt;"sobota",C158&lt;&gt;"niedziela")),ROUNDDOWN(E158*$N$4,0)*$N$2,IF(AND(D158="wiosna",AND(C158&lt;&gt;"sobota",C158&lt;&gt;"niedziela")),ROUNDDOWN(E158*$N$5,0)*$N$2,IF(AND(D158="lato",AND(C158&lt;&gt;"sobota",C158&lt;&gt;"niedziela")),ROUNDDOWN(E158*$N$6,0)*$N$2,IF(AND(D158="jesień",AND(C158&lt;&gt;"sobota",C158&lt;&gt;"niedziela")),ROUNDDOWN(E158*$N$7,0)*$N$2,0))))</f>
        <v>150</v>
      </c>
      <c r="I158">
        <f t="shared" si="8"/>
        <v>310</v>
      </c>
      <c r="J158">
        <f>J157+H158</f>
        <v>11760</v>
      </c>
      <c r="K158">
        <f>K157+(F158+G158)</f>
        <v>11450</v>
      </c>
    </row>
    <row r="159" spans="1:11">
      <c r="A159" s="1">
        <v>45084</v>
      </c>
      <c r="B159">
        <f t="shared" si="6"/>
        <v>6</v>
      </c>
      <c r="C159" t="s">
        <v>5</v>
      </c>
      <c r="D159" t="s">
        <v>42</v>
      </c>
      <c r="E159">
        <f t="shared" si="7"/>
        <v>10</v>
      </c>
      <c r="F159">
        <f>IF(C159="niedziela",$N$3*E159,0)</f>
        <v>0</v>
      </c>
      <c r="G159">
        <f>IF(AND(B159&lt;&gt;B160,I158&gt;=3*$N$1),3*$N$1,0)</f>
        <v>0</v>
      </c>
      <c r="H159">
        <f>IF(AND(D159="zima",AND(C159&lt;&gt;"sobota",C159&lt;&gt;"niedziela")),ROUNDDOWN(E159*$N$4,0)*$N$2,IF(AND(D159="wiosna",AND(C159&lt;&gt;"sobota",C159&lt;&gt;"niedziela")),ROUNDDOWN(E159*$N$5,0)*$N$2,IF(AND(D159="lato",AND(C159&lt;&gt;"sobota",C159&lt;&gt;"niedziela")),ROUNDDOWN(E159*$N$6,0)*$N$2,IF(AND(D159="jesień",AND(C159&lt;&gt;"sobota",C159&lt;&gt;"niedziela")),ROUNDDOWN(E159*$N$7,0)*$N$2,0))))</f>
        <v>150</v>
      </c>
      <c r="I159">
        <f t="shared" si="8"/>
        <v>460</v>
      </c>
      <c r="J159">
        <f>J158+H159</f>
        <v>11910</v>
      </c>
      <c r="K159">
        <f>K158+(F159+G159)</f>
        <v>11450</v>
      </c>
    </row>
    <row r="160" spans="1:11">
      <c r="A160" s="1">
        <v>45085</v>
      </c>
      <c r="B160">
        <f t="shared" si="6"/>
        <v>6</v>
      </c>
      <c r="C160" t="s">
        <v>6</v>
      </c>
      <c r="D160" t="s">
        <v>42</v>
      </c>
      <c r="E160">
        <f t="shared" si="7"/>
        <v>10</v>
      </c>
      <c r="F160">
        <f>IF(C160="niedziela",$N$3*E160,0)</f>
        <v>0</v>
      </c>
      <c r="G160">
        <f>IF(AND(B160&lt;&gt;B161,I159&gt;=3*$N$1),3*$N$1,0)</f>
        <v>0</v>
      </c>
      <c r="H160">
        <f>IF(AND(D160="zima",AND(C160&lt;&gt;"sobota",C160&lt;&gt;"niedziela")),ROUNDDOWN(E160*$N$4,0)*$N$2,IF(AND(D160="wiosna",AND(C160&lt;&gt;"sobota",C160&lt;&gt;"niedziela")),ROUNDDOWN(E160*$N$5,0)*$N$2,IF(AND(D160="lato",AND(C160&lt;&gt;"sobota",C160&lt;&gt;"niedziela")),ROUNDDOWN(E160*$N$6,0)*$N$2,IF(AND(D160="jesień",AND(C160&lt;&gt;"sobota",C160&lt;&gt;"niedziela")),ROUNDDOWN(E160*$N$7,0)*$N$2,0))))</f>
        <v>150</v>
      </c>
      <c r="I160">
        <f t="shared" si="8"/>
        <v>610</v>
      </c>
      <c r="J160">
        <f>J159+H160</f>
        <v>12060</v>
      </c>
      <c r="K160">
        <f>K159+(F160+G160)</f>
        <v>11450</v>
      </c>
    </row>
    <row r="161" spans="1:11">
      <c r="A161" s="1">
        <v>45086</v>
      </c>
      <c r="B161">
        <f t="shared" si="6"/>
        <v>6</v>
      </c>
      <c r="C161" t="s">
        <v>7</v>
      </c>
      <c r="D161" t="s">
        <v>42</v>
      </c>
      <c r="E161">
        <f t="shared" si="7"/>
        <v>10</v>
      </c>
      <c r="F161">
        <f>IF(C161="niedziela",$N$3*E161,0)</f>
        <v>0</v>
      </c>
      <c r="G161">
        <f>IF(AND(B161&lt;&gt;B162,I160&gt;=3*$N$1),3*$N$1,0)</f>
        <v>0</v>
      </c>
      <c r="H161">
        <f>IF(AND(D161="zima",AND(C161&lt;&gt;"sobota",C161&lt;&gt;"niedziela")),ROUNDDOWN(E161*$N$4,0)*$N$2,IF(AND(D161="wiosna",AND(C161&lt;&gt;"sobota",C161&lt;&gt;"niedziela")),ROUNDDOWN(E161*$N$5,0)*$N$2,IF(AND(D161="lato",AND(C161&lt;&gt;"sobota",C161&lt;&gt;"niedziela")),ROUNDDOWN(E161*$N$6,0)*$N$2,IF(AND(D161="jesień",AND(C161&lt;&gt;"sobota",C161&lt;&gt;"niedziela")),ROUNDDOWN(E161*$N$7,0)*$N$2,0))))</f>
        <v>150</v>
      </c>
      <c r="I161">
        <f t="shared" si="8"/>
        <v>760</v>
      </c>
      <c r="J161">
        <f>J160+H161</f>
        <v>12210</v>
      </c>
      <c r="K161">
        <f>K160+(F161+G161)</f>
        <v>11450</v>
      </c>
    </row>
    <row r="162" spans="1:11">
      <c r="A162" s="1">
        <v>45087</v>
      </c>
      <c r="B162">
        <f t="shared" si="6"/>
        <v>6</v>
      </c>
      <c r="C162" t="s">
        <v>8</v>
      </c>
      <c r="D162" t="s">
        <v>42</v>
      </c>
      <c r="E162">
        <f t="shared" si="7"/>
        <v>10</v>
      </c>
      <c r="F162">
        <f>IF(C162="niedziela",$N$3*E162,0)</f>
        <v>0</v>
      </c>
      <c r="G162">
        <f>IF(AND(B162&lt;&gt;B163,I161&gt;=3*$N$1),3*$N$1,0)</f>
        <v>0</v>
      </c>
      <c r="H162">
        <f>IF(AND(D162="zima",AND(C162&lt;&gt;"sobota",C162&lt;&gt;"niedziela")),ROUNDDOWN(E162*$N$4,0)*$N$2,IF(AND(D162="wiosna",AND(C162&lt;&gt;"sobota",C162&lt;&gt;"niedziela")),ROUNDDOWN(E162*$N$5,0)*$N$2,IF(AND(D162="lato",AND(C162&lt;&gt;"sobota",C162&lt;&gt;"niedziela")),ROUNDDOWN(E162*$N$6,0)*$N$2,IF(AND(D162="jesień",AND(C162&lt;&gt;"sobota",C162&lt;&gt;"niedziela")),ROUNDDOWN(E162*$N$7,0)*$N$2,0))))</f>
        <v>0</v>
      </c>
      <c r="I162">
        <f t="shared" si="8"/>
        <v>760</v>
      </c>
      <c r="J162">
        <f>J161+H162</f>
        <v>12210</v>
      </c>
      <c r="K162">
        <f>K161+(F162+G162)</f>
        <v>11450</v>
      </c>
    </row>
    <row r="163" spans="1:11">
      <c r="A163" s="1">
        <v>45088</v>
      </c>
      <c r="B163">
        <f t="shared" si="6"/>
        <v>6</v>
      </c>
      <c r="C163" t="s">
        <v>2</v>
      </c>
      <c r="D163" t="s">
        <v>42</v>
      </c>
      <c r="E163">
        <f t="shared" si="7"/>
        <v>10</v>
      </c>
      <c r="F163">
        <f>IF(C163="niedziela",$N$3*E163,0)</f>
        <v>150</v>
      </c>
      <c r="G163">
        <f>IF(AND(B163&lt;&gt;B164,I162&gt;=3*$N$1),3*$N$1,0)</f>
        <v>0</v>
      </c>
      <c r="H163">
        <f>IF(AND(D163="zima",AND(C163&lt;&gt;"sobota",C163&lt;&gt;"niedziela")),ROUNDDOWN(E163*$N$4,0)*$N$2,IF(AND(D163="wiosna",AND(C163&lt;&gt;"sobota",C163&lt;&gt;"niedziela")),ROUNDDOWN(E163*$N$5,0)*$N$2,IF(AND(D163="lato",AND(C163&lt;&gt;"sobota",C163&lt;&gt;"niedziela")),ROUNDDOWN(E163*$N$6,0)*$N$2,IF(AND(D163="jesień",AND(C163&lt;&gt;"sobota",C163&lt;&gt;"niedziela")),ROUNDDOWN(E163*$N$7,0)*$N$2,0))))</f>
        <v>0</v>
      </c>
      <c r="I163">
        <f t="shared" si="8"/>
        <v>610</v>
      </c>
      <c r="J163">
        <f>J162+H163</f>
        <v>12210</v>
      </c>
      <c r="K163">
        <f>K162+(F163+G163)</f>
        <v>11600</v>
      </c>
    </row>
    <row r="164" spans="1:11">
      <c r="A164" s="1">
        <v>45089</v>
      </c>
      <c r="B164">
        <f t="shared" si="6"/>
        <v>6</v>
      </c>
      <c r="C164" t="s">
        <v>3</v>
      </c>
      <c r="D164" t="s">
        <v>42</v>
      </c>
      <c r="E164">
        <f t="shared" si="7"/>
        <v>10</v>
      </c>
      <c r="F164">
        <f>IF(C164="niedziela",$N$3*E164,0)</f>
        <v>0</v>
      </c>
      <c r="G164">
        <f>IF(AND(B164&lt;&gt;B165,I163&gt;=3*$N$1),3*$N$1,0)</f>
        <v>0</v>
      </c>
      <c r="H164">
        <f>IF(AND(D164="zima",AND(C164&lt;&gt;"sobota",C164&lt;&gt;"niedziela")),ROUNDDOWN(E164*$N$4,0)*$N$2,IF(AND(D164="wiosna",AND(C164&lt;&gt;"sobota",C164&lt;&gt;"niedziela")),ROUNDDOWN(E164*$N$5,0)*$N$2,IF(AND(D164="lato",AND(C164&lt;&gt;"sobota",C164&lt;&gt;"niedziela")),ROUNDDOWN(E164*$N$6,0)*$N$2,IF(AND(D164="jesień",AND(C164&lt;&gt;"sobota",C164&lt;&gt;"niedziela")),ROUNDDOWN(E164*$N$7,0)*$N$2,0))))</f>
        <v>150</v>
      </c>
      <c r="I164">
        <f t="shared" si="8"/>
        <v>760</v>
      </c>
      <c r="J164">
        <f>J163+H164</f>
        <v>12360</v>
      </c>
      <c r="K164">
        <f>K163+(F164+G164)</f>
        <v>11600</v>
      </c>
    </row>
    <row r="165" spans="1:11">
      <c r="A165" s="1">
        <v>45090</v>
      </c>
      <c r="B165">
        <f t="shared" si="6"/>
        <v>6</v>
      </c>
      <c r="C165" t="s">
        <v>4</v>
      </c>
      <c r="D165" t="s">
        <v>42</v>
      </c>
      <c r="E165">
        <f t="shared" si="7"/>
        <v>10</v>
      </c>
      <c r="F165">
        <f>IF(C165="niedziela",$N$3*E165,0)</f>
        <v>0</v>
      </c>
      <c r="G165">
        <f>IF(AND(B165&lt;&gt;B166,I164&gt;=3*$N$1),3*$N$1,0)</f>
        <v>0</v>
      </c>
      <c r="H165">
        <f>IF(AND(D165="zima",AND(C165&lt;&gt;"sobota",C165&lt;&gt;"niedziela")),ROUNDDOWN(E165*$N$4,0)*$N$2,IF(AND(D165="wiosna",AND(C165&lt;&gt;"sobota",C165&lt;&gt;"niedziela")),ROUNDDOWN(E165*$N$5,0)*$N$2,IF(AND(D165="lato",AND(C165&lt;&gt;"sobota",C165&lt;&gt;"niedziela")),ROUNDDOWN(E165*$N$6,0)*$N$2,IF(AND(D165="jesień",AND(C165&lt;&gt;"sobota",C165&lt;&gt;"niedziela")),ROUNDDOWN(E165*$N$7,0)*$N$2,0))))</f>
        <v>150</v>
      </c>
      <c r="I165">
        <f t="shared" si="8"/>
        <v>910</v>
      </c>
      <c r="J165">
        <f>J164+H165</f>
        <v>12510</v>
      </c>
      <c r="K165">
        <f>K164+(F165+G165)</f>
        <v>11600</v>
      </c>
    </row>
    <row r="166" spans="1:11">
      <c r="A166" s="1">
        <v>45091</v>
      </c>
      <c r="B166">
        <f t="shared" si="6"/>
        <v>6</v>
      </c>
      <c r="C166" t="s">
        <v>5</v>
      </c>
      <c r="D166" t="s">
        <v>42</v>
      </c>
      <c r="E166">
        <f t="shared" si="7"/>
        <v>10</v>
      </c>
      <c r="F166">
        <f>IF(C166="niedziela",$N$3*E166,0)</f>
        <v>0</v>
      </c>
      <c r="G166">
        <f>IF(AND(B166&lt;&gt;B167,I165&gt;=3*$N$1),3*$N$1,0)</f>
        <v>0</v>
      </c>
      <c r="H166">
        <f>IF(AND(D166="zima",AND(C166&lt;&gt;"sobota",C166&lt;&gt;"niedziela")),ROUNDDOWN(E166*$N$4,0)*$N$2,IF(AND(D166="wiosna",AND(C166&lt;&gt;"sobota",C166&lt;&gt;"niedziela")),ROUNDDOWN(E166*$N$5,0)*$N$2,IF(AND(D166="lato",AND(C166&lt;&gt;"sobota",C166&lt;&gt;"niedziela")),ROUNDDOWN(E166*$N$6,0)*$N$2,IF(AND(D166="jesień",AND(C166&lt;&gt;"sobota",C166&lt;&gt;"niedziela")),ROUNDDOWN(E166*$N$7,0)*$N$2,0))))</f>
        <v>150</v>
      </c>
      <c r="I166">
        <f t="shared" si="8"/>
        <v>1060</v>
      </c>
      <c r="J166">
        <f>J165+H166</f>
        <v>12660</v>
      </c>
      <c r="K166">
        <f>K165+(F166+G166)</f>
        <v>11600</v>
      </c>
    </row>
    <row r="167" spans="1:11">
      <c r="A167" s="1">
        <v>45092</v>
      </c>
      <c r="B167">
        <f t="shared" si="6"/>
        <v>6</v>
      </c>
      <c r="C167" t="s">
        <v>6</v>
      </c>
      <c r="D167" t="s">
        <v>42</v>
      </c>
      <c r="E167">
        <f t="shared" si="7"/>
        <v>10</v>
      </c>
      <c r="F167">
        <f>IF(C167="niedziela",$N$3*E167,0)</f>
        <v>0</v>
      </c>
      <c r="G167">
        <f>IF(AND(B167&lt;&gt;B168,I166&gt;=3*$N$1),3*$N$1,0)</f>
        <v>0</v>
      </c>
      <c r="H167">
        <f>IF(AND(D167="zima",AND(C167&lt;&gt;"sobota",C167&lt;&gt;"niedziela")),ROUNDDOWN(E167*$N$4,0)*$N$2,IF(AND(D167="wiosna",AND(C167&lt;&gt;"sobota",C167&lt;&gt;"niedziela")),ROUNDDOWN(E167*$N$5,0)*$N$2,IF(AND(D167="lato",AND(C167&lt;&gt;"sobota",C167&lt;&gt;"niedziela")),ROUNDDOWN(E167*$N$6,0)*$N$2,IF(AND(D167="jesień",AND(C167&lt;&gt;"sobota",C167&lt;&gt;"niedziela")),ROUNDDOWN(E167*$N$7,0)*$N$2,0))))</f>
        <v>150</v>
      </c>
      <c r="I167">
        <f t="shared" si="8"/>
        <v>1210</v>
      </c>
      <c r="J167">
        <f>J166+H167</f>
        <v>12810</v>
      </c>
      <c r="K167">
        <f>K166+(F167+G167)</f>
        <v>11600</v>
      </c>
    </row>
    <row r="168" spans="1:11">
      <c r="A168" s="1">
        <v>45093</v>
      </c>
      <c r="B168">
        <f t="shared" si="6"/>
        <v>6</v>
      </c>
      <c r="C168" t="s">
        <v>7</v>
      </c>
      <c r="D168" t="s">
        <v>42</v>
      </c>
      <c r="E168">
        <f t="shared" si="7"/>
        <v>10</v>
      </c>
      <c r="F168">
        <f>IF(C168="niedziela",$N$3*E168,0)</f>
        <v>0</v>
      </c>
      <c r="G168">
        <f>IF(AND(B168&lt;&gt;B169,I167&gt;=3*$N$1),3*$N$1,0)</f>
        <v>0</v>
      </c>
      <c r="H168">
        <f>IF(AND(D168="zima",AND(C168&lt;&gt;"sobota",C168&lt;&gt;"niedziela")),ROUNDDOWN(E168*$N$4,0)*$N$2,IF(AND(D168="wiosna",AND(C168&lt;&gt;"sobota",C168&lt;&gt;"niedziela")),ROUNDDOWN(E168*$N$5,0)*$N$2,IF(AND(D168="lato",AND(C168&lt;&gt;"sobota",C168&lt;&gt;"niedziela")),ROUNDDOWN(E168*$N$6,0)*$N$2,IF(AND(D168="jesień",AND(C168&lt;&gt;"sobota",C168&lt;&gt;"niedziela")),ROUNDDOWN(E168*$N$7,0)*$N$2,0))))</f>
        <v>150</v>
      </c>
      <c r="I168">
        <f t="shared" si="8"/>
        <v>1360</v>
      </c>
      <c r="J168">
        <f>J167+H168</f>
        <v>12960</v>
      </c>
      <c r="K168">
        <f>K167+(F168+G168)</f>
        <v>11600</v>
      </c>
    </row>
    <row r="169" spans="1:11">
      <c r="A169" s="1">
        <v>45094</v>
      </c>
      <c r="B169">
        <f t="shared" si="6"/>
        <v>6</v>
      </c>
      <c r="C169" t="s">
        <v>8</v>
      </c>
      <c r="D169" t="s">
        <v>42</v>
      </c>
      <c r="E169">
        <f t="shared" si="7"/>
        <v>10</v>
      </c>
      <c r="F169">
        <f>IF(C169="niedziela",$N$3*E169,0)</f>
        <v>0</v>
      </c>
      <c r="G169">
        <f>IF(AND(B169&lt;&gt;B170,I168&gt;=3*$N$1),3*$N$1,0)</f>
        <v>0</v>
      </c>
      <c r="H169">
        <f>IF(AND(D169="zima",AND(C169&lt;&gt;"sobota",C169&lt;&gt;"niedziela")),ROUNDDOWN(E169*$N$4,0)*$N$2,IF(AND(D169="wiosna",AND(C169&lt;&gt;"sobota",C169&lt;&gt;"niedziela")),ROUNDDOWN(E169*$N$5,0)*$N$2,IF(AND(D169="lato",AND(C169&lt;&gt;"sobota",C169&lt;&gt;"niedziela")),ROUNDDOWN(E169*$N$6,0)*$N$2,IF(AND(D169="jesień",AND(C169&lt;&gt;"sobota",C169&lt;&gt;"niedziela")),ROUNDDOWN(E169*$N$7,0)*$N$2,0))))</f>
        <v>0</v>
      </c>
      <c r="I169">
        <f t="shared" si="8"/>
        <v>1360</v>
      </c>
      <c r="J169">
        <f>J168+H169</f>
        <v>12960</v>
      </c>
      <c r="K169">
        <f>K168+(F169+G169)</f>
        <v>11600</v>
      </c>
    </row>
    <row r="170" spans="1:11">
      <c r="A170" s="1">
        <v>45095</v>
      </c>
      <c r="B170">
        <f t="shared" si="6"/>
        <v>6</v>
      </c>
      <c r="C170" t="s">
        <v>2</v>
      </c>
      <c r="D170" t="s">
        <v>42</v>
      </c>
      <c r="E170">
        <f t="shared" si="7"/>
        <v>10</v>
      </c>
      <c r="F170">
        <f>IF(C170="niedziela",$N$3*E170,0)</f>
        <v>150</v>
      </c>
      <c r="G170">
        <f>IF(AND(B170&lt;&gt;B171,I169&gt;=3*$N$1),3*$N$1,0)</f>
        <v>0</v>
      </c>
      <c r="H170">
        <f>IF(AND(D170="zima",AND(C170&lt;&gt;"sobota",C170&lt;&gt;"niedziela")),ROUNDDOWN(E170*$N$4,0)*$N$2,IF(AND(D170="wiosna",AND(C170&lt;&gt;"sobota",C170&lt;&gt;"niedziela")),ROUNDDOWN(E170*$N$5,0)*$N$2,IF(AND(D170="lato",AND(C170&lt;&gt;"sobota",C170&lt;&gt;"niedziela")),ROUNDDOWN(E170*$N$6,0)*$N$2,IF(AND(D170="jesień",AND(C170&lt;&gt;"sobota",C170&lt;&gt;"niedziela")),ROUNDDOWN(E170*$N$7,0)*$N$2,0))))</f>
        <v>0</v>
      </c>
      <c r="I170">
        <f t="shared" si="8"/>
        <v>1210</v>
      </c>
      <c r="J170">
        <f>J169+H170</f>
        <v>12960</v>
      </c>
      <c r="K170">
        <f>K169+(F170+G170)</f>
        <v>11750</v>
      </c>
    </row>
    <row r="171" spans="1:11">
      <c r="A171" s="1">
        <v>45096</v>
      </c>
      <c r="B171">
        <f t="shared" si="6"/>
        <v>6</v>
      </c>
      <c r="C171" t="s">
        <v>3</v>
      </c>
      <c r="D171" t="s">
        <v>42</v>
      </c>
      <c r="E171">
        <f t="shared" si="7"/>
        <v>10</v>
      </c>
      <c r="F171">
        <f>IF(C171="niedziela",$N$3*E171,0)</f>
        <v>0</v>
      </c>
      <c r="G171">
        <f>IF(AND(B171&lt;&gt;B172,I170&gt;=3*$N$1),3*$N$1,0)</f>
        <v>0</v>
      </c>
      <c r="H171">
        <f>IF(AND(D171="zima",AND(C171&lt;&gt;"sobota",C171&lt;&gt;"niedziela")),ROUNDDOWN(E171*$N$4,0)*$N$2,IF(AND(D171="wiosna",AND(C171&lt;&gt;"sobota",C171&lt;&gt;"niedziela")),ROUNDDOWN(E171*$N$5,0)*$N$2,IF(AND(D171="lato",AND(C171&lt;&gt;"sobota",C171&lt;&gt;"niedziela")),ROUNDDOWN(E171*$N$6,0)*$N$2,IF(AND(D171="jesień",AND(C171&lt;&gt;"sobota",C171&lt;&gt;"niedziela")),ROUNDDOWN(E171*$N$7,0)*$N$2,0))))</f>
        <v>150</v>
      </c>
      <c r="I171">
        <f t="shared" si="8"/>
        <v>1360</v>
      </c>
      <c r="J171">
        <f>J170+H171</f>
        <v>13110</v>
      </c>
      <c r="K171">
        <f>K170+(F171+G171)</f>
        <v>11750</v>
      </c>
    </row>
    <row r="172" spans="1:11">
      <c r="A172" s="1">
        <v>45097</v>
      </c>
      <c r="B172">
        <f t="shared" si="6"/>
        <v>6</v>
      </c>
      <c r="C172" t="s">
        <v>4</v>
      </c>
      <c r="D172" t="s">
        <v>42</v>
      </c>
      <c r="E172">
        <f t="shared" si="7"/>
        <v>10</v>
      </c>
      <c r="F172">
        <f>IF(C172="niedziela",$N$3*E172,0)</f>
        <v>0</v>
      </c>
      <c r="G172">
        <f>IF(AND(B172&lt;&gt;B173,I171&gt;=3*$N$1),3*$N$1,0)</f>
        <v>0</v>
      </c>
      <c r="H172">
        <f>IF(AND(D172="zima",AND(C172&lt;&gt;"sobota",C172&lt;&gt;"niedziela")),ROUNDDOWN(E172*$N$4,0)*$N$2,IF(AND(D172="wiosna",AND(C172&lt;&gt;"sobota",C172&lt;&gt;"niedziela")),ROUNDDOWN(E172*$N$5,0)*$N$2,IF(AND(D172="lato",AND(C172&lt;&gt;"sobota",C172&lt;&gt;"niedziela")),ROUNDDOWN(E172*$N$6,0)*$N$2,IF(AND(D172="jesień",AND(C172&lt;&gt;"sobota",C172&lt;&gt;"niedziela")),ROUNDDOWN(E172*$N$7,0)*$N$2,0))))</f>
        <v>150</v>
      </c>
      <c r="I172">
        <f t="shared" si="8"/>
        <v>1510</v>
      </c>
      <c r="J172">
        <f>J171+H172</f>
        <v>13260</v>
      </c>
      <c r="K172">
        <f>K171+(F172+G172)</f>
        <v>11750</v>
      </c>
    </row>
    <row r="173" spans="1:11">
      <c r="A173" s="1">
        <v>45098</v>
      </c>
      <c r="B173">
        <f t="shared" si="6"/>
        <v>6</v>
      </c>
      <c r="C173" t="s">
        <v>5</v>
      </c>
      <c r="D173" t="s">
        <v>43</v>
      </c>
      <c r="E173">
        <f t="shared" si="7"/>
        <v>10</v>
      </c>
      <c r="F173">
        <f>IF(C173="niedziela",$N$3*E173,0)</f>
        <v>0</v>
      </c>
      <c r="G173">
        <f>IF(AND(B173&lt;&gt;B174,I172&gt;=3*$N$1),3*$N$1,0)</f>
        <v>0</v>
      </c>
      <c r="H173">
        <f>IF(AND(D173="zima",AND(C173&lt;&gt;"sobota",C173&lt;&gt;"niedziela")),ROUNDDOWN(E173*$N$4,0)*$N$2,IF(AND(D173="wiosna",AND(C173&lt;&gt;"sobota",C173&lt;&gt;"niedziela")),ROUNDDOWN(E173*$N$5,0)*$N$2,IF(AND(D173="lato",AND(C173&lt;&gt;"sobota",C173&lt;&gt;"niedziela")),ROUNDDOWN(E173*$N$6,0)*$N$2,IF(AND(D173="jesień",AND(C173&lt;&gt;"sobota",C173&lt;&gt;"niedziela")),ROUNDDOWN(E173*$N$7,0)*$N$2,0))))</f>
        <v>270</v>
      </c>
      <c r="I173">
        <f t="shared" si="8"/>
        <v>1780</v>
      </c>
      <c r="J173">
        <f>J172+H173</f>
        <v>13530</v>
      </c>
      <c r="K173">
        <f>K172+(F173+G173)</f>
        <v>11750</v>
      </c>
    </row>
    <row r="174" spans="1:11">
      <c r="A174" s="1">
        <v>45099</v>
      </c>
      <c r="B174">
        <f t="shared" si="6"/>
        <v>6</v>
      </c>
      <c r="C174" t="s">
        <v>6</v>
      </c>
      <c r="D174" t="s">
        <v>43</v>
      </c>
      <c r="E174">
        <f t="shared" si="7"/>
        <v>10</v>
      </c>
      <c r="F174">
        <f>IF(C174="niedziela",$N$3*E174,0)</f>
        <v>0</v>
      </c>
      <c r="G174">
        <f>IF(AND(B174&lt;&gt;B175,I173&gt;=3*$N$1),3*$N$1,0)</f>
        <v>0</v>
      </c>
      <c r="H174">
        <f>IF(AND(D174="zima",AND(C174&lt;&gt;"sobota",C174&lt;&gt;"niedziela")),ROUNDDOWN(E174*$N$4,0)*$N$2,IF(AND(D174="wiosna",AND(C174&lt;&gt;"sobota",C174&lt;&gt;"niedziela")),ROUNDDOWN(E174*$N$5,0)*$N$2,IF(AND(D174="lato",AND(C174&lt;&gt;"sobota",C174&lt;&gt;"niedziela")),ROUNDDOWN(E174*$N$6,0)*$N$2,IF(AND(D174="jesień",AND(C174&lt;&gt;"sobota",C174&lt;&gt;"niedziela")),ROUNDDOWN(E174*$N$7,0)*$N$2,0))))</f>
        <v>270</v>
      </c>
      <c r="I174">
        <f t="shared" si="8"/>
        <v>2050</v>
      </c>
      <c r="J174">
        <f>J173+H174</f>
        <v>13800</v>
      </c>
      <c r="K174">
        <f>K173+(F174+G174)</f>
        <v>11750</v>
      </c>
    </row>
    <row r="175" spans="1:11">
      <c r="A175" s="1">
        <v>45100</v>
      </c>
      <c r="B175">
        <f t="shared" si="6"/>
        <v>6</v>
      </c>
      <c r="C175" t="s">
        <v>7</v>
      </c>
      <c r="D175" t="s">
        <v>43</v>
      </c>
      <c r="E175">
        <f t="shared" si="7"/>
        <v>10</v>
      </c>
      <c r="F175">
        <f>IF(C175="niedziela",$N$3*E175,0)</f>
        <v>0</v>
      </c>
      <c r="G175">
        <f>IF(AND(B175&lt;&gt;B176,I174&gt;=3*$N$1),3*$N$1,0)</f>
        <v>0</v>
      </c>
      <c r="H175">
        <f>IF(AND(D175="zima",AND(C175&lt;&gt;"sobota",C175&lt;&gt;"niedziela")),ROUNDDOWN(E175*$N$4,0)*$N$2,IF(AND(D175="wiosna",AND(C175&lt;&gt;"sobota",C175&lt;&gt;"niedziela")),ROUNDDOWN(E175*$N$5,0)*$N$2,IF(AND(D175="lato",AND(C175&lt;&gt;"sobota",C175&lt;&gt;"niedziela")),ROUNDDOWN(E175*$N$6,0)*$N$2,IF(AND(D175="jesień",AND(C175&lt;&gt;"sobota",C175&lt;&gt;"niedziela")),ROUNDDOWN(E175*$N$7,0)*$N$2,0))))</f>
        <v>270</v>
      </c>
      <c r="I175">
        <f t="shared" si="8"/>
        <v>2320</v>
      </c>
      <c r="J175">
        <f>J174+H175</f>
        <v>14070</v>
      </c>
      <c r="K175">
        <f>K174+(F175+G175)</f>
        <v>11750</v>
      </c>
    </row>
    <row r="176" spans="1:11">
      <c r="A176" s="1">
        <v>45101</v>
      </c>
      <c r="B176">
        <f t="shared" si="6"/>
        <v>6</v>
      </c>
      <c r="C176" t="s">
        <v>8</v>
      </c>
      <c r="D176" t="s">
        <v>43</v>
      </c>
      <c r="E176">
        <f t="shared" si="7"/>
        <v>10</v>
      </c>
      <c r="F176">
        <f>IF(C176="niedziela",$N$3*E176,0)</f>
        <v>0</v>
      </c>
      <c r="G176">
        <f>IF(AND(B176&lt;&gt;B177,I175&gt;=3*$N$1),3*$N$1,0)</f>
        <v>0</v>
      </c>
      <c r="H176">
        <f>IF(AND(D176="zima",AND(C176&lt;&gt;"sobota",C176&lt;&gt;"niedziela")),ROUNDDOWN(E176*$N$4,0)*$N$2,IF(AND(D176="wiosna",AND(C176&lt;&gt;"sobota",C176&lt;&gt;"niedziela")),ROUNDDOWN(E176*$N$5,0)*$N$2,IF(AND(D176="lato",AND(C176&lt;&gt;"sobota",C176&lt;&gt;"niedziela")),ROUNDDOWN(E176*$N$6,0)*$N$2,IF(AND(D176="jesień",AND(C176&lt;&gt;"sobota",C176&lt;&gt;"niedziela")),ROUNDDOWN(E176*$N$7,0)*$N$2,0))))</f>
        <v>0</v>
      </c>
      <c r="I176">
        <f t="shared" si="8"/>
        <v>2320</v>
      </c>
      <c r="J176">
        <f>J175+H176</f>
        <v>14070</v>
      </c>
      <c r="K176">
        <f>K175+(F176+G176)</f>
        <v>11750</v>
      </c>
    </row>
    <row r="177" spans="1:11">
      <c r="A177" s="1">
        <v>45102</v>
      </c>
      <c r="B177">
        <f t="shared" si="6"/>
        <v>6</v>
      </c>
      <c r="C177" t="s">
        <v>2</v>
      </c>
      <c r="D177" t="s">
        <v>43</v>
      </c>
      <c r="E177">
        <f t="shared" si="7"/>
        <v>10</v>
      </c>
      <c r="F177">
        <f>IF(C177="niedziela",$N$3*E177,0)</f>
        <v>150</v>
      </c>
      <c r="G177">
        <f>IF(AND(B177&lt;&gt;B178,I176&gt;=3*$N$1),3*$N$1,0)</f>
        <v>0</v>
      </c>
      <c r="H177">
        <f>IF(AND(D177="zima",AND(C177&lt;&gt;"sobota",C177&lt;&gt;"niedziela")),ROUNDDOWN(E177*$N$4,0)*$N$2,IF(AND(D177="wiosna",AND(C177&lt;&gt;"sobota",C177&lt;&gt;"niedziela")),ROUNDDOWN(E177*$N$5,0)*$N$2,IF(AND(D177="lato",AND(C177&lt;&gt;"sobota",C177&lt;&gt;"niedziela")),ROUNDDOWN(E177*$N$6,0)*$N$2,IF(AND(D177="jesień",AND(C177&lt;&gt;"sobota",C177&lt;&gt;"niedziela")),ROUNDDOWN(E177*$N$7,0)*$N$2,0))))</f>
        <v>0</v>
      </c>
      <c r="I177">
        <f t="shared" si="8"/>
        <v>2170</v>
      </c>
      <c r="J177">
        <f>J176+H177</f>
        <v>14070</v>
      </c>
      <c r="K177">
        <f>K176+(F177+G177)</f>
        <v>11900</v>
      </c>
    </row>
    <row r="178" spans="1:11">
      <c r="A178" s="1">
        <v>45103</v>
      </c>
      <c r="B178">
        <f t="shared" si="6"/>
        <v>6</v>
      </c>
      <c r="C178" t="s">
        <v>3</v>
      </c>
      <c r="D178" t="s">
        <v>43</v>
      </c>
      <c r="E178">
        <f t="shared" si="7"/>
        <v>10</v>
      </c>
      <c r="F178">
        <f>IF(C178="niedziela",$N$3*E178,0)</f>
        <v>0</v>
      </c>
      <c r="G178">
        <f>IF(AND(B178&lt;&gt;B179,I177&gt;=3*$N$1),3*$N$1,0)</f>
        <v>0</v>
      </c>
      <c r="H178">
        <f>IF(AND(D178="zima",AND(C178&lt;&gt;"sobota",C178&lt;&gt;"niedziela")),ROUNDDOWN(E178*$N$4,0)*$N$2,IF(AND(D178="wiosna",AND(C178&lt;&gt;"sobota",C178&lt;&gt;"niedziela")),ROUNDDOWN(E178*$N$5,0)*$N$2,IF(AND(D178="lato",AND(C178&lt;&gt;"sobota",C178&lt;&gt;"niedziela")),ROUNDDOWN(E178*$N$6,0)*$N$2,IF(AND(D178="jesień",AND(C178&lt;&gt;"sobota",C178&lt;&gt;"niedziela")),ROUNDDOWN(E178*$N$7,0)*$N$2,0))))</f>
        <v>270</v>
      </c>
      <c r="I178">
        <f t="shared" si="8"/>
        <v>2440</v>
      </c>
      <c r="J178">
        <f>J177+H178</f>
        <v>14340</v>
      </c>
      <c r="K178">
        <f>K177+(F178+G178)</f>
        <v>11900</v>
      </c>
    </row>
    <row r="179" spans="1:11">
      <c r="A179" s="1">
        <v>45104</v>
      </c>
      <c r="B179">
        <f t="shared" si="6"/>
        <v>6</v>
      </c>
      <c r="C179" t="s">
        <v>4</v>
      </c>
      <c r="D179" t="s">
        <v>43</v>
      </c>
      <c r="E179">
        <f t="shared" si="7"/>
        <v>10</v>
      </c>
      <c r="F179">
        <f>IF(C179="niedziela",$N$3*E179,0)</f>
        <v>0</v>
      </c>
      <c r="G179">
        <f>IF(AND(B179&lt;&gt;B180,I178&gt;=3*$N$1),3*$N$1,0)</f>
        <v>0</v>
      </c>
      <c r="H179">
        <f>IF(AND(D179="zima",AND(C179&lt;&gt;"sobota",C179&lt;&gt;"niedziela")),ROUNDDOWN(E179*$N$4,0)*$N$2,IF(AND(D179="wiosna",AND(C179&lt;&gt;"sobota",C179&lt;&gt;"niedziela")),ROUNDDOWN(E179*$N$5,0)*$N$2,IF(AND(D179="lato",AND(C179&lt;&gt;"sobota",C179&lt;&gt;"niedziela")),ROUNDDOWN(E179*$N$6,0)*$N$2,IF(AND(D179="jesień",AND(C179&lt;&gt;"sobota",C179&lt;&gt;"niedziela")),ROUNDDOWN(E179*$N$7,0)*$N$2,0))))</f>
        <v>270</v>
      </c>
      <c r="I179">
        <f t="shared" si="8"/>
        <v>2710</v>
      </c>
      <c r="J179">
        <f>J178+H179</f>
        <v>14610</v>
      </c>
      <c r="K179">
        <f>K178+(F179+G179)</f>
        <v>11900</v>
      </c>
    </row>
    <row r="180" spans="1:11">
      <c r="A180" s="1">
        <v>45105</v>
      </c>
      <c r="B180">
        <f t="shared" si="6"/>
        <v>6</v>
      </c>
      <c r="C180" t="s">
        <v>5</v>
      </c>
      <c r="D180" t="s">
        <v>43</v>
      </c>
      <c r="E180">
        <f t="shared" si="7"/>
        <v>10</v>
      </c>
      <c r="F180">
        <f>IF(C180="niedziela",$N$3*E180,0)</f>
        <v>0</v>
      </c>
      <c r="G180">
        <f>IF(AND(B180&lt;&gt;B181,I179&gt;=3*$N$1),3*$N$1,0)</f>
        <v>0</v>
      </c>
      <c r="H180">
        <f>IF(AND(D180="zima",AND(C180&lt;&gt;"sobota",C180&lt;&gt;"niedziela")),ROUNDDOWN(E180*$N$4,0)*$N$2,IF(AND(D180="wiosna",AND(C180&lt;&gt;"sobota",C180&lt;&gt;"niedziela")),ROUNDDOWN(E180*$N$5,0)*$N$2,IF(AND(D180="lato",AND(C180&lt;&gt;"sobota",C180&lt;&gt;"niedziela")),ROUNDDOWN(E180*$N$6,0)*$N$2,IF(AND(D180="jesień",AND(C180&lt;&gt;"sobota",C180&lt;&gt;"niedziela")),ROUNDDOWN(E180*$N$7,0)*$N$2,0))))</f>
        <v>270</v>
      </c>
      <c r="I180">
        <f t="shared" si="8"/>
        <v>2980</v>
      </c>
      <c r="J180">
        <f>J179+H180</f>
        <v>14880</v>
      </c>
      <c r="K180">
        <f>K179+(F180+G180)</f>
        <v>11900</v>
      </c>
    </row>
    <row r="181" spans="1:11">
      <c r="A181" s="1">
        <v>45106</v>
      </c>
      <c r="B181">
        <f t="shared" si="6"/>
        <v>6</v>
      </c>
      <c r="C181" t="s">
        <v>6</v>
      </c>
      <c r="D181" t="s">
        <v>43</v>
      </c>
      <c r="E181">
        <f t="shared" si="7"/>
        <v>10</v>
      </c>
      <c r="F181">
        <f>IF(C181="niedziela",$N$3*E181,0)</f>
        <v>0</v>
      </c>
      <c r="G181">
        <f>IF(AND(B181&lt;&gt;B182,I180&gt;=3*$N$1),3*$N$1,0)</f>
        <v>0</v>
      </c>
      <c r="H181">
        <f>IF(AND(D181="zima",AND(C181&lt;&gt;"sobota",C181&lt;&gt;"niedziela")),ROUNDDOWN(E181*$N$4,0)*$N$2,IF(AND(D181="wiosna",AND(C181&lt;&gt;"sobota",C181&lt;&gt;"niedziela")),ROUNDDOWN(E181*$N$5,0)*$N$2,IF(AND(D181="lato",AND(C181&lt;&gt;"sobota",C181&lt;&gt;"niedziela")),ROUNDDOWN(E181*$N$6,0)*$N$2,IF(AND(D181="jesień",AND(C181&lt;&gt;"sobota",C181&lt;&gt;"niedziela")),ROUNDDOWN(E181*$N$7,0)*$N$2,0))))</f>
        <v>270</v>
      </c>
      <c r="I181">
        <f t="shared" si="8"/>
        <v>3250</v>
      </c>
      <c r="J181">
        <f>J180+H181</f>
        <v>15150</v>
      </c>
      <c r="K181">
        <f>K180+(F181+G181)</f>
        <v>11900</v>
      </c>
    </row>
    <row r="182" spans="1:11">
      <c r="A182" s="1">
        <v>45107</v>
      </c>
      <c r="B182">
        <f t="shared" si="6"/>
        <v>6</v>
      </c>
      <c r="C182" t="s">
        <v>7</v>
      </c>
      <c r="D182" t="s">
        <v>43</v>
      </c>
      <c r="E182">
        <f t="shared" si="7"/>
        <v>10</v>
      </c>
      <c r="F182">
        <f>IF(C182="niedziela",$N$3*E182,0)</f>
        <v>0</v>
      </c>
      <c r="G182">
        <f>IF(AND(B182&lt;&gt;B183,I181&gt;=3*$N$1),3*$N$1,0)</f>
        <v>2400</v>
      </c>
      <c r="H182">
        <f>IF(AND(D182="zima",AND(C182&lt;&gt;"sobota",C182&lt;&gt;"niedziela")),ROUNDDOWN(E182*$N$4,0)*$N$2,IF(AND(D182="wiosna",AND(C182&lt;&gt;"sobota",C182&lt;&gt;"niedziela")),ROUNDDOWN(E182*$N$5,0)*$N$2,IF(AND(D182="lato",AND(C182&lt;&gt;"sobota",C182&lt;&gt;"niedziela")),ROUNDDOWN(E182*$N$6,0)*$N$2,IF(AND(D182="jesień",AND(C182&lt;&gt;"sobota",C182&lt;&gt;"niedziela")),ROUNDDOWN(E182*$N$7,0)*$N$2,0))))</f>
        <v>270</v>
      </c>
      <c r="I182">
        <f t="shared" si="8"/>
        <v>1120</v>
      </c>
      <c r="J182">
        <f>J181+H182</f>
        <v>15420</v>
      </c>
      <c r="K182">
        <f>K181+(F182+G182)</f>
        <v>14300</v>
      </c>
    </row>
    <row r="183" spans="1:11">
      <c r="A183" s="1">
        <v>45108</v>
      </c>
      <c r="B183">
        <f t="shared" si="6"/>
        <v>7</v>
      </c>
      <c r="C183" t="s">
        <v>8</v>
      </c>
      <c r="D183" t="s">
        <v>43</v>
      </c>
      <c r="E183">
        <f t="shared" si="7"/>
        <v>13</v>
      </c>
      <c r="F183">
        <f>IF(C183="niedziela",$N$3*E183,0)</f>
        <v>0</v>
      </c>
      <c r="G183">
        <f>IF(AND(B183&lt;&gt;B184,I182&gt;=3*$N$1),3*$N$1,0)</f>
        <v>0</v>
      </c>
      <c r="H183">
        <f>IF(AND(D183="zima",AND(C183&lt;&gt;"sobota",C183&lt;&gt;"niedziela")),ROUNDDOWN(E183*$N$4,0)*$N$2,IF(AND(D183="wiosna",AND(C183&lt;&gt;"sobota",C183&lt;&gt;"niedziela")),ROUNDDOWN(E183*$N$5,0)*$N$2,IF(AND(D183="lato",AND(C183&lt;&gt;"sobota",C183&lt;&gt;"niedziela")),ROUNDDOWN(E183*$N$6,0)*$N$2,IF(AND(D183="jesień",AND(C183&lt;&gt;"sobota",C183&lt;&gt;"niedziela")),ROUNDDOWN(E183*$N$7,0)*$N$2,0))))</f>
        <v>0</v>
      </c>
      <c r="I183">
        <f t="shared" si="8"/>
        <v>1120</v>
      </c>
      <c r="J183">
        <f>J182+H183</f>
        <v>15420</v>
      </c>
      <c r="K183">
        <f>K182+(F183+G183)</f>
        <v>14300</v>
      </c>
    </row>
    <row r="184" spans="1:11">
      <c r="A184" s="1">
        <v>45109</v>
      </c>
      <c r="B184">
        <f t="shared" si="6"/>
        <v>7</v>
      </c>
      <c r="C184" t="s">
        <v>2</v>
      </c>
      <c r="D184" t="s">
        <v>43</v>
      </c>
      <c r="E184">
        <f t="shared" si="7"/>
        <v>13</v>
      </c>
      <c r="F184">
        <f>IF(C184="niedziela",$N$3*E184,0)</f>
        <v>195</v>
      </c>
      <c r="G184">
        <f>IF(AND(B184&lt;&gt;B185,I183&gt;=3*$N$1),3*$N$1,0)</f>
        <v>0</v>
      </c>
      <c r="H184">
        <f>IF(AND(D184="zima",AND(C184&lt;&gt;"sobota",C184&lt;&gt;"niedziela")),ROUNDDOWN(E184*$N$4,0)*$N$2,IF(AND(D184="wiosna",AND(C184&lt;&gt;"sobota",C184&lt;&gt;"niedziela")),ROUNDDOWN(E184*$N$5,0)*$N$2,IF(AND(D184="lato",AND(C184&lt;&gt;"sobota",C184&lt;&gt;"niedziela")),ROUNDDOWN(E184*$N$6,0)*$N$2,IF(AND(D184="jesień",AND(C184&lt;&gt;"sobota",C184&lt;&gt;"niedziela")),ROUNDDOWN(E184*$N$7,0)*$N$2,0))))</f>
        <v>0</v>
      </c>
      <c r="I184">
        <f t="shared" si="8"/>
        <v>925</v>
      </c>
      <c r="J184">
        <f>J183+H184</f>
        <v>15420</v>
      </c>
      <c r="K184">
        <f>K183+(F184+G184)</f>
        <v>14495</v>
      </c>
    </row>
    <row r="185" spans="1:11">
      <c r="A185" s="1">
        <v>45110</v>
      </c>
      <c r="B185">
        <f t="shared" si="6"/>
        <v>7</v>
      </c>
      <c r="C185" t="s">
        <v>3</v>
      </c>
      <c r="D185" t="s">
        <v>43</v>
      </c>
      <c r="E185">
        <f t="shared" si="7"/>
        <v>13</v>
      </c>
      <c r="F185">
        <f>IF(C185="niedziela",$N$3*E185,0)</f>
        <v>0</v>
      </c>
      <c r="G185">
        <f>IF(AND(B185&lt;&gt;B186,I184&gt;=3*$N$1),3*$N$1,0)</f>
        <v>0</v>
      </c>
      <c r="H185">
        <f>IF(AND(D185="zima",AND(C185&lt;&gt;"sobota",C185&lt;&gt;"niedziela")),ROUNDDOWN(E185*$N$4,0)*$N$2,IF(AND(D185="wiosna",AND(C185&lt;&gt;"sobota",C185&lt;&gt;"niedziela")),ROUNDDOWN(E185*$N$5,0)*$N$2,IF(AND(D185="lato",AND(C185&lt;&gt;"sobota",C185&lt;&gt;"niedziela")),ROUNDDOWN(E185*$N$6,0)*$N$2,IF(AND(D185="jesień",AND(C185&lt;&gt;"sobota",C185&lt;&gt;"niedziela")),ROUNDDOWN(E185*$N$7,0)*$N$2,0))))</f>
        <v>330</v>
      </c>
      <c r="I185">
        <f t="shared" si="8"/>
        <v>1255</v>
      </c>
      <c r="J185">
        <f>J184+H185</f>
        <v>15750</v>
      </c>
      <c r="K185">
        <f>K184+(F185+G185)</f>
        <v>14495</v>
      </c>
    </row>
    <row r="186" spans="1:11">
      <c r="A186" s="1">
        <v>45111</v>
      </c>
      <c r="B186">
        <f t="shared" si="6"/>
        <v>7</v>
      </c>
      <c r="C186" t="s">
        <v>4</v>
      </c>
      <c r="D186" t="s">
        <v>43</v>
      </c>
      <c r="E186">
        <f t="shared" si="7"/>
        <v>13</v>
      </c>
      <c r="F186">
        <f>IF(C186="niedziela",$N$3*E186,0)</f>
        <v>0</v>
      </c>
      <c r="G186">
        <f>IF(AND(B186&lt;&gt;B187,I185&gt;=3*$N$1),3*$N$1,0)</f>
        <v>0</v>
      </c>
      <c r="H186">
        <f>IF(AND(D186="zima",AND(C186&lt;&gt;"sobota",C186&lt;&gt;"niedziela")),ROUNDDOWN(E186*$N$4,0)*$N$2,IF(AND(D186="wiosna",AND(C186&lt;&gt;"sobota",C186&lt;&gt;"niedziela")),ROUNDDOWN(E186*$N$5,0)*$N$2,IF(AND(D186="lato",AND(C186&lt;&gt;"sobota",C186&lt;&gt;"niedziela")),ROUNDDOWN(E186*$N$6,0)*$N$2,IF(AND(D186="jesień",AND(C186&lt;&gt;"sobota",C186&lt;&gt;"niedziela")),ROUNDDOWN(E186*$N$7,0)*$N$2,0))))</f>
        <v>330</v>
      </c>
      <c r="I186">
        <f t="shared" si="8"/>
        <v>1585</v>
      </c>
      <c r="J186">
        <f>J185+H186</f>
        <v>16080</v>
      </c>
      <c r="K186">
        <f>K185+(F186+G186)</f>
        <v>14495</v>
      </c>
    </row>
    <row r="187" spans="1:11">
      <c r="A187" s="1">
        <v>45112</v>
      </c>
      <c r="B187">
        <f t="shared" si="6"/>
        <v>7</v>
      </c>
      <c r="C187" t="s">
        <v>5</v>
      </c>
      <c r="D187" t="s">
        <v>43</v>
      </c>
      <c r="E187">
        <f t="shared" si="7"/>
        <v>13</v>
      </c>
      <c r="F187">
        <f>IF(C187="niedziela",$N$3*E187,0)</f>
        <v>0</v>
      </c>
      <c r="G187">
        <f>IF(AND(B187&lt;&gt;B188,I186&gt;=3*$N$1),3*$N$1,0)</f>
        <v>0</v>
      </c>
      <c r="H187">
        <f>IF(AND(D187="zima",AND(C187&lt;&gt;"sobota",C187&lt;&gt;"niedziela")),ROUNDDOWN(E187*$N$4,0)*$N$2,IF(AND(D187="wiosna",AND(C187&lt;&gt;"sobota",C187&lt;&gt;"niedziela")),ROUNDDOWN(E187*$N$5,0)*$N$2,IF(AND(D187="lato",AND(C187&lt;&gt;"sobota",C187&lt;&gt;"niedziela")),ROUNDDOWN(E187*$N$6,0)*$N$2,IF(AND(D187="jesień",AND(C187&lt;&gt;"sobota",C187&lt;&gt;"niedziela")),ROUNDDOWN(E187*$N$7,0)*$N$2,0))))</f>
        <v>330</v>
      </c>
      <c r="I187">
        <f t="shared" si="8"/>
        <v>1915</v>
      </c>
      <c r="J187">
        <f>J186+H187</f>
        <v>16410</v>
      </c>
      <c r="K187">
        <f>K186+(F187+G187)</f>
        <v>14495</v>
      </c>
    </row>
    <row r="188" spans="1:11">
      <c r="A188" s="1">
        <v>45113</v>
      </c>
      <c r="B188">
        <f t="shared" si="6"/>
        <v>7</v>
      </c>
      <c r="C188" t="s">
        <v>6</v>
      </c>
      <c r="D188" t="s">
        <v>43</v>
      </c>
      <c r="E188">
        <f t="shared" si="7"/>
        <v>13</v>
      </c>
      <c r="F188">
        <f>IF(C188="niedziela",$N$3*E188,0)</f>
        <v>0</v>
      </c>
      <c r="G188">
        <f>IF(AND(B188&lt;&gt;B189,I187&gt;=3*$N$1),3*$N$1,0)</f>
        <v>0</v>
      </c>
      <c r="H188">
        <f>IF(AND(D188="zima",AND(C188&lt;&gt;"sobota",C188&lt;&gt;"niedziela")),ROUNDDOWN(E188*$N$4,0)*$N$2,IF(AND(D188="wiosna",AND(C188&lt;&gt;"sobota",C188&lt;&gt;"niedziela")),ROUNDDOWN(E188*$N$5,0)*$N$2,IF(AND(D188="lato",AND(C188&lt;&gt;"sobota",C188&lt;&gt;"niedziela")),ROUNDDOWN(E188*$N$6,0)*$N$2,IF(AND(D188="jesień",AND(C188&lt;&gt;"sobota",C188&lt;&gt;"niedziela")),ROUNDDOWN(E188*$N$7,0)*$N$2,0))))</f>
        <v>330</v>
      </c>
      <c r="I188">
        <f t="shared" si="8"/>
        <v>2245</v>
      </c>
      <c r="J188">
        <f>J187+H188</f>
        <v>16740</v>
      </c>
      <c r="K188">
        <f>K187+(F188+G188)</f>
        <v>14495</v>
      </c>
    </row>
    <row r="189" spans="1:11">
      <c r="A189" s="1">
        <v>45114</v>
      </c>
      <c r="B189">
        <f t="shared" si="6"/>
        <v>7</v>
      </c>
      <c r="C189" t="s">
        <v>7</v>
      </c>
      <c r="D189" t="s">
        <v>43</v>
      </c>
      <c r="E189">
        <f t="shared" si="7"/>
        <v>13</v>
      </c>
      <c r="F189">
        <f>IF(C189="niedziela",$N$3*E189,0)</f>
        <v>0</v>
      </c>
      <c r="G189">
        <f>IF(AND(B189&lt;&gt;B190,I188&gt;=3*$N$1),3*$N$1,0)</f>
        <v>0</v>
      </c>
      <c r="H189">
        <f>IF(AND(D189="zima",AND(C189&lt;&gt;"sobota",C189&lt;&gt;"niedziela")),ROUNDDOWN(E189*$N$4,0)*$N$2,IF(AND(D189="wiosna",AND(C189&lt;&gt;"sobota",C189&lt;&gt;"niedziela")),ROUNDDOWN(E189*$N$5,0)*$N$2,IF(AND(D189="lato",AND(C189&lt;&gt;"sobota",C189&lt;&gt;"niedziela")),ROUNDDOWN(E189*$N$6,0)*$N$2,IF(AND(D189="jesień",AND(C189&lt;&gt;"sobota",C189&lt;&gt;"niedziela")),ROUNDDOWN(E189*$N$7,0)*$N$2,0))))</f>
        <v>330</v>
      </c>
      <c r="I189">
        <f t="shared" si="8"/>
        <v>2575</v>
      </c>
      <c r="J189">
        <f>J188+H189</f>
        <v>17070</v>
      </c>
      <c r="K189">
        <f>K188+(F189+G189)</f>
        <v>14495</v>
      </c>
    </row>
    <row r="190" spans="1:11">
      <c r="A190" s="1">
        <v>45115</v>
      </c>
      <c r="B190">
        <f t="shared" si="6"/>
        <v>7</v>
      </c>
      <c r="C190" t="s">
        <v>8</v>
      </c>
      <c r="D190" t="s">
        <v>43</v>
      </c>
      <c r="E190">
        <f t="shared" si="7"/>
        <v>13</v>
      </c>
      <c r="F190">
        <f>IF(C190="niedziela",$N$3*E190,0)</f>
        <v>0</v>
      </c>
      <c r="G190">
        <f>IF(AND(B190&lt;&gt;B191,I189&gt;=3*$N$1),3*$N$1,0)</f>
        <v>0</v>
      </c>
      <c r="H190">
        <f>IF(AND(D190="zima",AND(C190&lt;&gt;"sobota",C190&lt;&gt;"niedziela")),ROUNDDOWN(E190*$N$4,0)*$N$2,IF(AND(D190="wiosna",AND(C190&lt;&gt;"sobota",C190&lt;&gt;"niedziela")),ROUNDDOWN(E190*$N$5,0)*$N$2,IF(AND(D190="lato",AND(C190&lt;&gt;"sobota",C190&lt;&gt;"niedziela")),ROUNDDOWN(E190*$N$6,0)*$N$2,IF(AND(D190="jesień",AND(C190&lt;&gt;"sobota",C190&lt;&gt;"niedziela")),ROUNDDOWN(E190*$N$7,0)*$N$2,0))))</f>
        <v>0</v>
      </c>
      <c r="I190">
        <f t="shared" si="8"/>
        <v>2575</v>
      </c>
      <c r="J190">
        <f>J189+H190</f>
        <v>17070</v>
      </c>
      <c r="K190">
        <f>K189+(F190+G190)</f>
        <v>14495</v>
      </c>
    </row>
    <row r="191" spans="1:11">
      <c r="A191" s="1">
        <v>45116</v>
      </c>
      <c r="B191">
        <f t="shared" si="6"/>
        <v>7</v>
      </c>
      <c r="C191" t="s">
        <v>2</v>
      </c>
      <c r="D191" t="s">
        <v>43</v>
      </c>
      <c r="E191">
        <f t="shared" si="7"/>
        <v>13</v>
      </c>
      <c r="F191">
        <f>IF(C191="niedziela",$N$3*E191,0)</f>
        <v>195</v>
      </c>
      <c r="G191">
        <f>IF(AND(B191&lt;&gt;B192,I190&gt;=3*$N$1),3*$N$1,0)</f>
        <v>0</v>
      </c>
      <c r="H191">
        <f>IF(AND(D191="zima",AND(C191&lt;&gt;"sobota",C191&lt;&gt;"niedziela")),ROUNDDOWN(E191*$N$4,0)*$N$2,IF(AND(D191="wiosna",AND(C191&lt;&gt;"sobota",C191&lt;&gt;"niedziela")),ROUNDDOWN(E191*$N$5,0)*$N$2,IF(AND(D191="lato",AND(C191&lt;&gt;"sobota",C191&lt;&gt;"niedziela")),ROUNDDOWN(E191*$N$6,0)*$N$2,IF(AND(D191="jesień",AND(C191&lt;&gt;"sobota",C191&lt;&gt;"niedziela")),ROUNDDOWN(E191*$N$7,0)*$N$2,0))))</f>
        <v>0</v>
      </c>
      <c r="I191">
        <f t="shared" si="8"/>
        <v>2380</v>
      </c>
      <c r="J191">
        <f>J190+H191</f>
        <v>17070</v>
      </c>
      <c r="K191">
        <f>K190+(F191+G191)</f>
        <v>14690</v>
      </c>
    </row>
    <row r="192" spans="1:11">
      <c r="A192" s="1">
        <v>45117</v>
      </c>
      <c r="B192">
        <f t="shared" si="6"/>
        <v>7</v>
      </c>
      <c r="C192" t="s">
        <v>3</v>
      </c>
      <c r="D192" t="s">
        <v>43</v>
      </c>
      <c r="E192">
        <f t="shared" si="7"/>
        <v>13</v>
      </c>
      <c r="F192">
        <f>IF(C192="niedziela",$N$3*E192,0)</f>
        <v>0</v>
      </c>
      <c r="G192">
        <f>IF(AND(B192&lt;&gt;B193,I191&gt;=3*$N$1),3*$N$1,0)</f>
        <v>0</v>
      </c>
      <c r="H192">
        <f>IF(AND(D192="zima",AND(C192&lt;&gt;"sobota",C192&lt;&gt;"niedziela")),ROUNDDOWN(E192*$N$4,0)*$N$2,IF(AND(D192="wiosna",AND(C192&lt;&gt;"sobota",C192&lt;&gt;"niedziela")),ROUNDDOWN(E192*$N$5,0)*$N$2,IF(AND(D192="lato",AND(C192&lt;&gt;"sobota",C192&lt;&gt;"niedziela")),ROUNDDOWN(E192*$N$6,0)*$N$2,IF(AND(D192="jesień",AND(C192&lt;&gt;"sobota",C192&lt;&gt;"niedziela")),ROUNDDOWN(E192*$N$7,0)*$N$2,0))))</f>
        <v>330</v>
      </c>
      <c r="I192">
        <f t="shared" si="8"/>
        <v>2710</v>
      </c>
      <c r="J192">
        <f>J191+H192</f>
        <v>17400</v>
      </c>
      <c r="K192">
        <f>K191+(F192+G192)</f>
        <v>14690</v>
      </c>
    </row>
    <row r="193" spans="1:11">
      <c r="A193" s="1">
        <v>45118</v>
      </c>
      <c r="B193">
        <f t="shared" si="6"/>
        <v>7</v>
      </c>
      <c r="C193" t="s">
        <v>4</v>
      </c>
      <c r="D193" t="s">
        <v>43</v>
      </c>
      <c r="E193">
        <f t="shared" si="7"/>
        <v>13</v>
      </c>
      <c r="F193">
        <f>IF(C193="niedziela",$N$3*E193,0)</f>
        <v>0</v>
      </c>
      <c r="G193">
        <f>IF(AND(B193&lt;&gt;B194,I192&gt;=3*$N$1),3*$N$1,0)</f>
        <v>0</v>
      </c>
      <c r="H193">
        <f>IF(AND(D193="zima",AND(C193&lt;&gt;"sobota",C193&lt;&gt;"niedziela")),ROUNDDOWN(E193*$N$4,0)*$N$2,IF(AND(D193="wiosna",AND(C193&lt;&gt;"sobota",C193&lt;&gt;"niedziela")),ROUNDDOWN(E193*$N$5,0)*$N$2,IF(AND(D193="lato",AND(C193&lt;&gt;"sobota",C193&lt;&gt;"niedziela")),ROUNDDOWN(E193*$N$6,0)*$N$2,IF(AND(D193="jesień",AND(C193&lt;&gt;"sobota",C193&lt;&gt;"niedziela")),ROUNDDOWN(E193*$N$7,0)*$N$2,0))))</f>
        <v>330</v>
      </c>
      <c r="I193">
        <f t="shared" si="8"/>
        <v>3040</v>
      </c>
      <c r="J193">
        <f>J192+H193</f>
        <v>17730</v>
      </c>
      <c r="K193">
        <f>K192+(F193+G193)</f>
        <v>14690</v>
      </c>
    </row>
    <row r="194" spans="1:11">
      <c r="A194" s="1">
        <v>45119</v>
      </c>
      <c r="B194">
        <f t="shared" si="6"/>
        <v>7</v>
      </c>
      <c r="C194" t="s">
        <v>5</v>
      </c>
      <c r="D194" t="s">
        <v>43</v>
      </c>
      <c r="E194">
        <f t="shared" si="7"/>
        <v>13</v>
      </c>
      <c r="F194">
        <f>IF(C194="niedziela",$N$3*E194,0)</f>
        <v>0</v>
      </c>
      <c r="G194">
        <f>IF(AND(B194&lt;&gt;B195,I193&gt;=3*$N$1),3*$N$1,0)</f>
        <v>0</v>
      </c>
      <c r="H194">
        <f>IF(AND(D194="zima",AND(C194&lt;&gt;"sobota",C194&lt;&gt;"niedziela")),ROUNDDOWN(E194*$N$4,0)*$N$2,IF(AND(D194="wiosna",AND(C194&lt;&gt;"sobota",C194&lt;&gt;"niedziela")),ROUNDDOWN(E194*$N$5,0)*$N$2,IF(AND(D194="lato",AND(C194&lt;&gt;"sobota",C194&lt;&gt;"niedziela")),ROUNDDOWN(E194*$N$6,0)*$N$2,IF(AND(D194="jesień",AND(C194&lt;&gt;"sobota",C194&lt;&gt;"niedziela")),ROUNDDOWN(E194*$N$7,0)*$N$2,0))))</f>
        <v>330</v>
      </c>
      <c r="I194">
        <f t="shared" si="8"/>
        <v>3370</v>
      </c>
      <c r="J194">
        <f>J193+H194</f>
        <v>18060</v>
      </c>
      <c r="K194">
        <f>K193+(F194+G194)</f>
        <v>14690</v>
      </c>
    </row>
    <row r="195" spans="1:11">
      <c r="A195" s="1">
        <v>45120</v>
      </c>
      <c r="B195">
        <f t="shared" ref="B195:B258" si="9">MONTH(A195)</f>
        <v>7</v>
      </c>
      <c r="C195" t="s">
        <v>6</v>
      </c>
      <c r="D195" t="s">
        <v>43</v>
      </c>
      <c r="E195">
        <f t="shared" si="7"/>
        <v>13</v>
      </c>
      <c r="F195">
        <f>IF(C195="niedziela",$N$3*E195,0)</f>
        <v>0</v>
      </c>
      <c r="G195">
        <f>IF(AND(B195&lt;&gt;B196,I194&gt;=3*$N$1),3*$N$1,0)</f>
        <v>0</v>
      </c>
      <c r="H195">
        <f>IF(AND(D195="zima",AND(C195&lt;&gt;"sobota",C195&lt;&gt;"niedziela")),ROUNDDOWN(E195*$N$4,0)*$N$2,IF(AND(D195="wiosna",AND(C195&lt;&gt;"sobota",C195&lt;&gt;"niedziela")),ROUNDDOWN(E195*$N$5,0)*$N$2,IF(AND(D195="lato",AND(C195&lt;&gt;"sobota",C195&lt;&gt;"niedziela")),ROUNDDOWN(E195*$N$6,0)*$N$2,IF(AND(D195="jesień",AND(C195&lt;&gt;"sobota",C195&lt;&gt;"niedziela")),ROUNDDOWN(E195*$N$7,0)*$N$2,0))))</f>
        <v>330</v>
      </c>
      <c r="I195">
        <f t="shared" si="8"/>
        <v>3700</v>
      </c>
      <c r="J195">
        <f>J194+H195</f>
        <v>18390</v>
      </c>
      <c r="K195">
        <f>K194+(F195+G195)</f>
        <v>14690</v>
      </c>
    </row>
    <row r="196" spans="1:11">
      <c r="A196" s="1">
        <v>45121</v>
      </c>
      <c r="B196">
        <f t="shared" si="9"/>
        <v>7</v>
      </c>
      <c r="C196" t="s">
        <v>7</v>
      </c>
      <c r="D196" t="s">
        <v>43</v>
      </c>
      <c r="E196">
        <f t="shared" ref="E196:E259" si="10">IF(G195=2400,E195+3,E195)</f>
        <v>13</v>
      </c>
      <c r="F196">
        <f>IF(C196="niedziela",$N$3*E196,0)</f>
        <v>0</v>
      </c>
      <c r="G196">
        <f>IF(AND(B196&lt;&gt;B197,I195&gt;=3*$N$1),3*$N$1,0)</f>
        <v>0</v>
      </c>
      <c r="H196">
        <f>IF(AND(D196="zima",AND(C196&lt;&gt;"sobota",C196&lt;&gt;"niedziela")),ROUNDDOWN(E196*$N$4,0)*$N$2,IF(AND(D196="wiosna",AND(C196&lt;&gt;"sobota",C196&lt;&gt;"niedziela")),ROUNDDOWN(E196*$N$5,0)*$N$2,IF(AND(D196="lato",AND(C196&lt;&gt;"sobota",C196&lt;&gt;"niedziela")),ROUNDDOWN(E196*$N$6,0)*$N$2,IF(AND(D196="jesień",AND(C196&lt;&gt;"sobota",C196&lt;&gt;"niedziela")),ROUNDDOWN(E196*$N$7,0)*$N$2,0))))</f>
        <v>330</v>
      </c>
      <c r="I196">
        <f t="shared" ref="I196:I259" si="11">(H196-(F196+G196))+I195</f>
        <v>4030</v>
      </c>
      <c r="J196">
        <f>J195+H196</f>
        <v>18720</v>
      </c>
      <c r="K196">
        <f>K195+(F196+G196)</f>
        <v>14690</v>
      </c>
    </row>
    <row r="197" spans="1:11">
      <c r="A197" s="1">
        <v>45122</v>
      </c>
      <c r="B197">
        <f t="shared" si="9"/>
        <v>7</v>
      </c>
      <c r="C197" t="s">
        <v>8</v>
      </c>
      <c r="D197" t="s">
        <v>43</v>
      </c>
      <c r="E197">
        <f t="shared" si="10"/>
        <v>13</v>
      </c>
      <c r="F197">
        <f>IF(C197="niedziela",$N$3*E197,0)</f>
        <v>0</v>
      </c>
      <c r="G197">
        <f>IF(AND(B197&lt;&gt;B198,I196&gt;=3*$N$1),3*$N$1,0)</f>
        <v>0</v>
      </c>
      <c r="H197">
        <f>IF(AND(D197="zima",AND(C197&lt;&gt;"sobota",C197&lt;&gt;"niedziela")),ROUNDDOWN(E197*$N$4,0)*$N$2,IF(AND(D197="wiosna",AND(C197&lt;&gt;"sobota",C197&lt;&gt;"niedziela")),ROUNDDOWN(E197*$N$5,0)*$N$2,IF(AND(D197="lato",AND(C197&lt;&gt;"sobota",C197&lt;&gt;"niedziela")),ROUNDDOWN(E197*$N$6,0)*$N$2,IF(AND(D197="jesień",AND(C197&lt;&gt;"sobota",C197&lt;&gt;"niedziela")),ROUNDDOWN(E197*$N$7,0)*$N$2,0))))</f>
        <v>0</v>
      </c>
      <c r="I197">
        <f t="shared" si="11"/>
        <v>4030</v>
      </c>
      <c r="J197">
        <f>J196+H197</f>
        <v>18720</v>
      </c>
      <c r="K197">
        <f>K196+(F197+G197)</f>
        <v>14690</v>
      </c>
    </row>
    <row r="198" spans="1:11">
      <c r="A198" s="1">
        <v>45123</v>
      </c>
      <c r="B198">
        <f t="shared" si="9"/>
        <v>7</v>
      </c>
      <c r="C198" t="s">
        <v>2</v>
      </c>
      <c r="D198" t="s">
        <v>43</v>
      </c>
      <c r="E198">
        <f t="shared" si="10"/>
        <v>13</v>
      </c>
      <c r="F198">
        <f>IF(C198="niedziela",$N$3*E198,0)</f>
        <v>195</v>
      </c>
      <c r="G198">
        <f>IF(AND(B198&lt;&gt;B199,I197&gt;=3*$N$1),3*$N$1,0)</f>
        <v>0</v>
      </c>
      <c r="H198">
        <f>IF(AND(D198="zima",AND(C198&lt;&gt;"sobota",C198&lt;&gt;"niedziela")),ROUNDDOWN(E198*$N$4,0)*$N$2,IF(AND(D198="wiosna",AND(C198&lt;&gt;"sobota",C198&lt;&gt;"niedziela")),ROUNDDOWN(E198*$N$5,0)*$N$2,IF(AND(D198="lato",AND(C198&lt;&gt;"sobota",C198&lt;&gt;"niedziela")),ROUNDDOWN(E198*$N$6,0)*$N$2,IF(AND(D198="jesień",AND(C198&lt;&gt;"sobota",C198&lt;&gt;"niedziela")),ROUNDDOWN(E198*$N$7,0)*$N$2,0))))</f>
        <v>0</v>
      </c>
      <c r="I198">
        <f t="shared" si="11"/>
        <v>3835</v>
      </c>
      <c r="J198">
        <f>J197+H198</f>
        <v>18720</v>
      </c>
      <c r="K198">
        <f>K197+(F198+G198)</f>
        <v>14885</v>
      </c>
    </row>
    <row r="199" spans="1:11">
      <c r="A199" s="1">
        <v>45124</v>
      </c>
      <c r="B199">
        <f t="shared" si="9"/>
        <v>7</v>
      </c>
      <c r="C199" t="s">
        <v>3</v>
      </c>
      <c r="D199" t="s">
        <v>43</v>
      </c>
      <c r="E199">
        <f t="shared" si="10"/>
        <v>13</v>
      </c>
      <c r="F199">
        <f>IF(C199="niedziela",$N$3*E199,0)</f>
        <v>0</v>
      </c>
      <c r="G199">
        <f>IF(AND(B199&lt;&gt;B200,I198&gt;=3*$N$1),3*$N$1,0)</f>
        <v>0</v>
      </c>
      <c r="H199">
        <f>IF(AND(D199="zima",AND(C199&lt;&gt;"sobota",C199&lt;&gt;"niedziela")),ROUNDDOWN(E199*$N$4,0)*$N$2,IF(AND(D199="wiosna",AND(C199&lt;&gt;"sobota",C199&lt;&gt;"niedziela")),ROUNDDOWN(E199*$N$5,0)*$N$2,IF(AND(D199="lato",AND(C199&lt;&gt;"sobota",C199&lt;&gt;"niedziela")),ROUNDDOWN(E199*$N$6,0)*$N$2,IF(AND(D199="jesień",AND(C199&lt;&gt;"sobota",C199&lt;&gt;"niedziela")),ROUNDDOWN(E199*$N$7,0)*$N$2,0))))</f>
        <v>330</v>
      </c>
      <c r="I199">
        <f t="shared" si="11"/>
        <v>4165</v>
      </c>
      <c r="J199">
        <f>J198+H199</f>
        <v>19050</v>
      </c>
      <c r="K199">
        <f>K198+(F199+G199)</f>
        <v>14885</v>
      </c>
    </row>
    <row r="200" spans="1:11">
      <c r="A200" s="1">
        <v>45125</v>
      </c>
      <c r="B200">
        <f t="shared" si="9"/>
        <v>7</v>
      </c>
      <c r="C200" t="s">
        <v>4</v>
      </c>
      <c r="D200" t="s">
        <v>43</v>
      </c>
      <c r="E200">
        <f t="shared" si="10"/>
        <v>13</v>
      </c>
      <c r="F200">
        <f>IF(C200="niedziela",$N$3*E200,0)</f>
        <v>0</v>
      </c>
      <c r="G200">
        <f>IF(AND(B200&lt;&gt;B201,I199&gt;=3*$N$1),3*$N$1,0)</f>
        <v>0</v>
      </c>
      <c r="H200">
        <f>IF(AND(D200="zima",AND(C200&lt;&gt;"sobota",C200&lt;&gt;"niedziela")),ROUNDDOWN(E200*$N$4,0)*$N$2,IF(AND(D200="wiosna",AND(C200&lt;&gt;"sobota",C200&lt;&gt;"niedziela")),ROUNDDOWN(E200*$N$5,0)*$N$2,IF(AND(D200="lato",AND(C200&lt;&gt;"sobota",C200&lt;&gt;"niedziela")),ROUNDDOWN(E200*$N$6,0)*$N$2,IF(AND(D200="jesień",AND(C200&lt;&gt;"sobota",C200&lt;&gt;"niedziela")),ROUNDDOWN(E200*$N$7,0)*$N$2,0))))</f>
        <v>330</v>
      </c>
      <c r="I200">
        <f t="shared" si="11"/>
        <v>4495</v>
      </c>
      <c r="J200">
        <f>J199+H200</f>
        <v>19380</v>
      </c>
      <c r="K200">
        <f>K199+(F200+G200)</f>
        <v>14885</v>
      </c>
    </row>
    <row r="201" spans="1:11">
      <c r="A201" s="1">
        <v>45126</v>
      </c>
      <c r="B201">
        <f t="shared" si="9"/>
        <v>7</v>
      </c>
      <c r="C201" t="s">
        <v>5</v>
      </c>
      <c r="D201" t="s">
        <v>43</v>
      </c>
      <c r="E201">
        <f t="shared" si="10"/>
        <v>13</v>
      </c>
      <c r="F201">
        <f>IF(C201="niedziela",$N$3*E201,0)</f>
        <v>0</v>
      </c>
      <c r="G201">
        <f>IF(AND(B201&lt;&gt;B202,I200&gt;=3*$N$1),3*$N$1,0)</f>
        <v>0</v>
      </c>
      <c r="H201">
        <f>IF(AND(D201="zima",AND(C201&lt;&gt;"sobota",C201&lt;&gt;"niedziela")),ROUNDDOWN(E201*$N$4,0)*$N$2,IF(AND(D201="wiosna",AND(C201&lt;&gt;"sobota",C201&lt;&gt;"niedziela")),ROUNDDOWN(E201*$N$5,0)*$N$2,IF(AND(D201="lato",AND(C201&lt;&gt;"sobota",C201&lt;&gt;"niedziela")),ROUNDDOWN(E201*$N$6,0)*$N$2,IF(AND(D201="jesień",AND(C201&lt;&gt;"sobota",C201&lt;&gt;"niedziela")),ROUNDDOWN(E201*$N$7,0)*$N$2,0))))</f>
        <v>330</v>
      </c>
      <c r="I201">
        <f t="shared" si="11"/>
        <v>4825</v>
      </c>
      <c r="J201">
        <f>J200+H201</f>
        <v>19710</v>
      </c>
      <c r="K201">
        <f>K200+(F201+G201)</f>
        <v>14885</v>
      </c>
    </row>
    <row r="202" spans="1:11">
      <c r="A202" s="1">
        <v>45127</v>
      </c>
      <c r="B202">
        <f t="shared" si="9"/>
        <v>7</v>
      </c>
      <c r="C202" t="s">
        <v>6</v>
      </c>
      <c r="D202" t="s">
        <v>43</v>
      </c>
      <c r="E202">
        <f t="shared" si="10"/>
        <v>13</v>
      </c>
      <c r="F202">
        <f>IF(C202="niedziela",$N$3*E202,0)</f>
        <v>0</v>
      </c>
      <c r="G202">
        <f>IF(AND(B202&lt;&gt;B203,I201&gt;=3*$N$1),3*$N$1,0)</f>
        <v>0</v>
      </c>
      <c r="H202">
        <f>IF(AND(D202="zima",AND(C202&lt;&gt;"sobota",C202&lt;&gt;"niedziela")),ROUNDDOWN(E202*$N$4,0)*$N$2,IF(AND(D202="wiosna",AND(C202&lt;&gt;"sobota",C202&lt;&gt;"niedziela")),ROUNDDOWN(E202*$N$5,0)*$N$2,IF(AND(D202="lato",AND(C202&lt;&gt;"sobota",C202&lt;&gt;"niedziela")),ROUNDDOWN(E202*$N$6,0)*$N$2,IF(AND(D202="jesień",AND(C202&lt;&gt;"sobota",C202&lt;&gt;"niedziela")),ROUNDDOWN(E202*$N$7,0)*$N$2,0))))</f>
        <v>330</v>
      </c>
      <c r="I202">
        <f t="shared" si="11"/>
        <v>5155</v>
      </c>
      <c r="J202">
        <f>J201+H202</f>
        <v>20040</v>
      </c>
      <c r="K202">
        <f>K201+(F202+G202)</f>
        <v>14885</v>
      </c>
    </row>
    <row r="203" spans="1:11">
      <c r="A203" s="1">
        <v>45128</v>
      </c>
      <c r="B203">
        <f t="shared" si="9"/>
        <v>7</v>
      </c>
      <c r="C203" t="s">
        <v>7</v>
      </c>
      <c r="D203" t="s">
        <v>43</v>
      </c>
      <c r="E203">
        <f t="shared" si="10"/>
        <v>13</v>
      </c>
      <c r="F203">
        <f>IF(C203="niedziela",$N$3*E203,0)</f>
        <v>0</v>
      </c>
      <c r="G203">
        <f>IF(AND(B203&lt;&gt;B204,I202&gt;=3*$N$1),3*$N$1,0)</f>
        <v>0</v>
      </c>
      <c r="H203">
        <f>IF(AND(D203="zima",AND(C203&lt;&gt;"sobota",C203&lt;&gt;"niedziela")),ROUNDDOWN(E203*$N$4,0)*$N$2,IF(AND(D203="wiosna",AND(C203&lt;&gt;"sobota",C203&lt;&gt;"niedziela")),ROUNDDOWN(E203*$N$5,0)*$N$2,IF(AND(D203="lato",AND(C203&lt;&gt;"sobota",C203&lt;&gt;"niedziela")),ROUNDDOWN(E203*$N$6,0)*$N$2,IF(AND(D203="jesień",AND(C203&lt;&gt;"sobota",C203&lt;&gt;"niedziela")),ROUNDDOWN(E203*$N$7,0)*$N$2,0))))</f>
        <v>330</v>
      </c>
      <c r="I203">
        <f t="shared" si="11"/>
        <v>5485</v>
      </c>
      <c r="J203">
        <f>J202+H203</f>
        <v>20370</v>
      </c>
      <c r="K203">
        <f>K202+(F203+G203)</f>
        <v>14885</v>
      </c>
    </row>
    <row r="204" spans="1:11">
      <c r="A204" s="1">
        <v>45129</v>
      </c>
      <c r="B204">
        <f t="shared" si="9"/>
        <v>7</v>
      </c>
      <c r="C204" t="s">
        <v>8</v>
      </c>
      <c r="D204" t="s">
        <v>43</v>
      </c>
      <c r="E204">
        <f t="shared" si="10"/>
        <v>13</v>
      </c>
      <c r="F204">
        <f>IF(C204="niedziela",$N$3*E204,0)</f>
        <v>0</v>
      </c>
      <c r="G204">
        <f>IF(AND(B204&lt;&gt;B205,I203&gt;=3*$N$1),3*$N$1,0)</f>
        <v>0</v>
      </c>
      <c r="H204">
        <f>IF(AND(D204="zima",AND(C204&lt;&gt;"sobota",C204&lt;&gt;"niedziela")),ROUNDDOWN(E204*$N$4,0)*$N$2,IF(AND(D204="wiosna",AND(C204&lt;&gt;"sobota",C204&lt;&gt;"niedziela")),ROUNDDOWN(E204*$N$5,0)*$N$2,IF(AND(D204="lato",AND(C204&lt;&gt;"sobota",C204&lt;&gt;"niedziela")),ROUNDDOWN(E204*$N$6,0)*$N$2,IF(AND(D204="jesień",AND(C204&lt;&gt;"sobota",C204&lt;&gt;"niedziela")),ROUNDDOWN(E204*$N$7,0)*$N$2,0))))</f>
        <v>0</v>
      </c>
      <c r="I204">
        <f t="shared" si="11"/>
        <v>5485</v>
      </c>
      <c r="J204">
        <f>J203+H204</f>
        <v>20370</v>
      </c>
      <c r="K204">
        <f>K203+(F204+G204)</f>
        <v>14885</v>
      </c>
    </row>
    <row r="205" spans="1:11">
      <c r="A205" s="1">
        <v>45130</v>
      </c>
      <c r="B205">
        <f t="shared" si="9"/>
        <v>7</v>
      </c>
      <c r="C205" t="s">
        <v>2</v>
      </c>
      <c r="D205" t="s">
        <v>43</v>
      </c>
      <c r="E205">
        <f t="shared" si="10"/>
        <v>13</v>
      </c>
      <c r="F205">
        <f>IF(C205="niedziela",$N$3*E205,0)</f>
        <v>195</v>
      </c>
      <c r="G205">
        <f>IF(AND(B205&lt;&gt;B206,I204&gt;=3*$N$1),3*$N$1,0)</f>
        <v>0</v>
      </c>
      <c r="H205">
        <f>IF(AND(D205="zima",AND(C205&lt;&gt;"sobota",C205&lt;&gt;"niedziela")),ROUNDDOWN(E205*$N$4,0)*$N$2,IF(AND(D205="wiosna",AND(C205&lt;&gt;"sobota",C205&lt;&gt;"niedziela")),ROUNDDOWN(E205*$N$5,0)*$N$2,IF(AND(D205="lato",AND(C205&lt;&gt;"sobota",C205&lt;&gt;"niedziela")),ROUNDDOWN(E205*$N$6,0)*$N$2,IF(AND(D205="jesień",AND(C205&lt;&gt;"sobota",C205&lt;&gt;"niedziela")),ROUNDDOWN(E205*$N$7,0)*$N$2,0))))</f>
        <v>0</v>
      </c>
      <c r="I205">
        <f t="shared" si="11"/>
        <v>5290</v>
      </c>
      <c r="J205">
        <f>J204+H205</f>
        <v>20370</v>
      </c>
      <c r="K205">
        <f>K204+(F205+G205)</f>
        <v>15080</v>
      </c>
    </row>
    <row r="206" spans="1:11">
      <c r="A206" s="1">
        <v>45131</v>
      </c>
      <c r="B206">
        <f t="shared" si="9"/>
        <v>7</v>
      </c>
      <c r="C206" t="s">
        <v>3</v>
      </c>
      <c r="D206" t="s">
        <v>43</v>
      </c>
      <c r="E206">
        <f t="shared" si="10"/>
        <v>13</v>
      </c>
      <c r="F206">
        <f>IF(C206="niedziela",$N$3*E206,0)</f>
        <v>0</v>
      </c>
      <c r="G206">
        <f>IF(AND(B206&lt;&gt;B207,I205&gt;=3*$N$1),3*$N$1,0)</f>
        <v>0</v>
      </c>
      <c r="H206">
        <f>IF(AND(D206="zima",AND(C206&lt;&gt;"sobota",C206&lt;&gt;"niedziela")),ROUNDDOWN(E206*$N$4,0)*$N$2,IF(AND(D206="wiosna",AND(C206&lt;&gt;"sobota",C206&lt;&gt;"niedziela")),ROUNDDOWN(E206*$N$5,0)*$N$2,IF(AND(D206="lato",AND(C206&lt;&gt;"sobota",C206&lt;&gt;"niedziela")),ROUNDDOWN(E206*$N$6,0)*$N$2,IF(AND(D206="jesień",AND(C206&lt;&gt;"sobota",C206&lt;&gt;"niedziela")),ROUNDDOWN(E206*$N$7,0)*$N$2,0))))</f>
        <v>330</v>
      </c>
      <c r="I206">
        <f t="shared" si="11"/>
        <v>5620</v>
      </c>
      <c r="J206">
        <f>J205+H206</f>
        <v>20700</v>
      </c>
      <c r="K206">
        <f>K205+(F206+G206)</f>
        <v>15080</v>
      </c>
    </row>
    <row r="207" spans="1:11">
      <c r="A207" s="1">
        <v>45132</v>
      </c>
      <c r="B207">
        <f t="shared" si="9"/>
        <v>7</v>
      </c>
      <c r="C207" t="s">
        <v>4</v>
      </c>
      <c r="D207" t="s">
        <v>43</v>
      </c>
      <c r="E207">
        <f t="shared" si="10"/>
        <v>13</v>
      </c>
      <c r="F207">
        <f>IF(C207="niedziela",$N$3*E207,0)</f>
        <v>0</v>
      </c>
      <c r="G207">
        <f>IF(AND(B207&lt;&gt;B208,I206&gt;=3*$N$1),3*$N$1,0)</f>
        <v>0</v>
      </c>
      <c r="H207">
        <f>IF(AND(D207="zima",AND(C207&lt;&gt;"sobota",C207&lt;&gt;"niedziela")),ROUNDDOWN(E207*$N$4,0)*$N$2,IF(AND(D207="wiosna",AND(C207&lt;&gt;"sobota",C207&lt;&gt;"niedziela")),ROUNDDOWN(E207*$N$5,0)*$N$2,IF(AND(D207="lato",AND(C207&lt;&gt;"sobota",C207&lt;&gt;"niedziela")),ROUNDDOWN(E207*$N$6,0)*$N$2,IF(AND(D207="jesień",AND(C207&lt;&gt;"sobota",C207&lt;&gt;"niedziela")),ROUNDDOWN(E207*$N$7,0)*$N$2,0))))</f>
        <v>330</v>
      </c>
      <c r="I207">
        <f t="shared" si="11"/>
        <v>5950</v>
      </c>
      <c r="J207">
        <f>J206+H207</f>
        <v>21030</v>
      </c>
      <c r="K207">
        <f>K206+(F207+G207)</f>
        <v>15080</v>
      </c>
    </row>
    <row r="208" spans="1:11">
      <c r="A208" s="1">
        <v>45133</v>
      </c>
      <c r="B208">
        <f t="shared" si="9"/>
        <v>7</v>
      </c>
      <c r="C208" t="s">
        <v>5</v>
      </c>
      <c r="D208" t="s">
        <v>43</v>
      </c>
      <c r="E208">
        <f t="shared" si="10"/>
        <v>13</v>
      </c>
      <c r="F208">
        <f>IF(C208="niedziela",$N$3*E208,0)</f>
        <v>0</v>
      </c>
      <c r="G208">
        <f>IF(AND(B208&lt;&gt;B209,I207&gt;=3*$N$1),3*$N$1,0)</f>
        <v>0</v>
      </c>
      <c r="H208">
        <f>IF(AND(D208="zima",AND(C208&lt;&gt;"sobota",C208&lt;&gt;"niedziela")),ROUNDDOWN(E208*$N$4,0)*$N$2,IF(AND(D208="wiosna",AND(C208&lt;&gt;"sobota",C208&lt;&gt;"niedziela")),ROUNDDOWN(E208*$N$5,0)*$N$2,IF(AND(D208="lato",AND(C208&lt;&gt;"sobota",C208&lt;&gt;"niedziela")),ROUNDDOWN(E208*$N$6,0)*$N$2,IF(AND(D208="jesień",AND(C208&lt;&gt;"sobota",C208&lt;&gt;"niedziela")),ROUNDDOWN(E208*$N$7,0)*$N$2,0))))</f>
        <v>330</v>
      </c>
      <c r="I208">
        <f t="shared" si="11"/>
        <v>6280</v>
      </c>
      <c r="J208">
        <f>J207+H208</f>
        <v>21360</v>
      </c>
      <c r="K208">
        <f>K207+(F208+G208)</f>
        <v>15080</v>
      </c>
    </row>
    <row r="209" spans="1:11">
      <c r="A209" s="1">
        <v>45134</v>
      </c>
      <c r="B209">
        <f t="shared" si="9"/>
        <v>7</v>
      </c>
      <c r="C209" t="s">
        <v>6</v>
      </c>
      <c r="D209" t="s">
        <v>43</v>
      </c>
      <c r="E209">
        <f t="shared" si="10"/>
        <v>13</v>
      </c>
      <c r="F209">
        <f>IF(C209="niedziela",$N$3*E209,0)</f>
        <v>0</v>
      </c>
      <c r="G209">
        <f>IF(AND(B209&lt;&gt;B210,I208&gt;=3*$N$1),3*$N$1,0)</f>
        <v>0</v>
      </c>
      <c r="H209">
        <f>IF(AND(D209="zima",AND(C209&lt;&gt;"sobota",C209&lt;&gt;"niedziela")),ROUNDDOWN(E209*$N$4,0)*$N$2,IF(AND(D209="wiosna",AND(C209&lt;&gt;"sobota",C209&lt;&gt;"niedziela")),ROUNDDOWN(E209*$N$5,0)*$N$2,IF(AND(D209="lato",AND(C209&lt;&gt;"sobota",C209&lt;&gt;"niedziela")),ROUNDDOWN(E209*$N$6,0)*$N$2,IF(AND(D209="jesień",AND(C209&lt;&gt;"sobota",C209&lt;&gt;"niedziela")),ROUNDDOWN(E209*$N$7,0)*$N$2,0))))</f>
        <v>330</v>
      </c>
      <c r="I209">
        <f t="shared" si="11"/>
        <v>6610</v>
      </c>
      <c r="J209">
        <f>J208+H209</f>
        <v>21690</v>
      </c>
      <c r="K209">
        <f>K208+(F209+G209)</f>
        <v>15080</v>
      </c>
    </row>
    <row r="210" spans="1:11">
      <c r="A210" s="1">
        <v>45135</v>
      </c>
      <c r="B210">
        <f t="shared" si="9"/>
        <v>7</v>
      </c>
      <c r="C210" t="s">
        <v>7</v>
      </c>
      <c r="D210" t="s">
        <v>43</v>
      </c>
      <c r="E210">
        <f t="shared" si="10"/>
        <v>13</v>
      </c>
      <c r="F210">
        <f>IF(C210="niedziela",$N$3*E210,0)</f>
        <v>0</v>
      </c>
      <c r="G210">
        <f>IF(AND(B210&lt;&gt;B211,I209&gt;=3*$N$1),3*$N$1,0)</f>
        <v>0</v>
      </c>
      <c r="H210">
        <f>IF(AND(D210="zima",AND(C210&lt;&gt;"sobota",C210&lt;&gt;"niedziela")),ROUNDDOWN(E210*$N$4,0)*$N$2,IF(AND(D210="wiosna",AND(C210&lt;&gt;"sobota",C210&lt;&gt;"niedziela")),ROUNDDOWN(E210*$N$5,0)*$N$2,IF(AND(D210="lato",AND(C210&lt;&gt;"sobota",C210&lt;&gt;"niedziela")),ROUNDDOWN(E210*$N$6,0)*$N$2,IF(AND(D210="jesień",AND(C210&lt;&gt;"sobota",C210&lt;&gt;"niedziela")),ROUNDDOWN(E210*$N$7,0)*$N$2,0))))</f>
        <v>330</v>
      </c>
      <c r="I210">
        <f t="shared" si="11"/>
        <v>6940</v>
      </c>
      <c r="J210">
        <f>J209+H210</f>
        <v>22020</v>
      </c>
      <c r="K210">
        <f>K209+(F210+G210)</f>
        <v>15080</v>
      </c>
    </row>
    <row r="211" spans="1:11">
      <c r="A211" s="1">
        <v>45136</v>
      </c>
      <c r="B211">
        <f t="shared" si="9"/>
        <v>7</v>
      </c>
      <c r="C211" t="s">
        <v>8</v>
      </c>
      <c r="D211" t="s">
        <v>43</v>
      </c>
      <c r="E211">
        <f t="shared" si="10"/>
        <v>13</v>
      </c>
      <c r="F211">
        <f>IF(C211="niedziela",$N$3*E211,0)</f>
        <v>0</v>
      </c>
      <c r="G211">
        <f>IF(AND(B211&lt;&gt;B212,I210&gt;=3*$N$1),3*$N$1,0)</f>
        <v>0</v>
      </c>
      <c r="H211">
        <f>IF(AND(D211="zima",AND(C211&lt;&gt;"sobota",C211&lt;&gt;"niedziela")),ROUNDDOWN(E211*$N$4,0)*$N$2,IF(AND(D211="wiosna",AND(C211&lt;&gt;"sobota",C211&lt;&gt;"niedziela")),ROUNDDOWN(E211*$N$5,0)*$N$2,IF(AND(D211="lato",AND(C211&lt;&gt;"sobota",C211&lt;&gt;"niedziela")),ROUNDDOWN(E211*$N$6,0)*$N$2,IF(AND(D211="jesień",AND(C211&lt;&gt;"sobota",C211&lt;&gt;"niedziela")),ROUNDDOWN(E211*$N$7,0)*$N$2,0))))</f>
        <v>0</v>
      </c>
      <c r="I211">
        <f t="shared" si="11"/>
        <v>6940</v>
      </c>
      <c r="J211">
        <f>J210+H211</f>
        <v>22020</v>
      </c>
      <c r="K211">
        <f>K210+(F211+G211)</f>
        <v>15080</v>
      </c>
    </row>
    <row r="212" spans="1:11">
      <c r="A212" s="1">
        <v>45137</v>
      </c>
      <c r="B212">
        <f t="shared" si="9"/>
        <v>7</v>
      </c>
      <c r="C212" t="s">
        <v>2</v>
      </c>
      <c r="D212" t="s">
        <v>43</v>
      </c>
      <c r="E212">
        <f t="shared" si="10"/>
        <v>13</v>
      </c>
      <c r="F212">
        <f>IF(C212="niedziela",$N$3*E212,0)</f>
        <v>195</v>
      </c>
      <c r="G212">
        <f>IF(AND(B212&lt;&gt;B213,I211&gt;=3*$N$1),3*$N$1,0)</f>
        <v>0</v>
      </c>
      <c r="H212">
        <f>IF(AND(D212="zima",AND(C212&lt;&gt;"sobota",C212&lt;&gt;"niedziela")),ROUNDDOWN(E212*$N$4,0)*$N$2,IF(AND(D212="wiosna",AND(C212&lt;&gt;"sobota",C212&lt;&gt;"niedziela")),ROUNDDOWN(E212*$N$5,0)*$N$2,IF(AND(D212="lato",AND(C212&lt;&gt;"sobota",C212&lt;&gt;"niedziela")),ROUNDDOWN(E212*$N$6,0)*$N$2,IF(AND(D212="jesień",AND(C212&lt;&gt;"sobota",C212&lt;&gt;"niedziela")),ROUNDDOWN(E212*$N$7,0)*$N$2,0))))</f>
        <v>0</v>
      </c>
      <c r="I212">
        <f t="shared" si="11"/>
        <v>6745</v>
      </c>
      <c r="J212">
        <f>J211+H212</f>
        <v>22020</v>
      </c>
      <c r="K212">
        <f>K211+(F212+G212)</f>
        <v>15275</v>
      </c>
    </row>
    <row r="213" spans="1:11">
      <c r="A213" s="1">
        <v>45138</v>
      </c>
      <c r="B213">
        <f t="shared" si="9"/>
        <v>7</v>
      </c>
      <c r="C213" t="s">
        <v>3</v>
      </c>
      <c r="D213" t="s">
        <v>43</v>
      </c>
      <c r="E213">
        <f t="shared" si="10"/>
        <v>13</v>
      </c>
      <c r="F213">
        <f>IF(C213="niedziela",$N$3*E213,0)</f>
        <v>0</v>
      </c>
      <c r="G213">
        <f>IF(AND(B213&lt;&gt;B214,I212&gt;=3*$N$1),3*$N$1,0)</f>
        <v>2400</v>
      </c>
      <c r="H213">
        <f>IF(AND(D213="zima",AND(C213&lt;&gt;"sobota",C213&lt;&gt;"niedziela")),ROUNDDOWN(E213*$N$4,0)*$N$2,IF(AND(D213="wiosna",AND(C213&lt;&gt;"sobota",C213&lt;&gt;"niedziela")),ROUNDDOWN(E213*$N$5,0)*$N$2,IF(AND(D213="lato",AND(C213&lt;&gt;"sobota",C213&lt;&gt;"niedziela")),ROUNDDOWN(E213*$N$6,0)*$N$2,IF(AND(D213="jesień",AND(C213&lt;&gt;"sobota",C213&lt;&gt;"niedziela")),ROUNDDOWN(E213*$N$7,0)*$N$2,0))))</f>
        <v>330</v>
      </c>
      <c r="I213">
        <f t="shared" si="11"/>
        <v>4675</v>
      </c>
      <c r="J213">
        <f>J212+H213</f>
        <v>22350</v>
      </c>
      <c r="K213">
        <f>K212+(F213+G213)</f>
        <v>17675</v>
      </c>
    </row>
    <row r="214" spans="1:11">
      <c r="A214" s="1">
        <v>45139</v>
      </c>
      <c r="B214">
        <f t="shared" si="9"/>
        <v>8</v>
      </c>
      <c r="C214" t="s">
        <v>4</v>
      </c>
      <c r="D214" t="s">
        <v>43</v>
      </c>
      <c r="E214">
        <f t="shared" si="10"/>
        <v>16</v>
      </c>
      <c r="F214">
        <f>IF(C214="niedziela",$N$3*E214,0)</f>
        <v>0</v>
      </c>
      <c r="G214">
        <f>IF(AND(B214&lt;&gt;B215,I213&gt;=3*$N$1),3*$N$1,0)</f>
        <v>0</v>
      </c>
      <c r="H214">
        <f>IF(AND(D214="zima",AND(C214&lt;&gt;"sobota",C214&lt;&gt;"niedziela")),ROUNDDOWN(E214*$N$4,0)*$N$2,IF(AND(D214="wiosna",AND(C214&lt;&gt;"sobota",C214&lt;&gt;"niedziela")),ROUNDDOWN(E214*$N$5,0)*$N$2,IF(AND(D214="lato",AND(C214&lt;&gt;"sobota",C214&lt;&gt;"niedziela")),ROUNDDOWN(E214*$N$6,0)*$N$2,IF(AND(D214="jesień",AND(C214&lt;&gt;"sobota",C214&lt;&gt;"niedziela")),ROUNDDOWN(E214*$N$7,0)*$N$2,0))))</f>
        <v>420</v>
      </c>
      <c r="I214">
        <f t="shared" si="11"/>
        <v>5095</v>
      </c>
      <c r="J214">
        <f>J213+H214</f>
        <v>22770</v>
      </c>
      <c r="K214">
        <f>K213+(F214+G214)</f>
        <v>17675</v>
      </c>
    </row>
    <row r="215" spans="1:11">
      <c r="A215" s="1">
        <v>45140</v>
      </c>
      <c r="B215">
        <f t="shared" si="9"/>
        <v>8</v>
      </c>
      <c r="C215" t="s">
        <v>5</v>
      </c>
      <c r="D215" t="s">
        <v>43</v>
      </c>
      <c r="E215">
        <f t="shared" si="10"/>
        <v>16</v>
      </c>
      <c r="F215">
        <f>IF(C215="niedziela",$N$3*E215,0)</f>
        <v>0</v>
      </c>
      <c r="G215">
        <f>IF(AND(B215&lt;&gt;B216,I214&gt;=3*$N$1),3*$N$1,0)</f>
        <v>0</v>
      </c>
      <c r="H215">
        <f>IF(AND(D215="zima",AND(C215&lt;&gt;"sobota",C215&lt;&gt;"niedziela")),ROUNDDOWN(E215*$N$4,0)*$N$2,IF(AND(D215="wiosna",AND(C215&lt;&gt;"sobota",C215&lt;&gt;"niedziela")),ROUNDDOWN(E215*$N$5,0)*$N$2,IF(AND(D215="lato",AND(C215&lt;&gt;"sobota",C215&lt;&gt;"niedziela")),ROUNDDOWN(E215*$N$6,0)*$N$2,IF(AND(D215="jesień",AND(C215&lt;&gt;"sobota",C215&lt;&gt;"niedziela")),ROUNDDOWN(E215*$N$7,0)*$N$2,0))))</f>
        <v>420</v>
      </c>
      <c r="I215">
        <f t="shared" si="11"/>
        <v>5515</v>
      </c>
      <c r="J215">
        <f>J214+H215</f>
        <v>23190</v>
      </c>
      <c r="K215">
        <f>K214+(F215+G215)</f>
        <v>17675</v>
      </c>
    </row>
    <row r="216" spans="1:11">
      <c r="A216" s="1">
        <v>45141</v>
      </c>
      <c r="B216">
        <f t="shared" si="9"/>
        <v>8</v>
      </c>
      <c r="C216" t="s">
        <v>6</v>
      </c>
      <c r="D216" t="s">
        <v>43</v>
      </c>
      <c r="E216">
        <f t="shared" si="10"/>
        <v>16</v>
      </c>
      <c r="F216">
        <f>IF(C216="niedziela",$N$3*E216,0)</f>
        <v>0</v>
      </c>
      <c r="G216">
        <f>IF(AND(B216&lt;&gt;B217,I215&gt;=3*$N$1),3*$N$1,0)</f>
        <v>0</v>
      </c>
      <c r="H216">
        <f>IF(AND(D216="zima",AND(C216&lt;&gt;"sobota",C216&lt;&gt;"niedziela")),ROUNDDOWN(E216*$N$4,0)*$N$2,IF(AND(D216="wiosna",AND(C216&lt;&gt;"sobota",C216&lt;&gt;"niedziela")),ROUNDDOWN(E216*$N$5,0)*$N$2,IF(AND(D216="lato",AND(C216&lt;&gt;"sobota",C216&lt;&gt;"niedziela")),ROUNDDOWN(E216*$N$6,0)*$N$2,IF(AND(D216="jesień",AND(C216&lt;&gt;"sobota",C216&lt;&gt;"niedziela")),ROUNDDOWN(E216*$N$7,0)*$N$2,0))))</f>
        <v>420</v>
      </c>
      <c r="I216">
        <f t="shared" si="11"/>
        <v>5935</v>
      </c>
      <c r="J216">
        <f>J215+H216</f>
        <v>23610</v>
      </c>
      <c r="K216">
        <f>K215+(F216+G216)</f>
        <v>17675</v>
      </c>
    </row>
    <row r="217" spans="1:11">
      <c r="A217" s="1">
        <v>45142</v>
      </c>
      <c r="B217">
        <f t="shared" si="9"/>
        <v>8</v>
      </c>
      <c r="C217" t="s">
        <v>7</v>
      </c>
      <c r="D217" t="s">
        <v>43</v>
      </c>
      <c r="E217">
        <f t="shared" si="10"/>
        <v>16</v>
      </c>
      <c r="F217">
        <f>IF(C217="niedziela",$N$3*E217,0)</f>
        <v>0</v>
      </c>
      <c r="G217">
        <f>IF(AND(B217&lt;&gt;B218,I216&gt;=3*$N$1),3*$N$1,0)</f>
        <v>0</v>
      </c>
      <c r="H217">
        <f>IF(AND(D217="zima",AND(C217&lt;&gt;"sobota",C217&lt;&gt;"niedziela")),ROUNDDOWN(E217*$N$4,0)*$N$2,IF(AND(D217="wiosna",AND(C217&lt;&gt;"sobota",C217&lt;&gt;"niedziela")),ROUNDDOWN(E217*$N$5,0)*$N$2,IF(AND(D217="lato",AND(C217&lt;&gt;"sobota",C217&lt;&gt;"niedziela")),ROUNDDOWN(E217*$N$6,0)*$N$2,IF(AND(D217="jesień",AND(C217&lt;&gt;"sobota",C217&lt;&gt;"niedziela")),ROUNDDOWN(E217*$N$7,0)*$N$2,0))))</f>
        <v>420</v>
      </c>
      <c r="I217">
        <f t="shared" si="11"/>
        <v>6355</v>
      </c>
      <c r="J217">
        <f>J216+H217</f>
        <v>24030</v>
      </c>
      <c r="K217">
        <f>K216+(F217+G217)</f>
        <v>17675</v>
      </c>
    </row>
    <row r="218" spans="1:11">
      <c r="A218" s="1">
        <v>45143</v>
      </c>
      <c r="B218">
        <f t="shared" si="9"/>
        <v>8</v>
      </c>
      <c r="C218" t="s">
        <v>8</v>
      </c>
      <c r="D218" t="s">
        <v>43</v>
      </c>
      <c r="E218">
        <f t="shared" si="10"/>
        <v>16</v>
      </c>
      <c r="F218">
        <f>IF(C218="niedziela",$N$3*E218,0)</f>
        <v>0</v>
      </c>
      <c r="G218">
        <f>IF(AND(B218&lt;&gt;B219,I217&gt;=3*$N$1),3*$N$1,0)</f>
        <v>0</v>
      </c>
      <c r="H218">
        <f>IF(AND(D218="zima",AND(C218&lt;&gt;"sobota",C218&lt;&gt;"niedziela")),ROUNDDOWN(E218*$N$4,0)*$N$2,IF(AND(D218="wiosna",AND(C218&lt;&gt;"sobota",C218&lt;&gt;"niedziela")),ROUNDDOWN(E218*$N$5,0)*$N$2,IF(AND(D218="lato",AND(C218&lt;&gt;"sobota",C218&lt;&gt;"niedziela")),ROUNDDOWN(E218*$N$6,0)*$N$2,IF(AND(D218="jesień",AND(C218&lt;&gt;"sobota",C218&lt;&gt;"niedziela")),ROUNDDOWN(E218*$N$7,0)*$N$2,0))))</f>
        <v>0</v>
      </c>
      <c r="I218">
        <f t="shared" si="11"/>
        <v>6355</v>
      </c>
      <c r="J218">
        <f>J217+H218</f>
        <v>24030</v>
      </c>
      <c r="K218">
        <f>K217+(F218+G218)</f>
        <v>17675</v>
      </c>
    </row>
    <row r="219" spans="1:11">
      <c r="A219" s="1">
        <v>45144</v>
      </c>
      <c r="B219">
        <f t="shared" si="9"/>
        <v>8</v>
      </c>
      <c r="C219" t="s">
        <v>2</v>
      </c>
      <c r="D219" t="s">
        <v>43</v>
      </c>
      <c r="E219">
        <f t="shared" si="10"/>
        <v>16</v>
      </c>
      <c r="F219">
        <f>IF(C219="niedziela",$N$3*E219,0)</f>
        <v>240</v>
      </c>
      <c r="G219">
        <f>IF(AND(B219&lt;&gt;B220,I218&gt;=3*$N$1),3*$N$1,0)</f>
        <v>0</v>
      </c>
      <c r="H219">
        <f>IF(AND(D219="zima",AND(C219&lt;&gt;"sobota",C219&lt;&gt;"niedziela")),ROUNDDOWN(E219*$N$4,0)*$N$2,IF(AND(D219="wiosna",AND(C219&lt;&gt;"sobota",C219&lt;&gt;"niedziela")),ROUNDDOWN(E219*$N$5,0)*$N$2,IF(AND(D219="lato",AND(C219&lt;&gt;"sobota",C219&lt;&gt;"niedziela")),ROUNDDOWN(E219*$N$6,0)*$N$2,IF(AND(D219="jesień",AND(C219&lt;&gt;"sobota",C219&lt;&gt;"niedziela")),ROUNDDOWN(E219*$N$7,0)*$N$2,0))))</f>
        <v>0</v>
      </c>
      <c r="I219">
        <f t="shared" si="11"/>
        <v>6115</v>
      </c>
      <c r="J219">
        <f>J218+H219</f>
        <v>24030</v>
      </c>
      <c r="K219">
        <f>K218+(F219+G219)</f>
        <v>17915</v>
      </c>
    </row>
    <row r="220" spans="1:11">
      <c r="A220" s="1">
        <v>45145</v>
      </c>
      <c r="B220">
        <f t="shared" si="9"/>
        <v>8</v>
      </c>
      <c r="C220" t="s">
        <v>3</v>
      </c>
      <c r="D220" t="s">
        <v>43</v>
      </c>
      <c r="E220">
        <f t="shared" si="10"/>
        <v>16</v>
      </c>
      <c r="F220">
        <f>IF(C220="niedziela",$N$3*E220,0)</f>
        <v>0</v>
      </c>
      <c r="G220">
        <f>IF(AND(B220&lt;&gt;B221,I219&gt;=3*$N$1),3*$N$1,0)</f>
        <v>0</v>
      </c>
      <c r="H220">
        <f>IF(AND(D220="zima",AND(C220&lt;&gt;"sobota",C220&lt;&gt;"niedziela")),ROUNDDOWN(E220*$N$4,0)*$N$2,IF(AND(D220="wiosna",AND(C220&lt;&gt;"sobota",C220&lt;&gt;"niedziela")),ROUNDDOWN(E220*$N$5,0)*$N$2,IF(AND(D220="lato",AND(C220&lt;&gt;"sobota",C220&lt;&gt;"niedziela")),ROUNDDOWN(E220*$N$6,0)*$N$2,IF(AND(D220="jesień",AND(C220&lt;&gt;"sobota",C220&lt;&gt;"niedziela")),ROUNDDOWN(E220*$N$7,0)*$N$2,0))))</f>
        <v>420</v>
      </c>
      <c r="I220">
        <f t="shared" si="11"/>
        <v>6535</v>
      </c>
      <c r="J220">
        <f>J219+H220</f>
        <v>24450</v>
      </c>
      <c r="K220">
        <f>K219+(F220+G220)</f>
        <v>17915</v>
      </c>
    </row>
    <row r="221" spans="1:11">
      <c r="A221" s="1">
        <v>45146</v>
      </c>
      <c r="B221">
        <f t="shared" si="9"/>
        <v>8</v>
      </c>
      <c r="C221" t="s">
        <v>4</v>
      </c>
      <c r="D221" t="s">
        <v>43</v>
      </c>
      <c r="E221">
        <f t="shared" si="10"/>
        <v>16</v>
      </c>
      <c r="F221">
        <f>IF(C221="niedziela",$N$3*E221,0)</f>
        <v>0</v>
      </c>
      <c r="G221">
        <f>IF(AND(B221&lt;&gt;B222,I220&gt;=3*$N$1),3*$N$1,0)</f>
        <v>0</v>
      </c>
      <c r="H221">
        <f>IF(AND(D221="zima",AND(C221&lt;&gt;"sobota",C221&lt;&gt;"niedziela")),ROUNDDOWN(E221*$N$4,0)*$N$2,IF(AND(D221="wiosna",AND(C221&lt;&gt;"sobota",C221&lt;&gt;"niedziela")),ROUNDDOWN(E221*$N$5,0)*$N$2,IF(AND(D221="lato",AND(C221&lt;&gt;"sobota",C221&lt;&gt;"niedziela")),ROUNDDOWN(E221*$N$6,0)*$N$2,IF(AND(D221="jesień",AND(C221&lt;&gt;"sobota",C221&lt;&gt;"niedziela")),ROUNDDOWN(E221*$N$7,0)*$N$2,0))))</f>
        <v>420</v>
      </c>
      <c r="I221">
        <f t="shared" si="11"/>
        <v>6955</v>
      </c>
      <c r="J221">
        <f>J220+H221</f>
        <v>24870</v>
      </c>
      <c r="K221">
        <f>K220+(F221+G221)</f>
        <v>17915</v>
      </c>
    </row>
    <row r="222" spans="1:11">
      <c r="A222" s="1">
        <v>45147</v>
      </c>
      <c r="B222">
        <f t="shared" si="9"/>
        <v>8</v>
      </c>
      <c r="C222" t="s">
        <v>5</v>
      </c>
      <c r="D222" t="s">
        <v>43</v>
      </c>
      <c r="E222">
        <f t="shared" si="10"/>
        <v>16</v>
      </c>
      <c r="F222">
        <f>IF(C222="niedziela",$N$3*E222,0)</f>
        <v>0</v>
      </c>
      <c r="G222">
        <f>IF(AND(B222&lt;&gt;B223,I221&gt;=3*$N$1),3*$N$1,0)</f>
        <v>0</v>
      </c>
      <c r="H222">
        <f>IF(AND(D222="zima",AND(C222&lt;&gt;"sobota",C222&lt;&gt;"niedziela")),ROUNDDOWN(E222*$N$4,0)*$N$2,IF(AND(D222="wiosna",AND(C222&lt;&gt;"sobota",C222&lt;&gt;"niedziela")),ROUNDDOWN(E222*$N$5,0)*$N$2,IF(AND(D222="lato",AND(C222&lt;&gt;"sobota",C222&lt;&gt;"niedziela")),ROUNDDOWN(E222*$N$6,0)*$N$2,IF(AND(D222="jesień",AND(C222&lt;&gt;"sobota",C222&lt;&gt;"niedziela")),ROUNDDOWN(E222*$N$7,0)*$N$2,0))))</f>
        <v>420</v>
      </c>
      <c r="I222">
        <f t="shared" si="11"/>
        <v>7375</v>
      </c>
      <c r="J222">
        <f>J221+H222</f>
        <v>25290</v>
      </c>
      <c r="K222">
        <f>K221+(F222+G222)</f>
        <v>17915</v>
      </c>
    </row>
    <row r="223" spans="1:11">
      <c r="A223" s="1">
        <v>45148</v>
      </c>
      <c r="B223">
        <f t="shared" si="9"/>
        <v>8</v>
      </c>
      <c r="C223" t="s">
        <v>6</v>
      </c>
      <c r="D223" t="s">
        <v>43</v>
      </c>
      <c r="E223">
        <f t="shared" si="10"/>
        <v>16</v>
      </c>
      <c r="F223">
        <f>IF(C223="niedziela",$N$3*E223,0)</f>
        <v>0</v>
      </c>
      <c r="G223">
        <f>IF(AND(B223&lt;&gt;B224,I222&gt;=3*$N$1),3*$N$1,0)</f>
        <v>0</v>
      </c>
      <c r="H223">
        <f>IF(AND(D223="zima",AND(C223&lt;&gt;"sobota",C223&lt;&gt;"niedziela")),ROUNDDOWN(E223*$N$4,0)*$N$2,IF(AND(D223="wiosna",AND(C223&lt;&gt;"sobota",C223&lt;&gt;"niedziela")),ROUNDDOWN(E223*$N$5,0)*$N$2,IF(AND(D223="lato",AND(C223&lt;&gt;"sobota",C223&lt;&gt;"niedziela")),ROUNDDOWN(E223*$N$6,0)*$N$2,IF(AND(D223="jesień",AND(C223&lt;&gt;"sobota",C223&lt;&gt;"niedziela")),ROUNDDOWN(E223*$N$7,0)*$N$2,0))))</f>
        <v>420</v>
      </c>
      <c r="I223">
        <f t="shared" si="11"/>
        <v>7795</v>
      </c>
      <c r="J223">
        <f>J222+H223</f>
        <v>25710</v>
      </c>
      <c r="K223">
        <f>K222+(F223+G223)</f>
        <v>17915</v>
      </c>
    </row>
    <row r="224" spans="1:11">
      <c r="A224" s="1">
        <v>45149</v>
      </c>
      <c r="B224">
        <f t="shared" si="9"/>
        <v>8</v>
      </c>
      <c r="C224" t="s">
        <v>7</v>
      </c>
      <c r="D224" t="s">
        <v>43</v>
      </c>
      <c r="E224">
        <f t="shared" si="10"/>
        <v>16</v>
      </c>
      <c r="F224">
        <f>IF(C224="niedziela",$N$3*E224,0)</f>
        <v>0</v>
      </c>
      <c r="G224">
        <f>IF(AND(B224&lt;&gt;B225,I223&gt;=3*$N$1),3*$N$1,0)</f>
        <v>0</v>
      </c>
      <c r="H224">
        <f>IF(AND(D224="zima",AND(C224&lt;&gt;"sobota",C224&lt;&gt;"niedziela")),ROUNDDOWN(E224*$N$4,0)*$N$2,IF(AND(D224="wiosna",AND(C224&lt;&gt;"sobota",C224&lt;&gt;"niedziela")),ROUNDDOWN(E224*$N$5,0)*$N$2,IF(AND(D224="lato",AND(C224&lt;&gt;"sobota",C224&lt;&gt;"niedziela")),ROUNDDOWN(E224*$N$6,0)*$N$2,IF(AND(D224="jesień",AND(C224&lt;&gt;"sobota",C224&lt;&gt;"niedziela")),ROUNDDOWN(E224*$N$7,0)*$N$2,0))))</f>
        <v>420</v>
      </c>
      <c r="I224">
        <f t="shared" si="11"/>
        <v>8215</v>
      </c>
      <c r="J224">
        <f>J223+H224</f>
        <v>26130</v>
      </c>
      <c r="K224">
        <f>K223+(F224+G224)</f>
        <v>17915</v>
      </c>
    </row>
    <row r="225" spans="1:11">
      <c r="A225" s="1">
        <v>45150</v>
      </c>
      <c r="B225">
        <f t="shared" si="9"/>
        <v>8</v>
      </c>
      <c r="C225" t="s">
        <v>8</v>
      </c>
      <c r="D225" t="s">
        <v>43</v>
      </c>
      <c r="E225">
        <f t="shared" si="10"/>
        <v>16</v>
      </c>
      <c r="F225">
        <f>IF(C225="niedziela",$N$3*E225,0)</f>
        <v>0</v>
      </c>
      <c r="G225">
        <f>IF(AND(B225&lt;&gt;B226,I224&gt;=3*$N$1),3*$N$1,0)</f>
        <v>0</v>
      </c>
      <c r="H225">
        <f>IF(AND(D225="zima",AND(C225&lt;&gt;"sobota",C225&lt;&gt;"niedziela")),ROUNDDOWN(E225*$N$4,0)*$N$2,IF(AND(D225="wiosna",AND(C225&lt;&gt;"sobota",C225&lt;&gt;"niedziela")),ROUNDDOWN(E225*$N$5,0)*$N$2,IF(AND(D225="lato",AND(C225&lt;&gt;"sobota",C225&lt;&gt;"niedziela")),ROUNDDOWN(E225*$N$6,0)*$N$2,IF(AND(D225="jesień",AND(C225&lt;&gt;"sobota",C225&lt;&gt;"niedziela")),ROUNDDOWN(E225*$N$7,0)*$N$2,0))))</f>
        <v>0</v>
      </c>
      <c r="I225">
        <f t="shared" si="11"/>
        <v>8215</v>
      </c>
      <c r="J225">
        <f>J224+H225</f>
        <v>26130</v>
      </c>
      <c r="K225">
        <f>K224+(F225+G225)</f>
        <v>17915</v>
      </c>
    </row>
    <row r="226" spans="1:11">
      <c r="A226" s="1">
        <v>45151</v>
      </c>
      <c r="B226">
        <f t="shared" si="9"/>
        <v>8</v>
      </c>
      <c r="C226" t="s">
        <v>2</v>
      </c>
      <c r="D226" t="s">
        <v>43</v>
      </c>
      <c r="E226">
        <f t="shared" si="10"/>
        <v>16</v>
      </c>
      <c r="F226">
        <f>IF(C226="niedziela",$N$3*E226,0)</f>
        <v>240</v>
      </c>
      <c r="G226">
        <f>IF(AND(B226&lt;&gt;B227,I225&gt;=3*$N$1),3*$N$1,0)</f>
        <v>0</v>
      </c>
      <c r="H226">
        <f>IF(AND(D226="zima",AND(C226&lt;&gt;"sobota",C226&lt;&gt;"niedziela")),ROUNDDOWN(E226*$N$4,0)*$N$2,IF(AND(D226="wiosna",AND(C226&lt;&gt;"sobota",C226&lt;&gt;"niedziela")),ROUNDDOWN(E226*$N$5,0)*$N$2,IF(AND(D226="lato",AND(C226&lt;&gt;"sobota",C226&lt;&gt;"niedziela")),ROUNDDOWN(E226*$N$6,0)*$N$2,IF(AND(D226="jesień",AND(C226&lt;&gt;"sobota",C226&lt;&gt;"niedziela")),ROUNDDOWN(E226*$N$7,0)*$N$2,0))))</f>
        <v>0</v>
      </c>
      <c r="I226">
        <f t="shared" si="11"/>
        <v>7975</v>
      </c>
      <c r="J226">
        <f>J225+H226</f>
        <v>26130</v>
      </c>
      <c r="K226">
        <f>K225+(F226+G226)</f>
        <v>18155</v>
      </c>
    </row>
    <row r="227" spans="1:11">
      <c r="A227" s="1">
        <v>45152</v>
      </c>
      <c r="B227">
        <f t="shared" si="9"/>
        <v>8</v>
      </c>
      <c r="C227" t="s">
        <v>3</v>
      </c>
      <c r="D227" t="s">
        <v>43</v>
      </c>
      <c r="E227">
        <f t="shared" si="10"/>
        <v>16</v>
      </c>
      <c r="F227">
        <f>IF(C227="niedziela",$N$3*E227,0)</f>
        <v>0</v>
      </c>
      <c r="G227">
        <f>IF(AND(B227&lt;&gt;B228,I226&gt;=3*$N$1),3*$N$1,0)</f>
        <v>0</v>
      </c>
      <c r="H227">
        <f>IF(AND(D227="zima",AND(C227&lt;&gt;"sobota",C227&lt;&gt;"niedziela")),ROUNDDOWN(E227*$N$4,0)*$N$2,IF(AND(D227="wiosna",AND(C227&lt;&gt;"sobota",C227&lt;&gt;"niedziela")),ROUNDDOWN(E227*$N$5,0)*$N$2,IF(AND(D227="lato",AND(C227&lt;&gt;"sobota",C227&lt;&gt;"niedziela")),ROUNDDOWN(E227*$N$6,0)*$N$2,IF(AND(D227="jesień",AND(C227&lt;&gt;"sobota",C227&lt;&gt;"niedziela")),ROUNDDOWN(E227*$N$7,0)*$N$2,0))))</f>
        <v>420</v>
      </c>
      <c r="I227">
        <f t="shared" si="11"/>
        <v>8395</v>
      </c>
      <c r="J227">
        <f>J226+H227</f>
        <v>26550</v>
      </c>
      <c r="K227">
        <f>K226+(F227+G227)</f>
        <v>18155</v>
      </c>
    </row>
    <row r="228" spans="1:11">
      <c r="A228" s="1">
        <v>45153</v>
      </c>
      <c r="B228">
        <f t="shared" si="9"/>
        <v>8</v>
      </c>
      <c r="C228" t="s">
        <v>4</v>
      </c>
      <c r="D228" t="s">
        <v>43</v>
      </c>
      <c r="E228">
        <f t="shared" si="10"/>
        <v>16</v>
      </c>
      <c r="F228">
        <f>IF(C228="niedziela",$N$3*E228,0)</f>
        <v>0</v>
      </c>
      <c r="G228">
        <f>IF(AND(B228&lt;&gt;B229,I227&gt;=3*$N$1),3*$N$1,0)</f>
        <v>0</v>
      </c>
      <c r="H228">
        <f>IF(AND(D228="zima",AND(C228&lt;&gt;"sobota",C228&lt;&gt;"niedziela")),ROUNDDOWN(E228*$N$4,0)*$N$2,IF(AND(D228="wiosna",AND(C228&lt;&gt;"sobota",C228&lt;&gt;"niedziela")),ROUNDDOWN(E228*$N$5,0)*$N$2,IF(AND(D228="lato",AND(C228&lt;&gt;"sobota",C228&lt;&gt;"niedziela")),ROUNDDOWN(E228*$N$6,0)*$N$2,IF(AND(D228="jesień",AND(C228&lt;&gt;"sobota",C228&lt;&gt;"niedziela")),ROUNDDOWN(E228*$N$7,0)*$N$2,0))))</f>
        <v>420</v>
      </c>
      <c r="I228">
        <f t="shared" si="11"/>
        <v>8815</v>
      </c>
      <c r="J228">
        <f>J227+H228</f>
        <v>26970</v>
      </c>
      <c r="K228">
        <f>K227+(F228+G228)</f>
        <v>18155</v>
      </c>
    </row>
    <row r="229" spans="1:11">
      <c r="A229" s="1">
        <v>45154</v>
      </c>
      <c r="B229">
        <f t="shared" si="9"/>
        <v>8</v>
      </c>
      <c r="C229" t="s">
        <v>5</v>
      </c>
      <c r="D229" t="s">
        <v>43</v>
      </c>
      <c r="E229">
        <f t="shared" si="10"/>
        <v>16</v>
      </c>
      <c r="F229">
        <f>IF(C229="niedziela",$N$3*E229,0)</f>
        <v>0</v>
      </c>
      <c r="G229">
        <f>IF(AND(B229&lt;&gt;B230,I228&gt;=3*$N$1),3*$N$1,0)</f>
        <v>0</v>
      </c>
      <c r="H229">
        <f>IF(AND(D229="zima",AND(C229&lt;&gt;"sobota",C229&lt;&gt;"niedziela")),ROUNDDOWN(E229*$N$4,0)*$N$2,IF(AND(D229="wiosna",AND(C229&lt;&gt;"sobota",C229&lt;&gt;"niedziela")),ROUNDDOWN(E229*$N$5,0)*$N$2,IF(AND(D229="lato",AND(C229&lt;&gt;"sobota",C229&lt;&gt;"niedziela")),ROUNDDOWN(E229*$N$6,0)*$N$2,IF(AND(D229="jesień",AND(C229&lt;&gt;"sobota",C229&lt;&gt;"niedziela")),ROUNDDOWN(E229*$N$7,0)*$N$2,0))))</f>
        <v>420</v>
      </c>
      <c r="I229">
        <f t="shared" si="11"/>
        <v>9235</v>
      </c>
      <c r="J229">
        <f>J228+H229</f>
        <v>27390</v>
      </c>
      <c r="K229">
        <f>K228+(F229+G229)</f>
        <v>18155</v>
      </c>
    </row>
    <row r="230" spans="1:11">
      <c r="A230" s="1">
        <v>45155</v>
      </c>
      <c r="B230">
        <f t="shared" si="9"/>
        <v>8</v>
      </c>
      <c r="C230" t="s">
        <v>6</v>
      </c>
      <c r="D230" t="s">
        <v>43</v>
      </c>
      <c r="E230">
        <f t="shared" si="10"/>
        <v>16</v>
      </c>
      <c r="F230">
        <f>IF(C230="niedziela",$N$3*E230,0)</f>
        <v>0</v>
      </c>
      <c r="G230">
        <f>IF(AND(B230&lt;&gt;B231,I229&gt;=3*$N$1),3*$N$1,0)</f>
        <v>0</v>
      </c>
      <c r="H230">
        <f>IF(AND(D230="zima",AND(C230&lt;&gt;"sobota",C230&lt;&gt;"niedziela")),ROUNDDOWN(E230*$N$4,0)*$N$2,IF(AND(D230="wiosna",AND(C230&lt;&gt;"sobota",C230&lt;&gt;"niedziela")),ROUNDDOWN(E230*$N$5,0)*$N$2,IF(AND(D230="lato",AND(C230&lt;&gt;"sobota",C230&lt;&gt;"niedziela")),ROUNDDOWN(E230*$N$6,0)*$N$2,IF(AND(D230="jesień",AND(C230&lt;&gt;"sobota",C230&lt;&gt;"niedziela")),ROUNDDOWN(E230*$N$7,0)*$N$2,0))))</f>
        <v>420</v>
      </c>
      <c r="I230">
        <f t="shared" si="11"/>
        <v>9655</v>
      </c>
      <c r="J230">
        <f>J229+H230</f>
        <v>27810</v>
      </c>
      <c r="K230">
        <f>K229+(F230+G230)</f>
        <v>18155</v>
      </c>
    </row>
    <row r="231" spans="1:11">
      <c r="A231" s="1">
        <v>45156</v>
      </c>
      <c r="B231">
        <f t="shared" si="9"/>
        <v>8</v>
      </c>
      <c r="C231" t="s">
        <v>7</v>
      </c>
      <c r="D231" t="s">
        <v>43</v>
      </c>
      <c r="E231">
        <f t="shared" si="10"/>
        <v>16</v>
      </c>
      <c r="F231">
        <f>IF(C231="niedziela",$N$3*E231,0)</f>
        <v>0</v>
      </c>
      <c r="G231">
        <f>IF(AND(B231&lt;&gt;B232,I230&gt;=3*$N$1),3*$N$1,0)</f>
        <v>0</v>
      </c>
      <c r="H231">
        <f>IF(AND(D231="zima",AND(C231&lt;&gt;"sobota",C231&lt;&gt;"niedziela")),ROUNDDOWN(E231*$N$4,0)*$N$2,IF(AND(D231="wiosna",AND(C231&lt;&gt;"sobota",C231&lt;&gt;"niedziela")),ROUNDDOWN(E231*$N$5,0)*$N$2,IF(AND(D231="lato",AND(C231&lt;&gt;"sobota",C231&lt;&gt;"niedziela")),ROUNDDOWN(E231*$N$6,0)*$N$2,IF(AND(D231="jesień",AND(C231&lt;&gt;"sobota",C231&lt;&gt;"niedziela")),ROUNDDOWN(E231*$N$7,0)*$N$2,0))))</f>
        <v>420</v>
      </c>
      <c r="I231">
        <f t="shared" si="11"/>
        <v>10075</v>
      </c>
      <c r="J231">
        <f>J230+H231</f>
        <v>28230</v>
      </c>
      <c r="K231">
        <f>K230+(F231+G231)</f>
        <v>18155</v>
      </c>
    </row>
    <row r="232" spans="1:11">
      <c r="A232" s="1">
        <v>45157</v>
      </c>
      <c r="B232">
        <f t="shared" si="9"/>
        <v>8</v>
      </c>
      <c r="C232" t="s">
        <v>8</v>
      </c>
      <c r="D232" t="s">
        <v>43</v>
      </c>
      <c r="E232">
        <f t="shared" si="10"/>
        <v>16</v>
      </c>
      <c r="F232">
        <f>IF(C232="niedziela",$N$3*E232,0)</f>
        <v>0</v>
      </c>
      <c r="G232">
        <f>IF(AND(B232&lt;&gt;B233,I231&gt;=3*$N$1),3*$N$1,0)</f>
        <v>0</v>
      </c>
      <c r="H232">
        <f>IF(AND(D232="zima",AND(C232&lt;&gt;"sobota",C232&lt;&gt;"niedziela")),ROUNDDOWN(E232*$N$4,0)*$N$2,IF(AND(D232="wiosna",AND(C232&lt;&gt;"sobota",C232&lt;&gt;"niedziela")),ROUNDDOWN(E232*$N$5,0)*$N$2,IF(AND(D232="lato",AND(C232&lt;&gt;"sobota",C232&lt;&gt;"niedziela")),ROUNDDOWN(E232*$N$6,0)*$N$2,IF(AND(D232="jesień",AND(C232&lt;&gt;"sobota",C232&lt;&gt;"niedziela")),ROUNDDOWN(E232*$N$7,0)*$N$2,0))))</f>
        <v>0</v>
      </c>
      <c r="I232">
        <f t="shared" si="11"/>
        <v>10075</v>
      </c>
      <c r="J232">
        <f>J231+H232</f>
        <v>28230</v>
      </c>
      <c r="K232">
        <f>K231+(F232+G232)</f>
        <v>18155</v>
      </c>
    </row>
    <row r="233" spans="1:11">
      <c r="A233" s="1">
        <v>45158</v>
      </c>
      <c r="B233">
        <f t="shared" si="9"/>
        <v>8</v>
      </c>
      <c r="C233" t="s">
        <v>2</v>
      </c>
      <c r="D233" t="s">
        <v>43</v>
      </c>
      <c r="E233">
        <f t="shared" si="10"/>
        <v>16</v>
      </c>
      <c r="F233">
        <f>IF(C233="niedziela",$N$3*E233,0)</f>
        <v>240</v>
      </c>
      <c r="G233">
        <f>IF(AND(B233&lt;&gt;B234,I232&gt;=3*$N$1),3*$N$1,0)</f>
        <v>0</v>
      </c>
      <c r="H233">
        <f>IF(AND(D233="zima",AND(C233&lt;&gt;"sobota",C233&lt;&gt;"niedziela")),ROUNDDOWN(E233*$N$4,0)*$N$2,IF(AND(D233="wiosna",AND(C233&lt;&gt;"sobota",C233&lt;&gt;"niedziela")),ROUNDDOWN(E233*$N$5,0)*$N$2,IF(AND(D233="lato",AND(C233&lt;&gt;"sobota",C233&lt;&gt;"niedziela")),ROUNDDOWN(E233*$N$6,0)*$N$2,IF(AND(D233="jesień",AND(C233&lt;&gt;"sobota",C233&lt;&gt;"niedziela")),ROUNDDOWN(E233*$N$7,0)*$N$2,0))))</f>
        <v>0</v>
      </c>
      <c r="I233">
        <f t="shared" si="11"/>
        <v>9835</v>
      </c>
      <c r="J233">
        <f>J232+H233</f>
        <v>28230</v>
      </c>
      <c r="K233">
        <f>K232+(F233+G233)</f>
        <v>18395</v>
      </c>
    </row>
    <row r="234" spans="1:11">
      <c r="A234" s="1">
        <v>45159</v>
      </c>
      <c r="B234">
        <f t="shared" si="9"/>
        <v>8</v>
      </c>
      <c r="C234" t="s">
        <v>3</v>
      </c>
      <c r="D234" t="s">
        <v>43</v>
      </c>
      <c r="E234">
        <f t="shared" si="10"/>
        <v>16</v>
      </c>
      <c r="F234">
        <f>IF(C234="niedziela",$N$3*E234,0)</f>
        <v>0</v>
      </c>
      <c r="G234">
        <f>IF(AND(B234&lt;&gt;B235,I233&gt;=3*$N$1),3*$N$1,0)</f>
        <v>0</v>
      </c>
      <c r="H234">
        <f>IF(AND(D234="zima",AND(C234&lt;&gt;"sobota",C234&lt;&gt;"niedziela")),ROUNDDOWN(E234*$N$4,0)*$N$2,IF(AND(D234="wiosna",AND(C234&lt;&gt;"sobota",C234&lt;&gt;"niedziela")),ROUNDDOWN(E234*$N$5,0)*$N$2,IF(AND(D234="lato",AND(C234&lt;&gt;"sobota",C234&lt;&gt;"niedziela")),ROUNDDOWN(E234*$N$6,0)*$N$2,IF(AND(D234="jesień",AND(C234&lt;&gt;"sobota",C234&lt;&gt;"niedziela")),ROUNDDOWN(E234*$N$7,0)*$N$2,0))))</f>
        <v>420</v>
      </c>
      <c r="I234">
        <f t="shared" si="11"/>
        <v>10255</v>
      </c>
      <c r="J234">
        <f>J233+H234</f>
        <v>28650</v>
      </c>
      <c r="K234">
        <f>K233+(F234+G234)</f>
        <v>18395</v>
      </c>
    </row>
    <row r="235" spans="1:11">
      <c r="A235" s="1">
        <v>45160</v>
      </c>
      <c r="B235">
        <f t="shared" si="9"/>
        <v>8</v>
      </c>
      <c r="C235" t="s">
        <v>4</v>
      </c>
      <c r="D235" t="s">
        <v>43</v>
      </c>
      <c r="E235">
        <f t="shared" si="10"/>
        <v>16</v>
      </c>
      <c r="F235">
        <f>IF(C235="niedziela",$N$3*E235,0)</f>
        <v>0</v>
      </c>
      <c r="G235">
        <f>IF(AND(B235&lt;&gt;B236,I234&gt;=3*$N$1),3*$N$1,0)</f>
        <v>0</v>
      </c>
      <c r="H235">
        <f>IF(AND(D235="zima",AND(C235&lt;&gt;"sobota",C235&lt;&gt;"niedziela")),ROUNDDOWN(E235*$N$4,0)*$N$2,IF(AND(D235="wiosna",AND(C235&lt;&gt;"sobota",C235&lt;&gt;"niedziela")),ROUNDDOWN(E235*$N$5,0)*$N$2,IF(AND(D235="lato",AND(C235&lt;&gt;"sobota",C235&lt;&gt;"niedziela")),ROUNDDOWN(E235*$N$6,0)*$N$2,IF(AND(D235="jesień",AND(C235&lt;&gt;"sobota",C235&lt;&gt;"niedziela")),ROUNDDOWN(E235*$N$7,0)*$N$2,0))))</f>
        <v>420</v>
      </c>
      <c r="I235">
        <f t="shared" si="11"/>
        <v>10675</v>
      </c>
      <c r="J235">
        <f>J234+H235</f>
        <v>29070</v>
      </c>
      <c r="K235">
        <f>K234+(F235+G235)</f>
        <v>18395</v>
      </c>
    </row>
    <row r="236" spans="1:11">
      <c r="A236" s="1">
        <v>45161</v>
      </c>
      <c r="B236">
        <f t="shared" si="9"/>
        <v>8</v>
      </c>
      <c r="C236" t="s">
        <v>5</v>
      </c>
      <c r="D236" t="s">
        <v>43</v>
      </c>
      <c r="E236">
        <f t="shared" si="10"/>
        <v>16</v>
      </c>
      <c r="F236">
        <f>IF(C236="niedziela",$N$3*E236,0)</f>
        <v>0</v>
      </c>
      <c r="G236">
        <f>IF(AND(B236&lt;&gt;B237,I235&gt;=3*$N$1),3*$N$1,0)</f>
        <v>0</v>
      </c>
      <c r="H236">
        <f>IF(AND(D236="zima",AND(C236&lt;&gt;"sobota",C236&lt;&gt;"niedziela")),ROUNDDOWN(E236*$N$4,0)*$N$2,IF(AND(D236="wiosna",AND(C236&lt;&gt;"sobota",C236&lt;&gt;"niedziela")),ROUNDDOWN(E236*$N$5,0)*$N$2,IF(AND(D236="lato",AND(C236&lt;&gt;"sobota",C236&lt;&gt;"niedziela")),ROUNDDOWN(E236*$N$6,0)*$N$2,IF(AND(D236="jesień",AND(C236&lt;&gt;"sobota",C236&lt;&gt;"niedziela")),ROUNDDOWN(E236*$N$7,0)*$N$2,0))))</f>
        <v>420</v>
      </c>
      <c r="I236">
        <f t="shared" si="11"/>
        <v>11095</v>
      </c>
      <c r="J236">
        <f>J235+H236</f>
        <v>29490</v>
      </c>
      <c r="K236">
        <f>K235+(F236+G236)</f>
        <v>18395</v>
      </c>
    </row>
    <row r="237" spans="1:11">
      <c r="A237" s="1">
        <v>45162</v>
      </c>
      <c r="B237">
        <f t="shared" si="9"/>
        <v>8</v>
      </c>
      <c r="C237" t="s">
        <v>6</v>
      </c>
      <c r="D237" t="s">
        <v>43</v>
      </c>
      <c r="E237">
        <f t="shared" si="10"/>
        <v>16</v>
      </c>
      <c r="F237">
        <f>IF(C237="niedziela",$N$3*E237,0)</f>
        <v>0</v>
      </c>
      <c r="G237">
        <f>IF(AND(B237&lt;&gt;B238,I236&gt;=3*$N$1),3*$N$1,0)</f>
        <v>0</v>
      </c>
      <c r="H237">
        <f>IF(AND(D237="zima",AND(C237&lt;&gt;"sobota",C237&lt;&gt;"niedziela")),ROUNDDOWN(E237*$N$4,0)*$N$2,IF(AND(D237="wiosna",AND(C237&lt;&gt;"sobota",C237&lt;&gt;"niedziela")),ROUNDDOWN(E237*$N$5,0)*$N$2,IF(AND(D237="lato",AND(C237&lt;&gt;"sobota",C237&lt;&gt;"niedziela")),ROUNDDOWN(E237*$N$6,0)*$N$2,IF(AND(D237="jesień",AND(C237&lt;&gt;"sobota",C237&lt;&gt;"niedziela")),ROUNDDOWN(E237*$N$7,0)*$N$2,0))))</f>
        <v>420</v>
      </c>
      <c r="I237">
        <f t="shared" si="11"/>
        <v>11515</v>
      </c>
      <c r="J237">
        <f>J236+H237</f>
        <v>29910</v>
      </c>
      <c r="K237">
        <f>K236+(F237+G237)</f>
        <v>18395</v>
      </c>
    </row>
    <row r="238" spans="1:11">
      <c r="A238" s="1">
        <v>45163</v>
      </c>
      <c r="B238">
        <f t="shared" si="9"/>
        <v>8</v>
      </c>
      <c r="C238" t="s">
        <v>7</v>
      </c>
      <c r="D238" t="s">
        <v>43</v>
      </c>
      <c r="E238">
        <f t="shared" si="10"/>
        <v>16</v>
      </c>
      <c r="F238">
        <f>IF(C238="niedziela",$N$3*E238,0)</f>
        <v>0</v>
      </c>
      <c r="G238">
        <f>IF(AND(B238&lt;&gt;B239,I237&gt;=3*$N$1),3*$N$1,0)</f>
        <v>0</v>
      </c>
      <c r="H238">
        <f>IF(AND(D238="zima",AND(C238&lt;&gt;"sobota",C238&lt;&gt;"niedziela")),ROUNDDOWN(E238*$N$4,0)*$N$2,IF(AND(D238="wiosna",AND(C238&lt;&gt;"sobota",C238&lt;&gt;"niedziela")),ROUNDDOWN(E238*$N$5,0)*$N$2,IF(AND(D238="lato",AND(C238&lt;&gt;"sobota",C238&lt;&gt;"niedziela")),ROUNDDOWN(E238*$N$6,0)*$N$2,IF(AND(D238="jesień",AND(C238&lt;&gt;"sobota",C238&lt;&gt;"niedziela")),ROUNDDOWN(E238*$N$7,0)*$N$2,0))))</f>
        <v>420</v>
      </c>
      <c r="I238">
        <f t="shared" si="11"/>
        <v>11935</v>
      </c>
      <c r="J238">
        <f>J237+H238</f>
        <v>30330</v>
      </c>
      <c r="K238">
        <f>K237+(F238+G238)</f>
        <v>18395</v>
      </c>
    </row>
    <row r="239" spans="1:11">
      <c r="A239" s="1">
        <v>45164</v>
      </c>
      <c r="B239">
        <f t="shared" si="9"/>
        <v>8</v>
      </c>
      <c r="C239" t="s">
        <v>8</v>
      </c>
      <c r="D239" t="s">
        <v>43</v>
      </c>
      <c r="E239">
        <f t="shared" si="10"/>
        <v>16</v>
      </c>
      <c r="F239">
        <f>IF(C239="niedziela",$N$3*E239,0)</f>
        <v>0</v>
      </c>
      <c r="G239">
        <f>IF(AND(B239&lt;&gt;B240,I238&gt;=3*$N$1),3*$N$1,0)</f>
        <v>0</v>
      </c>
      <c r="H239">
        <f>IF(AND(D239="zima",AND(C239&lt;&gt;"sobota",C239&lt;&gt;"niedziela")),ROUNDDOWN(E239*$N$4,0)*$N$2,IF(AND(D239="wiosna",AND(C239&lt;&gt;"sobota",C239&lt;&gt;"niedziela")),ROUNDDOWN(E239*$N$5,0)*$N$2,IF(AND(D239="lato",AND(C239&lt;&gt;"sobota",C239&lt;&gt;"niedziela")),ROUNDDOWN(E239*$N$6,0)*$N$2,IF(AND(D239="jesień",AND(C239&lt;&gt;"sobota",C239&lt;&gt;"niedziela")),ROUNDDOWN(E239*$N$7,0)*$N$2,0))))</f>
        <v>0</v>
      </c>
      <c r="I239">
        <f t="shared" si="11"/>
        <v>11935</v>
      </c>
      <c r="J239">
        <f>J238+H239</f>
        <v>30330</v>
      </c>
      <c r="K239">
        <f>K238+(F239+G239)</f>
        <v>18395</v>
      </c>
    </row>
    <row r="240" spans="1:11">
      <c r="A240" s="1">
        <v>45165</v>
      </c>
      <c r="B240">
        <f t="shared" si="9"/>
        <v>8</v>
      </c>
      <c r="C240" t="s">
        <v>2</v>
      </c>
      <c r="D240" t="s">
        <v>43</v>
      </c>
      <c r="E240">
        <f t="shared" si="10"/>
        <v>16</v>
      </c>
      <c r="F240">
        <f>IF(C240="niedziela",$N$3*E240,0)</f>
        <v>240</v>
      </c>
      <c r="G240">
        <f>IF(AND(B240&lt;&gt;B241,I239&gt;=3*$N$1),3*$N$1,0)</f>
        <v>0</v>
      </c>
      <c r="H240">
        <f>IF(AND(D240="zima",AND(C240&lt;&gt;"sobota",C240&lt;&gt;"niedziela")),ROUNDDOWN(E240*$N$4,0)*$N$2,IF(AND(D240="wiosna",AND(C240&lt;&gt;"sobota",C240&lt;&gt;"niedziela")),ROUNDDOWN(E240*$N$5,0)*$N$2,IF(AND(D240="lato",AND(C240&lt;&gt;"sobota",C240&lt;&gt;"niedziela")),ROUNDDOWN(E240*$N$6,0)*$N$2,IF(AND(D240="jesień",AND(C240&lt;&gt;"sobota",C240&lt;&gt;"niedziela")),ROUNDDOWN(E240*$N$7,0)*$N$2,0))))</f>
        <v>0</v>
      </c>
      <c r="I240">
        <f t="shared" si="11"/>
        <v>11695</v>
      </c>
      <c r="J240">
        <f>J239+H240</f>
        <v>30330</v>
      </c>
      <c r="K240">
        <f>K239+(F240+G240)</f>
        <v>18635</v>
      </c>
    </row>
    <row r="241" spans="1:11">
      <c r="A241" s="1">
        <v>45166</v>
      </c>
      <c r="B241">
        <f t="shared" si="9"/>
        <v>8</v>
      </c>
      <c r="C241" t="s">
        <v>3</v>
      </c>
      <c r="D241" t="s">
        <v>43</v>
      </c>
      <c r="E241">
        <f t="shared" si="10"/>
        <v>16</v>
      </c>
      <c r="F241">
        <f>IF(C241="niedziela",$N$3*E241,0)</f>
        <v>0</v>
      </c>
      <c r="G241">
        <f>IF(AND(B241&lt;&gt;B242,I240&gt;=3*$N$1),3*$N$1,0)</f>
        <v>0</v>
      </c>
      <c r="H241">
        <f>IF(AND(D241="zima",AND(C241&lt;&gt;"sobota",C241&lt;&gt;"niedziela")),ROUNDDOWN(E241*$N$4,0)*$N$2,IF(AND(D241="wiosna",AND(C241&lt;&gt;"sobota",C241&lt;&gt;"niedziela")),ROUNDDOWN(E241*$N$5,0)*$N$2,IF(AND(D241="lato",AND(C241&lt;&gt;"sobota",C241&lt;&gt;"niedziela")),ROUNDDOWN(E241*$N$6,0)*$N$2,IF(AND(D241="jesień",AND(C241&lt;&gt;"sobota",C241&lt;&gt;"niedziela")),ROUNDDOWN(E241*$N$7,0)*$N$2,0))))</f>
        <v>420</v>
      </c>
      <c r="I241">
        <f t="shared" si="11"/>
        <v>12115</v>
      </c>
      <c r="J241">
        <f>J240+H241</f>
        <v>30750</v>
      </c>
      <c r="K241">
        <f>K240+(F241+G241)</f>
        <v>18635</v>
      </c>
    </row>
    <row r="242" spans="1:11">
      <c r="A242" s="1">
        <v>45167</v>
      </c>
      <c r="B242">
        <f t="shared" si="9"/>
        <v>8</v>
      </c>
      <c r="C242" t="s">
        <v>4</v>
      </c>
      <c r="D242" t="s">
        <v>43</v>
      </c>
      <c r="E242">
        <f t="shared" si="10"/>
        <v>16</v>
      </c>
      <c r="F242">
        <f>IF(C242="niedziela",$N$3*E242,0)</f>
        <v>0</v>
      </c>
      <c r="G242">
        <f>IF(AND(B242&lt;&gt;B243,I241&gt;=3*$N$1),3*$N$1,0)</f>
        <v>0</v>
      </c>
      <c r="H242">
        <f>IF(AND(D242="zima",AND(C242&lt;&gt;"sobota",C242&lt;&gt;"niedziela")),ROUNDDOWN(E242*$N$4,0)*$N$2,IF(AND(D242="wiosna",AND(C242&lt;&gt;"sobota",C242&lt;&gt;"niedziela")),ROUNDDOWN(E242*$N$5,0)*$N$2,IF(AND(D242="lato",AND(C242&lt;&gt;"sobota",C242&lt;&gt;"niedziela")),ROUNDDOWN(E242*$N$6,0)*$N$2,IF(AND(D242="jesień",AND(C242&lt;&gt;"sobota",C242&lt;&gt;"niedziela")),ROUNDDOWN(E242*$N$7,0)*$N$2,0))))</f>
        <v>420</v>
      </c>
      <c r="I242">
        <f t="shared" si="11"/>
        <v>12535</v>
      </c>
      <c r="J242">
        <f>J241+H242</f>
        <v>31170</v>
      </c>
      <c r="K242">
        <f>K241+(F242+G242)</f>
        <v>18635</v>
      </c>
    </row>
    <row r="243" spans="1:11">
      <c r="A243" s="1">
        <v>45168</v>
      </c>
      <c r="B243">
        <f t="shared" si="9"/>
        <v>8</v>
      </c>
      <c r="C243" t="s">
        <v>5</v>
      </c>
      <c r="D243" t="s">
        <v>43</v>
      </c>
      <c r="E243">
        <f t="shared" si="10"/>
        <v>16</v>
      </c>
      <c r="F243">
        <f>IF(C243="niedziela",$N$3*E243,0)</f>
        <v>0</v>
      </c>
      <c r="G243">
        <f>IF(AND(B243&lt;&gt;B244,I242&gt;=3*$N$1),3*$N$1,0)</f>
        <v>0</v>
      </c>
      <c r="H243">
        <f>IF(AND(D243="zima",AND(C243&lt;&gt;"sobota",C243&lt;&gt;"niedziela")),ROUNDDOWN(E243*$N$4,0)*$N$2,IF(AND(D243="wiosna",AND(C243&lt;&gt;"sobota",C243&lt;&gt;"niedziela")),ROUNDDOWN(E243*$N$5,0)*$N$2,IF(AND(D243="lato",AND(C243&lt;&gt;"sobota",C243&lt;&gt;"niedziela")),ROUNDDOWN(E243*$N$6,0)*$N$2,IF(AND(D243="jesień",AND(C243&lt;&gt;"sobota",C243&lt;&gt;"niedziela")),ROUNDDOWN(E243*$N$7,0)*$N$2,0))))</f>
        <v>420</v>
      </c>
      <c r="I243">
        <f t="shared" si="11"/>
        <v>12955</v>
      </c>
      <c r="J243">
        <f>J242+H243</f>
        <v>31590</v>
      </c>
      <c r="K243">
        <f>K242+(F243+G243)</f>
        <v>18635</v>
      </c>
    </row>
    <row r="244" spans="1:11">
      <c r="A244" s="1">
        <v>45169</v>
      </c>
      <c r="B244">
        <f t="shared" si="9"/>
        <v>8</v>
      </c>
      <c r="C244" t="s">
        <v>6</v>
      </c>
      <c r="D244" t="s">
        <v>43</v>
      </c>
      <c r="E244">
        <f t="shared" si="10"/>
        <v>16</v>
      </c>
      <c r="F244">
        <f>IF(C244="niedziela",$N$3*E244,0)</f>
        <v>0</v>
      </c>
      <c r="G244">
        <f>IF(AND(B244&lt;&gt;B245,I243&gt;=3*$N$1),3*$N$1,0)</f>
        <v>2400</v>
      </c>
      <c r="H244">
        <f>IF(AND(D244="zima",AND(C244&lt;&gt;"sobota",C244&lt;&gt;"niedziela")),ROUNDDOWN(E244*$N$4,0)*$N$2,IF(AND(D244="wiosna",AND(C244&lt;&gt;"sobota",C244&lt;&gt;"niedziela")),ROUNDDOWN(E244*$N$5,0)*$N$2,IF(AND(D244="lato",AND(C244&lt;&gt;"sobota",C244&lt;&gt;"niedziela")),ROUNDDOWN(E244*$N$6,0)*$N$2,IF(AND(D244="jesień",AND(C244&lt;&gt;"sobota",C244&lt;&gt;"niedziela")),ROUNDDOWN(E244*$N$7,0)*$N$2,0))))</f>
        <v>420</v>
      </c>
      <c r="I244">
        <f t="shared" si="11"/>
        <v>10975</v>
      </c>
      <c r="J244">
        <f>J243+H244</f>
        <v>32010</v>
      </c>
      <c r="K244">
        <f>K243+(F244+G244)</f>
        <v>21035</v>
      </c>
    </row>
    <row r="245" spans="1:11">
      <c r="A245" s="1">
        <v>45170</v>
      </c>
      <c r="B245">
        <f t="shared" si="9"/>
        <v>9</v>
      </c>
      <c r="C245" t="s">
        <v>7</v>
      </c>
      <c r="D245" t="s">
        <v>43</v>
      </c>
      <c r="E245">
        <f t="shared" si="10"/>
        <v>19</v>
      </c>
      <c r="F245">
        <f>IF(C245="niedziela",$N$3*E245,0)</f>
        <v>0</v>
      </c>
      <c r="G245">
        <f>IF(AND(B245&lt;&gt;B246,I244&gt;=3*$N$1),3*$N$1,0)</f>
        <v>0</v>
      </c>
      <c r="H245">
        <f>IF(AND(D245="zima",AND(C245&lt;&gt;"sobota",C245&lt;&gt;"niedziela")),ROUNDDOWN(E245*$N$4,0)*$N$2,IF(AND(D245="wiosna",AND(C245&lt;&gt;"sobota",C245&lt;&gt;"niedziela")),ROUNDDOWN(E245*$N$5,0)*$N$2,IF(AND(D245="lato",AND(C245&lt;&gt;"sobota",C245&lt;&gt;"niedziela")),ROUNDDOWN(E245*$N$6,0)*$N$2,IF(AND(D245="jesień",AND(C245&lt;&gt;"sobota",C245&lt;&gt;"niedziela")),ROUNDDOWN(E245*$N$7,0)*$N$2,0))))</f>
        <v>510</v>
      </c>
      <c r="I245">
        <f t="shared" si="11"/>
        <v>11485</v>
      </c>
      <c r="J245">
        <f>J244+H245</f>
        <v>32520</v>
      </c>
      <c r="K245">
        <f>K244+(F245+G245)</f>
        <v>21035</v>
      </c>
    </row>
    <row r="246" spans="1:11">
      <c r="A246" s="1">
        <v>45171</v>
      </c>
      <c r="B246">
        <f t="shared" si="9"/>
        <v>9</v>
      </c>
      <c r="C246" t="s">
        <v>8</v>
      </c>
      <c r="D246" t="s">
        <v>43</v>
      </c>
      <c r="E246">
        <f t="shared" si="10"/>
        <v>19</v>
      </c>
      <c r="F246">
        <f>IF(C246="niedziela",$N$3*E246,0)</f>
        <v>0</v>
      </c>
      <c r="G246">
        <f>IF(AND(B246&lt;&gt;B247,I245&gt;=3*$N$1),3*$N$1,0)</f>
        <v>0</v>
      </c>
      <c r="H246">
        <f>IF(AND(D246="zima",AND(C246&lt;&gt;"sobota",C246&lt;&gt;"niedziela")),ROUNDDOWN(E246*$N$4,0)*$N$2,IF(AND(D246="wiosna",AND(C246&lt;&gt;"sobota",C246&lt;&gt;"niedziela")),ROUNDDOWN(E246*$N$5,0)*$N$2,IF(AND(D246="lato",AND(C246&lt;&gt;"sobota",C246&lt;&gt;"niedziela")),ROUNDDOWN(E246*$N$6,0)*$N$2,IF(AND(D246="jesień",AND(C246&lt;&gt;"sobota",C246&lt;&gt;"niedziela")),ROUNDDOWN(E246*$N$7,0)*$N$2,0))))</f>
        <v>0</v>
      </c>
      <c r="I246">
        <f t="shared" si="11"/>
        <v>11485</v>
      </c>
      <c r="J246">
        <f>J245+H246</f>
        <v>32520</v>
      </c>
      <c r="K246">
        <f>K245+(F246+G246)</f>
        <v>21035</v>
      </c>
    </row>
    <row r="247" spans="1:11">
      <c r="A247" s="1">
        <v>45172</v>
      </c>
      <c r="B247">
        <f t="shared" si="9"/>
        <v>9</v>
      </c>
      <c r="C247" t="s">
        <v>2</v>
      </c>
      <c r="D247" t="s">
        <v>43</v>
      </c>
      <c r="E247">
        <f t="shared" si="10"/>
        <v>19</v>
      </c>
      <c r="F247">
        <f>IF(C247="niedziela",$N$3*E247,0)</f>
        <v>285</v>
      </c>
      <c r="G247">
        <f>IF(AND(B247&lt;&gt;B248,I246&gt;=3*$N$1),3*$N$1,0)</f>
        <v>0</v>
      </c>
      <c r="H247">
        <f>IF(AND(D247="zima",AND(C247&lt;&gt;"sobota",C247&lt;&gt;"niedziela")),ROUNDDOWN(E247*$N$4,0)*$N$2,IF(AND(D247="wiosna",AND(C247&lt;&gt;"sobota",C247&lt;&gt;"niedziela")),ROUNDDOWN(E247*$N$5,0)*$N$2,IF(AND(D247="lato",AND(C247&lt;&gt;"sobota",C247&lt;&gt;"niedziela")),ROUNDDOWN(E247*$N$6,0)*$N$2,IF(AND(D247="jesień",AND(C247&lt;&gt;"sobota",C247&lt;&gt;"niedziela")),ROUNDDOWN(E247*$N$7,0)*$N$2,0))))</f>
        <v>0</v>
      </c>
      <c r="I247">
        <f t="shared" si="11"/>
        <v>11200</v>
      </c>
      <c r="J247">
        <f>J246+H247</f>
        <v>32520</v>
      </c>
      <c r="K247">
        <f>K246+(F247+G247)</f>
        <v>21320</v>
      </c>
    </row>
    <row r="248" spans="1:11">
      <c r="A248" s="1">
        <v>45173</v>
      </c>
      <c r="B248">
        <f t="shared" si="9"/>
        <v>9</v>
      </c>
      <c r="C248" t="s">
        <v>3</v>
      </c>
      <c r="D248" t="s">
        <v>43</v>
      </c>
      <c r="E248">
        <f t="shared" si="10"/>
        <v>19</v>
      </c>
      <c r="F248">
        <f>IF(C248="niedziela",$N$3*E248,0)</f>
        <v>0</v>
      </c>
      <c r="G248">
        <f>IF(AND(B248&lt;&gt;B249,I247&gt;=3*$N$1),3*$N$1,0)</f>
        <v>0</v>
      </c>
      <c r="H248">
        <f>IF(AND(D248="zima",AND(C248&lt;&gt;"sobota",C248&lt;&gt;"niedziela")),ROUNDDOWN(E248*$N$4,0)*$N$2,IF(AND(D248="wiosna",AND(C248&lt;&gt;"sobota",C248&lt;&gt;"niedziela")),ROUNDDOWN(E248*$N$5,0)*$N$2,IF(AND(D248="lato",AND(C248&lt;&gt;"sobota",C248&lt;&gt;"niedziela")),ROUNDDOWN(E248*$N$6,0)*$N$2,IF(AND(D248="jesień",AND(C248&lt;&gt;"sobota",C248&lt;&gt;"niedziela")),ROUNDDOWN(E248*$N$7,0)*$N$2,0))))</f>
        <v>510</v>
      </c>
      <c r="I248">
        <f t="shared" si="11"/>
        <v>11710</v>
      </c>
      <c r="J248">
        <f>J247+H248</f>
        <v>33030</v>
      </c>
      <c r="K248">
        <f>K247+(F248+G248)</f>
        <v>21320</v>
      </c>
    </row>
    <row r="249" spans="1:11">
      <c r="A249" s="1">
        <v>45174</v>
      </c>
      <c r="B249">
        <f t="shared" si="9"/>
        <v>9</v>
      </c>
      <c r="C249" t="s">
        <v>4</v>
      </c>
      <c r="D249" t="s">
        <v>43</v>
      </c>
      <c r="E249">
        <f t="shared" si="10"/>
        <v>19</v>
      </c>
      <c r="F249">
        <f>IF(C249="niedziela",$N$3*E249,0)</f>
        <v>0</v>
      </c>
      <c r="G249">
        <f>IF(AND(B249&lt;&gt;B250,I248&gt;=3*$N$1),3*$N$1,0)</f>
        <v>0</v>
      </c>
      <c r="H249">
        <f>IF(AND(D249="zima",AND(C249&lt;&gt;"sobota",C249&lt;&gt;"niedziela")),ROUNDDOWN(E249*$N$4,0)*$N$2,IF(AND(D249="wiosna",AND(C249&lt;&gt;"sobota",C249&lt;&gt;"niedziela")),ROUNDDOWN(E249*$N$5,0)*$N$2,IF(AND(D249="lato",AND(C249&lt;&gt;"sobota",C249&lt;&gt;"niedziela")),ROUNDDOWN(E249*$N$6,0)*$N$2,IF(AND(D249="jesień",AND(C249&lt;&gt;"sobota",C249&lt;&gt;"niedziela")),ROUNDDOWN(E249*$N$7,0)*$N$2,0))))</f>
        <v>510</v>
      </c>
      <c r="I249">
        <f t="shared" si="11"/>
        <v>12220</v>
      </c>
      <c r="J249">
        <f>J248+H249</f>
        <v>33540</v>
      </c>
      <c r="K249">
        <f>K248+(F249+G249)</f>
        <v>21320</v>
      </c>
    </row>
    <row r="250" spans="1:11">
      <c r="A250" s="1">
        <v>45175</v>
      </c>
      <c r="B250">
        <f t="shared" si="9"/>
        <v>9</v>
      </c>
      <c r="C250" t="s">
        <v>5</v>
      </c>
      <c r="D250" t="s">
        <v>43</v>
      </c>
      <c r="E250">
        <f t="shared" si="10"/>
        <v>19</v>
      </c>
      <c r="F250">
        <f>IF(C250="niedziela",$N$3*E250,0)</f>
        <v>0</v>
      </c>
      <c r="G250">
        <f>IF(AND(B250&lt;&gt;B251,I249&gt;=3*$N$1),3*$N$1,0)</f>
        <v>0</v>
      </c>
      <c r="H250">
        <f>IF(AND(D250="zima",AND(C250&lt;&gt;"sobota",C250&lt;&gt;"niedziela")),ROUNDDOWN(E250*$N$4,0)*$N$2,IF(AND(D250="wiosna",AND(C250&lt;&gt;"sobota",C250&lt;&gt;"niedziela")),ROUNDDOWN(E250*$N$5,0)*$N$2,IF(AND(D250="lato",AND(C250&lt;&gt;"sobota",C250&lt;&gt;"niedziela")),ROUNDDOWN(E250*$N$6,0)*$N$2,IF(AND(D250="jesień",AND(C250&lt;&gt;"sobota",C250&lt;&gt;"niedziela")),ROUNDDOWN(E250*$N$7,0)*$N$2,0))))</f>
        <v>510</v>
      </c>
      <c r="I250">
        <f t="shared" si="11"/>
        <v>12730</v>
      </c>
      <c r="J250">
        <f>J249+H250</f>
        <v>34050</v>
      </c>
      <c r="K250">
        <f>K249+(F250+G250)</f>
        <v>21320</v>
      </c>
    </row>
    <row r="251" spans="1:11">
      <c r="A251" s="1">
        <v>45176</v>
      </c>
      <c r="B251">
        <f t="shared" si="9"/>
        <v>9</v>
      </c>
      <c r="C251" t="s">
        <v>6</v>
      </c>
      <c r="D251" t="s">
        <v>43</v>
      </c>
      <c r="E251">
        <f t="shared" si="10"/>
        <v>19</v>
      </c>
      <c r="F251">
        <f>IF(C251="niedziela",$N$3*E251,0)</f>
        <v>0</v>
      </c>
      <c r="G251">
        <f>IF(AND(B251&lt;&gt;B252,I250&gt;=3*$N$1),3*$N$1,0)</f>
        <v>0</v>
      </c>
      <c r="H251">
        <f>IF(AND(D251="zima",AND(C251&lt;&gt;"sobota",C251&lt;&gt;"niedziela")),ROUNDDOWN(E251*$N$4,0)*$N$2,IF(AND(D251="wiosna",AND(C251&lt;&gt;"sobota",C251&lt;&gt;"niedziela")),ROUNDDOWN(E251*$N$5,0)*$N$2,IF(AND(D251="lato",AND(C251&lt;&gt;"sobota",C251&lt;&gt;"niedziela")),ROUNDDOWN(E251*$N$6,0)*$N$2,IF(AND(D251="jesień",AND(C251&lt;&gt;"sobota",C251&lt;&gt;"niedziela")),ROUNDDOWN(E251*$N$7,0)*$N$2,0))))</f>
        <v>510</v>
      </c>
      <c r="I251">
        <f t="shared" si="11"/>
        <v>13240</v>
      </c>
      <c r="J251">
        <f>J250+H251</f>
        <v>34560</v>
      </c>
      <c r="K251">
        <f>K250+(F251+G251)</f>
        <v>21320</v>
      </c>
    </row>
    <row r="252" spans="1:11">
      <c r="A252" s="1">
        <v>45177</v>
      </c>
      <c r="B252">
        <f t="shared" si="9"/>
        <v>9</v>
      </c>
      <c r="C252" t="s">
        <v>7</v>
      </c>
      <c r="D252" t="s">
        <v>43</v>
      </c>
      <c r="E252">
        <f t="shared" si="10"/>
        <v>19</v>
      </c>
      <c r="F252">
        <f>IF(C252="niedziela",$N$3*E252,0)</f>
        <v>0</v>
      </c>
      <c r="G252">
        <f>IF(AND(B252&lt;&gt;B253,I251&gt;=3*$N$1),3*$N$1,0)</f>
        <v>0</v>
      </c>
      <c r="H252">
        <f>IF(AND(D252="zima",AND(C252&lt;&gt;"sobota",C252&lt;&gt;"niedziela")),ROUNDDOWN(E252*$N$4,0)*$N$2,IF(AND(D252="wiosna",AND(C252&lt;&gt;"sobota",C252&lt;&gt;"niedziela")),ROUNDDOWN(E252*$N$5,0)*$N$2,IF(AND(D252="lato",AND(C252&lt;&gt;"sobota",C252&lt;&gt;"niedziela")),ROUNDDOWN(E252*$N$6,0)*$N$2,IF(AND(D252="jesień",AND(C252&lt;&gt;"sobota",C252&lt;&gt;"niedziela")),ROUNDDOWN(E252*$N$7,0)*$N$2,0))))</f>
        <v>510</v>
      </c>
      <c r="I252">
        <f t="shared" si="11"/>
        <v>13750</v>
      </c>
      <c r="J252">
        <f>J251+H252</f>
        <v>35070</v>
      </c>
      <c r="K252">
        <f>K251+(F252+G252)</f>
        <v>21320</v>
      </c>
    </row>
    <row r="253" spans="1:11">
      <c r="A253" s="1">
        <v>45178</v>
      </c>
      <c r="B253">
        <f t="shared" si="9"/>
        <v>9</v>
      </c>
      <c r="C253" t="s">
        <v>8</v>
      </c>
      <c r="D253" t="s">
        <v>43</v>
      </c>
      <c r="E253">
        <f t="shared" si="10"/>
        <v>19</v>
      </c>
      <c r="F253">
        <f>IF(C253="niedziela",$N$3*E253,0)</f>
        <v>0</v>
      </c>
      <c r="G253">
        <f>IF(AND(B253&lt;&gt;B254,I252&gt;=3*$N$1),3*$N$1,0)</f>
        <v>0</v>
      </c>
      <c r="H253">
        <f>IF(AND(D253="zima",AND(C253&lt;&gt;"sobota",C253&lt;&gt;"niedziela")),ROUNDDOWN(E253*$N$4,0)*$N$2,IF(AND(D253="wiosna",AND(C253&lt;&gt;"sobota",C253&lt;&gt;"niedziela")),ROUNDDOWN(E253*$N$5,0)*$N$2,IF(AND(D253="lato",AND(C253&lt;&gt;"sobota",C253&lt;&gt;"niedziela")),ROUNDDOWN(E253*$N$6,0)*$N$2,IF(AND(D253="jesień",AND(C253&lt;&gt;"sobota",C253&lt;&gt;"niedziela")),ROUNDDOWN(E253*$N$7,0)*$N$2,0))))</f>
        <v>0</v>
      </c>
      <c r="I253">
        <f t="shared" si="11"/>
        <v>13750</v>
      </c>
      <c r="J253">
        <f>J252+H253</f>
        <v>35070</v>
      </c>
      <c r="K253">
        <f>K252+(F253+G253)</f>
        <v>21320</v>
      </c>
    </row>
    <row r="254" spans="1:11">
      <c r="A254" s="1">
        <v>45179</v>
      </c>
      <c r="B254">
        <f t="shared" si="9"/>
        <v>9</v>
      </c>
      <c r="C254" t="s">
        <v>2</v>
      </c>
      <c r="D254" t="s">
        <v>43</v>
      </c>
      <c r="E254">
        <f t="shared" si="10"/>
        <v>19</v>
      </c>
      <c r="F254">
        <f>IF(C254="niedziela",$N$3*E254,0)</f>
        <v>285</v>
      </c>
      <c r="G254">
        <f>IF(AND(B254&lt;&gt;B255,I253&gt;=3*$N$1),3*$N$1,0)</f>
        <v>0</v>
      </c>
      <c r="H254">
        <f>IF(AND(D254="zima",AND(C254&lt;&gt;"sobota",C254&lt;&gt;"niedziela")),ROUNDDOWN(E254*$N$4,0)*$N$2,IF(AND(D254="wiosna",AND(C254&lt;&gt;"sobota",C254&lt;&gt;"niedziela")),ROUNDDOWN(E254*$N$5,0)*$N$2,IF(AND(D254="lato",AND(C254&lt;&gt;"sobota",C254&lt;&gt;"niedziela")),ROUNDDOWN(E254*$N$6,0)*$N$2,IF(AND(D254="jesień",AND(C254&lt;&gt;"sobota",C254&lt;&gt;"niedziela")),ROUNDDOWN(E254*$N$7,0)*$N$2,0))))</f>
        <v>0</v>
      </c>
      <c r="I254">
        <f t="shared" si="11"/>
        <v>13465</v>
      </c>
      <c r="J254">
        <f>J253+H254</f>
        <v>35070</v>
      </c>
      <c r="K254">
        <f>K253+(F254+G254)</f>
        <v>21605</v>
      </c>
    </row>
    <row r="255" spans="1:11">
      <c r="A255" s="1">
        <v>45180</v>
      </c>
      <c r="B255">
        <f t="shared" si="9"/>
        <v>9</v>
      </c>
      <c r="C255" t="s">
        <v>3</v>
      </c>
      <c r="D255" t="s">
        <v>43</v>
      </c>
      <c r="E255">
        <f t="shared" si="10"/>
        <v>19</v>
      </c>
      <c r="F255">
        <f>IF(C255="niedziela",$N$3*E255,0)</f>
        <v>0</v>
      </c>
      <c r="G255">
        <f>IF(AND(B255&lt;&gt;B256,I254&gt;=3*$N$1),3*$N$1,0)</f>
        <v>0</v>
      </c>
      <c r="H255">
        <f>IF(AND(D255="zima",AND(C255&lt;&gt;"sobota",C255&lt;&gt;"niedziela")),ROUNDDOWN(E255*$N$4,0)*$N$2,IF(AND(D255="wiosna",AND(C255&lt;&gt;"sobota",C255&lt;&gt;"niedziela")),ROUNDDOWN(E255*$N$5,0)*$N$2,IF(AND(D255="lato",AND(C255&lt;&gt;"sobota",C255&lt;&gt;"niedziela")),ROUNDDOWN(E255*$N$6,0)*$N$2,IF(AND(D255="jesień",AND(C255&lt;&gt;"sobota",C255&lt;&gt;"niedziela")),ROUNDDOWN(E255*$N$7,0)*$N$2,0))))</f>
        <v>510</v>
      </c>
      <c r="I255">
        <f t="shared" si="11"/>
        <v>13975</v>
      </c>
      <c r="J255">
        <f>J254+H255</f>
        <v>35580</v>
      </c>
      <c r="K255">
        <f>K254+(F255+G255)</f>
        <v>21605</v>
      </c>
    </row>
    <row r="256" spans="1:11">
      <c r="A256" s="1">
        <v>45181</v>
      </c>
      <c r="B256">
        <f t="shared" si="9"/>
        <v>9</v>
      </c>
      <c r="C256" t="s">
        <v>4</v>
      </c>
      <c r="D256" t="s">
        <v>43</v>
      </c>
      <c r="E256">
        <f t="shared" si="10"/>
        <v>19</v>
      </c>
      <c r="F256">
        <f>IF(C256="niedziela",$N$3*E256,0)</f>
        <v>0</v>
      </c>
      <c r="G256">
        <f>IF(AND(B256&lt;&gt;B257,I255&gt;=3*$N$1),3*$N$1,0)</f>
        <v>0</v>
      </c>
      <c r="H256">
        <f>IF(AND(D256="zima",AND(C256&lt;&gt;"sobota",C256&lt;&gt;"niedziela")),ROUNDDOWN(E256*$N$4,0)*$N$2,IF(AND(D256="wiosna",AND(C256&lt;&gt;"sobota",C256&lt;&gt;"niedziela")),ROUNDDOWN(E256*$N$5,0)*$N$2,IF(AND(D256="lato",AND(C256&lt;&gt;"sobota",C256&lt;&gt;"niedziela")),ROUNDDOWN(E256*$N$6,0)*$N$2,IF(AND(D256="jesień",AND(C256&lt;&gt;"sobota",C256&lt;&gt;"niedziela")),ROUNDDOWN(E256*$N$7,0)*$N$2,0))))</f>
        <v>510</v>
      </c>
      <c r="I256">
        <f t="shared" si="11"/>
        <v>14485</v>
      </c>
      <c r="J256">
        <f>J255+H256</f>
        <v>36090</v>
      </c>
      <c r="K256">
        <f>K255+(F256+G256)</f>
        <v>21605</v>
      </c>
    </row>
    <row r="257" spans="1:11">
      <c r="A257" s="1">
        <v>45182</v>
      </c>
      <c r="B257">
        <f t="shared" si="9"/>
        <v>9</v>
      </c>
      <c r="C257" t="s">
        <v>5</v>
      </c>
      <c r="D257" t="s">
        <v>43</v>
      </c>
      <c r="E257">
        <f t="shared" si="10"/>
        <v>19</v>
      </c>
      <c r="F257">
        <f>IF(C257="niedziela",$N$3*E257,0)</f>
        <v>0</v>
      </c>
      <c r="G257">
        <f>IF(AND(B257&lt;&gt;B258,I256&gt;=3*$N$1),3*$N$1,0)</f>
        <v>0</v>
      </c>
      <c r="H257">
        <f>IF(AND(D257="zima",AND(C257&lt;&gt;"sobota",C257&lt;&gt;"niedziela")),ROUNDDOWN(E257*$N$4,0)*$N$2,IF(AND(D257="wiosna",AND(C257&lt;&gt;"sobota",C257&lt;&gt;"niedziela")),ROUNDDOWN(E257*$N$5,0)*$N$2,IF(AND(D257="lato",AND(C257&lt;&gt;"sobota",C257&lt;&gt;"niedziela")),ROUNDDOWN(E257*$N$6,0)*$N$2,IF(AND(D257="jesień",AND(C257&lt;&gt;"sobota",C257&lt;&gt;"niedziela")),ROUNDDOWN(E257*$N$7,0)*$N$2,0))))</f>
        <v>510</v>
      </c>
      <c r="I257">
        <f t="shared" si="11"/>
        <v>14995</v>
      </c>
      <c r="J257">
        <f>J256+H257</f>
        <v>36600</v>
      </c>
      <c r="K257">
        <f>K256+(F257+G257)</f>
        <v>21605</v>
      </c>
    </row>
    <row r="258" spans="1:11">
      <c r="A258" s="1">
        <v>45183</v>
      </c>
      <c r="B258">
        <f t="shared" si="9"/>
        <v>9</v>
      </c>
      <c r="C258" t="s">
        <v>6</v>
      </c>
      <c r="D258" t="s">
        <v>43</v>
      </c>
      <c r="E258">
        <f t="shared" si="10"/>
        <v>19</v>
      </c>
      <c r="F258">
        <f>IF(C258="niedziela",$N$3*E258,0)</f>
        <v>0</v>
      </c>
      <c r="G258">
        <f>IF(AND(B258&lt;&gt;B259,I257&gt;=3*$N$1),3*$N$1,0)</f>
        <v>0</v>
      </c>
      <c r="H258">
        <f>IF(AND(D258="zima",AND(C258&lt;&gt;"sobota",C258&lt;&gt;"niedziela")),ROUNDDOWN(E258*$N$4,0)*$N$2,IF(AND(D258="wiosna",AND(C258&lt;&gt;"sobota",C258&lt;&gt;"niedziela")),ROUNDDOWN(E258*$N$5,0)*$N$2,IF(AND(D258="lato",AND(C258&lt;&gt;"sobota",C258&lt;&gt;"niedziela")),ROUNDDOWN(E258*$N$6,0)*$N$2,IF(AND(D258="jesień",AND(C258&lt;&gt;"sobota",C258&lt;&gt;"niedziela")),ROUNDDOWN(E258*$N$7,0)*$N$2,0))))</f>
        <v>510</v>
      </c>
      <c r="I258">
        <f t="shared" si="11"/>
        <v>15505</v>
      </c>
      <c r="J258">
        <f>J257+H258</f>
        <v>37110</v>
      </c>
      <c r="K258">
        <f>K257+(F258+G258)</f>
        <v>21605</v>
      </c>
    </row>
    <row r="259" spans="1:11">
      <c r="A259" s="1">
        <v>45184</v>
      </c>
      <c r="B259">
        <f t="shared" ref="B259:B322" si="12">MONTH(A259)</f>
        <v>9</v>
      </c>
      <c r="C259" t="s">
        <v>7</v>
      </c>
      <c r="D259" t="s">
        <v>43</v>
      </c>
      <c r="E259">
        <f t="shared" si="10"/>
        <v>19</v>
      </c>
      <c r="F259">
        <f>IF(C259="niedziela",$N$3*E259,0)</f>
        <v>0</v>
      </c>
      <c r="G259">
        <f>IF(AND(B259&lt;&gt;B260,I258&gt;=3*$N$1),3*$N$1,0)</f>
        <v>0</v>
      </c>
      <c r="H259">
        <f>IF(AND(D259="zima",AND(C259&lt;&gt;"sobota",C259&lt;&gt;"niedziela")),ROUNDDOWN(E259*$N$4,0)*$N$2,IF(AND(D259="wiosna",AND(C259&lt;&gt;"sobota",C259&lt;&gt;"niedziela")),ROUNDDOWN(E259*$N$5,0)*$N$2,IF(AND(D259="lato",AND(C259&lt;&gt;"sobota",C259&lt;&gt;"niedziela")),ROUNDDOWN(E259*$N$6,0)*$N$2,IF(AND(D259="jesień",AND(C259&lt;&gt;"sobota",C259&lt;&gt;"niedziela")),ROUNDDOWN(E259*$N$7,0)*$N$2,0))))</f>
        <v>510</v>
      </c>
      <c r="I259">
        <f t="shared" si="11"/>
        <v>16015</v>
      </c>
      <c r="J259">
        <f>J258+H259</f>
        <v>37620</v>
      </c>
      <c r="K259">
        <f>K258+(F259+G259)</f>
        <v>21605</v>
      </c>
    </row>
    <row r="260" spans="1:11">
      <c r="A260" s="1">
        <v>45185</v>
      </c>
      <c r="B260">
        <f t="shared" si="12"/>
        <v>9</v>
      </c>
      <c r="C260" t="s">
        <v>8</v>
      </c>
      <c r="D260" t="s">
        <v>43</v>
      </c>
      <c r="E260">
        <f t="shared" ref="E260:E323" si="13">IF(G259=2400,E259+3,E259)</f>
        <v>19</v>
      </c>
      <c r="F260">
        <f>IF(C260="niedziela",$N$3*E260,0)</f>
        <v>0</v>
      </c>
      <c r="G260">
        <f>IF(AND(B260&lt;&gt;B261,I259&gt;=3*$N$1),3*$N$1,0)</f>
        <v>0</v>
      </c>
      <c r="H260">
        <f>IF(AND(D260="zima",AND(C260&lt;&gt;"sobota",C260&lt;&gt;"niedziela")),ROUNDDOWN(E260*$N$4,0)*$N$2,IF(AND(D260="wiosna",AND(C260&lt;&gt;"sobota",C260&lt;&gt;"niedziela")),ROUNDDOWN(E260*$N$5,0)*$N$2,IF(AND(D260="lato",AND(C260&lt;&gt;"sobota",C260&lt;&gt;"niedziela")),ROUNDDOWN(E260*$N$6,0)*$N$2,IF(AND(D260="jesień",AND(C260&lt;&gt;"sobota",C260&lt;&gt;"niedziela")),ROUNDDOWN(E260*$N$7,0)*$N$2,0))))</f>
        <v>0</v>
      </c>
      <c r="I260">
        <f t="shared" ref="I260:I323" si="14">(H260-(F260+G260))+I259</f>
        <v>16015</v>
      </c>
      <c r="J260">
        <f>J259+H260</f>
        <v>37620</v>
      </c>
      <c r="K260">
        <f>K259+(F260+G260)</f>
        <v>21605</v>
      </c>
    </row>
    <row r="261" spans="1:11">
      <c r="A261" s="1">
        <v>45186</v>
      </c>
      <c r="B261">
        <f t="shared" si="12"/>
        <v>9</v>
      </c>
      <c r="C261" t="s">
        <v>2</v>
      </c>
      <c r="D261" t="s">
        <v>43</v>
      </c>
      <c r="E261">
        <f t="shared" si="13"/>
        <v>19</v>
      </c>
      <c r="F261">
        <f>IF(C261="niedziela",$N$3*E261,0)</f>
        <v>285</v>
      </c>
      <c r="G261">
        <f>IF(AND(B261&lt;&gt;B262,I260&gt;=3*$N$1),3*$N$1,0)</f>
        <v>0</v>
      </c>
      <c r="H261">
        <f>IF(AND(D261="zima",AND(C261&lt;&gt;"sobota",C261&lt;&gt;"niedziela")),ROUNDDOWN(E261*$N$4,0)*$N$2,IF(AND(D261="wiosna",AND(C261&lt;&gt;"sobota",C261&lt;&gt;"niedziela")),ROUNDDOWN(E261*$N$5,0)*$N$2,IF(AND(D261="lato",AND(C261&lt;&gt;"sobota",C261&lt;&gt;"niedziela")),ROUNDDOWN(E261*$N$6,0)*$N$2,IF(AND(D261="jesień",AND(C261&lt;&gt;"sobota",C261&lt;&gt;"niedziela")),ROUNDDOWN(E261*$N$7,0)*$N$2,0))))</f>
        <v>0</v>
      </c>
      <c r="I261">
        <f t="shared" si="14"/>
        <v>15730</v>
      </c>
      <c r="J261">
        <f>J260+H261</f>
        <v>37620</v>
      </c>
      <c r="K261">
        <f>K260+(F261+G261)</f>
        <v>21890</v>
      </c>
    </row>
    <row r="262" spans="1:11">
      <c r="A262" s="1">
        <v>45187</v>
      </c>
      <c r="B262">
        <f t="shared" si="12"/>
        <v>9</v>
      </c>
      <c r="C262" t="s">
        <v>3</v>
      </c>
      <c r="D262" t="s">
        <v>43</v>
      </c>
      <c r="E262">
        <f t="shared" si="13"/>
        <v>19</v>
      </c>
      <c r="F262">
        <f>IF(C262="niedziela",$N$3*E262,0)</f>
        <v>0</v>
      </c>
      <c r="G262">
        <f>IF(AND(B262&lt;&gt;B263,I261&gt;=3*$N$1),3*$N$1,0)</f>
        <v>0</v>
      </c>
      <c r="H262">
        <f>IF(AND(D262="zima",AND(C262&lt;&gt;"sobota",C262&lt;&gt;"niedziela")),ROUNDDOWN(E262*$N$4,0)*$N$2,IF(AND(D262="wiosna",AND(C262&lt;&gt;"sobota",C262&lt;&gt;"niedziela")),ROUNDDOWN(E262*$N$5,0)*$N$2,IF(AND(D262="lato",AND(C262&lt;&gt;"sobota",C262&lt;&gt;"niedziela")),ROUNDDOWN(E262*$N$6,0)*$N$2,IF(AND(D262="jesień",AND(C262&lt;&gt;"sobota",C262&lt;&gt;"niedziela")),ROUNDDOWN(E262*$N$7,0)*$N$2,0))))</f>
        <v>510</v>
      </c>
      <c r="I262">
        <f t="shared" si="14"/>
        <v>16240</v>
      </c>
      <c r="J262">
        <f>J261+H262</f>
        <v>38130</v>
      </c>
      <c r="K262">
        <f>K261+(F262+G262)</f>
        <v>21890</v>
      </c>
    </row>
    <row r="263" spans="1:11">
      <c r="A263" s="1">
        <v>45188</v>
      </c>
      <c r="B263">
        <f t="shared" si="12"/>
        <v>9</v>
      </c>
      <c r="C263" t="s">
        <v>4</v>
      </c>
      <c r="D263" t="s">
        <v>43</v>
      </c>
      <c r="E263">
        <f t="shared" si="13"/>
        <v>19</v>
      </c>
      <c r="F263">
        <f>IF(C263="niedziela",$N$3*E263,0)</f>
        <v>0</v>
      </c>
      <c r="G263">
        <f>IF(AND(B263&lt;&gt;B264,I262&gt;=3*$N$1),3*$N$1,0)</f>
        <v>0</v>
      </c>
      <c r="H263">
        <f>IF(AND(D263="zima",AND(C263&lt;&gt;"sobota",C263&lt;&gt;"niedziela")),ROUNDDOWN(E263*$N$4,0)*$N$2,IF(AND(D263="wiosna",AND(C263&lt;&gt;"sobota",C263&lt;&gt;"niedziela")),ROUNDDOWN(E263*$N$5,0)*$N$2,IF(AND(D263="lato",AND(C263&lt;&gt;"sobota",C263&lt;&gt;"niedziela")),ROUNDDOWN(E263*$N$6,0)*$N$2,IF(AND(D263="jesień",AND(C263&lt;&gt;"sobota",C263&lt;&gt;"niedziela")),ROUNDDOWN(E263*$N$7,0)*$N$2,0))))</f>
        <v>510</v>
      </c>
      <c r="I263">
        <f t="shared" si="14"/>
        <v>16750</v>
      </c>
      <c r="J263">
        <f>J262+H263</f>
        <v>38640</v>
      </c>
      <c r="K263">
        <f>K262+(F263+G263)</f>
        <v>21890</v>
      </c>
    </row>
    <row r="264" spans="1:11">
      <c r="A264" s="1">
        <v>45189</v>
      </c>
      <c r="B264">
        <f t="shared" si="12"/>
        <v>9</v>
      </c>
      <c r="C264" t="s">
        <v>5</v>
      </c>
      <c r="D264" t="s">
        <v>43</v>
      </c>
      <c r="E264">
        <f t="shared" si="13"/>
        <v>19</v>
      </c>
      <c r="F264">
        <f>IF(C264="niedziela",$N$3*E264,0)</f>
        <v>0</v>
      </c>
      <c r="G264">
        <f>IF(AND(B264&lt;&gt;B265,I263&gt;=3*$N$1),3*$N$1,0)</f>
        <v>0</v>
      </c>
      <c r="H264">
        <f>IF(AND(D264="zima",AND(C264&lt;&gt;"sobota",C264&lt;&gt;"niedziela")),ROUNDDOWN(E264*$N$4,0)*$N$2,IF(AND(D264="wiosna",AND(C264&lt;&gt;"sobota",C264&lt;&gt;"niedziela")),ROUNDDOWN(E264*$N$5,0)*$N$2,IF(AND(D264="lato",AND(C264&lt;&gt;"sobota",C264&lt;&gt;"niedziela")),ROUNDDOWN(E264*$N$6,0)*$N$2,IF(AND(D264="jesień",AND(C264&lt;&gt;"sobota",C264&lt;&gt;"niedziela")),ROUNDDOWN(E264*$N$7,0)*$N$2,0))))</f>
        <v>510</v>
      </c>
      <c r="I264">
        <f t="shared" si="14"/>
        <v>17260</v>
      </c>
      <c r="J264">
        <f>J263+H264</f>
        <v>39150</v>
      </c>
      <c r="K264">
        <f>K263+(F264+G264)</f>
        <v>21890</v>
      </c>
    </row>
    <row r="265" spans="1:11">
      <c r="A265" s="1">
        <v>45190</v>
      </c>
      <c r="B265">
        <f t="shared" si="12"/>
        <v>9</v>
      </c>
      <c r="C265" t="s">
        <v>6</v>
      </c>
      <c r="D265" t="s">
        <v>43</v>
      </c>
      <c r="E265">
        <f t="shared" si="13"/>
        <v>19</v>
      </c>
      <c r="F265">
        <f>IF(C265="niedziela",$N$3*E265,0)</f>
        <v>0</v>
      </c>
      <c r="G265">
        <f>IF(AND(B265&lt;&gt;B266,I264&gt;=3*$N$1),3*$N$1,0)</f>
        <v>0</v>
      </c>
      <c r="H265">
        <f>IF(AND(D265="zima",AND(C265&lt;&gt;"sobota",C265&lt;&gt;"niedziela")),ROUNDDOWN(E265*$N$4,0)*$N$2,IF(AND(D265="wiosna",AND(C265&lt;&gt;"sobota",C265&lt;&gt;"niedziela")),ROUNDDOWN(E265*$N$5,0)*$N$2,IF(AND(D265="lato",AND(C265&lt;&gt;"sobota",C265&lt;&gt;"niedziela")),ROUNDDOWN(E265*$N$6,0)*$N$2,IF(AND(D265="jesień",AND(C265&lt;&gt;"sobota",C265&lt;&gt;"niedziela")),ROUNDDOWN(E265*$N$7,0)*$N$2,0))))</f>
        <v>510</v>
      </c>
      <c r="I265">
        <f t="shared" si="14"/>
        <v>17770</v>
      </c>
      <c r="J265">
        <f>J264+H265</f>
        <v>39660</v>
      </c>
      <c r="K265">
        <f>K264+(F265+G265)</f>
        <v>21890</v>
      </c>
    </row>
    <row r="266" spans="1:11">
      <c r="A266" s="1">
        <v>45191</v>
      </c>
      <c r="B266">
        <f t="shared" si="12"/>
        <v>9</v>
      </c>
      <c r="C266" t="s">
        <v>7</v>
      </c>
      <c r="D266" t="s">
        <v>43</v>
      </c>
      <c r="E266">
        <f t="shared" si="13"/>
        <v>19</v>
      </c>
      <c r="F266">
        <f>IF(C266="niedziela",$N$3*E266,0)</f>
        <v>0</v>
      </c>
      <c r="G266">
        <f>IF(AND(B266&lt;&gt;B267,I265&gt;=3*$N$1),3*$N$1,0)</f>
        <v>0</v>
      </c>
      <c r="H266">
        <f>IF(AND(D266="zima",AND(C266&lt;&gt;"sobota",C266&lt;&gt;"niedziela")),ROUNDDOWN(E266*$N$4,0)*$N$2,IF(AND(D266="wiosna",AND(C266&lt;&gt;"sobota",C266&lt;&gt;"niedziela")),ROUNDDOWN(E266*$N$5,0)*$N$2,IF(AND(D266="lato",AND(C266&lt;&gt;"sobota",C266&lt;&gt;"niedziela")),ROUNDDOWN(E266*$N$6,0)*$N$2,IF(AND(D266="jesień",AND(C266&lt;&gt;"sobota",C266&lt;&gt;"niedziela")),ROUNDDOWN(E266*$N$7,0)*$N$2,0))))</f>
        <v>510</v>
      </c>
      <c r="I266">
        <f t="shared" si="14"/>
        <v>18280</v>
      </c>
      <c r="J266">
        <f>J265+H266</f>
        <v>40170</v>
      </c>
      <c r="K266">
        <f>K265+(F266+G266)</f>
        <v>21890</v>
      </c>
    </row>
    <row r="267" spans="1:11">
      <c r="A267" s="1">
        <v>45192</v>
      </c>
      <c r="B267">
        <f t="shared" si="12"/>
        <v>9</v>
      </c>
      <c r="C267" t="s">
        <v>8</v>
      </c>
      <c r="D267" t="s">
        <v>44</v>
      </c>
      <c r="E267">
        <f t="shared" si="13"/>
        <v>19</v>
      </c>
      <c r="F267">
        <f>IF(C267="niedziela",$N$3*E267,0)</f>
        <v>0</v>
      </c>
      <c r="G267">
        <f>IF(AND(B267&lt;&gt;B268,I266&gt;=3*$N$1),3*$N$1,0)</f>
        <v>0</v>
      </c>
      <c r="H267">
        <f>IF(AND(D267="zima",AND(C267&lt;&gt;"sobota",C267&lt;&gt;"niedziela")),ROUNDDOWN(E267*$N$4,0)*$N$2,IF(AND(D267="wiosna",AND(C267&lt;&gt;"sobota",C267&lt;&gt;"niedziela")),ROUNDDOWN(E267*$N$5,0)*$N$2,IF(AND(D267="lato",AND(C267&lt;&gt;"sobota",C267&lt;&gt;"niedziela")),ROUNDDOWN(E267*$N$6,0)*$N$2,IF(AND(D267="jesień",AND(C267&lt;&gt;"sobota",C267&lt;&gt;"niedziela")),ROUNDDOWN(E267*$N$7,0)*$N$2,0))))</f>
        <v>0</v>
      </c>
      <c r="I267">
        <f t="shared" si="14"/>
        <v>18280</v>
      </c>
      <c r="J267">
        <f>J266+H267</f>
        <v>40170</v>
      </c>
      <c r="K267">
        <f>K266+(F267+G267)</f>
        <v>21890</v>
      </c>
    </row>
    <row r="268" spans="1:11">
      <c r="A268" s="1">
        <v>45193</v>
      </c>
      <c r="B268">
        <f t="shared" si="12"/>
        <v>9</v>
      </c>
      <c r="C268" t="s">
        <v>2</v>
      </c>
      <c r="D268" t="s">
        <v>44</v>
      </c>
      <c r="E268">
        <f t="shared" si="13"/>
        <v>19</v>
      </c>
      <c r="F268">
        <f>IF(C268="niedziela",$N$3*E268,0)</f>
        <v>285</v>
      </c>
      <c r="G268">
        <f>IF(AND(B268&lt;&gt;B269,I267&gt;=3*$N$1),3*$N$1,0)</f>
        <v>0</v>
      </c>
      <c r="H268">
        <f>IF(AND(D268="zima",AND(C268&lt;&gt;"sobota",C268&lt;&gt;"niedziela")),ROUNDDOWN(E268*$N$4,0)*$N$2,IF(AND(D268="wiosna",AND(C268&lt;&gt;"sobota",C268&lt;&gt;"niedziela")),ROUNDDOWN(E268*$N$5,0)*$N$2,IF(AND(D268="lato",AND(C268&lt;&gt;"sobota",C268&lt;&gt;"niedziela")),ROUNDDOWN(E268*$N$6,0)*$N$2,IF(AND(D268="jesień",AND(C268&lt;&gt;"sobota",C268&lt;&gt;"niedziela")),ROUNDDOWN(E268*$N$7,0)*$N$2,0))))</f>
        <v>0</v>
      </c>
      <c r="I268">
        <f t="shared" si="14"/>
        <v>17995</v>
      </c>
      <c r="J268">
        <f>J267+H268</f>
        <v>40170</v>
      </c>
      <c r="K268">
        <f>K267+(F268+G268)</f>
        <v>22175</v>
      </c>
    </row>
    <row r="269" spans="1:11">
      <c r="A269" s="1">
        <v>45194</v>
      </c>
      <c r="B269">
        <f t="shared" si="12"/>
        <v>9</v>
      </c>
      <c r="C269" t="s">
        <v>3</v>
      </c>
      <c r="D269" t="s">
        <v>44</v>
      </c>
      <c r="E269">
        <f t="shared" si="13"/>
        <v>19</v>
      </c>
      <c r="F269">
        <f>IF(C269="niedziela",$N$3*E269,0)</f>
        <v>0</v>
      </c>
      <c r="G269">
        <f>IF(AND(B269&lt;&gt;B270,I268&gt;=3*$N$1),3*$N$1,0)</f>
        <v>0</v>
      </c>
      <c r="H269">
        <f>IF(AND(D269="zima",AND(C269&lt;&gt;"sobota",C269&lt;&gt;"niedziela")),ROUNDDOWN(E269*$N$4,0)*$N$2,IF(AND(D269="wiosna",AND(C269&lt;&gt;"sobota",C269&lt;&gt;"niedziela")),ROUNDDOWN(E269*$N$5,0)*$N$2,IF(AND(D269="lato",AND(C269&lt;&gt;"sobota",C269&lt;&gt;"niedziela")),ROUNDDOWN(E269*$N$6,0)*$N$2,IF(AND(D269="jesień",AND(C269&lt;&gt;"sobota",C269&lt;&gt;"niedziela")),ROUNDDOWN(E269*$N$7,0)*$N$2,0))))</f>
        <v>210</v>
      </c>
      <c r="I269">
        <f t="shared" si="14"/>
        <v>18205</v>
      </c>
      <c r="J269">
        <f>J268+H269</f>
        <v>40380</v>
      </c>
      <c r="K269">
        <f>K268+(F269+G269)</f>
        <v>22175</v>
      </c>
    </row>
    <row r="270" spans="1:11">
      <c r="A270" s="1">
        <v>45195</v>
      </c>
      <c r="B270">
        <f t="shared" si="12"/>
        <v>9</v>
      </c>
      <c r="C270" t="s">
        <v>4</v>
      </c>
      <c r="D270" t="s">
        <v>44</v>
      </c>
      <c r="E270">
        <f t="shared" si="13"/>
        <v>19</v>
      </c>
      <c r="F270">
        <f>IF(C270="niedziela",$N$3*E270,0)</f>
        <v>0</v>
      </c>
      <c r="G270">
        <f>IF(AND(B270&lt;&gt;B271,I269&gt;=3*$N$1),3*$N$1,0)</f>
        <v>0</v>
      </c>
      <c r="H270">
        <f>IF(AND(D270="zima",AND(C270&lt;&gt;"sobota",C270&lt;&gt;"niedziela")),ROUNDDOWN(E270*$N$4,0)*$N$2,IF(AND(D270="wiosna",AND(C270&lt;&gt;"sobota",C270&lt;&gt;"niedziela")),ROUNDDOWN(E270*$N$5,0)*$N$2,IF(AND(D270="lato",AND(C270&lt;&gt;"sobota",C270&lt;&gt;"niedziela")),ROUNDDOWN(E270*$N$6,0)*$N$2,IF(AND(D270="jesień",AND(C270&lt;&gt;"sobota",C270&lt;&gt;"niedziela")),ROUNDDOWN(E270*$N$7,0)*$N$2,0))))</f>
        <v>210</v>
      </c>
      <c r="I270">
        <f t="shared" si="14"/>
        <v>18415</v>
      </c>
      <c r="J270">
        <f>J269+H270</f>
        <v>40590</v>
      </c>
      <c r="K270">
        <f>K269+(F270+G270)</f>
        <v>22175</v>
      </c>
    </row>
    <row r="271" spans="1:11">
      <c r="A271" s="1">
        <v>45196</v>
      </c>
      <c r="B271">
        <f t="shared" si="12"/>
        <v>9</v>
      </c>
      <c r="C271" t="s">
        <v>5</v>
      </c>
      <c r="D271" t="s">
        <v>44</v>
      </c>
      <c r="E271">
        <f t="shared" si="13"/>
        <v>19</v>
      </c>
      <c r="F271">
        <f>IF(C271="niedziela",$N$3*E271,0)</f>
        <v>0</v>
      </c>
      <c r="G271">
        <f>IF(AND(B271&lt;&gt;B272,I270&gt;=3*$N$1),3*$N$1,0)</f>
        <v>0</v>
      </c>
      <c r="H271">
        <f>IF(AND(D271="zima",AND(C271&lt;&gt;"sobota",C271&lt;&gt;"niedziela")),ROUNDDOWN(E271*$N$4,0)*$N$2,IF(AND(D271="wiosna",AND(C271&lt;&gt;"sobota",C271&lt;&gt;"niedziela")),ROUNDDOWN(E271*$N$5,0)*$N$2,IF(AND(D271="lato",AND(C271&lt;&gt;"sobota",C271&lt;&gt;"niedziela")),ROUNDDOWN(E271*$N$6,0)*$N$2,IF(AND(D271="jesień",AND(C271&lt;&gt;"sobota",C271&lt;&gt;"niedziela")),ROUNDDOWN(E271*$N$7,0)*$N$2,0))))</f>
        <v>210</v>
      </c>
      <c r="I271">
        <f t="shared" si="14"/>
        <v>18625</v>
      </c>
      <c r="J271">
        <f>J270+H271</f>
        <v>40800</v>
      </c>
      <c r="K271">
        <f>K270+(F271+G271)</f>
        <v>22175</v>
      </c>
    </row>
    <row r="272" spans="1:11">
      <c r="A272" s="1">
        <v>45197</v>
      </c>
      <c r="B272">
        <f t="shared" si="12"/>
        <v>9</v>
      </c>
      <c r="C272" t="s">
        <v>6</v>
      </c>
      <c r="D272" t="s">
        <v>44</v>
      </c>
      <c r="E272">
        <f t="shared" si="13"/>
        <v>19</v>
      </c>
      <c r="F272">
        <f>IF(C272="niedziela",$N$3*E272,0)</f>
        <v>0</v>
      </c>
      <c r="G272">
        <f>IF(AND(B272&lt;&gt;B273,I271&gt;=3*$N$1),3*$N$1,0)</f>
        <v>0</v>
      </c>
      <c r="H272">
        <f>IF(AND(D272="zima",AND(C272&lt;&gt;"sobota",C272&lt;&gt;"niedziela")),ROUNDDOWN(E272*$N$4,0)*$N$2,IF(AND(D272="wiosna",AND(C272&lt;&gt;"sobota",C272&lt;&gt;"niedziela")),ROUNDDOWN(E272*$N$5,0)*$N$2,IF(AND(D272="lato",AND(C272&lt;&gt;"sobota",C272&lt;&gt;"niedziela")),ROUNDDOWN(E272*$N$6,0)*$N$2,IF(AND(D272="jesień",AND(C272&lt;&gt;"sobota",C272&lt;&gt;"niedziela")),ROUNDDOWN(E272*$N$7,0)*$N$2,0))))</f>
        <v>210</v>
      </c>
      <c r="I272">
        <f t="shared" si="14"/>
        <v>18835</v>
      </c>
      <c r="J272">
        <f>J271+H272</f>
        <v>41010</v>
      </c>
      <c r="K272">
        <f>K271+(F272+G272)</f>
        <v>22175</v>
      </c>
    </row>
    <row r="273" spans="1:11">
      <c r="A273" s="1">
        <v>45198</v>
      </c>
      <c r="B273">
        <f t="shared" si="12"/>
        <v>9</v>
      </c>
      <c r="C273" t="s">
        <v>7</v>
      </c>
      <c r="D273" t="s">
        <v>44</v>
      </c>
      <c r="E273">
        <f t="shared" si="13"/>
        <v>19</v>
      </c>
      <c r="F273">
        <f>IF(C273="niedziela",$N$3*E273,0)</f>
        <v>0</v>
      </c>
      <c r="G273">
        <f>IF(AND(B273&lt;&gt;B274,I272&gt;=3*$N$1),3*$N$1,0)</f>
        <v>0</v>
      </c>
      <c r="H273">
        <f>IF(AND(D273="zima",AND(C273&lt;&gt;"sobota",C273&lt;&gt;"niedziela")),ROUNDDOWN(E273*$N$4,0)*$N$2,IF(AND(D273="wiosna",AND(C273&lt;&gt;"sobota",C273&lt;&gt;"niedziela")),ROUNDDOWN(E273*$N$5,0)*$N$2,IF(AND(D273="lato",AND(C273&lt;&gt;"sobota",C273&lt;&gt;"niedziela")),ROUNDDOWN(E273*$N$6,0)*$N$2,IF(AND(D273="jesień",AND(C273&lt;&gt;"sobota",C273&lt;&gt;"niedziela")),ROUNDDOWN(E273*$N$7,0)*$N$2,0))))</f>
        <v>210</v>
      </c>
      <c r="I273">
        <f t="shared" si="14"/>
        <v>19045</v>
      </c>
      <c r="J273">
        <f>J272+H273</f>
        <v>41220</v>
      </c>
      <c r="K273">
        <f>K272+(F273+G273)</f>
        <v>22175</v>
      </c>
    </row>
    <row r="274" spans="1:11">
      <c r="A274" s="1">
        <v>45199</v>
      </c>
      <c r="B274">
        <f t="shared" si="12"/>
        <v>9</v>
      </c>
      <c r="C274" t="s">
        <v>8</v>
      </c>
      <c r="D274" t="s">
        <v>44</v>
      </c>
      <c r="E274">
        <f t="shared" si="13"/>
        <v>19</v>
      </c>
      <c r="F274">
        <f>IF(C274="niedziela",$N$3*E274,0)</f>
        <v>0</v>
      </c>
      <c r="G274">
        <f>IF(AND(B274&lt;&gt;B275,I273&gt;=3*$N$1),3*$N$1,0)</f>
        <v>2400</v>
      </c>
      <c r="H274">
        <f>IF(AND(D274="zima",AND(C274&lt;&gt;"sobota",C274&lt;&gt;"niedziela")),ROUNDDOWN(E274*$N$4,0)*$N$2,IF(AND(D274="wiosna",AND(C274&lt;&gt;"sobota",C274&lt;&gt;"niedziela")),ROUNDDOWN(E274*$N$5,0)*$N$2,IF(AND(D274="lato",AND(C274&lt;&gt;"sobota",C274&lt;&gt;"niedziela")),ROUNDDOWN(E274*$N$6,0)*$N$2,IF(AND(D274="jesień",AND(C274&lt;&gt;"sobota",C274&lt;&gt;"niedziela")),ROUNDDOWN(E274*$N$7,0)*$N$2,0))))</f>
        <v>0</v>
      </c>
      <c r="I274">
        <f t="shared" si="14"/>
        <v>16645</v>
      </c>
      <c r="J274">
        <f>J273+H274</f>
        <v>41220</v>
      </c>
      <c r="K274">
        <f>K273+(F274+G274)</f>
        <v>24575</v>
      </c>
    </row>
    <row r="275" spans="1:11">
      <c r="A275" s="1">
        <v>45200</v>
      </c>
      <c r="B275">
        <f t="shared" si="12"/>
        <v>10</v>
      </c>
      <c r="C275" t="s">
        <v>2</v>
      </c>
      <c r="D275" t="s">
        <v>44</v>
      </c>
      <c r="E275">
        <f t="shared" si="13"/>
        <v>22</v>
      </c>
      <c r="F275">
        <f>IF(C275="niedziela",$N$3*E275,0)</f>
        <v>330</v>
      </c>
      <c r="G275">
        <f>IF(AND(B275&lt;&gt;B276,I274&gt;=3*$N$1),3*$N$1,0)</f>
        <v>0</v>
      </c>
      <c r="H275">
        <f>IF(AND(D275="zima",AND(C275&lt;&gt;"sobota",C275&lt;&gt;"niedziela")),ROUNDDOWN(E275*$N$4,0)*$N$2,IF(AND(D275="wiosna",AND(C275&lt;&gt;"sobota",C275&lt;&gt;"niedziela")),ROUNDDOWN(E275*$N$5,0)*$N$2,IF(AND(D275="lato",AND(C275&lt;&gt;"sobota",C275&lt;&gt;"niedziela")),ROUNDDOWN(E275*$N$6,0)*$N$2,IF(AND(D275="jesień",AND(C275&lt;&gt;"sobota",C275&lt;&gt;"niedziela")),ROUNDDOWN(E275*$N$7,0)*$N$2,0))))</f>
        <v>0</v>
      </c>
      <c r="I275">
        <f t="shared" si="14"/>
        <v>16315</v>
      </c>
      <c r="J275">
        <f>J274+H275</f>
        <v>41220</v>
      </c>
      <c r="K275">
        <f>K274+(F275+G275)</f>
        <v>24905</v>
      </c>
    </row>
    <row r="276" spans="1:11">
      <c r="A276" s="1">
        <v>45201</v>
      </c>
      <c r="B276">
        <f t="shared" si="12"/>
        <v>10</v>
      </c>
      <c r="C276" t="s">
        <v>3</v>
      </c>
      <c r="D276" t="s">
        <v>44</v>
      </c>
      <c r="E276">
        <f t="shared" si="13"/>
        <v>22</v>
      </c>
      <c r="F276">
        <f>IF(C276="niedziela",$N$3*E276,0)</f>
        <v>0</v>
      </c>
      <c r="G276">
        <f>IF(AND(B276&lt;&gt;B277,I275&gt;=3*$N$1),3*$N$1,0)</f>
        <v>0</v>
      </c>
      <c r="H276">
        <f>IF(AND(D276="zima",AND(C276&lt;&gt;"sobota",C276&lt;&gt;"niedziela")),ROUNDDOWN(E276*$N$4,0)*$N$2,IF(AND(D276="wiosna",AND(C276&lt;&gt;"sobota",C276&lt;&gt;"niedziela")),ROUNDDOWN(E276*$N$5,0)*$N$2,IF(AND(D276="lato",AND(C276&lt;&gt;"sobota",C276&lt;&gt;"niedziela")),ROUNDDOWN(E276*$N$6,0)*$N$2,IF(AND(D276="jesień",AND(C276&lt;&gt;"sobota",C276&lt;&gt;"niedziela")),ROUNDDOWN(E276*$N$7,0)*$N$2,0))))</f>
        <v>240</v>
      </c>
      <c r="I276">
        <f t="shared" si="14"/>
        <v>16555</v>
      </c>
      <c r="J276">
        <f>J275+H276</f>
        <v>41460</v>
      </c>
      <c r="K276">
        <f>K275+(F276+G276)</f>
        <v>24905</v>
      </c>
    </row>
    <row r="277" spans="1:11">
      <c r="A277" s="1">
        <v>45202</v>
      </c>
      <c r="B277">
        <f t="shared" si="12"/>
        <v>10</v>
      </c>
      <c r="C277" t="s">
        <v>4</v>
      </c>
      <c r="D277" t="s">
        <v>44</v>
      </c>
      <c r="E277">
        <f t="shared" si="13"/>
        <v>22</v>
      </c>
      <c r="F277">
        <f>IF(C277="niedziela",$N$3*E277,0)</f>
        <v>0</v>
      </c>
      <c r="G277">
        <f>IF(AND(B277&lt;&gt;B278,I276&gt;=3*$N$1),3*$N$1,0)</f>
        <v>0</v>
      </c>
      <c r="H277">
        <f>IF(AND(D277="zima",AND(C277&lt;&gt;"sobota",C277&lt;&gt;"niedziela")),ROUNDDOWN(E277*$N$4,0)*$N$2,IF(AND(D277="wiosna",AND(C277&lt;&gt;"sobota",C277&lt;&gt;"niedziela")),ROUNDDOWN(E277*$N$5,0)*$N$2,IF(AND(D277="lato",AND(C277&lt;&gt;"sobota",C277&lt;&gt;"niedziela")),ROUNDDOWN(E277*$N$6,0)*$N$2,IF(AND(D277="jesień",AND(C277&lt;&gt;"sobota",C277&lt;&gt;"niedziela")),ROUNDDOWN(E277*$N$7,0)*$N$2,0))))</f>
        <v>240</v>
      </c>
      <c r="I277">
        <f t="shared" si="14"/>
        <v>16795</v>
      </c>
      <c r="J277">
        <f>J276+H277</f>
        <v>41700</v>
      </c>
      <c r="K277">
        <f>K276+(F277+G277)</f>
        <v>24905</v>
      </c>
    </row>
    <row r="278" spans="1:11">
      <c r="A278" s="1">
        <v>45203</v>
      </c>
      <c r="B278">
        <f t="shared" si="12"/>
        <v>10</v>
      </c>
      <c r="C278" t="s">
        <v>5</v>
      </c>
      <c r="D278" t="s">
        <v>44</v>
      </c>
      <c r="E278">
        <f t="shared" si="13"/>
        <v>22</v>
      </c>
      <c r="F278">
        <f>IF(C278="niedziela",$N$3*E278,0)</f>
        <v>0</v>
      </c>
      <c r="G278">
        <f>IF(AND(B278&lt;&gt;B279,I277&gt;=3*$N$1),3*$N$1,0)</f>
        <v>0</v>
      </c>
      <c r="H278">
        <f>IF(AND(D278="zima",AND(C278&lt;&gt;"sobota",C278&lt;&gt;"niedziela")),ROUNDDOWN(E278*$N$4,0)*$N$2,IF(AND(D278="wiosna",AND(C278&lt;&gt;"sobota",C278&lt;&gt;"niedziela")),ROUNDDOWN(E278*$N$5,0)*$N$2,IF(AND(D278="lato",AND(C278&lt;&gt;"sobota",C278&lt;&gt;"niedziela")),ROUNDDOWN(E278*$N$6,0)*$N$2,IF(AND(D278="jesień",AND(C278&lt;&gt;"sobota",C278&lt;&gt;"niedziela")),ROUNDDOWN(E278*$N$7,0)*$N$2,0))))</f>
        <v>240</v>
      </c>
      <c r="I278">
        <f t="shared" si="14"/>
        <v>17035</v>
      </c>
      <c r="J278">
        <f>J277+H278</f>
        <v>41940</v>
      </c>
      <c r="K278">
        <f>K277+(F278+G278)</f>
        <v>24905</v>
      </c>
    </row>
    <row r="279" spans="1:11">
      <c r="A279" s="1">
        <v>45204</v>
      </c>
      <c r="B279">
        <f t="shared" si="12"/>
        <v>10</v>
      </c>
      <c r="C279" t="s">
        <v>6</v>
      </c>
      <c r="D279" t="s">
        <v>44</v>
      </c>
      <c r="E279">
        <f t="shared" si="13"/>
        <v>22</v>
      </c>
      <c r="F279">
        <f>IF(C279="niedziela",$N$3*E279,0)</f>
        <v>0</v>
      </c>
      <c r="G279">
        <f>IF(AND(B279&lt;&gt;B280,I278&gt;=3*$N$1),3*$N$1,0)</f>
        <v>0</v>
      </c>
      <c r="H279">
        <f>IF(AND(D279="zima",AND(C279&lt;&gt;"sobota",C279&lt;&gt;"niedziela")),ROUNDDOWN(E279*$N$4,0)*$N$2,IF(AND(D279="wiosna",AND(C279&lt;&gt;"sobota",C279&lt;&gt;"niedziela")),ROUNDDOWN(E279*$N$5,0)*$N$2,IF(AND(D279="lato",AND(C279&lt;&gt;"sobota",C279&lt;&gt;"niedziela")),ROUNDDOWN(E279*$N$6,0)*$N$2,IF(AND(D279="jesień",AND(C279&lt;&gt;"sobota",C279&lt;&gt;"niedziela")),ROUNDDOWN(E279*$N$7,0)*$N$2,0))))</f>
        <v>240</v>
      </c>
      <c r="I279">
        <f t="shared" si="14"/>
        <v>17275</v>
      </c>
      <c r="J279">
        <f>J278+H279</f>
        <v>42180</v>
      </c>
      <c r="K279">
        <f>K278+(F279+G279)</f>
        <v>24905</v>
      </c>
    </row>
    <row r="280" spans="1:11">
      <c r="A280" s="1">
        <v>45205</v>
      </c>
      <c r="B280">
        <f t="shared" si="12"/>
        <v>10</v>
      </c>
      <c r="C280" t="s">
        <v>7</v>
      </c>
      <c r="D280" t="s">
        <v>44</v>
      </c>
      <c r="E280">
        <f t="shared" si="13"/>
        <v>22</v>
      </c>
      <c r="F280">
        <f>IF(C280="niedziela",$N$3*E280,0)</f>
        <v>0</v>
      </c>
      <c r="G280">
        <f>IF(AND(B280&lt;&gt;B281,I279&gt;=3*$N$1),3*$N$1,0)</f>
        <v>0</v>
      </c>
      <c r="H280">
        <f>IF(AND(D280="zima",AND(C280&lt;&gt;"sobota",C280&lt;&gt;"niedziela")),ROUNDDOWN(E280*$N$4,0)*$N$2,IF(AND(D280="wiosna",AND(C280&lt;&gt;"sobota",C280&lt;&gt;"niedziela")),ROUNDDOWN(E280*$N$5,0)*$N$2,IF(AND(D280="lato",AND(C280&lt;&gt;"sobota",C280&lt;&gt;"niedziela")),ROUNDDOWN(E280*$N$6,0)*$N$2,IF(AND(D280="jesień",AND(C280&lt;&gt;"sobota",C280&lt;&gt;"niedziela")),ROUNDDOWN(E280*$N$7,0)*$N$2,0))))</f>
        <v>240</v>
      </c>
      <c r="I280">
        <f t="shared" si="14"/>
        <v>17515</v>
      </c>
      <c r="J280">
        <f>J279+H280</f>
        <v>42420</v>
      </c>
      <c r="K280">
        <f>K279+(F280+G280)</f>
        <v>24905</v>
      </c>
    </row>
    <row r="281" spans="1:11">
      <c r="A281" s="1">
        <v>45206</v>
      </c>
      <c r="B281">
        <f t="shared" si="12"/>
        <v>10</v>
      </c>
      <c r="C281" t="s">
        <v>8</v>
      </c>
      <c r="D281" t="s">
        <v>44</v>
      </c>
      <c r="E281">
        <f t="shared" si="13"/>
        <v>22</v>
      </c>
      <c r="F281">
        <f>IF(C281="niedziela",$N$3*E281,0)</f>
        <v>0</v>
      </c>
      <c r="G281">
        <f>IF(AND(B281&lt;&gt;B282,I280&gt;=3*$N$1),3*$N$1,0)</f>
        <v>0</v>
      </c>
      <c r="H281">
        <f>IF(AND(D281="zima",AND(C281&lt;&gt;"sobota",C281&lt;&gt;"niedziela")),ROUNDDOWN(E281*$N$4,0)*$N$2,IF(AND(D281="wiosna",AND(C281&lt;&gt;"sobota",C281&lt;&gt;"niedziela")),ROUNDDOWN(E281*$N$5,0)*$N$2,IF(AND(D281="lato",AND(C281&lt;&gt;"sobota",C281&lt;&gt;"niedziela")),ROUNDDOWN(E281*$N$6,0)*$N$2,IF(AND(D281="jesień",AND(C281&lt;&gt;"sobota",C281&lt;&gt;"niedziela")),ROUNDDOWN(E281*$N$7,0)*$N$2,0))))</f>
        <v>0</v>
      </c>
      <c r="I281">
        <f t="shared" si="14"/>
        <v>17515</v>
      </c>
      <c r="J281">
        <f>J280+H281</f>
        <v>42420</v>
      </c>
      <c r="K281">
        <f>K280+(F281+G281)</f>
        <v>24905</v>
      </c>
    </row>
    <row r="282" spans="1:11">
      <c r="A282" s="1">
        <v>45207</v>
      </c>
      <c r="B282">
        <f t="shared" si="12"/>
        <v>10</v>
      </c>
      <c r="C282" t="s">
        <v>2</v>
      </c>
      <c r="D282" t="s">
        <v>44</v>
      </c>
      <c r="E282">
        <f t="shared" si="13"/>
        <v>22</v>
      </c>
      <c r="F282">
        <f>IF(C282="niedziela",$N$3*E282,0)</f>
        <v>330</v>
      </c>
      <c r="G282">
        <f>IF(AND(B282&lt;&gt;B283,I281&gt;=3*$N$1),3*$N$1,0)</f>
        <v>0</v>
      </c>
      <c r="H282">
        <f>IF(AND(D282="zima",AND(C282&lt;&gt;"sobota",C282&lt;&gt;"niedziela")),ROUNDDOWN(E282*$N$4,0)*$N$2,IF(AND(D282="wiosna",AND(C282&lt;&gt;"sobota",C282&lt;&gt;"niedziela")),ROUNDDOWN(E282*$N$5,0)*$N$2,IF(AND(D282="lato",AND(C282&lt;&gt;"sobota",C282&lt;&gt;"niedziela")),ROUNDDOWN(E282*$N$6,0)*$N$2,IF(AND(D282="jesień",AND(C282&lt;&gt;"sobota",C282&lt;&gt;"niedziela")),ROUNDDOWN(E282*$N$7,0)*$N$2,0))))</f>
        <v>0</v>
      </c>
      <c r="I282">
        <f t="shared" si="14"/>
        <v>17185</v>
      </c>
      <c r="J282">
        <f>J281+H282</f>
        <v>42420</v>
      </c>
      <c r="K282">
        <f>K281+(F282+G282)</f>
        <v>25235</v>
      </c>
    </row>
    <row r="283" spans="1:11">
      <c r="A283" s="1">
        <v>45208</v>
      </c>
      <c r="B283">
        <f t="shared" si="12"/>
        <v>10</v>
      </c>
      <c r="C283" t="s">
        <v>3</v>
      </c>
      <c r="D283" t="s">
        <v>44</v>
      </c>
      <c r="E283">
        <f t="shared" si="13"/>
        <v>22</v>
      </c>
      <c r="F283">
        <f>IF(C283="niedziela",$N$3*E283,0)</f>
        <v>0</v>
      </c>
      <c r="G283">
        <f>IF(AND(B283&lt;&gt;B284,I282&gt;=3*$N$1),3*$N$1,0)</f>
        <v>0</v>
      </c>
      <c r="H283">
        <f>IF(AND(D283="zima",AND(C283&lt;&gt;"sobota",C283&lt;&gt;"niedziela")),ROUNDDOWN(E283*$N$4,0)*$N$2,IF(AND(D283="wiosna",AND(C283&lt;&gt;"sobota",C283&lt;&gt;"niedziela")),ROUNDDOWN(E283*$N$5,0)*$N$2,IF(AND(D283="lato",AND(C283&lt;&gt;"sobota",C283&lt;&gt;"niedziela")),ROUNDDOWN(E283*$N$6,0)*$N$2,IF(AND(D283="jesień",AND(C283&lt;&gt;"sobota",C283&lt;&gt;"niedziela")),ROUNDDOWN(E283*$N$7,0)*$N$2,0))))</f>
        <v>240</v>
      </c>
      <c r="I283">
        <f t="shared" si="14"/>
        <v>17425</v>
      </c>
      <c r="J283">
        <f>J282+H283</f>
        <v>42660</v>
      </c>
      <c r="K283">
        <f>K282+(F283+G283)</f>
        <v>25235</v>
      </c>
    </row>
    <row r="284" spans="1:11">
      <c r="A284" s="1">
        <v>45209</v>
      </c>
      <c r="B284">
        <f t="shared" si="12"/>
        <v>10</v>
      </c>
      <c r="C284" t="s">
        <v>4</v>
      </c>
      <c r="D284" t="s">
        <v>44</v>
      </c>
      <c r="E284">
        <f t="shared" si="13"/>
        <v>22</v>
      </c>
      <c r="F284">
        <f>IF(C284="niedziela",$N$3*E284,0)</f>
        <v>0</v>
      </c>
      <c r="G284">
        <f>IF(AND(B284&lt;&gt;B285,I283&gt;=3*$N$1),3*$N$1,0)</f>
        <v>0</v>
      </c>
      <c r="H284">
        <f>IF(AND(D284="zima",AND(C284&lt;&gt;"sobota",C284&lt;&gt;"niedziela")),ROUNDDOWN(E284*$N$4,0)*$N$2,IF(AND(D284="wiosna",AND(C284&lt;&gt;"sobota",C284&lt;&gt;"niedziela")),ROUNDDOWN(E284*$N$5,0)*$N$2,IF(AND(D284="lato",AND(C284&lt;&gt;"sobota",C284&lt;&gt;"niedziela")),ROUNDDOWN(E284*$N$6,0)*$N$2,IF(AND(D284="jesień",AND(C284&lt;&gt;"sobota",C284&lt;&gt;"niedziela")),ROUNDDOWN(E284*$N$7,0)*$N$2,0))))</f>
        <v>240</v>
      </c>
      <c r="I284">
        <f t="shared" si="14"/>
        <v>17665</v>
      </c>
      <c r="J284">
        <f>J283+H284</f>
        <v>42900</v>
      </c>
      <c r="K284">
        <f>K283+(F284+G284)</f>
        <v>25235</v>
      </c>
    </row>
    <row r="285" spans="1:11">
      <c r="A285" s="1">
        <v>45210</v>
      </c>
      <c r="B285">
        <f t="shared" si="12"/>
        <v>10</v>
      </c>
      <c r="C285" t="s">
        <v>5</v>
      </c>
      <c r="D285" t="s">
        <v>44</v>
      </c>
      <c r="E285">
        <f t="shared" si="13"/>
        <v>22</v>
      </c>
      <c r="F285">
        <f>IF(C285="niedziela",$N$3*E285,0)</f>
        <v>0</v>
      </c>
      <c r="G285">
        <f>IF(AND(B285&lt;&gt;B286,I284&gt;=3*$N$1),3*$N$1,0)</f>
        <v>0</v>
      </c>
      <c r="H285">
        <f>IF(AND(D285="zima",AND(C285&lt;&gt;"sobota",C285&lt;&gt;"niedziela")),ROUNDDOWN(E285*$N$4,0)*$N$2,IF(AND(D285="wiosna",AND(C285&lt;&gt;"sobota",C285&lt;&gt;"niedziela")),ROUNDDOWN(E285*$N$5,0)*$N$2,IF(AND(D285="lato",AND(C285&lt;&gt;"sobota",C285&lt;&gt;"niedziela")),ROUNDDOWN(E285*$N$6,0)*$N$2,IF(AND(D285="jesień",AND(C285&lt;&gt;"sobota",C285&lt;&gt;"niedziela")),ROUNDDOWN(E285*$N$7,0)*$N$2,0))))</f>
        <v>240</v>
      </c>
      <c r="I285">
        <f t="shared" si="14"/>
        <v>17905</v>
      </c>
      <c r="J285">
        <f>J284+H285</f>
        <v>43140</v>
      </c>
      <c r="K285">
        <f>K284+(F285+G285)</f>
        <v>25235</v>
      </c>
    </row>
    <row r="286" spans="1:11">
      <c r="A286" s="1">
        <v>45211</v>
      </c>
      <c r="B286">
        <f t="shared" si="12"/>
        <v>10</v>
      </c>
      <c r="C286" t="s">
        <v>6</v>
      </c>
      <c r="D286" t="s">
        <v>44</v>
      </c>
      <c r="E286">
        <f t="shared" si="13"/>
        <v>22</v>
      </c>
      <c r="F286">
        <f>IF(C286="niedziela",$N$3*E286,0)</f>
        <v>0</v>
      </c>
      <c r="G286">
        <f>IF(AND(B286&lt;&gt;B287,I285&gt;=3*$N$1),3*$N$1,0)</f>
        <v>0</v>
      </c>
      <c r="H286">
        <f>IF(AND(D286="zima",AND(C286&lt;&gt;"sobota",C286&lt;&gt;"niedziela")),ROUNDDOWN(E286*$N$4,0)*$N$2,IF(AND(D286="wiosna",AND(C286&lt;&gt;"sobota",C286&lt;&gt;"niedziela")),ROUNDDOWN(E286*$N$5,0)*$N$2,IF(AND(D286="lato",AND(C286&lt;&gt;"sobota",C286&lt;&gt;"niedziela")),ROUNDDOWN(E286*$N$6,0)*$N$2,IF(AND(D286="jesień",AND(C286&lt;&gt;"sobota",C286&lt;&gt;"niedziela")),ROUNDDOWN(E286*$N$7,0)*$N$2,0))))</f>
        <v>240</v>
      </c>
      <c r="I286">
        <f t="shared" si="14"/>
        <v>18145</v>
      </c>
      <c r="J286">
        <f>J285+H286</f>
        <v>43380</v>
      </c>
      <c r="K286">
        <f>K285+(F286+G286)</f>
        <v>25235</v>
      </c>
    </row>
    <row r="287" spans="1:11">
      <c r="A287" s="1">
        <v>45212</v>
      </c>
      <c r="B287">
        <f t="shared" si="12"/>
        <v>10</v>
      </c>
      <c r="C287" t="s">
        <v>7</v>
      </c>
      <c r="D287" t="s">
        <v>44</v>
      </c>
      <c r="E287">
        <f t="shared" si="13"/>
        <v>22</v>
      </c>
      <c r="F287">
        <f>IF(C287="niedziela",$N$3*E287,0)</f>
        <v>0</v>
      </c>
      <c r="G287">
        <f>IF(AND(B287&lt;&gt;B288,I286&gt;=3*$N$1),3*$N$1,0)</f>
        <v>0</v>
      </c>
      <c r="H287">
        <f>IF(AND(D287="zima",AND(C287&lt;&gt;"sobota",C287&lt;&gt;"niedziela")),ROUNDDOWN(E287*$N$4,0)*$N$2,IF(AND(D287="wiosna",AND(C287&lt;&gt;"sobota",C287&lt;&gt;"niedziela")),ROUNDDOWN(E287*$N$5,0)*$N$2,IF(AND(D287="lato",AND(C287&lt;&gt;"sobota",C287&lt;&gt;"niedziela")),ROUNDDOWN(E287*$N$6,0)*$N$2,IF(AND(D287="jesień",AND(C287&lt;&gt;"sobota",C287&lt;&gt;"niedziela")),ROUNDDOWN(E287*$N$7,0)*$N$2,0))))</f>
        <v>240</v>
      </c>
      <c r="I287">
        <f t="shared" si="14"/>
        <v>18385</v>
      </c>
      <c r="J287">
        <f>J286+H287</f>
        <v>43620</v>
      </c>
      <c r="K287">
        <f>K286+(F287+G287)</f>
        <v>25235</v>
      </c>
    </row>
    <row r="288" spans="1:11">
      <c r="A288" s="1">
        <v>45213</v>
      </c>
      <c r="B288">
        <f t="shared" si="12"/>
        <v>10</v>
      </c>
      <c r="C288" t="s">
        <v>8</v>
      </c>
      <c r="D288" t="s">
        <v>44</v>
      </c>
      <c r="E288">
        <f t="shared" si="13"/>
        <v>22</v>
      </c>
      <c r="F288">
        <f>IF(C288="niedziela",$N$3*E288,0)</f>
        <v>0</v>
      </c>
      <c r="G288">
        <f>IF(AND(B288&lt;&gt;B289,I287&gt;=3*$N$1),3*$N$1,0)</f>
        <v>0</v>
      </c>
      <c r="H288">
        <f>IF(AND(D288="zima",AND(C288&lt;&gt;"sobota",C288&lt;&gt;"niedziela")),ROUNDDOWN(E288*$N$4,0)*$N$2,IF(AND(D288="wiosna",AND(C288&lt;&gt;"sobota",C288&lt;&gt;"niedziela")),ROUNDDOWN(E288*$N$5,0)*$N$2,IF(AND(D288="lato",AND(C288&lt;&gt;"sobota",C288&lt;&gt;"niedziela")),ROUNDDOWN(E288*$N$6,0)*$N$2,IF(AND(D288="jesień",AND(C288&lt;&gt;"sobota",C288&lt;&gt;"niedziela")),ROUNDDOWN(E288*$N$7,0)*$N$2,0))))</f>
        <v>0</v>
      </c>
      <c r="I288">
        <f t="shared" si="14"/>
        <v>18385</v>
      </c>
      <c r="J288">
        <f>J287+H288</f>
        <v>43620</v>
      </c>
      <c r="K288">
        <f>K287+(F288+G288)</f>
        <v>25235</v>
      </c>
    </row>
    <row r="289" spans="1:11">
      <c r="A289" s="1">
        <v>45214</v>
      </c>
      <c r="B289">
        <f t="shared" si="12"/>
        <v>10</v>
      </c>
      <c r="C289" t="s">
        <v>2</v>
      </c>
      <c r="D289" t="s">
        <v>44</v>
      </c>
      <c r="E289">
        <f t="shared" si="13"/>
        <v>22</v>
      </c>
      <c r="F289">
        <f>IF(C289="niedziela",$N$3*E289,0)</f>
        <v>330</v>
      </c>
      <c r="G289">
        <f>IF(AND(B289&lt;&gt;B290,I288&gt;=3*$N$1),3*$N$1,0)</f>
        <v>0</v>
      </c>
      <c r="H289">
        <f>IF(AND(D289="zima",AND(C289&lt;&gt;"sobota",C289&lt;&gt;"niedziela")),ROUNDDOWN(E289*$N$4,0)*$N$2,IF(AND(D289="wiosna",AND(C289&lt;&gt;"sobota",C289&lt;&gt;"niedziela")),ROUNDDOWN(E289*$N$5,0)*$N$2,IF(AND(D289="lato",AND(C289&lt;&gt;"sobota",C289&lt;&gt;"niedziela")),ROUNDDOWN(E289*$N$6,0)*$N$2,IF(AND(D289="jesień",AND(C289&lt;&gt;"sobota",C289&lt;&gt;"niedziela")),ROUNDDOWN(E289*$N$7,0)*$N$2,0))))</f>
        <v>0</v>
      </c>
      <c r="I289">
        <f t="shared" si="14"/>
        <v>18055</v>
      </c>
      <c r="J289">
        <f>J288+H289</f>
        <v>43620</v>
      </c>
      <c r="K289">
        <f>K288+(F289+G289)</f>
        <v>25565</v>
      </c>
    </row>
    <row r="290" spans="1:11">
      <c r="A290" s="1">
        <v>45215</v>
      </c>
      <c r="B290">
        <f t="shared" si="12"/>
        <v>10</v>
      </c>
      <c r="C290" t="s">
        <v>3</v>
      </c>
      <c r="D290" t="s">
        <v>44</v>
      </c>
      <c r="E290">
        <f t="shared" si="13"/>
        <v>22</v>
      </c>
      <c r="F290">
        <f>IF(C290="niedziela",$N$3*E290,0)</f>
        <v>0</v>
      </c>
      <c r="G290">
        <f>IF(AND(B290&lt;&gt;B291,I289&gt;=3*$N$1),3*$N$1,0)</f>
        <v>0</v>
      </c>
      <c r="H290">
        <f>IF(AND(D290="zima",AND(C290&lt;&gt;"sobota",C290&lt;&gt;"niedziela")),ROUNDDOWN(E290*$N$4,0)*$N$2,IF(AND(D290="wiosna",AND(C290&lt;&gt;"sobota",C290&lt;&gt;"niedziela")),ROUNDDOWN(E290*$N$5,0)*$N$2,IF(AND(D290="lato",AND(C290&lt;&gt;"sobota",C290&lt;&gt;"niedziela")),ROUNDDOWN(E290*$N$6,0)*$N$2,IF(AND(D290="jesień",AND(C290&lt;&gt;"sobota",C290&lt;&gt;"niedziela")),ROUNDDOWN(E290*$N$7,0)*$N$2,0))))</f>
        <v>240</v>
      </c>
      <c r="I290">
        <f t="shared" si="14"/>
        <v>18295</v>
      </c>
      <c r="J290">
        <f>J289+H290</f>
        <v>43860</v>
      </c>
      <c r="K290">
        <f>K289+(F290+G290)</f>
        <v>25565</v>
      </c>
    </row>
    <row r="291" spans="1:11">
      <c r="A291" s="1">
        <v>45216</v>
      </c>
      <c r="B291">
        <f t="shared" si="12"/>
        <v>10</v>
      </c>
      <c r="C291" t="s">
        <v>4</v>
      </c>
      <c r="D291" t="s">
        <v>44</v>
      </c>
      <c r="E291">
        <f t="shared" si="13"/>
        <v>22</v>
      </c>
      <c r="F291">
        <f>IF(C291="niedziela",$N$3*E291,0)</f>
        <v>0</v>
      </c>
      <c r="G291">
        <f>IF(AND(B291&lt;&gt;B292,I290&gt;=3*$N$1),3*$N$1,0)</f>
        <v>0</v>
      </c>
      <c r="H291">
        <f>IF(AND(D291="zima",AND(C291&lt;&gt;"sobota",C291&lt;&gt;"niedziela")),ROUNDDOWN(E291*$N$4,0)*$N$2,IF(AND(D291="wiosna",AND(C291&lt;&gt;"sobota",C291&lt;&gt;"niedziela")),ROUNDDOWN(E291*$N$5,0)*$N$2,IF(AND(D291="lato",AND(C291&lt;&gt;"sobota",C291&lt;&gt;"niedziela")),ROUNDDOWN(E291*$N$6,0)*$N$2,IF(AND(D291="jesień",AND(C291&lt;&gt;"sobota",C291&lt;&gt;"niedziela")),ROUNDDOWN(E291*$N$7,0)*$N$2,0))))</f>
        <v>240</v>
      </c>
      <c r="I291">
        <f t="shared" si="14"/>
        <v>18535</v>
      </c>
      <c r="J291">
        <f>J290+H291</f>
        <v>44100</v>
      </c>
      <c r="K291">
        <f>K290+(F291+G291)</f>
        <v>25565</v>
      </c>
    </row>
    <row r="292" spans="1:11">
      <c r="A292" s="1">
        <v>45217</v>
      </c>
      <c r="B292">
        <f t="shared" si="12"/>
        <v>10</v>
      </c>
      <c r="C292" t="s">
        <v>5</v>
      </c>
      <c r="D292" t="s">
        <v>44</v>
      </c>
      <c r="E292">
        <f t="shared" si="13"/>
        <v>22</v>
      </c>
      <c r="F292">
        <f>IF(C292="niedziela",$N$3*E292,0)</f>
        <v>0</v>
      </c>
      <c r="G292">
        <f>IF(AND(B292&lt;&gt;B293,I291&gt;=3*$N$1),3*$N$1,0)</f>
        <v>0</v>
      </c>
      <c r="H292">
        <f>IF(AND(D292="zima",AND(C292&lt;&gt;"sobota",C292&lt;&gt;"niedziela")),ROUNDDOWN(E292*$N$4,0)*$N$2,IF(AND(D292="wiosna",AND(C292&lt;&gt;"sobota",C292&lt;&gt;"niedziela")),ROUNDDOWN(E292*$N$5,0)*$N$2,IF(AND(D292="lato",AND(C292&lt;&gt;"sobota",C292&lt;&gt;"niedziela")),ROUNDDOWN(E292*$N$6,0)*$N$2,IF(AND(D292="jesień",AND(C292&lt;&gt;"sobota",C292&lt;&gt;"niedziela")),ROUNDDOWN(E292*$N$7,0)*$N$2,0))))</f>
        <v>240</v>
      </c>
      <c r="I292">
        <f t="shared" si="14"/>
        <v>18775</v>
      </c>
      <c r="J292">
        <f>J291+H292</f>
        <v>44340</v>
      </c>
      <c r="K292">
        <f>K291+(F292+G292)</f>
        <v>25565</v>
      </c>
    </row>
    <row r="293" spans="1:11">
      <c r="A293" s="1">
        <v>45218</v>
      </c>
      <c r="B293">
        <f t="shared" si="12"/>
        <v>10</v>
      </c>
      <c r="C293" t="s">
        <v>6</v>
      </c>
      <c r="D293" t="s">
        <v>44</v>
      </c>
      <c r="E293">
        <f t="shared" si="13"/>
        <v>22</v>
      </c>
      <c r="F293">
        <f>IF(C293="niedziela",$N$3*E293,0)</f>
        <v>0</v>
      </c>
      <c r="G293">
        <f>IF(AND(B293&lt;&gt;B294,I292&gt;=3*$N$1),3*$N$1,0)</f>
        <v>0</v>
      </c>
      <c r="H293">
        <f>IF(AND(D293="zima",AND(C293&lt;&gt;"sobota",C293&lt;&gt;"niedziela")),ROUNDDOWN(E293*$N$4,0)*$N$2,IF(AND(D293="wiosna",AND(C293&lt;&gt;"sobota",C293&lt;&gt;"niedziela")),ROUNDDOWN(E293*$N$5,0)*$N$2,IF(AND(D293="lato",AND(C293&lt;&gt;"sobota",C293&lt;&gt;"niedziela")),ROUNDDOWN(E293*$N$6,0)*$N$2,IF(AND(D293="jesień",AND(C293&lt;&gt;"sobota",C293&lt;&gt;"niedziela")),ROUNDDOWN(E293*$N$7,0)*$N$2,0))))</f>
        <v>240</v>
      </c>
      <c r="I293">
        <f t="shared" si="14"/>
        <v>19015</v>
      </c>
      <c r="J293">
        <f>J292+H293</f>
        <v>44580</v>
      </c>
      <c r="K293">
        <f>K292+(F293+G293)</f>
        <v>25565</v>
      </c>
    </row>
    <row r="294" spans="1:11">
      <c r="A294" s="1">
        <v>45219</v>
      </c>
      <c r="B294">
        <f t="shared" si="12"/>
        <v>10</v>
      </c>
      <c r="C294" t="s">
        <v>7</v>
      </c>
      <c r="D294" t="s">
        <v>44</v>
      </c>
      <c r="E294">
        <f t="shared" si="13"/>
        <v>22</v>
      </c>
      <c r="F294">
        <f>IF(C294="niedziela",$N$3*E294,0)</f>
        <v>0</v>
      </c>
      <c r="G294">
        <f>IF(AND(B294&lt;&gt;B295,I293&gt;=3*$N$1),3*$N$1,0)</f>
        <v>0</v>
      </c>
      <c r="H294">
        <f>IF(AND(D294="zima",AND(C294&lt;&gt;"sobota",C294&lt;&gt;"niedziela")),ROUNDDOWN(E294*$N$4,0)*$N$2,IF(AND(D294="wiosna",AND(C294&lt;&gt;"sobota",C294&lt;&gt;"niedziela")),ROUNDDOWN(E294*$N$5,0)*$N$2,IF(AND(D294="lato",AND(C294&lt;&gt;"sobota",C294&lt;&gt;"niedziela")),ROUNDDOWN(E294*$N$6,0)*$N$2,IF(AND(D294="jesień",AND(C294&lt;&gt;"sobota",C294&lt;&gt;"niedziela")),ROUNDDOWN(E294*$N$7,0)*$N$2,0))))</f>
        <v>240</v>
      </c>
      <c r="I294">
        <f t="shared" si="14"/>
        <v>19255</v>
      </c>
      <c r="J294">
        <f>J293+H294</f>
        <v>44820</v>
      </c>
      <c r="K294">
        <f>K293+(F294+G294)</f>
        <v>25565</v>
      </c>
    </row>
    <row r="295" spans="1:11">
      <c r="A295" s="1">
        <v>45220</v>
      </c>
      <c r="B295">
        <f t="shared" si="12"/>
        <v>10</v>
      </c>
      <c r="C295" t="s">
        <v>8</v>
      </c>
      <c r="D295" t="s">
        <v>44</v>
      </c>
      <c r="E295">
        <f t="shared" si="13"/>
        <v>22</v>
      </c>
      <c r="F295">
        <f>IF(C295="niedziela",$N$3*E295,0)</f>
        <v>0</v>
      </c>
      <c r="G295">
        <f>IF(AND(B295&lt;&gt;B296,I294&gt;=3*$N$1),3*$N$1,0)</f>
        <v>0</v>
      </c>
      <c r="H295">
        <f>IF(AND(D295="zima",AND(C295&lt;&gt;"sobota",C295&lt;&gt;"niedziela")),ROUNDDOWN(E295*$N$4,0)*$N$2,IF(AND(D295="wiosna",AND(C295&lt;&gt;"sobota",C295&lt;&gt;"niedziela")),ROUNDDOWN(E295*$N$5,0)*$N$2,IF(AND(D295="lato",AND(C295&lt;&gt;"sobota",C295&lt;&gt;"niedziela")),ROUNDDOWN(E295*$N$6,0)*$N$2,IF(AND(D295="jesień",AND(C295&lt;&gt;"sobota",C295&lt;&gt;"niedziela")),ROUNDDOWN(E295*$N$7,0)*$N$2,0))))</f>
        <v>0</v>
      </c>
      <c r="I295">
        <f t="shared" si="14"/>
        <v>19255</v>
      </c>
      <c r="J295">
        <f>J294+H295</f>
        <v>44820</v>
      </c>
      <c r="K295">
        <f>K294+(F295+G295)</f>
        <v>25565</v>
      </c>
    </row>
    <row r="296" spans="1:11">
      <c r="A296" s="1">
        <v>45221</v>
      </c>
      <c r="B296">
        <f t="shared" si="12"/>
        <v>10</v>
      </c>
      <c r="C296" t="s">
        <v>2</v>
      </c>
      <c r="D296" t="s">
        <v>44</v>
      </c>
      <c r="E296">
        <f t="shared" si="13"/>
        <v>22</v>
      </c>
      <c r="F296">
        <f>IF(C296="niedziela",$N$3*E296,0)</f>
        <v>330</v>
      </c>
      <c r="G296">
        <f>IF(AND(B296&lt;&gt;B297,I295&gt;=3*$N$1),3*$N$1,0)</f>
        <v>0</v>
      </c>
      <c r="H296">
        <f>IF(AND(D296="zima",AND(C296&lt;&gt;"sobota",C296&lt;&gt;"niedziela")),ROUNDDOWN(E296*$N$4,0)*$N$2,IF(AND(D296="wiosna",AND(C296&lt;&gt;"sobota",C296&lt;&gt;"niedziela")),ROUNDDOWN(E296*$N$5,0)*$N$2,IF(AND(D296="lato",AND(C296&lt;&gt;"sobota",C296&lt;&gt;"niedziela")),ROUNDDOWN(E296*$N$6,0)*$N$2,IF(AND(D296="jesień",AND(C296&lt;&gt;"sobota",C296&lt;&gt;"niedziela")),ROUNDDOWN(E296*$N$7,0)*$N$2,0))))</f>
        <v>0</v>
      </c>
      <c r="I296">
        <f t="shared" si="14"/>
        <v>18925</v>
      </c>
      <c r="J296">
        <f>J295+H296</f>
        <v>44820</v>
      </c>
      <c r="K296">
        <f>K295+(F296+G296)</f>
        <v>25895</v>
      </c>
    </row>
    <row r="297" spans="1:11">
      <c r="A297" s="1">
        <v>45222</v>
      </c>
      <c r="B297">
        <f t="shared" si="12"/>
        <v>10</v>
      </c>
      <c r="C297" t="s">
        <v>3</v>
      </c>
      <c r="D297" t="s">
        <v>44</v>
      </c>
      <c r="E297">
        <f t="shared" si="13"/>
        <v>22</v>
      </c>
      <c r="F297">
        <f>IF(C297="niedziela",$N$3*E297,0)</f>
        <v>0</v>
      </c>
      <c r="G297">
        <f>IF(AND(B297&lt;&gt;B298,I296&gt;=3*$N$1),3*$N$1,0)</f>
        <v>0</v>
      </c>
      <c r="H297">
        <f>IF(AND(D297="zima",AND(C297&lt;&gt;"sobota",C297&lt;&gt;"niedziela")),ROUNDDOWN(E297*$N$4,0)*$N$2,IF(AND(D297="wiosna",AND(C297&lt;&gt;"sobota",C297&lt;&gt;"niedziela")),ROUNDDOWN(E297*$N$5,0)*$N$2,IF(AND(D297="lato",AND(C297&lt;&gt;"sobota",C297&lt;&gt;"niedziela")),ROUNDDOWN(E297*$N$6,0)*$N$2,IF(AND(D297="jesień",AND(C297&lt;&gt;"sobota",C297&lt;&gt;"niedziela")),ROUNDDOWN(E297*$N$7,0)*$N$2,0))))</f>
        <v>240</v>
      </c>
      <c r="I297">
        <f t="shared" si="14"/>
        <v>19165</v>
      </c>
      <c r="J297">
        <f>J296+H297</f>
        <v>45060</v>
      </c>
      <c r="K297">
        <f>K296+(F297+G297)</f>
        <v>25895</v>
      </c>
    </row>
    <row r="298" spans="1:11">
      <c r="A298" s="1">
        <v>45223</v>
      </c>
      <c r="B298">
        <f t="shared" si="12"/>
        <v>10</v>
      </c>
      <c r="C298" t="s">
        <v>4</v>
      </c>
      <c r="D298" t="s">
        <v>44</v>
      </c>
      <c r="E298">
        <f t="shared" si="13"/>
        <v>22</v>
      </c>
      <c r="F298">
        <f>IF(C298="niedziela",$N$3*E298,0)</f>
        <v>0</v>
      </c>
      <c r="G298">
        <f>IF(AND(B298&lt;&gt;B299,I297&gt;=3*$N$1),3*$N$1,0)</f>
        <v>0</v>
      </c>
      <c r="H298">
        <f>IF(AND(D298="zima",AND(C298&lt;&gt;"sobota",C298&lt;&gt;"niedziela")),ROUNDDOWN(E298*$N$4,0)*$N$2,IF(AND(D298="wiosna",AND(C298&lt;&gt;"sobota",C298&lt;&gt;"niedziela")),ROUNDDOWN(E298*$N$5,0)*$N$2,IF(AND(D298="lato",AND(C298&lt;&gt;"sobota",C298&lt;&gt;"niedziela")),ROUNDDOWN(E298*$N$6,0)*$N$2,IF(AND(D298="jesień",AND(C298&lt;&gt;"sobota",C298&lt;&gt;"niedziela")),ROUNDDOWN(E298*$N$7,0)*$N$2,0))))</f>
        <v>240</v>
      </c>
      <c r="I298">
        <f t="shared" si="14"/>
        <v>19405</v>
      </c>
      <c r="J298">
        <f>J297+H298</f>
        <v>45300</v>
      </c>
      <c r="K298">
        <f>K297+(F298+G298)</f>
        <v>25895</v>
      </c>
    </row>
    <row r="299" spans="1:11">
      <c r="A299" s="1">
        <v>45224</v>
      </c>
      <c r="B299">
        <f t="shared" si="12"/>
        <v>10</v>
      </c>
      <c r="C299" t="s">
        <v>5</v>
      </c>
      <c r="D299" t="s">
        <v>44</v>
      </c>
      <c r="E299">
        <f t="shared" si="13"/>
        <v>22</v>
      </c>
      <c r="F299">
        <f>IF(C299="niedziela",$N$3*E299,0)</f>
        <v>0</v>
      </c>
      <c r="G299">
        <f>IF(AND(B299&lt;&gt;B300,I298&gt;=3*$N$1),3*$N$1,0)</f>
        <v>0</v>
      </c>
      <c r="H299">
        <f>IF(AND(D299="zima",AND(C299&lt;&gt;"sobota",C299&lt;&gt;"niedziela")),ROUNDDOWN(E299*$N$4,0)*$N$2,IF(AND(D299="wiosna",AND(C299&lt;&gt;"sobota",C299&lt;&gt;"niedziela")),ROUNDDOWN(E299*$N$5,0)*$N$2,IF(AND(D299="lato",AND(C299&lt;&gt;"sobota",C299&lt;&gt;"niedziela")),ROUNDDOWN(E299*$N$6,0)*$N$2,IF(AND(D299="jesień",AND(C299&lt;&gt;"sobota",C299&lt;&gt;"niedziela")),ROUNDDOWN(E299*$N$7,0)*$N$2,0))))</f>
        <v>240</v>
      </c>
      <c r="I299">
        <f t="shared" si="14"/>
        <v>19645</v>
      </c>
      <c r="J299">
        <f>J298+H299</f>
        <v>45540</v>
      </c>
      <c r="K299">
        <f>K298+(F299+G299)</f>
        <v>25895</v>
      </c>
    </row>
    <row r="300" spans="1:11">
      <c r="A300" s="1">
        <v>45225</v>
      </c>
      <c r="B300">
        <f t="shared" si="12"/>
        <v>10</v>
      </c>
      <c r="C300" t="s">
        <v>6</v>
      </c>
      <c r="D300" t="s">
        <v>44</v>
      </c>
      <c r="E300">
        <f t="shared" si="13"/>
        <v>22</v>
      </c>
      <c r="F300">
        <f>IF(C300="niedziela",$N$3*E300,0)</f>
        <v>0</v>
      </c>
      <c r="G300">
        <f>IF(AND(B300&lt;&gt;B301,I299&gt;=3*$N$1),3*$N$1,0)</f>
        <v>0</v>
      </c>
      <c r="H300">
        <f>IF(AND(D300="zima",AND(C300&lt;&gt;"sobota",C300&lt;&gt;"niedziela")),ROUNDDOWN(E300*$N$4,0)*$N$2,IF(AND(D300="wiosna",AND(C300&lt;&gt;"sobota",C300&lt;&gt;"niedziela")),ROUNDDOWN(E300*$N$5,0)*$N$2,IF(AND(D300="lato",AND(C300&lt;&gt;"sobota",C300&lt;&gt;"niedziela")),ROUNDDOWN(E300*$N$6,0)*$N$2,IF(AND(D300="jesień",AND(C300&lt;&gt;"sobota",C300&lt;&gt;"niedziela")),ROUNDDOWN(E300*$N$7,0)*$N$2,0))))</f>
        <v>240</v>
      </c>
      <c r="I300">
        <f t="shared" si="14"/>
        <v>19885</v>
      </c>
      <c r="J300">
        <f>J299+H300</f>
        <v>45780</v>
      </c>
      <c r="K300">
        <f>K299+(F300+G300)</f>
        <v>25895</v>
      </c>
    </row>
    <row r="301" spans="1:11">
      <c r="A301" s="1">
        <v>45226</v>
      </c>
      <c r="B301">
        <f t="shared" si="12"/>
        <v>10</v>
      </c>
      <c r="C301" t="s">
        <v>7</v>
      </c>
      <c r="D301" t="s">
        <v>44</v>
      </c>
      <c r="E301">
        <f t="shared" si="13"/>
        <v>22</v>
      </c>
      <c r="F301">
        <f>IF(C301="niedziela",$N$3*E301,0)</f>
        <v>0</v>
      </c>
      <c r="G301">
        <f>IF(AND(B301&lt;&gt;B302,I300&gt;=3*$N$1),3*$N$1,0)</f>
        <v>0</v>
      </c>
      <c r="H301">
        <f>IF(AND(D301="zima",AND(C301&lt;&gt;"sobota",C301&lt;&gt;"niedziela")),ROUNDDOWN(E301*$N$4,0)*$N$2,IF(AND(D301="wiosna",AND(C301&lt;&gt;"sobota",C301&lt;&gt;"niedziela")),ROUNDDOWN(E301*$N$5,0)*$N$2,IF(AND(D301="lato",AND(C301&lt;&gt;"sobota",C301&lt;&gt;"niedziela")),ROUNDDOWN(E301*$N$6,0)*$N$2,IF(AND(D301="jesień",AND(C301&lt;&gt;"sobota",C301&lt;&gt;"niedziela")),ROUNDDOWN(E301*$N$7,0)*$N$2,0))))</f>
        <v>240</v>
      </c>
      <c r="I301">
        <f t="shared" si="14"/>
        <v>20125</v>
      </c>
      <c r="J301">
        <f>J300+H301</f>
        <v>46020</v>
      </c>
      <c r="K301">
        <f>K300+(F301+G301)</f>
        <v>25895</v>
      </c>
    </row>
    <row r="302" spans="1:11">
      <c r="A302" s="1">
        <v>45227</v>
      </c>
      <c r="B302">
        <f t="shared" si="12"/>
        <v>10</v>
      </c>
      <c r="C302" t="s">
        <v>8</v>
      </c>
      <c r="D302" t="s">
        <v>44</v>
      </c>
      <c r="E302">
        <f t="shared" si="13"/>
        <v>22</v>
      </c>
      <c r="F302">
        <f>IF(C302="niedziela",$N$3*E302,0)</f>
        <v>0</v>
      </c>
      <c r="G302">
        <f>IF(AND(B302&lt;&gt;B303,I301&gt;=3*$N$1),3*$N$1,0)</f>
        <v>0</v>
      </c>
      <c r="H302">
        <f>IF(AND(D302="zima",AND(C302&lt;&gt;"sobota",C302&lt;&gt;"niedziela")),ROUNDDOWN(E302*$N$4,0)*$N$2,IF(AND(D302="wiosna",AND(C302&lt;&gt;"sobota",C302&lt;&gt;"niedziela")),ROUNDDOWN(E302*$N$5,0)*$N$2,IF(AND(D302="lato",AND(C302&lt;&gt;"sobota",C302&lt;&gt;"niedziela")),ROUNDDOWN(E302*$N$6,0)*$N$2,IF(AND(D302="jesień",AND(C302&lt;&gt;"sobota",C302&lt;&gt;"niedziela")),ROUNDDOWN(E302*$N$7,0)*$N$2,0))))</f>
        <v>0</v>
      </c>
      <c r="I302">
        <f t="shared" si="14"/>
        <v>20125</v>
      </c>
      <c r="J302">
        <f>J301+H302</f>
        <v>46020</v>
      </c>
      <c r="K302">
        <f>K301+(F302+G302)</f>
        <v>25895</v>
      </c>
    </row>
    <row r="303" spans="1:11">
      <c r="A303" s="1">
        <v>45228</v>
      </c>
      <c r="B303">
        <f t="shared" si="12"/>
        <v>10</v>
      </c>
      <c r="C303" t="s">
        <v>2</v>
      </c>
      <c r="D303" t="s">
        <v>44</v>
      </c>
      <c r="E303">
        <f t="shared" si="13"/>
        <v>22</v>
      </c>
      <c r="F303">
        <f>IF(C303="niedziela",$N$3*E303,0)</f>
        <v>330</v>
      </c>
      <c r="G303">
        <f>IF(AND(B303&lt;&gt;B304,I302&gt;=3*$N$1),3*$N$1,0)</f>
        <v>0</v>
      </c>
      <c r="H303">
        <f>IF(AND(D303="zima",AND(C303&lt;&gt;"sobota",C303&lt;&gt;"niedziela")),ROUNDDOWN(E303*$N$4,0)*$N$2,IF(AND(D303="wiosna",AND(C303&lt;&gt;"sobota",C303&lt;&gt;"niedziela")),ROUNDDOWN(E303*$N$5,0)*$N$2,IF(AND(D303="lato",AND(C303&lt;&gt;"sobota",C303&lt;&gt;"niedziela")),ROUNDDOWN(E303*$N$6,0)*$N$2,IF(AND(D303="jesień",AND(C303&lt;&gt;"sobota",C303&lt;&gt;"niedziela")),ROUNDDOWN(E303*$N$7,0)*$N$2,0))))</f>
        <v>0</v>
      </c>
      <c r="I303">
        <f t="shared" si="14"/>
        <v>19795</v>
      </c>
      <c r="J303">
        <f>J302+H303</f>
        <v>46020</v>
      </c>
      <c r="K303">
        <f>K302+(F303+G303)</f>
        <v>26225</v>
      </c>
    </row>
    <row r="304" spans="1:11">
      <c r="A304" s="1">
        <v>45229</v>
      </c>
      <c r="B304">
        <f t="shared" si="12"/>
        <v>10</v>
      </c>
      <c r="C304" t="s">
        <v>3</v>
      </c>
      <c r="D304" t="s">
        <v>44</v>
      </c>
      <c r="E304">
        <f t="shared" si="13"/>
        <v>22</v>
      </c>
      <c r="F304">
        <f>IF(C304="niedziela",$N$3*E304,0)</f>
        <v>0</v>
      </c>
      <c r="G304">
        <f>IF(AND(B304&lt;&gt;B305,I303&gt;=3*$N$1),3*$N$1,0)</f>
        <v>0</v>
      </c>
      <c r="H304">
        <f>IF(AND(D304="zima",AND(C304&lt;&gt;"sobota",C304&lt;&gt;"niedziela")),ROUNDDOWN(E304*$N$4,0)*$N$2,IF(AND(D304="wiosna",AND(C304&lt;&gt;"sobota",C304&lt;&gt;"niedziela")),ROUNDDOWN(E304*$N$5,0)*$N$2,IF(AND(D304="lato",AND(C304&lt;&gt;"sobota",C304&lt;&gt;"niedziela")),ROUNDDOWN(E304*$N$6,0)*$N$2,IF(AND(D304="jesień",AND(C304&lt;&gt;"sobota",C304&lt;&gt;"niedziela")),ROUNDDOWN(E304*$N$7,0)*$N$2,0))))</f>
        <v>240</v>
      </c>
      <c r="I304">
        <f t="shared" si="14"/>
        <v>20035</v>
      </c>
      <c r="J304">
        <f>J303+H304</f>
        <v>46260</v>
      </c>
      <c r="K304">
        <f>K303+(F304+G304)</f>
        <v>26225</v>
      </c>
    </row>
    <row r="305" spans="1:11">
      <c r="A305" s="1">
        <v>45230</v>
      </c>
      <c r="B305">
        <f t="shared" si="12"/>
        <v>10</v>
      </c>
      <c r="C305" t="s">
        <v>4</v>
      </c>
      <c r="D305" t="s">
        <v>44</v>
      </c>
      <c r="E305">
        <f t="shared" si="13"/>
        <v>22</v>
      </c>
      <c r="F305">
        <f>IF(C305="niedziela",$N$3*E305,0)</f>
        <v>0</v>
      </c>
      <c r="G305">
        <f>IF(AND(B305&lt;&gt;B306,I304&gt;=3*$N$1),3*$N$1,0)</f>
        <v>2400</v>
      </c>
      <c r="H305">
        <f>IF(AND(D305="zima",AND(C305&lt;&gt;"sobota",C305&lt;&gt;"niedziela")),ROUNDDOWN(E305*$N$4,0)*$N$2,IF(AND(D305="wiosna",AND(C305&lt;&gt;"sobota",C305&lt;&gt;"niedziela")),ROUNDDOWN(E305*$N$5,0)*$N$2,IF(AND(D305="lato",AND(C305&lt;&gt;"sobota",C305&lt;&gt;"niedziela")),ROUNDDOWN(E305*$N$6,0)*$N$2,IF(AND(D305="jesień",AND(C305&lt;&gt;"sobota",C305&lt;&gt;"niedziela")),ROUNDDOWN(E305*$N$7,0)*$N$2,0))))</f>
        <v>240</v>
      </c>
      <c r="I305">
        <f t="shared" si="14"/>
        <v>17875</v>
      </c>
      <c r="J305">
        <f>J304+H305</f>
        <v>46500</v>
      </c>
      <c r="K305">
        <f>K304+(F305+G305)</f>
        <v>28625</v>
      </c>
    </row>
    <row r="306" spans="1:11">
      <c r="A306" s="1">
        <v>45231</v>
      </c>
      <c r="B306">
        <f t="shared" si="12"/>
        <v>11</v>
      </c>
      <c r="C306" t="s">
        <v>5</v>
      </c>
      <c r="D306" t="s">
        <v>44</v>
      </c>
      <c r="E306">
        <f t="shared" si="13"/>
        <v>25</v>
      </c>
      <c r="F306">
        <f>IF(C306="niedziela",$N$3*E306,0)</f>
        <v>0</v>
      </c>
      <c r="G306">
        <f>IF(AND(B306&lt;&gt;B307,I305&gt;=3*$N$1),3*$N$1,0)</f>
        <v>0</v>
      </c>
      <c r="H306">
        <f>IF(AND(D306="zima",AND(C306&lt;&gt;"sobota",C306&lt;&gt;"niedziela")),ROUNDDOWN(E306*$N$4,0)*$N$2,IF(AND(D306="wiosna",AND(C306&lt;&gt;"sobota",C306&lt;&gt;"niedziela")),ROUNDDOWN(E306*$N$5,0)*$N$2,IF(AND(D306="lato",AND(C306&lt;&gt;"sobota",C306&lt;&gt;"niedziela")),ROUNDDOWN(E306*$N$6,0)*$N$2,IF(AND(D306="jesień",AND(C306&lt;&gt;"sobota",C306&lt;&gt;"niedziela")),ROUNDDOWN(E306*$N$7,0)*$N$2,0))))</f>
        <v>300</v>
      </c>
      <c r="I306">
        <f t="shared" si="14"/>
        <v>18175</v>
      </c>
      <c r="J306">
        <f>J305+H306</f>
        <v>46800</v>
      </c>
      <c r="K306">
        <f>K305+(F306+G306)</f>
        <v>28625</v>
      </c>
    </row>
    <row r="307" spans="1:11">
      <c r="A307" s="1">
        <v>45232</v>
      </c>
      <c r="B307">
        <f t="shared" si="12"/>
        <v>11</v>
      </c>
      <c r="C307" t="s">
        <v>6</v>
      </c>
      <c r="D307" t="s">
        <v>44</v>
      </c>
      <c r="E307">
        <f t="shared" si="13"/>
        <v>25</v>
      </c>
      <c r="F307">
        <f>IF(C307="niedziela",$N$3*E307,0)</f>
        <v>0</v>
      </c>
      <c r="G307">
        <f>IF(AND(B307&lt;&gt;B308,I306&gt;=3*$N$1),3*$N$1,0)</f>
        <v>0</v>
      </c>
      <c r="H307">
        <f>IF(AND(D307="zima",AND(C307&lt;&gt;"sobota",C307&lt;&gt;"niedziela")),ROUNDDOWN(E307*$N$4,0)*$N$2,IF(AND(D307="wiosna",AND(C307&lt;&gt;"sobota",C307&lt;&gt;"niedziela")),ROUNDDOWN(E307*$N$5,0)*$N$2,IF(AND(D307="lato",AND(C307&lt;&gt;"sobota",C307&lt;&gt;"niedziela")),ROUNDDOWN(E307*$N$6,0)*$N$2,IF(AND(D307="jesień",AND(C307&lt;&gt;"sobota",C307&lt;&gt;"niedziela")),ROUNDDOWN(E307*$N$7,0)*$N$2,0))))</f>
        <v>300</v>
      </c>
      <c r="I307">
        <f t="shared" si="14"/>
        <v>18475</v>
      </c>
      <c r="J307">
        <f>J306+H307</f>
        <v>47100</v>
      </c>
      <c r="K307">
        <f>K306+(F307+G307)</f>
        <v>28625</v>
      </c>
    </row>
    <row r="308" spans="1:11">
      <c r="A308" s="1">
        <v>45233</v>
      </c>
      <c r="B308">
        <f t="shared" si="12"/>
        <v>11</v>
      </c>
      <c r="C308" t="s">
        <v>7</v>
      </c>
      <c r="D308" t="s">
        <v>44</v>
      </c>
      <c r="E308">
        <f t="shared" si="13"/>
        <v>25</v>
      </c>
      <c r="F308">
        <f>IF(C308="niedziela",$N$3*E308,0)</f>
        <v>0</v>
      </c>
      <c r="G308">
        <f>IF(AND(B308&lt;&gt;B309,I307&gt;=3*$N$1),3*$N$1,0)</f>
        <v>0</v>
      </c>
      <c r="H308">
        <f>IF(AND(D308="zima",AND(C308&lt;&gt;"sobota",C308&lt;&gt;"niedziela")),ROUNDDOWN(E308*$N$4,0)*$N$2,IF(AND(D308="wiosna",AND(C308&lt;&gt;"sobota",C308&lt;&gt;"niedziela")),ROUNDDOWN(E308*$N$5,0)*$N$2,IF(AND(D308="lato",AND(C308&lt;&gt;"sobota",C308&lt;&gt;"niedziela")),ROUNDDOWN(E308*$N$6,0)*$N$2,IF(AND(D308="jesień",AND(C308&lt;&gt;"sobota",C308&lt;&gt;"niedziela")),ROUNDDOWN(E308*$N$7,0)*$N$2,0))))</f>
        <v>300</v>
      </c>
      <c r="I308">
        <f t="shared" si="14"/>
        <v>18775</v>
      </c>
      <c r="J308">
        <f>J307+H308</f>
        <v>47400</v>
      </c>
      <c r="K308">
        <f>K307+(F308+G308)</f>
        <v>28625</v>
      </c>
    </row>
    <row r="309" spans="1:11">
      <c r="A309" s="1">
        <v>45234</v>
      </c>
      <c r="B309">
        <f t="shared" si="12"/>
        <v>11</v>
      </c>
      <c r="C309" t="s">
        <v>8</v>
      </c>
      <c r="D309" t="s">
        <v>44</v>
      </c>
      <c r="E309">
        <f t="shared" si="13"/>
        <v>25</v>
      </c>
      <c r="F309">
        <f>IF(C309="niedziela",$N$3*E309,0)</f>
        <v>0</v>
      </c>
      <c r="G309">
        <f>IF(AND(B309&lt;&gt;B310,I308&gt;=3*$N$1),3*$N$1,0)</f>
        <v>0</v>
      </c>
      <c r="H309">
        <f>IF(AND(D309="zima",AND(C309&lt;&gt;"sobota",C309&lt;&gt;"niedziela")),ROUNDDOWN(E309*$N$4,0)*$N$2,IF(AND(D309="wiosna",AND(C309&lt;&gt;"sobota",C309&lt;&gt;"niedziela")),ROUNDDOWN(E309*$N$5,0)*$N$2,IF(AND(D309="lato",AND(C309&lt;&gt;"sobota",C309&lt;&gt;"niedziela")),ROUNDDOWN(E309*$N$6,0)*$N$2,IF(AND(D309="jesień",AND(C309&lt;&gt;"sobota",C309&lt;&gt;"niedziela")),ROUNDDOWN(E309*$N$7,0)*$N$2,0))))</f>
        <v>0</v>
      </c>
      <c r="I309">
        <f t="shared" si="14"/>
        <v>18775</v>
      </c>
      <c r="J309">
        <f>J308+H309</f>
        <v>47400</v>
      </c>
      <c r="K309">
        <f>K308+(F309+G309)</f>
        <v>28625</v>
      </c>
    </row>
    <row r="310" spans="1:11">
      <c r="A310" s="1">
        <v>45235</v>
      </c>
      <c r="B310">
        <f t="shared" si="12"/>
        <v>11</v>
      </c>
      <c r="C310" t="s">
        <v>2</v>
      </c>
      <c r="D310" t="s">
        <v>44</v>
      </c>
      <c r="E310">
        <f t="shared" si="13"/>
        <v>25</v>
      </c>
      <c r="F310">
        <f>IF(C310="niedziela",$N$3*E310,0)</f>
        <v>375</v>
      </c>
      <c r="G310">
        <f>IF(AND(B310&lt;&gt;B311,I309&gt;=3*$N$1),3*$N$1,0)</f>
        <v>0</v>
      </c>
      <c r="H310">
        <f>IF(AND(D310="zima",AND(C310&lt;&gt;"sobota",C310&lt;&gt;"niedziela")),ROUNDDOWN(E310*$N$4,0)*$N$2,IF(AND(D310="wiosna",AND(C310&lt;&gt;"sobota",C310&lt;&gt;"niedziela")),ROUNDDOWN(E310*$N$5,0)*$N$2,IF(AND(D310="lato",AND(C310&lt;&gt;"sobota",C310&lt;&gt;"niedziela")),ROUNDDOWN(E310*$N$6,0)*$N$2,IF(AND(D310="jesień",AND(C310&lt;&gt;"sobota",C310&lt;&gt;"niedziela")),ROUNDDOWN(E310*$N$7,0)*$N$2,0))))</f>
        <v>0</v>
      </c>
      <c r="I310">
        <f t="shared" si="14"/>
        <v>18400</v>
      </c>
      <c r="J310">
        <f>J309+H310</f>
        <v>47400</v>
      </c>
      <c r="K310">
        <f>K309+(F310+G310)</f>
        <v>29000</v>
      </c>
    </row>
    <row r="311" spans="1:11">
      <c r="A311" s="1">
        <v>45236</v>
      </c>
      <c r="B311">
        <f t="shared" si="12"/>
        <v>11</v>
      </c>
      <c r="C311" t="s">
        <v>3</v>
      </c>
      <c r="D311" t="s">
        <v>44</v>
      </c>
      <c r="E311">
        <f t="shared" si="13"/>
        <v>25</v>
      </c>
      <c r="F311">
        <f>IF(C311="niedziela",$N$3*E311,0)</f>
        <v>0</v>
      </c>
      <c r="G311">
        <f>IF(AND(B311&lt;&gt;B312,I310&gt;=3*$N$1),3*$N$1,0)</f>
        <v>0</v>
      </c>
      <c r="H311">
        <f>IF(AND(D311="zima",AND(C311&lt;&gt;"sobota",C311&lt;&gt;"niedziela")),ROUNDDOWN(E311*$N$4,0)*$N$2,IF(AND(D311="wiosna",AND(C311&lt;&gt;"sobota",C311&lt;&gt;"niedziela")),ROUNDDOWN(E311*$N$5,0)*$N$2,IF(AND(D311="lato",AND(C311&lt;&gt;"sobota",C311&lt;&gt;"niedziela")),ROUNDDOWN(E311*$N$6,0)*$N$2,IF(AND(D311="jesień",AND(C311&lt;&gt;"sobota",C311&lt;&gt;"niedziela")),ROUNDDOWN(E311*$N$7,0)*$N$2,0))))</f>
        <v>300</v>
      </c>
      <c r="I311">
        <f t="shared" si="14"/>
        <v>18700</v>
      </c>
      <c r="J311">
        <f>J310+H311</f>
        <v>47700</v>
      </c>
      <c r="K311">
        <f>K310+(F311+G311)</f>
        <v>29000</v>
      </c>
    </row>
    <row r="312" spans="1:11">
      <c r="A312" s="1">
        <v>45237</v>
      </c>
      <c r="B312">
        <f t="shared" si="12"/>
        <v>11</v>
      </c>
      <c r="C312" t="s">
        <v>4</v>
      </c>
      <c r="D312" t="s">
        <v>44</v>
      </c>
      <c r="E312">
        <f t="shared" si="13"/>
        <v>25</v>
      </c>
      <c r="F312">
        <f>IF(C312="niedziela",$N$3*E312,0)</f>
        <v>0</v>
      </c>
      <c r="G312">
        <f>IF(AND(B312&lt;&gt;B313,I311&gt;=3*$N$1),3*$N$1,0)</f>
        <v>0</v>
      </c>
      <c r="H312">
        <f>IF(AND(D312="zima",AND(C312&lt;&gt;"sobota",C312&lt;&gt;"niedziela")),ROUNDDOWN(E312*$N$4,0)*$N$2,IF(AND(D312="wiosna",AND(C312&lt;&gt;"sobota",C312&lt;&gt;"niedziela")),ROUNDDOWN(E312*$N$5,0)*$N$2,IF(AND(D312="lato",AND(C312&lt;&gt;"sobota",C312&lt;&gt;"niedziela")),ROUNDDOWN(E312*$N$6,0)*$N$2,IF(AND(D312="jesień",AND(C312&lt;&gt;"sobota",C312&lt;&gt;"niedziela")),ROUNDDOWN(E312*$N$7,0)*$N$2,0))))</f>
        <v>300</v>
      </c>
      <c r="I312">
        <f t="shared" si="14"/>
        <v>19000</v>
      </c>
      <c r="J312">
        <f>J311+H312</f>
        <v>48000</v>
      </c>
      <c r="K312">
        <f>K311+(F312+G312)</f>
        <v>29000</v>
      </c>
    </row>
    <row r="313" spans="1:11">
      <c r="A313" s="1">
        <v>45238</v>
      </c>
      <c r="B313">
        <f t="shared" si="12"/>
        <v>11</v>
      </c>
      <c r="C313" t="s">
        <v>5</v>
      </c>
      <c r="D313" t="s">
        <v>44</v>
      </c>
      <c r="E313">
        <f t="shared" si="13"/>
        <v>25</v>
      </c>
      <c r="F313">
        <f>IF(C313="niedziela",$N$3*E313,0)</f>
        <v>0</v>
      </c>
      <c r="G313">
        <f>IF(AND(B313&lt;&gt;B314,I312&gt;=3*$N$1),3*$N$1,0)</f>
        <v>0</v>
      </c>
      <c r="H313">
        <f>IF(AND(D313="zima",AND(C313&lt;&gt;"sobota",C313&lt;&gt;"niedziela")),ROUNDDOWN(E313*$N$4,0)*$N$2,IF(AND(D313="wiosna",AND(C313&lt;&gt;"sobota",C313&lt;&gt;"niedziela")),ROUNDDOWN(E313*$N$5,0)*$N$2,IF(AND(D313="lato",AND(C313&lt;&gt;"sobota",C313&lt;&gt;"niedziela")),ROUNDDOWN(E313*$N$6,0)*$N$2,IF(AND(D313="jesień",AND(C313&lt;&gt;"sobota",C313&lt;&gt;"niedziela")),ROUNDDOWN(E313*$N$7,0)*$N$2,0))))</f>
        <v>300</v>
      </c>
      <c r="I313">
        <f t="shared" si="14"/>
        <v>19300</v>
      </c>
      <c r="J313">
        <f>J312+H313</f>
        <v>48300</v>
      </c>
      <c r="K313">
        <f>K312+(F313+G313)</f>
        <v>29000</v>
      </c>
    </row>
    <row r="314" spans="1:11">
      <c r="A314" s="1">
        <v>45239</v>
      </c>
      <c r="B314">
        <f t="shared" si="12"/>
        <v>11</v>
      </c>
      <c r="C314" t="s">
        <v>6</v>
      </c>
      <c r="D314" t="s">
        <v>44</v>
      </c>
      <c r="E314">
        <f t="shared" si="13"/>
        <v>25</v>
      </c>
      <c r="F314">
        <f>IF(C314="niedziela",$N$3*E314,0)</f>
        <v>0</v>
      </c>
      <c r="G314">
        <f>IF(AND(B314&lt;&gt;B315,I313&gt;=3*$N$1),3*$N$1,0)</f>
        <v>0</v>
      </c>
      <c r="H314">
        <f>IF(AND(D314="zima",AND(C314&lt;&gt;"sobota",C314&lt;&gt;"niedziela")),ROUNDDOWN(E314*$N$4,0)*$N$2,IF(AND(D314="wiosna",AND(C314&lt;&gt;"sobota",C314&lt;&gt;"niedziela")),ROUNDDOWN(E314*$N$5,0)*$N$2,IF(AND(D314="lato",AND(C314&lt;&gt;"sobota",C314&lt;&gt;"niedziela")),ROUNDDOWN(E314*$N$6,0)*$N$2,IF(AND(D314="jesień",AND(C314&lt;&gt;"sobota",C314&lt;&gt;"niedziela")),ROUNDDOWN(E314*$N$7,0)*$N$2,0))))</f>
        <v>300</v>
      </c>
      <c r="I314">
        <f t="shared" si="14"/>
        <v>19600</v>
      </c>
      <c r="J314">
        <f>J313+H314</f>
        <v>48600</v>
      </c>
      <c r="K314">
        <f>K313+(F314+G314)</f>
        <v>29000</v>
      </c>
    </row>
    <row r="315" spans="1:11">
      <c r="A315" s="1">
        <v>45240</v>
      </c>
      <c r="B315">
        <f t="shared" si="12"/>
        <v>11</v>
      </c>
      <c r="C315" t="s">
        <v>7</v>
      </c>
      <c r="D315" t="s">
        <v>44</v>
      </c>
      <c r="E315">
        <f t="shared" si="13"/>
        <v>25</v>
      </c>
      <c r="F315">
        <f>IF(C315="niedziela",$N$3*E315,0)</f>
        <v>0</v>
      </c>
      <c r="G315">
        <f>IF(AND(B315&lt;&gt;B316,I314&gt;=3*$N$1),3*$N$1,0)</f>
        <v>0</v>
      </c>
      <c r="H315">
        <f>IF(AND(D315="zima",AND(C315&lt;&gt;"sobota",C315&lt;&gt;"niedziela")),ROUNDDOWN(E315*$N$4,0)*$N$2,IF(AND(D315="wiosna",AND(C315&lt;&gt;"sobota",C315&lt;&gt;"niedziela")),ROUNDDOWN(E315*$N$5,0)*$N$2,IF(AND(D315="lato",AND(C315&lt;&gt;"sobota",C315&lt;&gt;"niedziela")),ROUNDDOWN(E315*$N$6,0)*$N$2,IF(AND(D315="jesień",AND(C315&lt;&gt;"sobota",C315&lt;&gt;"niedziela")),ROUNDDOWN(E315*$N$7,0)*$N$2,0))))</f>
        <v>300</v>
      </c>
      <c r="I315">
        <f t="shared" si="14"/>
        <v>19900</v>
      </c>
      <c r="J315">
        <f>J314+H315</f>
        <v>48900</v>
      </c>
      <c r="K315">
        <f>K314+(F315+G315)</f>
        <v>29000</v>
      </c>
    </row>
    <row r="316" spans="1:11">
      <c r="A316" s="1">
        <v>45241</v>
      </c>
      <c r="B316">
        <f t="shared" si="12"/>
        <v>11</v>
      </c>
      <c r="C316" t="s">
        <v>8</v>
      </c>
      <c r="D316" t="s">
        <v>44</v>
      </c>
      <c r="E316">
        <f t="shared" si="13"/>
        <v>25</v>
      </c>
      <c r="F316">
        <f>IF(C316="niedziela",$N$3*E316,0)</f>
        <v>0</v>
      </c>
      <c r="G316">
        <f>IF(AND(B316&lt;&gt;B317,I315&gt;=3*$N$1),3*$N$1,0)</f>
        <v>0</v>
      </c>
      <c r="H316">
        <f>IF(AND(D316="zima",AND(C316&lt;&gt;"sobota",C316&lt;&gt;"niedziela")),ROUNDDOWN(E316*$N$4,0)*$N$2,IF(AND(D316="wiosna",AND(C316&lt;&gt;"sobota",C316&lt;&gt;"niedziela")),ROUNDDOWN(E316*$N$5,0)*$N$2,IF(AND(D316="lato",AND(C316&lt;&gt;"sobota",C316&lt;&gt;"niedziela")),ROUNDDOWN(E316*$N$6,0)*$N$2,IF(AND(D316="jesień",AND(C316&lt;&gt;"sobota",C316&lt;&gt;"niedziela")),ROUNDDOWN(E316*$N$7,0)*$N$2,0))))</f>
        <v>0</v>
      </c>
      <c r="I316">
        <f t="shared" si="14"/>
        <v>19900</v>
      </c>
      <c r="J316">
        <f>J315+H316</f>
        <v>48900</v>
      </c>
      <c r="K316">
        <f>K315+(F316+G316)</f>
        <v>29000</v>
      </c>
    </row>
    <row r="317" spans="1:11">
      <c r="A317" s="1">
        <v>45242</v>
      </c>
      <c r="B317">
        <f t="shared" si="12"/>
        <v>11</v>
      </c>
      <c r="C317" t="s">
        <v>2</v>
      </c>
      <c r="D317" t="s">
        <v>44</v>
      </c>
      <c r="E317">
        <f t="shared" si="13"/>
        <v>25</v>
      </c>
      <c r="F317">
        <f>IF(C317="niedziela",$N$3*E317,0)</f>
        <v>375</v>
      </c>
      <c r="G317">
        <f>IF(AND(B317&lt;&gt;B318,I316&gt;=3*$N$1),3*$N$1,0)</f>
        <v>0</v>
      </c>
      <c r="H317">
        <f>IF(AND(D317="zima",AND(C317&lt;&gt;"sobota",C317&lt;&gt;"niedziela")),ROUNDDOWN(E317*$N$4,0)*$N$2,IF(AND(D317="wiosna",AND(C317&lt;&gt;"sobota",C317&lt;&gt;"niedziela")),ROUNDDOWN(E317*$N$5,0)*$N$2,IF(AND(D317="lato",AND(C317&lt;&gt;"sobota",C317&lt;&gt;"niedziela")),ROUNDDOWN(E317*$N$6,0)*$N$2,IF(AND(D317="jesień",AND(C317&lt;&gt;"sobota",C317&lt;&gt;"niedziela")),ROUNDDOWN(E317*$N$7,0)*$N$2,0))))</f>
        <v>0</v>
      </c>
      <c r="I317">
        <f t="shared" si="14"/>
        <v>19525</v>
      </c>
      <c r="J317">
        <f>J316+H317</f>
        <v>48900</v>
      </c>
      <c r="K317">
        <f>K316+(F317+G317)</f>
        <v>29375</v>
      </c>
    </row>
    <row r="318" spans="1:11">
      <c r="A318" s="1">
        <v>45243</v>
      </c>
      <c r="B318">
        <f t="shared" si="12"/>
        <v>11</v>
      </c>
      <c r="C318" t="s">
        <v>3</v>
      </c>
      <c r="D318" t="s">
        <v>44</v>
      </c>
      <c r="E318">
        <f t="shared" si="13"/>
        <v>25</v>
      </c>
      <c r="F318">
        <f>IF(C318="niedziela",$N$3*E318,0)</f>
        <v>0</v>
      </c>
      <c r="G318">
        <f>IF(AND(B318&lt;&gt;B319,I317&gt;=3*$N$1),3*$N$1,0)</f>
        <v>0</v>
      </c>
      <c r="H318">
        <f>IF(AND(D318="zima",AND(C318&lt;&gt;"sobota",C318&lt;&gt;"niedziela")),ROUNDDOWN(E318*$N$4,0)*$N$2,IF(AND(D318="wiosna",AND(C318&lt;&gt;"sobota",C318&lt;&gt;"niedziela")),ROUNDDOWN(E318*$N$5,0)*$N$2,IF(AND(D318="lato",AND(C318&lt;&gt;"sobota",C318&lt;&gt;"niedziela")),ROUNDDOWN(E318*$N$6,0)*$N$2,IF(AND(D318="jesień",AND(C318&lt;&gt;"sobota",C318&lt;&gt;"niedziela")),ROUNDDOWN(E318*$N$7,0)*$N$2,0))))</f>
        <v>300</v>
      </c>
      <c r="I318">
        <f t="shared" si="14"/>
        <v>19825</v>
      </c>
      <c r="J318">
        <f>J317+H318</f>
        <v>49200</v>
      </c>
      <c r="K318">
        <f>K317+(F318+G318)</f>
        <v>29375</v>
      </c>
    </row>
    <row r="319" spans="1:11">
      <c r="A319" s="1">
        <v>45244</v>
      </c>
      <c r="B319">
        <f t="shared" si="12"/>
        <v>11</v>
      </c>
      <c r="C319" t="s">
        <v>4</v>
      </c>
      <c r="D319" t="s">
        <v>44</v>
      </c>
      <c r="E319">
        <f t="shared" si="13"/>
        <v>25</v>
      </c>
      <c r="F319">
        <f>IF(C319="niedziela",$N$3*E319,0)</f>
        <v>0</v>
      </c>
      <c r="G319">
        <f>IF(AND(B319&lt;&gt;B320,I318&gt;=3*$N$1),3*$N$1,0)</f>
        <v>0</v>
      </c>
      <c r="H319">
        <f>IF(AND(D319="zima",AND(C319&lt;&gt;"sobota",C319&lt;&gt;"niedziela")),ROUNDDOWN(E319*$N$4,0)*$N$2,IF(AND(D319="wiosna",AND(C319&lt;&gt;"sobota",C319&lt;&gt;"niedziela")),ROUNDDOWN(E319*$N$5,0)*$N$2,IF(AND(D319="lato",AND(C319&lt;&gt;"sobota",C319&lt;&gt;"niedziela")),ROUNDDOWN(E319*$N$6,0)*$N$2,IF(AND(D319="jesień",AND(C319&lt;&gt;"sobota",C319&lt;&gt;"niedziela")),ROUNDDOWN(E319*$N$7,0)*$N$2,0))))</f>
        <v>300</v>
      </c>
      <c r="I319">
        <f t="shared" si="14"/>
        <v>20125</v>
      </c>
      <c r="J319">
        <f>J318+H319</f>
        <v>49500</v>
      </c>
      <c r="K319">
        <f>K318+(F319+G319)</f>
        <v>29375</v>
      </c>
    </row>
    <row r="320" spans="1:11">
      <c r="A320" s="1">
        <v>45245</v>
      </c>
      <c r="B320">
        <f t="shared" si="12"/>
        <v>11</v>
      </c>
      <c r="C320" t="s">
        <v>5</v>
      </c>
      <c r="D320" t="s">
        <v>44</v>
      </c>
      <c r="E320">
        <f t="shared" si="13"/>
        <v>25</v>
      </c>
      <c r="F320">
        <f>IF(C320="niedziela",$N$3*E320,0)</f>
        <v>0</v>
      </c>
      <c r="G320">
        <f>IF(AND(B320&lt;&gt;B321,I319&gt;=3*$N$1),3*$N$1,0)</f>
        <v>0</v>
      </c>
      <c r="H320">
        <f>IF(AND(D320="zima",AND(C320&lt;&gt;"sobota",C320&lt;&gt;"niedziela")),ROUNDDOWN(E320*$N$4,0)*$N$2,IF(AND(D320="wiosna",AND(C320&lt;&gt;"sobota",C320&lt;&gt;"niedziela")),ROUNDDOWN(E320*$N$5,0)*$N$2,IF(AND(D320="lato",AND(C320&lt;&gt;"sobota",C320&lt;&gt;"niedziela")),ROUNDDOWN(E320*$N$6,0)*$N$2,IF(AND(D320="jesień",AND(C320&lt;&gt;"sobota",C320&lt;&gt;"niedziela")),ROUNDDOWN(E320*$N$7,0)*$N$2,0))))</f>
        <v>300</v>
      </c>
      <c r="I320">
        <f t="shared" si="14"/>
        <v>20425</v>
      </c>
      <c r="J320">
        <f>J319+H320</f>
        <v>49800</v>
      </c>
      <c r="K320">
        <f>K319+(F320+G320)</f>
        <v>29375</v>
      </c>
    </row>
    <row r="321" spans="1:11">
      <c r="A321" s="1">
        <v>45246</v>
      </c>
      <c r="B321">
        <f t="shared" si="12"/>
        <v>11</v>
      </c>
      <c r="C321" t="s">
        <v>6</v>
      </c>
      <c r="D321" t="s">
        <v>44</v>
      </c>
      <c r="E321">
        <f t="shared" si="13"/>
        <v>25</v>
      </c>
      <c r="F321">
        <f>IF(C321="niedziela",$N$3*E321,0)</f>
        <v>0</v>
      </c>
      <c r="G321">
        <f>IF(AND(B321&lt;&gt;B322,I320&gt;=3*$N$1),3*$N$1,0)</f>
        <v>0</v>
      </c>
      <c r="H321">
        <f>IF(AND(D321="zima",AND(C321&lt;&gt;"sobota",C321&lt;&gt;"niedziela")),ROUNDDOWN(E321*$N$4,0)*$N$2,IF(AND(D321="wiosna",AND(C321&lt;&gt;"sobota",C321&lt;&gt;"niedziela")),ROUNDDOWN(E321*$N$5,0)*$N$2,IF(AND(D321="lato",AND(C321&lt;&gt;"sobota",C321&lt;&gt;"niedziela")),ROUNDDOWN(E321*$N$6,0)*$N$2,IF(AND(D321="jesień",AND(C321&lt;&gt;"sobota",C321&lt;&gt;"niedziela")),ROUNDDOWN(E321*$N$7,0)*$N$2,0))))</f>
        <v>300</v>
      </c>
      <c r="I321">
        <f t="shared" si="14"/>
        <v>20725</v>
      </c>
      <c r="J321">
        <f>J320+H321</f>
        <v>50100</v>
      </c>
      <c r="K321">
        <f>K320+(F321+G321)</f>
        <v>29375</v>
      </c>
    </row>
    <row r="322" spans="1:11">
      <c r="A322" s="1">
        <v>45247</v>
      </c>
      <c r="B322">
        <f t="shared" si="12"/>
        <v>11</v>
      </c>
      <c r="C322" t="s">
        <v>7</v>
      </c>
      <c r="D322" t="s">
        <v>44</v>
      </c>
      <c r="E322">
        <f t="shared" si="13"/>
        <v>25</v>
      </c>
      <c r="F322">
        <f>IF(C322="niedziela",$N$3*E322,0)</f>
        <v>0</v>
      </c>
      <c r="G322">
        <f>IF(AND(B322&lt;&gt;B323,I321&gt;=3*$N$1),3*$N$1,0)</f>
        <v>0</v>
      </c>
      <c r="H322">
        <f>IF(AND(D322="zima",AND(C322&lt;&gt;"sobota",C322&lt;&gt;"niedziela")),ROUNDDOWN(E322*$N$4,0)*$N$2,IF(AND(D322="wiosna",AND(C322&lt;&gt;"sobota",C322&lt;&gt;"niedziela")),ROUNDDOWN(E322*$N$5,0)*$N$2,IF(AND(D322="lato",AND(C322&lt;&gt;"sobota",C322&lt;&gt;"niedziela")),ROUNDDOWN(E322*$N$6,0)*$N$2,IF(AND(D322="jesień",AND(C322&lt;&gt;"sobota",C322&lt;&gt;"niedziela")),ROUNDDOWN(E322*$N$7,0)*$N$2,0))))</f>
        <v>300</v>
      </c>
      <c r="I322">
        <f t="shared" si="14"/>
        <v>21025</v>
      </c>
      <c r="J322">
        <f>J321+H322</f>
        <v>50400</v>
      </c>
      <c r="K322">
        <f>K321+(F322+G322)</f>
        <v>29375</v>
      </c>
    </row>
    <row r="323" spans="1:11">
      <c r="A323" s="1">
        <v>45248</v>
      </c>
      <c r="B323">
        <f t="shared" ref="B323:B386" si="15">MONTH(A323)</f>
        <v>11</v>
      </c>
      <c r="C323" t="s">
        <v>8</v>
      </c>
      <c r="D323" t="s">
        <v>44</v>
      </c>
      <c r="E323">
        <f t="shared" si="13"/>
        <v>25</v>
      </c>
      <c r="F323">
        <f>IF(C323="niedziela",$N$3*E323,0)</f>
        <v>0</v>
      </c>
      <c r="G323">
        <f>IF(AND(B323&lt;&gt;B324,I322&gt;=3*$N$1),3*$N$1,0)</f>
        <v>0</v>
      </c>
      <c r="H323">
        <f>IF(AND(D323="zima",AND(C323&lt;&gt;"sobota",C323&lt;&gt;"niedziela")),ROUNDDOWN(E323*$N$4,0)*$N$2,IF(AND(D323="wiosna",AND(C323&lt;&gt;"sobota",C323&lt;&gt;"niedziela")),ROUNDDOWN(E323*$N$5,0)*$N$2,IF(AND(D323="lato",AND(C323&lt;&gt;"sobota",C323&lt;&gt;"niedziela")),ROUNDDOWN(E323*$N$6,0)*$N$2,IF(AND(D323="jesień",AND(C323&lt;&gt;"sobota",C323&lt;&gt;"niedziela")),ROUNDDOWN(E323*$N$7,0)*$N$2,0))))</f>
        <v>0</v>
      </c>
      <c r="I323">
        <f t="shared" si="14"/>
        <v>21025</v>
      </c>
      <c r="J323">
        <f>J322+H323</f>
        <v>50400</v>
      </c>
      <c r="K323">
        <f>K322+(F323+G323)</f>
        <v>29375</v>
      </c>
    </row>
    <row r="324" spans="1:11">
      <c r="A324" s="1">
        <v>45249</v>
      </c>
      <c r="B324">
        <f t="shared" si="15"/>
        <v>11</v>
      </c>
      <c r="C324" t="s">
        <v>2</v>
      </c>
      <c r="D324" t="s">
        <v>44</v>
      </c>
      <c r="E324">
        <f t="shared" ref="E324:E387" si="16">IF(G323=2400,E323+3,E323)</f>
        <v>25</v>
      </c>
      <c r="F324">
        <f>IF(C324="niedziela",$N$3*E324,0)</f>
        <v>375</v>
      </c>
      <c r="G324">
        <f>IF(AND(B324&lt;&gt;B325,I323&gt;=3*$N$1),3*$N$1,0)</f>
        <v>0</v>
      </c>
      <c r="H324">
        <f>IF(AND(D324="zima",AND(C324&lt;&gt;"sobota",C324&lt;&gt;"niedziela")),ROUNDDOWN(E324*$N$4,0)*$N$2,IF(AND(D324="wiosna",AND(C324&lt;&gt;"sobota",C324&lt;&gt;"niedziela")),ROUNDDOWN(E324*$N$5,0)*$N$2,IF(AND(D324="lato",AND(C324&lt;&gt;"sobota",C324&lt;&gt;"niedziela")),ROUNDDOWN(E324*$N$6,0)*$N$2,IF(AND(D324="jesień",AND(C324&lt;&gt;"sobota",C324&lt;&gt;"niedziela")),ROUNDDOWN(E324*$N$7,0)*$N$2,0))))</f>
        <v>0</v>
      </c>
      <c r="I324">
        <f t="shared" ref="I324:I387" si="17">(H324-(F324+G324))+I323</f>
        <v>20650</v>
      </c>
      <c r="J324">
        <f>J323+H324</f>
        <v>50400</v>
      </c>
      <c r="K324">
        <f>K323+(F324+G324)</f>
        <v>29750</v>
      </c>
    </row>
    <row r="325" spans="1:11">
      <c r="A325" s="1">
        <v>45250</v>
      </c>
      <c r="B325">
        <f t="shared" si="15"/>
        <v>11</v>
      </c>
      <c r="C325" t="s">
        <v>3</v>
      </c>
      <c r="D325" t="s">
        <v>44</v>
      </c>
      <c r="E325">
        <f t="shared" si="16"/>
        <v>25</v>
      </c>
      <c r="F325">
        <f>IF(C325="niedziela",$N$3*E325,0)</f>
        <v>0</v>
      </c>
      <c r="G325">
        <f>IF(AND(B325&lt;&gt;B326,I324&gt;=3*$N$1),3*$N$1,0)</f>
        <v>0</v>
      </c>
      <c r="H325">
        <f>IF(AND(D325="zima",AND(C325&lt;&gt;"sobota",C325&lt;&gt;"niedziela")),ROUNDDOWN(E325*$N$4,0)*$N$2,IF(AND(D325="wiosna",AND(C325&lt;&gt;"sobota",C325&lt;&gt;"niedziela")),ROUNDDOWN(E325*$N$5,0)*$N$2,IF(AND(D325="lato",AND(C325&lt;&gt;"sobota",C325&lt;&gt;"niedziela")),ROUNDDOWN(E325*$N$6,0)*$N$2,IF(AND(D325="jesień",AND(C325&lt;&gt;"sobota",C325&lt;&gt;"niedziela")),ROUNDDOWN(E325*$N$7,0)*$N$2,0))))</f>
        <v>300</v>
      </c>
      <c r="I325">
        <f t="shared" si="17"/>
        <v>20950</v>
      </c>
      <c r="J325">
        <f>J324+H325</f>
        <v>50700</v>
      </c>
      <c r="K325">
        <f>K324+(F325+G325)</f>
        <v>29750</v>
      </c>
    </row>
    <row r="326" spans="1:11">
      <c r="A326" s="1">
        <v>45251</v>
      </c>
      <c r="B326">
        <f t="shared" si="15"/>
        <v>11</v>
      </c>
      <c r="C326" t="s">
        <v>4</v>
      </c>
      <c r="D326" t="s">
        <v>44</v>
      </c>
      <c r="E326">
        <f t="shared" si="16"/>
        <v>25</v>
      </c>
      <c r="F326">
        <f>IF(C326="niedziela",$N$3*E326,0)</f>
        <v>0</v>
      </c>
      <c r="G326">
        <f>IF(AND(B326&lt;&gt;B327,I325&gt;=3*$N$1),3*$N$1,0)</f>
        <v>0</v>
      </c>
      <c r="H326">
        <f>IF(AND(D326="zima",AND(C326&lt;&gt;"sobota",C326&lt;&gt;"niedziela")),ROUNDDOWN(E326*$N$4,0)*$N$2,IF(AND(D326="wiosna",AND(C326&lt;&gt;"sobota",C326&lt;&gt;"niedziela")),ROUNDDOWN(E326*$N$5,0)*$N$2,IF(AND(D326="lato",AND(C326&lt;&gt;"sobota",C326&lt;&gt;"niedziela")),ROUNDDOWN(E326*$N$6,0)*$N$2,IF(AND(D326="jesień",AND(C326&lt;&gt;"sobota",C326&lt;&gt;"niedziela")),ROUNDDOWN(E326*$N$7,0)*$N$2,0))))</f>
        <v>300</v>
      </c>
      <c r="I326">
        <f t="shared" si="17"/>
        <v>21250</v>
      </c>
      <c r="J326">
        <f>J325+H326</f>
        <v>51000</v>
      </c>
      <c r="K326">
        <f>K325+(F326+G326)</f>
        <v>29750</v>
      </c>
    </row>
    <row r="327" spans="1:11">
      <c r="A327" s="1">
        <v>45252</v>
      </c>
      <c r="B327">
        <f t="shared" si="15"/>
        <v>11</v>
      </c>
      <c r="C327" t="s">
        <v>5</v>
      </c>
      <c r="D327" t="s">
        <v>44</v>
      </c>
      <c r="E327">
        <f t="shared" si="16"/>
        <v>25</v>
      </c>
      <c r="F327">
        <f>IF(C327="niedziela",$N$3*E327,0)</f>
        <v>0</v>
      </c>
      <c r="G327">
        <f>IF(AND(B327&lt;&gt;B328,I326&gt;=3*$N$1),3*$N$1,0)</f>
        <v>0</v>
      </c>
      <c r="H327">
        <f>IF(AND(D327="zima",AND(C327&lt;&gt;"sobota",C327&lt;&gt;"niedziela")),ROUNDDOWN(E327*$N$4,0)*$N$2,IF(AND(D327="wiosna",AND(C327&lt;&gt;"sobota",C327&lt;&gt;"niedziela")),ROUNDDOWN(E327*$N$5,0)*$N$2,IF(AND(D327="lato",AND(C327&lt;&gt;"sobota",C327&lt;&gt;"niedziela")),ROUNDDOWN(E327*$N$6,0)*$N$2,IF(AND(D327="jesień",AND(C327&lt;&gt;"sobota",C327&lt;&gt;"niedziela")),ROUNDDOWN(E327*$N$7,0)*$N$2,0))))</f>
        <v>300</v>
      </c>
      <c r="I327">
        <f t="shared" si="17"/>
        <v>21550</v>
      </c>
      <c r="J327">
        <f>J326+H327</f>
        <v>51300</v>
      </c>
      <c r="K327">
        <f>K326+(F327+G327)</f>
        <v>29750</v>
      </c>
    </row>
    <row r="328" spans="1:11">
      <c r="A328" s="1">
        <v>45253</v>
      </c>
      <c r="B328">
        <f t="shared" si="15"/>
        <v>11</v>
      </c>
      <c r="C328" t="s">
        <v>6</v>
      </c>
      <c r="D328" t="s">
        <v>44</v>
      </c>
      <c r="E328">
        <f t="shared" si="16"/>
        <v>25</v>
      </c>
      <c r="F328">
        <f>IF(C328="niedziela",$N$3*E328,0)</f>
        <v>0</v>
      </c>
      <c r="G328">
        <f>IF(AND(B328&lt;&gt;B329,I327&gt;=3*$N$1),3*$N$1,0)</f>
        <v>0</v>
      </c>
      <c r="H328">
        <f>IF(AND(D328="zima",AND(C328&lt;&gt;"sobota",C328&lt;&gt;"niedziela")),ROUNDDOWN(E328*$N$4,0)*$N$2,IF(AND(D328="wiosna",AND(C328&lt;&gt;"sobota",C328&lt;&gt;"niedziela")),ROUNDDOWN(E328*$N$5,0)*$N$2,IF(AND(D328="lato",AND(C328&lt;&gt;"sobota",C328&lt;&gt;"niedziela")),ROUNDDOWN(E328*$N$6,0)*$N$2,IF(AND(D328="jesień",AND(C328&lt;&gt;"sobota",C328&lt;&gt;"niedziela")),ROUNDDOWN(E328*$N$7,0)*$N$2,0))))</f>
        <v>300</v>
      </c>
      <c r="I328">
        <f t="shared" si="17"/>
        <v>21850</v>
      </c>
      <c r="J328">
        <f>J327+H328</f>
        <v>51600</v>
      </c>
      <c r="K328">
        <f>K327+(F328+G328)</f>
        <v>29750</v>
      </c>
    </row>
    <row r="329" spans="1:11">
      <c r="A329" s="1">
        <v>45254</v>
      </c>
      <c r="B329">
        <f t="shared" si="15"/>
        <v>11</v>
      </c>
      <c r="C329" t="s">
        <v>7</v>
      </c>
      <c r="D329" t="s">
        <v>44</v>
      </c>
      <c r="E329">
        <f t="shared" si="16"/>
        <v>25</v>
      </c>
      <c r="F329">
        <f>IF(C329="niedziela",$N$3*E329,0)</f>
        <v>0</v>
      </c>
      <c r="G329">
        <f>IF(AND(B329&lt;&gt;B330,I328&gt;=3*$N$1),3*$N$1,0)</f>
        <v>0</v>
      </c>
      <c r="H329">
        <f>IF(AND(D329="zima",AND(C329&lt;&gt;"sobota",C329&lt;&gt;"niedziela")),ROUNDDOWN(E329*$N$4,0)*$N$2,IF(AND(D329="wiosna",AND(C329&lt;&gt;"sobota",C329&lt;&gt;"niedziela")),ROUNDDOWN(E329*$N$5,0)*$N$2,IF(AND(D329="lato",AND(C329&lt;&gt;"sobota",C329&lt;&gt;"niedziela")),ROUNDDOWN(E329*$N$6,0)*$N$2,IF(AND(D329="jesień",AND(C329&lt;&gt;"sobota",C329&lt;&gt;"niedziela")),ROUNDDOWN(E329*$N$7,0)*$N$2,0))))</f>
        <v>300</v>
      </c>
      <c r="I329">
        <f t="shared" si="17"/>
        <v>22150</v>
      </c>
      <c r="J329">
        <f>J328+H329</f>
        <v>51900</v>
      </c>
      <c r="K329">
        <f>K328+(F329+G329)</f>
        <v>29750</v>
      </c>
    </row>
    <row r="330" spans="1:11">
      <c r="A330" s="1">
        <v>45255</v>
      </c>
      <c r="B330">
        <f t="shared" si="15"/>
        <v>11</v>
      </c>
      <c r="C330" t="s">
        <v>8</v>
      </c>
      <c r="D330" t="s">
        <v>44</v>
      </c>
      <c r="E330">
        <f t="shared" si="16"/>
        <v>25</v>
      </c>
      <c r="F330">
        <f>IF(C330="niedziela",$N$3*E330,0)</f>
        <v>0</v>
      </c>
      <c r="G330">
        <f>IF(AND(B330&lt;&gt;B331,I329&gt;=3*$N$1),3*$N$1,0)</f>
        <v>0</v>
      </c>
      <c r="H330">
        <f>IF(AND(D330="zima",AND(C330&lt;&gt;"sobota",C330&lt;&gt;"niedziela")),ROUNDDOWN(E330*$N$4,0)*$N$2,IF(AND(D330="wiosna",AND(C330&lt;&gt;"sobota",C330&lt;&gt;"niedziela")),ROUNDDOWN(E330*$N$5,0)*$N$2,IF(AND(D330="lato",AND(C330&lt;&gt;"sobota",C330&lt;&gt;"niedziela")),ROUNDDOWN(E330*$N$6,0)*$N$2,IF(AND(D330="jesień",AND(C330&lt;&gt;"sobota",C330&lt;&gt;"niedziela")),ROUNDDOWN(E330*$N$7,0)*$N$2,0))))</f>
        <v>0</v>
      </c>
      <c r="I330">
        <f t="shared" si="17"/>
        <v>22150</v>
      </c>
      <c r="J330">
        <f>J329+H330</f>
        <v>51900</v>
      </c>
      <c r="K330">
        <f>K329+(F330+G330)</f>
        <v>29750</v>
      </c>
    </row>
    <row r="331" spans="1:11">
      <c r="A331" s="1">
        <v>45256</v>
      </c>
      <c r="B331">
        <f t="shared" si="15"/>
        <v>11</v>
      </c>
      <c r="C331" t="s">
        <v>2</v>
      </c>
      <c r="D331" t="s">
        <v>44</v>
      </c>
      <c r="E331">
        <f t="shared" si="16"/>
        <v>25</v>
      </c>
      <c r="F331">
        <f>IF(C331="niedziela",$N$3*E331,0)</f>
        <v>375</v>
      </c>
      <c r="G331">
        <f>IF(AND(B331&lt;&gt;B332,I330&gt;=3*$N$1),3*$N$1,0)</f>
        <v>0</v>
      </c>
      <c r="H331">
        <f>IF(AND(D331="zima",AND(C331&lt;&gt;"sobota",C331&lt;&gt;"niedziela")),ROUNDDOWN(E331*$N$4,0)*$N$2,IF(AND(D331="wiosna",AND(C331&lt;&gt;"sobota",C331&lt;&gt;"niedziela")),ROUNDDOWN(E331*$N$5,0)*$N$2,IF(AND(D331="lato",AND(C331&lt;&gt;"sobota",C331&lt;&gt;"niedziela")),ROUNDDOWN(E331*$N$6,0)*$N$2,IF(AND(D331="jesień",AND(C331&lt;&gt;"sobota",C331&lt;&gt;"niedziela")),ROUNDDOWN(E331*$N$7,0)*$N$2,0))))</f>
        <v>0</v>
      </c>
      <c r="I331">
        <f t="shared" si="17"/>
        <v>21775</v>
      </c>
      <c r="J331">
        <f>J330+H331</f>
        <v>51900</v>
      </c>
      <c r="K331">
        <f>K330+(F331+G331)</f>
        <v>30125</v>
      </c>
    </row>
    <row r="332" spans="1:11">
      <c r="A332" s="1">
        <v>45257</v>
      </c>
      <c r="B332">
        <f t="shared" si="15"/>
        <v>11</v>
      </c>
      <c r="C332" t="s">
        <v>3</v>
      </c>
      <c r="D332" t="s">
        <v>44</v>
      </c>
      <c r="E332">
        <f t="shared" si="16"/>
        <v>25</v>
      </c>
      <c r="F332">
        <f>IF(C332="niedziela",$N$3*E332,0)</f>
        <v>0</v>
      </c>
      <c r="G332">
        <f>IF(AND(B332&lt;&gt;B333,I331&gt;=3*$N$1),3*$N$1,0)</f>
        <v>0</v>
      </c>
      <c r="H332">
        <f>IF(AND(D332="zima",AND(C332&lt;&gt;"sobota",C332&lt;&gt;"niedziela")),ROUNDDOWN(E332*$N$4,0)*$N$2,IF(AND(D332="wiosna",AND(C332&lt;&gt;"sobota",C332&lt;&gt;"niedziela")),ROUNDDOWN(E332*$N$5,0)*$N$2,IF(AND(D332="lato",AND(C332&lt;&gt;"sobota",C332&lt;&gt;"niedziela")),ROUNDDOWN(E332*$N$6,0)*$N$2,IF(AND(D332="jesień",AND(C332&lt;&gt;"sobota",C332&lt;&gt;"niedziela")),ROUNDDOWN(E332*$N$7,0)*$N$2,0))))</f>
        <v>300</v>
      </c>
      <c r="I332">
        <f t="shared" si="17"/>
        <v>22075</v>
      </c>
      <c r="J332">
        <f>J331+H332</f>
        <v>52200</v>
      </c>
      <c r="K332">
        <f>K331+(F332+G332)</f>
        <v>30125</v>
      </c>
    </row>
    <row r="333" spans="1:11">
      <c r="A333" s="1">
        <v>45258</v>
      </c>
      <c r="B333">
        <f t="shared" si="15"/>
        <v>11</v>
      </c>
      <c r="C333" t="s">
        <v>4</v>
      </c>
      <c r="D333" t="s">
        <v>44</v>
      </c>
      <c r="E333">
        <f t="shared" si="16"/>
        <v>25</v>
      </c>
      <c r="F333">
        <f>IF(C333="niedziela",$N$3*E333,0)</f>
        <v>0</v>
      </c>
      <c r="G333">
        <f>IF(AND(B333&lt;&gt;B334,I332&gt;=3*$N$1),3*$N$1,0)</f>
        <v>0</v>
      </c>
      <c r="H333">
        <f>IF(AND(D333="zima",AND(C333&lt;&gt;"sobota",C333&lt;&gt;"niedziela")),ROUNDDOWN(E333*$N$4,0)*$N$2,IF(AND(D333="wiosna",AND(C333&lt;&gt;"sobota",C333&lt;&gt;"niedziela")),ROUNDDOWN(E333*$N$5,0)*$N$2,IF(AND(D333="lato",AND(C333&lt;&gt;"sobota",C333&lt;&gt;"niedziela")),ROUNDDOWN(E333*$N$6,0)*$N$2,IF(AND(D333="jesień",AND(C333&lt;&gt;"sobota",C333&lt;&gt;"niedziela")),ROUNDDOWN(E333*$N$7,0)*$N$2,0))))</f>
        <v>300</v>
      </c>
      <c r="I333">
        <f t="shared" si="17"/>
        <v>22375</v>
      </c>
      <c r="J333">
        <f>J332+H333</f>
        <v>52500</v>
      </c>
      <c r="K333">
        <f>K332+(F333+G333)</f>
        <v>30125</v>
      </c>
    </row>
    <row r="334" spans="1:11">
      <c r="A334" s="1">
        <v>45259</v>
      </c>
      <c r="B334">
        <f t="shared" si="15"/>
        <v>11</v>
      </c>
      <c r="C334" t="s">
        <v>5</v>
      </c>
      <c r="D334" t="s">
        <v>44</v>
      </c>
      <c r="E334">
        <f t="shared" si="16"/>
        <v>25</v>
      </c>
      <c r="F334">
        <f>IF(C334="niedziela",$N$3*E334,0)</f>
        <v>0</v>
      </c>
      <c r="G334">
        <f>IF(AND(B334&lt;&gt;B335,I333&gt;=3*$N$1),3*$N$1,0)</f>
        <v>0</v>
      </c>
      <c r="H334">
        <f>IF(AND(D334="zima",AND(C334&lt;&gt;"sobota",C334&lt;&gt;"niedziela")),ROUNDDOWN(E334*$N$4,0)*$N$2,IF(AND(D334="wiosna",AND(C334&lt;&gt;"sobota",C334&lt;&gt;"niedziela")),ROUNDDOWN(E334*$N$5,0)*$N$2,IF(AND(D334="lato",AND(C334&lt;&gt;"sobota",C334&lt;&gt;"niedziela")),ROUNDDOWN(E334*$N$6,0)*$N$2,IF(AND(D334="jesień",AND(C334&lt;&gt;"sobota",C334&lt;&gt;"niedziela")),ROUNDDOWN(E334*$N$7,0)*$N$2,0))))</f>
        <v>300</v>
      </c>
      <c r="I334">
        <f t="shared" si="17"/>
        <v>22675</v>
      </c>
      <c r="J334">
        <f>J333+H334</f>
        <v>52800</v>
      </c>
      <c r="K334">
        <f>K333+(F334+G334)</f>
        <v>30125</v>
      </c>
    </row>
    <row r="335" spans="1:11">
      <c r="A335" s="1">
        <v>45260</v>
      </c>
      <c r="B335">
        <f t="shared" si="15"/>
        <v>11</v>
      </c>
      <c r="C335" t="s">
        <v>6</v>
      </c>
      <c r="D335" t="s">
        <v>44</v>
      </c>
      <c r="E335">
        <f t="shared" si="16"/>
        <v>25</v>
      </c>
      <c r="F335">
        <f>IF(C335="niedziela",$N$3*E335,0)</f>
        <v>0</v>
      </c>
      <c r="G335">
        <f>IF(AND(B335&lt;&gt;B336,I334&gt;=3*$N$1),3*$N$1,0)</f>
        <v>2400</v>
      </c>
      <c r="H335">
        <f>IF(AND(D335="zima",AND(C335&lt;&gt;"sobota",C335&lt;&gt;"niedziela")),ROUNDDOWN(E335*$N$4,0)*$N$2,IF(AND(D335="wiosna",AND(C335&lt;&gt;"sobota",C335&lt;&gt;"niedziela")),ROUNDDOWN(E335*$N$5,0)*$N$2,IF(AND(D335="lato",AND(C335&lt;&gt;"sobota",C335&lt;&gt;"niedziela")),ROUNDDOWN(E335*$N$6,0)*$N$2,IF(AND(D335="jesień",AND(C335&lt;&gt;"sobota",C335&lt;&gt;"niedziela")),ROUNDDOWN(E335*$N$7,0)*$N$2,0))))</f>
        <v>300</v>
      </c>
      <c r="I335">
        <f t="shared" si="17"/>
        <v>20575</v>
      </c>
      <c r="J335">
        <f>J334+H335</f>
        <v>53100</v>
      </c>
      <c r="K335">
        <f>K334+(F335+G335)</f>
        <v>32525</v>
      </c>
    </row>
    <row r="336" spans="1:11">
      <c r="A336" s="1">
        <v>45261</v>
      </c>
      <c r="B336">
        <f t="shared" si="15"/>
        <v>12</v>
      </c>
      <c r="C336" t="s">
        <v>7</v>
      </c>
      <c r="D336" t="s">
        <v>44</v>
      </c>
      <c r="E336">
        <f t="shared" si="16"/>
        <v>28</v>
      </c>
      <c r="F336">
        <f>IF(C336="niedziela",$N$3*E336,0)</f>
        <v>0</v>
      </c>
      <c r="G336">
        <f>IF(AND(B336&lt;&gt;B337,I335&gt;=3*$N$1),3*$N$1,0)</f>
        <v>0</v>
      </c>
      <c r="H336">
        <f>IF(AND(D336="zima",AND(C336&lt;&gt;"sobota",C336&lt;&gt;"niedziela")),ROUNDDOWN(E336*$N$4,0)*$N$2,IF(AND(D336="wiosna",AND(C336&lt;&gt;"sobota",C336&lt;&gt;"niedziela")),ROUNDDOWN(E336*$N$5,0)*$N$2,IF(AND(D336="lato",AND(C336&lt;&gt;"sobota",C336&lt;&gt;"niedziela")),ROUNDDOWN(E336*$N$6,0)*$N$2,IF(AND(D336="jesień",AND(C336&lt;&gt;"sobota",C336&lt;&gt;"niedziela")),ROUNDDOWN(E336*$N$7,0)*$N$2,0))))</f>
        <v>330</v>
      </c>
      <c r="I336">
        <f t="shared" si="17"/>
        <v>20905</v>
      </c>
      <c r="J336">
        <f>J335+H336</f>
        <v>53430</v>
      </c>
      <c r="K336">
        <f>K335+(F336+G336)</f>
        <v>32525</v>
      </c>
    </row>
    <row r="337" spans="1:11">
      <c r="A337" s="1">
        <v>45262</v>
      </c>
      <c r="B337">
        <f t="shared" si="15"/>
        <v>12</v>
      </c>
      <c r="C337" t="s">
        <v>8</v>
      </c>
      <c r="D337" t="s">
        <v>44</v>
      </c>
      <c r="E337">
        <f t="shared" si="16"/>
        <v>28</v>
      </c>
      <c r="F337">
        <f>IF(C337="niedziela",$N$3*E337,0)</f>
        <v>0</v>
      </c>
      <c r="G337">
        <f>IF(AND(B337&lt;&gt;B338,I336&gt;=3*$N$1),3*$N$1,0)</f>
        <v>0</v>
      </c>
      <c r="H337">
        <f>IF(AND(D337="zima",AND(C337&lt;&gt;"sobota",C337&lt;&gt;"niedziela")),ROUNDDOWN(E337*$N$4,0)*$N$2,IF(AND(D337="wiosna",AND(C337&lt;&gt;"sobota",C337&lt;&gt;"niedziela")),ROUNDDOWN(E337*$N$5,0)*$N$2,IF(AND(D337="lato",AND(C337&lt;&gt;"sobota",C337&lt;&gt;"niedziela")),ROUNDDOWN(E337*$N$6,0)*$N$2,IF(AND(D337="jesień",AND(C337&lt;&gt;"sobota",C337&lt;&gt;"niedziela")),ROUNDDOWN(E337*$N$7,0)*$N$2,0))))</f>
        <v>0</v>
      </c>
      <c r="I337">
        <f t="shared" si="17"/>
        <v>20905</v>
      </c>
      <c r="J337">
        <f>J336+H337</f>
        <v>53430</v>
      </c>
      <c r="K337">
        <f>K336+(F337+G337)</f>
        <v>32525</v>
      </c>
    </row>
    <row r="338" spans="1:11">
      <c r="A338" s="1">
        <v>45263</v>
      </c>
      <c r="B338">
        <f t="shared" si="15"/>
        <v>12</v>
      </c>
      <c r="C338" t="s">
        <v>2</v>
      </c>
      <c r="D338" t="s">
        <v>44</v>
      </c>
      <c r="E338">
        <f t="shared" si="16"/>
        <v>28</v>
      </c>
      <c r="F338">
        <f>IF(C338="niedziela",$N$3*E338,0)</f>
        <v>420</v>
      </c>
      <c r="G338">
        <f>IF(AND(B338&lt;&gt;B339,I337&gt;=3*$N$1),3*$N$1,0)</f>
        <v>0</v>
      </c>
      <c r="H338">
        <f>IF(AND(D338="zima",AND(C338&lt;&gt;"sobota",C338&lt;&gt;"niedziela")),ROUNDDOWN(E338*$N$4,0)*$N$2,IF(AND(D338="wiosna",AND(C338&lt;&gt;"sobota",C338&lt;&gt;"niedziela")),ROUNDDOWN(E338*$N$5,0)*$N$2,IF(AND(D338="lato",AND(C338&lt;&gt;"sobota",C338&lt;&gt;"niedziela")),ROUNDDOWN(E338*$N$6,0)*$N$2,IF(AND(D338="jesień",AND(C338&lt;&gt;"sobota",C338&lt;&gt;"niedziela")),ROUNDDOWN(E338*$N$7,0)*$N$2,0))))</f>
        <v>0</v>
      </c>
      <c r="I338">
        <f t="shared" si="17"/>
        <v>20485</v>
      </c>
      <c r="J338">
        <f>J337+H338</f>
        <v>53430</v>
      </c>
      <c r="K338">
        <f>K337+(F338+G338)</f>
        <v>32945</v>
      </c>
    </row>
    <row r="339" spans="1:11">
      <c r="A339" s="1">
        <v>45264</v>
      </c>
      <c r="B339">
        <f t="shared" si="15"/>
        <v>12</v>
      </c>
      <c r="C339" t="s">
        <v>3</v>
      </c>
      <c r="D339" t="s">
        <v>44</v>
      </c>
      <c r="E339">
        <f t="shared" si="16"/>
        <v>28</v>
      </c>
      <c r="F339">
        <f>IF(C339="niedziela",$N$3*E339,0)</f>
        <v>0</v>
      </c>
      <c r="G339">
        <f>IF(AND(B339&lt;&gt;B340,I338&gt;=3*$N$1),3*$N$1,0)</f>
        <v>0</v>
      </c>
      <c r="H339">
        <f>IF(AND(D339="zima",AND(C339&lt;&gt;"sobota",C339&lt;&gt;"niedziela")),ROUNDDOWN(E339*$N$4,0)*$N$2,IF(AND(D339="wiosna",AND(C339&lt;&gt;"sobota",C339&lt;&gt;"niedziela")),ROUNDDOWN(E339*$N$5,0)*$N$2,IF(AND(D339="lato",AND(C339&lt;&gt;"sobota",C339&lt;&gt;"niedziela")),ROUNDDOWN(E339*$N$6,0)*$N$2,IF(AND(D339="jesień",AND(C339&lt;&gt;"sobota",C339&lt;&gt;"niedziela")),ROUNDDOWN(E339*$N$7,0)*$N$2,0))))</f>
        <v>330</v>
      </c>
      <c r="I339">
        <f t="shared" si="17"/>
        <v>20815</v>
      </c>
      <c r="J339">
        <f>J338+H339</f>
        <v>53760</v>
      </c>
      <c r="K339">
        <f>K338+(F339+G339)</f>
        <v>32945</v>
      </c>
    </row>
    <row r="340" spans="1:11">
      <c r="A340" s="1">
        <v>45265</v>
      </c>
      <c r="B340">
        <f t="shared" si="15"/>
        <v>12</v>
      </c>
      <c r="C340" t="s">
        <v>4</v>
      </c>
      <c r="D340" t="s">
        <v>44</v>
      </c>
      <c r="E340">
        <f t="shared" si="16"/>
        <v>28</v>
      </c>
      <c r="F340">
        <f>IF(C340="niedziela",$N$3*E340,0)</f>
        <v>0</v>
      </c>
      <c r="G340">
        <f>IF(AND(B340&lt;&gt;B341,I339&gt;=3*$N$1),3*$N$1,0)</f>
        <v>0</v>
      </c>
      <c r="H340">
        <f>IF(AND(D340="zima",AND(C340&lt;&gt;"sobota",C340&lt;&gt;"niedziela")),ROUNDDOWN(E340*$N$4,0)*$N$2,IF(AND(D340="wiosna",AND(C340&lt;&gt;"sobota",C340&lt;&gt;"niedziela")),ROUNDDOWN(E340*$N$5,0)*$N$2,IF(AND(D340="lato",AND(C340&lt;&gt;"sobota",C340&lt;&gt;"niedziela")),ROUNDDOWN(E340*$N$6,0)*$N$2,IF(AND(D340="jesień",AND(C340&lt;&gt;"sobota",C340&lt;&gt;"niedziela")),ROUNDDOWN(E340*$N$7,0)*$N$2,0))))</f>
        <v>330</v>
      </c>
      <c r="I340">
        <f t="shared" si="17"/>
        <v>21145</v>
      </c>
      <c r="J340">
        <f>J339+H340</f>
        <v>54090</v>
      </c>
      <c r="K340">
        <f>K339+(F340+G340)</f>
        <v>32945</v>
      </c>
    </row>
    <row r="341" spans="1:11">
      <c r="A341" s="1">
        <v>45266</v>
      </c>
      <c r="B341">
        <f t="shared" si="15"/>
        <v>12</v>
      </c>
      <c r="C341" t="s">
        <v>5</v>
      </c>
      <c r="D341" t="s">
        <v>44</v>
      </c>
      <c r="E341">
        <f t="shared" si="16"/>
        <v>28</v>
      </c>
      <c r="F341">
        <f>IF(C341="niedziela",$N$3*E341,0)</f>
        <v>0</v>
      </c>
      <c r="G341">
        <f>IF(AND(B341&lt;&gt;B342,I340&gt;=3*$N$1),3*$N$1,0)</f>
        <v>0</v>
      </c>
      <c r="H341">
        <f>IF(AND(D341="zima",AND(C341&lt;&gt;"sobota",C341&lt;&gt;"niedziela")),ROUNDDOWN(E341*$N$4,0)*$N$2,IF(AND(D341="wiosna",AND(C341&lt;&gt;"sobota",C341&lt;&gt;"niedziela")),ROUNDDOWN(E341*$N$5,0)*$N$2,IF(AND(D341="lato",AND(C341&lt;&gt;"sobota",C341&lt;&gt;"niedziela")),ROUNDDOWN(E341*$N$6,0)*$N$2,IF(AND(D341="jesień",AND(C341&lt;&gt;"sobota",C341&lt;&gt;"niedziela")),ROUNDDOWN(E341*$N$7,0)*$N$2,0))))</f>
        <v>330</v>
      </c>
      <c r="I341">
        <f t="shared" si="17"/>
        <v>21475</v>
      </c>
      <c r="J341">
        <f>J340+H341</f>
        <v>54420</v>
      </c>
      <c r="K341">
        <f>K340+(F341+G341)</f>
        <v>32945</v>
      </c>
    </row>
    <row r="342" spans="1:11">
      <c r="A342" s="1">
        <v>45267</v>
      </c>
      <c r="B342">
        <f t="shared" si="15"/>
        <v>12</v>
      </c>
      <c r="C342" t="s">
        <v>6</v>
      </c>
      <c r="D342" t="s">
        <v>44</v>
      </c>
      <c r="E342">
        <f t="shared" si="16"/>
        <v>28</v>
      </c>
      <c r="F342">
        <f>IF(C342="niedziela",$N$3*E342,0)</f>
        <v>0</v>
      </c>
      <c r="G342">
        <f>IF(AND(B342&lt;&gt;B343,I341&gt;=3*$N$1),3*$N$1,0)</f>
        <v>0</v>
      </c>
      <c r="H342">
        <f>IF(AND(D342="zima",AND(C342&lt;&gt;"sobota",C342&lt;&gt;"niedziela")),ROUNDDOWN(E342*$N$4,0)*$N$2,IF(AND(D342="wiosna",AND(C342&lt;&gt;"sobota",C342&lt;&gt;"niedziela")),ROUNDDOWN(E342*$N$5,0)*$N$2,IF(AND(D342="lato",AND(C342&lt;&gt;"sobota",C342&lt;&gt;"niedziela")),ROUNDDOWN(E342*$N$6,0)*$N$2,IF(AND(D342="jesień",AND(C342&lt;&gt;"sobota",C342&lt;&gt;"niedziela")),ROUNDDOWN(E342*$N$7,0)*$N$2,0))))</f>
        <v>330</v>
      </c>
      <c r="I342">
        <f t="shared" si="17"/>
        <v>21805</v>
      </c>
      <c r="J342">
        <f>J341+H342</f>
        <v>54750</v>
      </c>
      <c r="K342">
        <f>K341+(F342+G342)</f>
        <v>32945</v>
      </c>
    </row>
    <row r="343" spans="1:11">
      <c r="A343" s="1">
        <v>45268</v>
      </c>
      <c r="B343">
        <f t="shared" si="15"/>
        <v>12</v>
      </c>
      <c r="C343" t="s">
        <v>7</v>
      </c>
      <c r="D343" t="s">
        <v>44</v>
      </c>
      <c r="E343">
        <f t="shared" si="16"/>
        <v>28</v>
      </c>
      <c r="F343">
        <f>IF(C343="niedziela",$N$3*E343,0)</f>
        <v>0</v>
      </c>
      <c r="G343">
        <f>IF(AND(B343&lt;&gt;B344,I342&gt;=3*$N$1),3*$N$1,0)</f>
        <v>0</v>
      </c>
      <c r="H343">
        <f>IF(AND(D343="zima",AND(C343&lt;&gt;"sobota",C343&lt;&gt;"niedziela")),ROUNDDOWN(E343*$N$4,0)*$N$2,IF(AND(D343="wiosna",AND(C343&lt;&gt;"sobota",C343&lt;&gt;"niedziela")),ROUNDDOWN(E343*$N$5,0)*$N$2,IF(AND(D343="lato",AND(C343&lt;&gt;"sobota",C343&lt;&gt;"niedziela")),ROUNDDOWN(E343*$N$6,0)*$N$2,IF(AND(D343="jesień",AND(C343&lt;&gt;"sobota",C343&lt;&gt;"niedziela")),ROUNDDOWN(E343*$N$7,0)*$N$2,0))))</f>
        <v>330</v>
      </c>
      <c r="I343">
        <f t="shared" si="17"/>
        <v>22135</v>
      </c>
      <c r="J343">
        <f>J342+H343</f>
        <v>55080</v>
      </c>
      <c r="K343">
        <f>K342+(F343+G343)</f>
        <v>32945</v>
      </c>
    </row>
    <row r="344" spans="1:11">
      <c r="A344" s="1">
        <v>45269</v>
      </c>
      <c r="B344">
        <f t="shared" si="15"/>
        <v>12</v>
      </c>
      <c r="C344" t="s">
        <v>8</v>
      </c>
      <c r="D344" t="s">
        <v>44</v>
      </c>
      <c r="E344">
        <f t="shared" si="16"/>
        <v>28</v>
      </c>
      <c r="F344">
        <f>IF(C344="niedziela",$N$3*E344,0)</f>
        <v>0</v>
      </c>
      <c r="G344">
        <f>IF(AND(B344&lt;&gt;B345,I343&gt;=3*$N$1),3*$N$1,0)</f>
        <v>0</v>
      </c>
      <c r="H344">
        <f>IF(AND(D344="zima",AND(C344&lt;&gt;"sobota",C344&lt;&gt;"niedziela")),ROUNDDOWN(E344*$N$4,0)*$N$2,IF(AND(D344="wiosna",AND(C344&lt;&gt;"sobota",C344&lt;&gt;"niedziela")),ROUNDDOWN(E344*$N$5,0)*$N$2,IF(AND(D344="lato",AND(C344&lt;&gt;"sobota",C344&lt;&gt;"niedziela")),ROUNDDOWN(E344*$N$6,0)*$N$2,IF(AND(D344="jesień",AND(C344&lt;&gt;"sobota",C344&lt;&gt;"niedziela")),ROUNDDOWN(E344*$N$7,0)*$N$2,0))))</f>
        <v>0</v>
      </c>
      <c r="I344">
        <f t="shared" si="17"/>
        <v>22135</v>
      </c>
      <c r="J344">
        <f>J343+H344</f>
        <v>55080</v>
      </c>
      <c r="K344">
        <f>K343+(F344+G344)</f>
        <v>32945</v>
      </c>
    </row>
    <row r="345" spans="1:11">
      <c r="A345" s="1">
        <v>45270</v>
      </c>
      <c r="B345">
        <f t="shared" si="15"/>
        <v>12</v>
      </c>
      <c r="C345" t="s">
        <v>2</v>
      </c>
      <c r="D345" t="s">
        <v>44</v>
      </c>
      <c r="E345">
        <f t="shared" si="16"/>
        <v>28</v>
      </c>
      <c r="F345">
        <f>IF(C345="niedziela",$N$3*E345,0)</f>
        <v>420</v>
      </c>
      <c r="G345">
        <f>IF(AND(B345&lt;&gt;B346,I344&gt;=3*$N$1),3*$N$1,0)</f>
        <v>0</v>
      </c>
      <c r="H345">
        <f>IF(AND(D345="zima",AND(C345&lt;&gt;"sobota",C345&lt;&gt;"niedziela")),ROUNDDOWN(E345*$N$4,0)*$N$2,IF(AND(D345="wiosna",AND(C345&lt;&gt;"sobota",C345&lt;&gt;"niedziela")),ROUNDDOWN(E345*$N$5,0)*$N$2,IF(AND(D345="lato",AND(C345&lt;&gt;"sobota",C345&lt;&gt;"niedziela")),ROUNDDOWN(E345*$N$6,0)*$N$2,IF(AND(D345="jesień",AND(C345&lt;&gt;"sobota",C345&lt;&gt;"niedziela")),ROUNDDOWN(E345*$N$7,0)*$N$2,0))))</f>
        <v>0</v>
      </c>
      <c r="I345">
        <f t="shared" si="17"/>
        <v>21715</v>
      </c>
      <c r="J345">
        <f>J344+H345</f>
        <v>55080</v>
      </c>
      <c r="K345">
        <f>K344+(F345+G345)</f>
        <v>33365</v>
      </c>
    </row>
    <row r="346" spans="1:11">
      <c r="A346" s="1">
        <v>45271</v>
      </c>
      <c r="B346">
        <f t="shared" si="15"/>
        <v>12</v>
      </c>
      <c r="C346" t="s">
        <v>3</v>
      </c>
      <c r="D346" t="s">
        <v>44</v>
      </c>
      <c r="E346">
        <f t="shared" si="16"/>
        <v>28</v>
      </c>
      <c r="F346">
        <f>IF(C346="niedziela",$N$3*E346,0)</f>
        <v>0</v>
      </c>
      <c r="G346">
        <f>IF(AND(B346&lt;&gt;B347,I345&gt;=3*$N$1),3*$N$1,0)</f>
        <v>0</v>
      </c>
      <c r="H346">
        <f>IF(AND(D346="zima",AND(C346&lt;&gt;"sobota",C346&lt;&gt;"niedziela")),ROUNDDOWN(E346*$N$4,0)*$N$2,IF(AND(D346="wiosna",AND(C346&lt;&gt;"sobota",C346&lt;&gt;"niedziela")),ROUNDDOWN(E346*$N$5,0)*$N$2,IF(AND(D346="lato",AND(C346&lt;&gt;"sobota",C346&lt;&gt;"niedziela")),ROUNDDOWN(E346*$N$6,0)*$N$2,IF(AND(D346="jesień",AND(C346&lt;&gt;"sobota",C346&lt;&gt;"niedziela")),ROUNDDOWN(E346*$N$7,0)*$N$2,0))))</f>
        <v>330</v>
      </c>
      <c r="I346">
        <f t="shared" si="17"/>
        <v>22045</v>
      </c>
      <c r="J346">
        <f>J345+H346</f>
        <v>55410</v>
      </c>
      <c r="K346">
        <f>K345+(F346+G346)</f>
        <v>33365</v>
      </c>
    </row>
    <row r="347" spans="1:11">
      <c r="A347" s="1">
        <v>45272</v>
      </c>
      <c r="B347">
        <f t="shared" si="15"/>
        <v>12</v>
      </c>
      <c r="C347" t="s">
        <v>4</v>
      </c>
      <c r="D347" t="s">
        <v>44</v>
      </c>
      <c r="E347">
        <f t="shared" si="16"/>
        <v>28</v>
      </c>
      <c r="F347">
        <f>IF(C347="niedziela",$N$3*E347,0)</f>
        <v>0</v>
      </c>
      <c r="G347">
        <f>IF(AND(B347&lt;&gt;B348,I346&gt;=3*$N$1),3*$N$1,0)</f>
        <v>0</v>
      </c>
      <c r="H347">
        <f>IF(AND(D347="zima",AND(C347&lt;&gt;"sobota",C347&lt;&gt;"niedziela")),ROUNDDOWN(E347*$N$4,0)*$N$2,IF(AND(D347="wiosna",AND(C347&lt;&gt;"sobota",C347&lt;&gt;"niedziela")),ROUNDDOWN(E347*$N$5,0)*$N$2,IF(AND(D347="lato",AND(C347&lt;&gt;"sobota",C347&lt;&gt;"niedziela")),ROUNDDOWN(E347*$N$6,0)*$N$2,IF(AND(D347="jesień",AND(C347&lt;&gt;"sobota",C347&lt;&gt;"niedziela")),ROUNDDOWN(E347*$N$7,0)*$N$2,0))))</f>
        <v>330</v>
      </c>
      <c r="I347">
        <f t="shared" si="17"/>
        <v>22375</v>
      </c>
      <c r="J347">
        <f>J346+H347</f>
        <v>55740</v>
      </c>
      <c r="K347">
        <f>K346+(F347+G347)</f>
        <v>33365</v>
      </c>
    </row>
    <row r="348" spans="1:11">
      <c r="A348" s="1">
        <v>45273</v>
      </c>
      <c r="B348">
        <f t="shared" si="15"/>
        <v>12</v>
      </c>
      <c r="C348" t="s">
        <v>5</v>
      </c>
      <c r="D348" t="s">
        <v>44</v>
      </c>
      <c r="E348">
        <f t="shared" si="16"/>
        <v>28</v>
      </c>
      <c r="F348">
        <f>IF(C348="niedziela",$N$3*E348,0)</f>
        <v>0</v>
      </c>
      <c r="G348">
        <f>IF(AND(B348&lt;&gt;B349,I347&gt;=3*$N$1),3*$N$1,0)</f>
        <v>0</v>
      </c>
      <c r="H348">
        <f>IF(AND(D348="zima",AND(C348&lt;&gt;"sobota",C348&lt;&gt;"niedziela")),ROUNDDOWN(E348*$N$4,0)*$N$2,IF(AND(D348="wiosna",AND(C348&lt;&gt;"sobota",C348&lt;&gt;"niedziela")),ROUNDDOWN(E348*$N$5,0)*$N$2,IF(AND(D348="lato",AND(C348&lt;&gt;"sobota",C348&lt;&gt;"niedziela")),ROUNDDOWN(E348*$N$6,0)*$N$2,IF(AND(D348="jesień",AND(C348&lt;&gt;"sobota",C348&lt;&gt;"niedziela")),ROUNDDOWN(E348*$N$7,0)*$N$2,0))))</f>
        <v>330</v>
      </c>
      <c r="I348">
        <f t="shared" si="17"/>
        <v>22705</v>
      </c>
      <c r="J348">
        <f>J347+H348</f>
        <v>56070</v>
      </c>
      <c r="K348">
        <f>K347+(F348+G348)</f>
        <v>33365</v>
      </c>
    </row>
    <row r="349" spans="1:11">
      <c r="A349" s="1">
        <v>45274</v>
      </c>
      <c r="B349">
        <f t="shared" si="15"/>
        <v>12</v>
      </c>
      <c r="C349" t="s">
        <v>6</v>
      </c>
      <c r="D349" t="s">
        <v>44</v>
      </c>
      <c r="E349">
        <f t="shared" si="16"/>
        <v>28</v>
      </c>
      <c r="F349">
        <f>IF(C349="niedziela",$N$3*E349,0)</f>
        <v>0</v>
      </c>
      <c r="G349">
        <f>IF(AND(B349&lt;&gt;B350,I348&gt;=3*$N$1),3*$N$1,0)</f>
        <v>0</v>
      </c>
      <c r="H349">
        <f>IF(AND(D349="zima",AND(C349&lt;&gt;"sobota",C349&lt;&gt;"niedziela")),ROUNDDOWN(E349*$N$4,0)*$N$2,IF(AND(D349="wiosna",AND(C349&lt;&gt;"sobota",C349&lt;&gt;"niedziela")),ROUNDDOWN(E349*$N$5,0)*$N$2,IF(AND(D349="lato",AND(C349&lt;&gt;"sobota",C349&lt;&gt;"niedziela")),ROUNDDOWN(E349*$N$6,0)*$N$2,IF(AND(D349="jesień",AND(C349&lt;&gt;"sobota",C349&lt;&gt;"niedziela")),ROUNDDOWN(E349*$N$7,0)*$N$2,0))))</f>
        <v>330</v>
      </c>
      <c r="I349">
        <f t="shared" si="17"/>
        <v>23035</v>
      </c>
      <c r="J349">
        <f>J348+H349</f>
        <v>56400</v>
      </c>
      <c r="K349">
        <f>K348+(F349+G349)</f>
        <v>33365</v>
      </c>
    </row>
    <row r="350" spans="1:11">
      <c r="A350" s="1">
        <v>45275</v>
      </c>
      <c r="B350">
        <f t="shared" si="15"/>
        <v>12</v>
      </c>
      <c r="C350" t="s">
        <v>7</v>
      </c>
      <c r="D350" t="s">
        <v>44</v>
      </c>
      <c r="E350">
        <f t="shared" si="16"/>
        <v>28</v>
      </c>
      <c r="F350">
        <f>IF(C350="niedziela",$N$3*E350,0)</f>
        <v>0</v>
      </c>
      <c r="G350">
        <f>IF(AND(B350&lt;&gt;B351,I349&gt;=3*$N$1),3*$N$1,0)</f>
        <v>0</v>
      </c>
      <c r="H350">
        <f>IF(AND(D350="zima",AND(C350&lt;&gt;"sobota",C350&lt;&gt;"niedziela")),ROUNDDOWN(E350*$N$4,0)*$N$2,IF(AND(D350="wiosna",AND(C350&lt;&gt;"sobota",C350&lt;&gt;"niedziela")),ROUNDDOWN(E350*$N$5,0)*$N$2,IF(AND(D350="lato",AND(C350&lt;&gt;"sobota",C350&lt;&gt;"niedziela")),ROUNDDOWN(E350*$N$6,0)*$N$2,IF(AND(D350="jesień",AND(C350&lt;&gt;"sobota",C350&lt;&gt;"niedziela")),ROUNDDOWN(E350*$N$7,0)*$N$2,0))))</f>
        <v>330</v>
      </c>
      <c r="I350">
        <f t="shared" si="17"/>
        <v>23365</v>
      </c>
      <c r="J350">
        <f>J349+H350</f>
        <v>56730</v>
      </c>
      <c r="K350">
        <f>K349+(F350+G350)</f>
        <v>33365</v>
      </c>
    </row>
    <row r="351" spans="1:11">
      <c r="A351" s="1">
        <v>45276</v>
      </c>
      <c r="B351">
        <f t="shared" si="15"/>
        <v>12</v>
      </c>
      <c r="C351" t="s">
        <v>8</v>
      </c>
      <c r="D351" t="s">
        <v>44</v>
      </c>
      <c r="E351">
        <f t="shared" si="16"/>
        <v>28</v>
      </c>
      <c r="F351">
        <f>IF(C351="niedziela",$N$3*E351,0)</f>
        <v>0</v>
      </c>
      <c r="G351">
        <f>IF(AND(B351&lt;&gt;B352,I350&gt;=3*$N$1),3*$N$1,0)</f>
        <v>0</v>
      </c>
      <c r="H351">
        <f>IF(AND(D351="zima",AND(C351&lt;&gt;"sobota",C351&lt;&gt;"niedziela")),ROUNDDOWN(E351*$N$4,0)*$N$2,IF(AND(D351="wiosna",AND(C351&lt;&gt;"sobota",C351&lt;&gt;"niedziela")),ROUNDDOWN(E351*$N$5,0)*$N$2,IF(AND(D351="lato",AND(C351&lt;&gt;"sobota",C351&lt;&gt;"niedziela")),ROUNDDOWN(E351*$N$6,0)*$N$2,IF(AND(D351="jesień",AND(C351&lt;&gt;"sobota",C351&lt;&gt;"niedziela")),ROUNDDOWN(E351*$N$7,0)*$N$2,0))))</f>
        <v>0</v>
      </c>
      <c r="I351">
        <f t="shared" si="17"/>
        <v>23365</v>
      </c>
      <c r="J351">
        <f>J350+H351</f>
        <v>56730</v>
      </c>
      <c r="K351">
        <f>K350+(F351+G351)</f>
        <v>33365</v>
      </c>
    </row>
    <row r="352" spans="1:11">
      <c r="A352" s="1">
        <v>45277</v>
      </c>
      <c r="B352">
        <f t="shared" si="15"/>
        <v>12</v>
      </c>
      <c r="C352" t="s">
        <v>2</v>
      </c>
      <c r="D352" t="s">
        <v>44</v>
      </c>
      <c r="E352">
        <f t="shared" si="16"/>
        <v>28</v>
      </c>
      <c r="F352">
        <f>IF(C352="niedziela",$N$3*E352,0)</f>
        <v>420</v>
      </c>
      <c r="G352">
        <f>IF(AND(B352&lt;&gt;B353,I351&gt;=3*$N$1),3*$N$1,0)</f>
        <v>0</v>
      </c>
      <c r="H352">
        <f>IF(AND(D352="zima",AND(C352&lt;&gt;"sobota",C352&lt;&gt;"niedziela")),ROUNDDOWN(E352*$N$4,0)*$N$2,IF(AND(D352="wiosna",AND(C352&lt;&gt;"sobota",C352&lt;&gt;"niedziela")),ROUNDDOWN(E352*$N$5,0)*$N$2,IF(AND(D352="lato",AND(C352&lt;&gt;"sobota",C352&lt;&gt;"niedziela")),ROUNDDOWN(E352*$N$6,0)*$N$2,IF(AND(D352="jesień",AND(C352&lt;&gt;"sobota",C352&lt;&gt;"niedziela")),ROUNDDOWN(E352*$N$7,0)*$N$2,0))))</f>
        <v>0</v>
      </c>
      <c r="I352">
        <f t="shared" si="17"/>
        <v>22945</v>
      </c>
      <c r="J352">
        <f>J351+H352</f>
        <v>56730</v>
      </c>
      <c r="K352">
        <f>K351+(F352+G352)</f>
        <v>33785</v>
      </c>
    </row>
    <row r="353" spans="1:11">
      <c r="A353" s="1">
        <v>45278</v>
      </c>
      <c r="B353">
        <f t="shared" si="15"/>
        <v>12</v>
      </c>
      <c r="C353" t="s">
        <v>3</v>
      </c>
      <c r="D353" t="s">
        <v>44</v>
      </c>
      <c r="E353">
        <f t="shared" si="16"/>
        <v>28</v>
      </c>
      <c r="F353">
        <f>IF(C353="niedziela",$N$3*E353,0)</f>
        <v>0</v>
      </c>
      <c r="G353">
        <f>IF(AND(B353&lt;&gt;B354,I352&gt;=3*$N$1),3*$N$1,0)</f>
        <v>0</v>
      </c>
      <c r="H353">
        <f>IF(AND(D353="zima",AND(C353&lt;&gt;"sobota",C353&lt;&gt;"niedziela")),ROUNDDOWN(E353*$N$4,0)*$N$2,IF(AND(D353="wiosna",AND(C353&lt;&gt;"sobota",C353&lt;&gt;"niedziela")),ROUNDDOWN(E353*$N$5,0)*$N$2,IF(AND(D353="lato",AND(C353&lt;&gt;"sobota",C353&lt;&gt;"niedziela")),ROUNDDOWN(E353*$N$6,0)*$N$2,IF(AND(D353="jesień",AND(C353&lt;&gt;"sobota",C353&lt;&gt;"niedziela")),ROUNDDOWN(E353*$N$7,0)*$N$2,0))))</f>
        <v>330</v>
      </c>
      <c r="I353">
        <f t="shared" si="17"/>
        <v>23275</v>
      </c>
      <c r="J353">
        <f>J352+H353</f>
        <v>57060</v>
      </c>
      <c r="K353">
        <f>K352+(F353+G353)</f>
        <v>33785</v>
      </c>
    </row>
    <row r="354" spans="1:11">
      <c r="A354" s="1">
        <v>45279</v>
      </c>
      <c r="B354">
        <f t="shared" si="15"/>
        <v>12</v>
      </c>
      <c r="C354" t="s">
        <v>4</v>
      </c>
      <c r="D354" t="s">
        <v>44</v>
      </c>
      <c r="E354">
        <f t="shared" si="16"/>
        <v>28</v>
      </c>
      <c r="F354">
        <f>IF(C354="niedziela",$N$3*E354,0)</f>
        <v>0</v>
      </c>
      <c r="G354">
        <f>IF(AND(B354&lt;&gt;B355,I353&gt;=3*$N$1),3*$N$1,0)</f>
        <v>0</v>
      </c>
      <c r="H354">
        <f>IF(AND(D354="zima",AND(C354&lt;&gt;"sobota",C354&lt;&gt;"niedziela")),ROUNDDOWN(E354*$N$4,0)*$N$2,IF(AND(D354="wiosna",AND(C354&lt;&gt;"sobota",C354&lt;&gt;"niedziela")),ROUNDDOWN(E354*$N$5,0)*$N$2,IF(AND(D354="lato",AND(C354&lt;&gt;"sobota",C354&lt;&gt;"niedziela")),ROUNDDOWN(E354*$N$6,0)*$N$2,IF(AND(D354="jesień",AND(C354&lt;&gt;"sobota",C354&lt;&gt;"niedziela")),ROUNDDOWN(E354*$N$7,0)*$N$2,0))))</f>
        <v>330</v>
      </c>
      <c r="I354">
        <f t="shared" si="17"/>
        <v>23605</v>
      </c>
      <c r="J354">
        <f>J353+H354</f>
        <v>57390</v>
      </c>
      <c r="K354">
        <f>K353+(F354+G354)</f>
        <v>33785</v>
      </c>
    </row>
    <row r="355" spans="1:11">
      <c r="A355" s="1">
        <v>45280</v>
      </c>
      <c r="B355">
        <f t="shared" si="15"/>
        <v>12</v>
      </c>
      <c r="C355" t="s">
        <v>5</v>
      </c>
      <c r="D355" t="s">
        <v>44</v>
      </c>
      <c r="E355">
        <f t="shared" si="16"/>
        <v>28</v>
      </c>
      <c r="F355">
        <f>IF(C355="niedziela",$N$3*E355,0)</f>
        <v>0</v>
      </c>
      <c r="G355">
        <f>IF(AND(B355&lt;&gt;B356,I354&gt;=3*$N$1),3*$N$1,0)</f>
        <v>0</v>
      </c>
      <c r="H355">
        <f>IF(AND(D355="zima",AND(C355&lt;&gt;"sobota",C355&lt;&gt;"niedziela")),ROUNDDOWN(E355*$N$4,0)*$N$2,IF(AND(D355="wiosna",AND(C355&lt;&gt;"sobota",C355&lt;&gt;"niedziela")),ROUNDDOWN(E355*$N$5,0)*$N$2,IF(AND(D355="lato",AND(C355&lt;&gt;"sobota",C355&lt;&gt;"niedziela")),ROUNDDOWN(E355*$N$6,0)*$N$2,IF(AND(D355="jesień",AND(C355&lt;&gt;"sobota",C355&lt;&gt;"niedziela")),ROUNDDOWN(E355*$N$7,0)*$N$2,0))))</f>
        <v>330</v>
      </c>
      <c r="I355">
        <f t="shared" si="17"/>
        <v>23935</v>
      </c>
      <c r="J355">
        <f>J354+H355</f>
        <v>57720</v>
      </c>
      <c r="K355">
        <f>K354+(F355+G355)</f>
        <v>33785</v>
      </c>
    </row>
    <row r="356" spans="1:11">
      <c r="A356" s="1">
        <v>45281</v>
      </c>
      <c r="B356">
        <f t="shared" si="15"/>
        <v>12</v>
      </c>
      <c r="C356" t="s">
        <v>6</v>
      </c>
      <c r="D356" t="s">
        <v>41</v>
      </c>
      <c r="E356">
        <f t="shared" si="16"/>
        <v>28</v>
      </c>
      <c r="F356">
        <f>IF(C356="niedziela",$N$3*E356,0)</f>
        <v>0</v>
      </c>
      <c r="G356">
        <f>IF(AND(B356&lt;&gt;B357,I355&gt;=3*$N$1),3*$N$1,0)</f>
        <v>0</v>
      </c>
      <c r="H356">
        <f>IF(AND(D356="zima",AND(C356&lt;&gt;"sobota",C356&lt;&gt;"niedziela")),ROUNDDOWN(E356*$N$4,0)*$N$2,IF(AND(D356="wiosna",AND(C356&lt;&gt;"sobota",C356&lt;&gt;"niedziela")),ROUNDDOWN(E356*$N$5,0)*$N$2,IF(AND(D356="lato",AND(C356&lt;&gt;"sobota",C356&lt;&gt;"niedziela")),ROUNDDOWN(E356*$N$6,0)*$N$2,IF(AND(D356="jesień",AND(C356&lt;&gt;"sobota",C356&lt;&gt;"niedziela")),ROUNDDOWN(E356*$N$7,0)*$N$2,0))))</f>
        <v>150</v>
      </c>
      <c r="I356">
        <f t="shared" si="17"/>
        <v>24085</v>
      </c>
      <c r="J356">
        <f>J355+H356</f>
        <v>57870</v>
      </c>
      <c r="K356">
        <f>K355+(F356+G356)</f>
        <v>33785</v>
      </c>
    </row>
    <row r="357" spans="1:11">
      <c r="A357" s="1">
        <v>45282</v>
      </c>
      <c r="B357">
        <f t="shared" si="15"/>
        <v>12</v>
      </c>
      <c r="C357" t="s">
        <v>7</v>
      </c>
      <c r="D357" t="s">
        <v>41</v>
      </c>
      <c r="E357">
        <f t="shared" si="16"/>
        <v>28</v>
      </c>
      <c r="F357">
        <f>IF(C357="niedziela",$N$3*E357,0)</f>
        <v>0</v>
      </c>
      <c r="G357">
        <f>IF(AND(B357&lt;&gt;B358,I356&gt;=3*$N$1),3*$N$1,0)</f>
        <v>0</v>
      </c>
      <c r="H357">
        <f>IF(AND(D357="zima",AND(C357&lt;&gt;"sobota",C357&lt;&gt;"niedziela")),ROUNDDOWN(E357*$N$4,0)*$N$2,IF(AND(D357="wiosna",AND(C357&lt;&gt;"sobota",C357&lt;&gt;"niedziela")),ROUNDDOWN(E357*$N$5,0)*$N$2,IF(AND(D357="lato",AND(C357&lt;&gt;"sobota",C357&lt;&gt;"niedziela")),ROUNDDOWN(E357*$N$6,0)*$N$2,IF(AND(D357="jesień",AND(C357&lt;&gt;"sobota",C357&lt;&gt;"niedziela")),ROUNDDOWN(E357*$N$7,0)*$N$2,0))))</f>
        <v>150</v>
      </c>
      <c r="I357">
        <f t="shared" si="17"/>
        <v>24235</v>
      </c>
      <c r="J357">
        <f>J356+H357</f>
        <v>58020</v>
      </c>
      <c r="K357">
        <f>K356+(F357+G357)</f>
        <v>33785</v>
      </c>
    </row>
    <row r="358" spans="1:11">
      <c r="A358" s="1">
        <v>45283</v>
      </c>
      <c r="B358">
        <f t="shared" si="15"/>
        <v>12</v>
      </c>
      <c r="C358" t="s">
        <v>8</v>
      </c>
      <c r="D358" t="s">
        <v>41</v>
      </c>
      <c r="E358">
        <f t="shared" si="16"/>
        <v>28</v>
      </c>
      <c r="F358">
        <f>IF(C358="niedziela",$N$3*E358,0)</f>
        <v>0</v>
      </c>
      <c r="G358">
        <f>IF(AND(B358&lt;&gt;B359,I357&gt;=3*$N$1),3*$N$1,0)</f>
        <v>0</v>
      </c>
      <c r="H358">
        <f>IF(AND(D358="zima",AND(C358&lt;&gt;"sobota",C358&lt;&gt;"niedziela")),ROUNDDOWN(E358*$N$4,0)*$N$2,IF(AND(D358="wiosna",AND(C358&lt;&gt;"sobota",C358&lt;&gt;"niedziela")),ROUNDDOWN(E358*$N$5,0)*$N$2,IF(AND(D358="lato",AND(C358&lt;&gt;"sobota",C358&lt;&gt;"niedziela")),ROUNDDOWN(E358*$N$6,0)*$N$2,IF(AND(D358="jesień",AND(C358&lt;&gt;"sobota",C358&lt;&gt;"niedziela")),ROUNDDOWN(E358*$N$7,0)*$N$2,0))))</f>
        <v>0</v>
      </c>
      <c r="I358">
        <f t="shared" si="17"/>
        <v>24235</v>
      </c>
      <c r="J358">
        <f>J357+H358</f>
        <v>58020</v>
      </c>
      <c r="K358">
        <f>K357+(F358+G358)</f>
        <v>33785</v>
      </c>
    </row>
    <row r="359" spans="1:11">
      <c r="A359" s="1">
        <v>45284</v>
      </c>
      <c r="B359">
        <f t="shared" si="15"/>
        <v>12</v>
      </c>
      <c r="C359" t="s">
        <v>2</v>
      </c>
      <c r="D359" t="s">
        <v>41</v>
      </c>
      <c r="E359">
        <f t="shared" si="16"/>
        <v>28</v>
      </c>
      <c r="F359">
        <f>IF(C359="niedziela",$N$3*E359,0)</f>
        <v>420</v>
      </c>
      <c r="G359">
        <f>IF(AND(B359&lt;&gt;B360,I358&gt;=3*$N$1),3*$N$1,0)</f>
        <v>0</v>
      </c>
      <c r="H359">
        <f>IF(AND(D359="zima",AND(C359&lt;&gt;"sobota",C359&lt;&gt;"niedziela")),ROUNDDOWN(E359*$N$4,0)*$N$2,IF(AND(D359="wiosna",AND(C359&lt;&gt;"sobota",C359&lt;&gt;"niedziela")),ROUNDDOWN(E359*$N$5,0)*$N$2,IF(AND(D359="lato",AND(C359&lt;&gt;"sobota",C359&lt;&gt;"niedziela")),ROUNDDOWN(E359*$N$6,0)*$N$2,IF(AND(D359="jesień",AND(C359&lt;&gt;"sobota",C359&lt;&gt;"niedziela")),ROUNDDOWN(E359*$N$7,0)*$N$2,0))))</f>
        <v>0</v>
      </c>
      <c r="I359">
        <f t="shared" si="17"/>
        <v>23815</v>
      </c>
      <c r="J359">
        <f>J358+H359</f>
        <v>58020</v>
      </c>
      <c r="K359">
        <f>K358+(F359+G359)</f>
        <v>34205</v>
      </c>
    </row>
    <row r="360" spans="1:11">
      <c r="A360" s="1">
        <v>45285</v>
      </c>
      <c r="B360">
        <f t="shared" si="15"/>
        <v>12</v>
      </c>
      <c r="C360" t="s">
        <v>3</v>
      </c>
      <c r="D360" t="s">
        <v>41</v>
      </c>
      <c r="E360">
        <f t="shared" si="16"/>
        <v>28</v>
      </c>
      <c r="F360">
        <f>IF(C360="niedziela",$N$3*E360,0)</f>
        <v>0</v>
      </c>
      <c r="G360">
        <f>IF(AND(B360&lt;&gt;B361,I359&gt;=3*$N$1),3*$N$1,0)</f>
        <v>0</v>
      </c>
      <c r="H360">
        <f>IF(AND(D360="zima",AND(C360&lt;&gt;"sobota",C360&lt;&gt;"niedziela")),ROUNDDOWN(E360*$N$4,0)*$N$2,IF(AND(D360="wiosna",AND(C360&lt;&gt;"sobota",C360&lt;&gt;"niedziela")),ROUNDDOWN(E360*$N$5,0)*$N$2,IF(AND(D360="lato",AND(C360&lt;&gt;"sobota",C360&lt;&gt;"niedziela")),ROUNDDOWN(E360*$N$6,0)*$N$2,IF(AND(D360="jesień",AND(C360&lt;&gt;"sobota",C360&lt;&gt;"niedziela")),ROUNDDOWN(E360*$N$7,0)*$N$2,0))))</f>
        <v>150</v>
      </c>
      <c r="I360">
        <f t="shared" si="17"/>
        <v>23965</v>
      </c>
      <c r="J360">
        <f>J359+H360</f>
        <v>58170</v>
      </c>
      <c r="K360">
        <f>K359+(F360+G360)</f>
        <v>34205</v>
      </c>
    </row>
    <row r="361" spans="1:11">
      <c r="A361" s="1">
        <v>45286</v>
      </c>
      <c r="B361">
        <f t="shared" si="15"/>
        <v>12</v>
      </c>
      <c r="C361" t="s">
        <v>4</v>
      </c>
      <c r="D361" t="s">
        <v>41</v>
      </c>
      <c r="E361">
        <f t="shared" si="16"/>
        <v>28</v>
      </c>
      <c r="F361">
        <f>IF(C361="niedziela",$N$3*E361,0)</f>
        <v>0</v>
      </c>
      <c r="G361">
        <f>IF(AND(B361&lt;&gt;B362,I360&gt;=3*$N$1),3*$N$1,0)</f>
        <v>0</v>
      </c>
      <c r="H361">
        <f>IF(AND(D361="zima",AND(C361&lt;&gt;"sobota",C361&lt;&gt;"niedziela")),ROUNDDOWN(E361*$N$4,0)*$N$2,IF(AND(D361="wiosna",AND(C361&lt;&gt;"sobota",C361&lt;&gt;"niedziela")),ROUNDDOWN(E361*$N$5,0)*$N$2,IF(AND(D361="lato",AND(C361&lt;&gt;"sobota",C361&lt;&gt;"niedziela")),ROUNDDOWN(E361*$N$6,0)*$N$2,IF(AND(D361="jesień",AND(C361&lt;&gt;"sobota",C361&lt;&gt;"niedziela")),ROUNDDOWN(E361*$N$7,0)*$N$2,0))))</f>
        <v>150</v>
      </c>
      <c r="I361">
        <f t="shared" si="17"/>
        <v>24115</v>
      </c>
      <c r="J361">
        <f>J360+H361</f>
        <v>58320</v>
      </c>
      <c r="K361">
        <f>K360+(F361+G361)</f>
        <v>34205</v>
      </c>
    </row>
    <row r="362" spans="1:11">
      <c r="A362" s="1">
        <v>45287</v>
      </c>
      <c r="B362">
        <f t="shared" si="15"/>
        <v>12</v>
      </c>
      <c r="C362" t="s">
        <v>5</v>
      </c>
      <c r="D362" t="s">
        <v>41</v>
      </c>
      <c r="E362">
        <f t="shared" si="16"/>
        <v>28</v>
      </c>
      <c r="F362">
        <f>IF(C362="niedziela",$N$3*E362,0)</f>
        <v>0</v>
      </c>
      <c r="G362">
        <f>IF(AND(B362&lt;&gt;B363,I361&gt;=3*$N$1),3*$N$1,0)</f>
        <v>0</v>
      </c>
      <c r="H362">
        <f>IF(AND(D362="zima",AND(C362&lt;&gt;"sobota",C362&lt;&gt;"niedziela")),ROUNDDOWN(E362*$N$4,0)*$N$2,IF(AND(D362="wiosna",AND(C362&lt;&gt;"sobota",C362&lt;&gt;"niedziela")),ROUNDDOWN(E362*$N$5,0)*$N$2,IF(AND(D362="lato",AND(C362&lt;&gt;"sobota",C362&lt;&gt;"niedziela")),ROUNDDOWN(E362*$N$6,0)*$N$2,IF(AND(D362="jesień",AND(C362&lt;&gt;"sobota",C362&lt;&gt;"niedziela")),ROUNDDOWN(E362*$N$7,0)*$N$2,0))))</f>
        <v>150</v>
      </c>
      <c r="I362">
        <f t="shared" si="17"/>
        <v>24265</v>
      </c>
      <c r="J362">
        <f>J361+H362</f>
        <v>58470</v>
      </c>
      <c r="K362">
        <f>K361+(F362+G362)</f>
        <v>34205</v>
      </c>
    </row>
    <row r="363" spans="1:11">
      <c r="A363" s="1">
        <v>45288</v>
      </c>
      <c r="B363">
        <f t="shared" si="15"/>
        <v>12</v>
      </c>
      <c r="C363" t="s">
        <v>6</v>
      </c>
      <c r="D363" t="s">
        <v>41</v>
      </c>
      <c r="E363">
        <f t="shared" si="16"/>
        <v>28</v>
      </c>
      <c r="F363">
        <f>IF(C363="niedziela",$N$3*E363,0)</f>
        <v>0</v>
      </c>
      <c r="G363">
        <f>IF(AND(B363&lt;&gt;B364,I362&gt;=3*$N$1),3*$N$1,0)</f>
        <v>0</v>
      </c>
      <c r="H363">
        <f>IF(AND(D363="zima",AND(C363&lt;&gt;"sobota",C363&lt;&gt;"niedziela")),ROUNDDOWN(E363*$N$4,0)*$N$2,IF(AND(D363="wiosna",AND(C363&lt;&gt;"sobota",C363&lt;&gt;"niedziela")),ROUNDDOWN(E363*$N$5,0)*$N$2,IF(AND(D363="lato",AND(C363&lt;&gt;"sobota",C363&lt;&gt;"niedziela")),ROUNDDOWN(E363*$N$6,0)*$N$2,IF(AND(D363="jesień",AND(C363&lt;&gt;"sobota",C363&lt;&gt;"niedziela")),ROUNDDOWN(E363*$N$7,0)*$N$2,0))))</f>
        <v>150</v>
      </c>
      <c r="I363">
        <f t="shared" si="17"/>
        <v>24415</v>
      </c>
      <c r="J363">
        <f>J362+H363</f>
        <v>58620</v>
      </c>
      <c r="K363">
        <f>K362+(F363+G363)</f>
        <v>34205</v>
      </c>
    </row>
    <row r="364" spans="1:11">
      <c r="A364" s="1">
        <v>45289</v>
      </c>
      <c r="B364">
        <f t="shared" si="15"/>
        <v>12</v>
      </c>
      <c r="C364" t="s">
        <v>7</v>
      </c>
      <c r="D364" t="s">
        <v>41</v>
      </c>
      <c r="E364">
        <f t="shared" si="16"/>
        <v>28</v>
      </c>
      <c r="F364">
        <f>IF(C364="niedziela",$N$3*E364,0)</f>
        <v>0</v>
      </c>
      <c r="G364">
        <f>IF(AND(B364&lt;&gt;B365,I363&gt;=3*$N$1),3*$N$1,0)</f>
        <v>0</v>
      </c>
      <c r="H364">
        <f>IF(AND(D364="zima",AND(C364&lt;&gt;"sobota",C364&lt;&gt;"niedziela")),ROUNDDOWN(E364*$N$4,0)*$N$2,IF(AND(D364="wiosna",AND(C364&lt;&gt;"sobota",C364&lt;&gt;"niedziela")),ROUNDDOWN(E364*$N$5,0)*$N$2,IF(AND(D364="lato",AND(C364&lt;&gt;"sobota",C364&lt;&gt;"niedziela")),ROUNDDOWN(E364*$N$6,0)*$N$2,IF(AND(D364="jesień",AND(C364&lt;&gt;"sobota",C364&lt;&gt;"niedziela")),ROUNDDOWN(E364*$N$7,0)*$N$2,0))))</f>
        <v>150</v>
      </c>
      <c r="I364">
        <f t="shared" si="17"/>
        <v>24565</v>
      </c>
      <c r="J364">
        <f>J363+H364</f>
        <v>58770</v>
      </c>
      <c r="K364">
        <f>K363+(F364+G364)</f>
        <v>34205</v>
      </c>
    </row>
    <row r="365" spans="1:11">
      <c r="A365" s="1">
        <v>45290</v>
      </c>
      <c r="B365">
        <f t="shared" si="15"/>
        <v>12</v>
      </c>
      <c r="C365" t="s">
        <v>8</v>
      </c>
      <c r="D365" t="s">
        <v>41</v>
      </c>
      <c r="E365">
        <f t="shared" si="16"/>
        <v>28</v>
      </c>
      <c r="F365">
        <f>IF(C365="niedziela",$N$3*E365,0)</f>
        <v>0</v>
      </c>
      <c r="G365">
        <f>IF(AND(B365&lt;&gt;B366,I364&gt;=3*$N$1),3*$N$1,0)</f>
        <v>0</v>
      </c>
      <c r="H365">
        <f>IF(AND(D365="zima",AND(C365&lt;&gt;"sobota",C365&lt;&gt;"niedziela")),ROUNDDOWN(E365*$N$4,0)*$N$2,IF(AND(D365="wiosna",AND(C365&lt;&gt;"sobota",C365&lt;&gt;"niedziela")),ROUNDDOWN(E365*$N$5,0)*$N$2,IF(AND(D365="lato",AND(C365&lt;&gt;"sobota",C365&lt;&gt;"niedziela")),ROUNDDOWN(E365*$N$6,0)*$N$2,IF(AND(D365="jesień",AND(C365&lt;&gt;"sobota",C365&lt;&gt;"niedziela")),ROUNDDOWN(E365*$N$7,0)*$N$2,0))))</f>
        <v>0</v>
      </c>
      <c r="I365">
        <f t="shared" si="17"/>
        <v>24565</v>
      </c>
      <c r="J365">
        <f>J364+H365</f>
        <v>58770</v>
      </c>
      <c r="K365">
        <f>K364+(F365+G365)</f>
        <v>34205</v>
      </c>
    </row>
    <row r="366" spans="1:11">
      <c r="A366" s="1">
        <v>45291</v>
      </c>
      <c r="B366">
        <f t="shared" si="15"/>
        <v>12</v>
      </c>
      <c r="C366" t="s">
        <v>2</v>
      </c>
      <c r="D366" t="s">
        <v>41</v>
      </c>
      <c r="E366">
        <f t="shared" si="16"/>
        <v>28</v>
      </c>
      <c r="F366">
        <f>IF(C366="niedziela",$N$3*E366,0)</f>
        <v>420</v>
      </c>
      <c r="G366">
        <f>IF(AND(B366&lt;&gt;B367,I365&gt;=3*$N$1),3*$N$1,0)</f>
        <v>2400</v>
      </c>
      <c r="H366">
        <f>IF(AND(D366="zima",AND(C366&lt;&gt;"sobota",C366&lt;&gt;"niedziela")),ROUNDDOWN(E366*$N$4,0)*$N$2,IF(AND(D366="wiosna",AND(C366&lt;&gt;"sobota",C366&lt;&gt;"niedziela")),ROUNDDOWN(E366*$N$5,0)*$N$2,IF(AND(D366="lato",AND(C366&lt;&gt;"sobota",C366&lt;&gt;"niedziela")),ROUNDDOWN(E366*$N$6,0)*$N$2,IF(AND(D366="jesień",AND(C366&lt;&gt;"sobota",C366&lt;&gt;"niedziela")),ROUNDDOWN(E366*$N$7,0)*$N$2,0))))</f>
        <v>0</v>
      </c>
      <c r="I366">
        <f t="shared" si="17"/>
        <v>21745</v>
      </c>
      <c r="J366">
        <f>J365+H366</f>
        <v>58770</v>
      </c>
      <c r="K366">
        <f>K365+(F366+G366)</f>
        <v>37025</v>
      </c>
    </row>
    <row r="367" spans="1:11">
      <c r="A367" s="1">
        <v>45292</v>
      </c>
      <c r="B367">
        <f t="shared" si="15"/>
        <v>1</v>
      </c>
      <c r="C367" t="s">
        <v>3</v>
      </c>
      <c r="D367" t="s">
        <v>41</v>
      </c>
      <c r="E367">
        <f t="shared" si="16"/>
        <v>31</v>
      </c>
      <c r="F367">
        <f>IF(C367="niedziela",$N$3*E367,0)</f>
        <v>0</v>
      </c>
      <c r="G367">
        <f>IF(AND(B367&lt;&gt;B368,I366&gt;=3*$N$1),3*$N$1,0)</f>
        <v>0</v>
      </c>
      <c r="H367">
        <f>IF(AND(D367="zima",AND(C367&lt;&gt;"sobota",C367&lt;&gt;"niedziela")),ROUNDDOWN(E367*$N$4,0)*$N$2,IF(AND(D367="wiosna",AND(C367&lt;&gt;"sobota",C367&lt;&gt;"niedziela")),ROUNDDOWN(E367*$N$5,0)*$N$2,IF(AND(D367="lato",AND(C367&lt;&gt;"sobota",C367&lt;&gt;"niedziela")),ROUNDDOWN(E367*$N$6,0)*$N$2,IF(AND(D367="jesień",AND(C367&lt;&gt;"sobota",C367&lt;&gt;"niedziela")),ROUNDDOWN(E367*$N$7,0)*$N$2,0))))</f>
        <v>180</v>
      </c>
      <c r="I367">
        <f t="shared" si="17"/>
        <v>21925</v>
      </c>
      <c r="J367">
        <f>J366+H367</f>
        <v>58950</v>
      </c>
      <c r="K367">
        <f>K366+(F367+G367)</f>
        <v>37025</v>
      </c>
    </row>
    <row r="368" spans="1:11">
      <c r="A368" s="1">
        <v>45293</v>
      </c>
      <c r="B368">
        <f t="shared" si="15"/>
        <v>1</v>
      </c>
      <c r="C368" t="s">
        <v>4</v>
      </c>
      <c r="D368" t="s">
        <v>41</v>
      </c>
      <c r="E368">
        <f t="shared" si="16"/>
        <v>31</v>
      </c>
      <c r="F368">
        <f>IF(C368="niedziela",$N$3*E368,0)</f>
        <v>0</v>
      </c>
      <c r="G368">
        <f>IF(AND(B368&lt;&gt;B369,I367&gt;=3*$N$1),3*$N$1,0)</f>
        <v>0</v>
      </c>
      <c r="H368">
        <f>IF(AND(D368="zima",AND(C368&lt;&gt;"sobota",C368&lt;&gt;"niedziela")),ROUNDDOWN(E368*$N$4,0)*$N$2,IF(AND(D368="wiosna",AND(C368&lt;&gt;"sobota",C368&lt;&gt;"niedziela")),ROUNDDOWN(E368*$N$5,0)*$N$2,IF(AND(D368="lato",AND(C368&lt;&gt;"sobota",C368&lt;&gt;"niedziela")),ROUNDDOWN(E368*$N$6,0)*$N$2,IF(AND(D368="jesień",AND(C368&lt;&gt;"sobota",C368&lt;&gt;"niedziela")),ROUNDDOWN(E368*$N$7,0)*$N$2,0))))</f>
        <v>180</v>
      </c>
      <c r="I368">
        <f t="shared" si="17"/>
        <v>22105</v>
      </c>
      <c r="J368">
        <f>J367+H368</f>
        <v>59130</v>
      </c>
      <c r="K368">
        <f>K367+(F368+G368)</f>
        <v>37025</v>
      </c>
    </row>
    <row r="369" spans="1:11">
      <c r="A369" s="1">
        <v>45294</v>
      </c>
      <c r="B369">
        <f t="shared" si="15"/>
        <v>1</v>
      </c>
      <c r="C369" t="s">
        <v>5</v>
      </c>
      <c r="D369" t="s">
        <v>41</v>
      </c>
      <c r="E369">
        <f t="shared" si="16"/>
        <v>31</v>
      </c>
      <c r="F369">
        <f>IF(C369="niedziela",$N$3*E369,0)</f>
        <v>0</v>
      </c>
      <c r="G369">
        <f>IF(AND(B369&lt;&gt;B370,I368&gt;=3*$N$1),3*$N$1,0)</f>
        <v>0</v>
      </c>
      <c r="H369">
        <f>IF(AND(D369="zima",AND(C369&lt;&gt;"sobota",C369&lt;&gt;"niedziela")),ROUNDDOWN(E369*$N$4,0)*$N$2,IF(AND(D369="wiosna",AND(C369&lt;&gt;"sobota",C369&lt;&gt;"niedziela")),ROUNDDOWN(E369*$N$5,0)*$N$2,IF(AND(D369="lato",AND(C369&lt;&gt;"sobota",C369&lt;&gt;"niedziela")),ROUNDDOWN(E369*$N$6,0)*$N$2,IF(AND(D369="jesień",AND(C369&lt;&gt;"sobota",C369&lt;&gt;"niedziela")),ROUNDDOWN(E369*$N$7,0)*$N$2,0))))</f>
        <v>180</v>
      </c>
      <c r="I369">
        <f t="shared" si="17"/>
        <v>22285</v>
      </c>
      <c r="J369">
        <f>J368+H369</f>
        <v>59310</v>
      </c>
      <c r="K369">
        <f>K368+(F369+G369)</f>
        <v>37025</v>
      </c>
    </row>
    <row r="370" spans="1:11">
      <c r="A370" s="1">
        <v>45295</v>
      </c>
      <c r="B370">
        <f t="shared" si="15"/>
        <v>1</v>
      </c>
      <c r="C370" t="s">
        <v>6</v>
      </c>
      <c r="D370" t="s">
        <v>41</v>
      </c>
      <c r="E370">
        <f t="shared" si="16"/>
        <v>31</v>
      </c>
      <c r="F370">
        <f>IF(C370="niedziela",$N$3*E370,0)</f>
        <v>0</v>
      </c>
      <c r="G370">
        <f>IF(AND(B370&lt;&gt;B371,I369&gt;=3*$N$1),3*$N$1,0)</f>
        <v>0</v>
      </c>
      <c r="H370">
        <f>IF(AND(D370="zima",AND(C370&lt;&gt;"sobota",C370&lt;&gt;"niedziela")),ROUNDDOWN(E370*$N$4,0)*$N$2,IF(AND(D370="wiosna",AND(C370&lt;&gt;"sobota",C370&lt;&gt;"niedziela")),ROUNDDOWN(E370*$N$5,0)*$N$2,IF(AND(D370="lato",AND(C370&lt;&gt;"sobota",C370&lt;&gt;"niedziela")),ROUNDDOWN(E370*$N$6,0)*$N$2,IF(AND(D370="jesień",AND(C370&lt;&gt;"sobota",C370&lt;&gt;"niedziela")),ROUNDDOWN(E370*$N$7,0)*$N$2,0))))</f>
        <v>180</v>
      </c>
      <c r="I370">
        <f t="shared" si="17"/>
        <v>22465</v>
      </c>
      <c r="J370">
        <f>J369+H370</f>
        <v>59490</v>
      </c>
      <c r="K370">
        <f>K369+(F370+G370)</f>
        <v>37025</v>
      </c>
    </row>
    <row r="371" spans="1:11">
      <c r="A371" s="1">
        <v>45296</v>
      </c>
      <c r="B371">
        <f t="shared" si="15"/>
        <v>1</v>
      </c>
      <c r="C371" t="s">
        <v>7</v>
      </c>
      <c r="D371" t="s">
        <v>41</v>
      </c>
      <c r="E371">
        <f t="shared" si="16"/>
        <v>31</v>
      </c>
      <c r="F371">
        <f>IF(C371="niedziela",$N$3*E371,0)</f>
        <v>0</v>
      </c>
      <c r="G371">
        <f>IF(AND(B371&lt;&gt;B372,I370&gt;=3*$N$1),3*$N$1,0)</f>
        <v>0</v>
      </c>
      <c r="H371">
        <f>IF(AND(D371="zima",AND(C371&lt;&gt;"sobota",C371&lt;&gt;"niedziela")),ROUNDDOWN(E371*$N$4,0)*$N$2,IF(AND(D371="wiosna",AND(C371&lt;&gt;"sobota",C371&lt;&gt;"niedziela")),ROUNDDOWN(E371*$N$5,0)*$N$2,IF(AND(D371="lato",AND(C371&lt;&gt;"sobota",C371&lt;&gt;"niedziela")),ROUNDDOWN(E371*$N$6,0)*$N$2,IF(AND(D371="jesień",AND(C371&lt;&gt;"sobota",C371&lt;&gt;"niedziela")),ROUNDDOWN(E371*$N$7,0)*$N$2,0))))</f>
        <v>180</v>
      </c>
      <c r="I371">
        <f t="shared" si="17"/>
        <v>22645</v>
      </c>
      <c r="J371">
        <f>J370+H371</f>
        <v>59670</v>
      </c>
      <c r="K371">
        <f>K370+(F371+G371)</f>
        <v>37025</v>
      </c>
    </row>
    <row r="372" spans="1:11">
      <c r="A372" s="1">
        <v>45297</v>
      </c>
      <c r="B372">
        <f t="shared" si="15"/>
        <v>1</v>
      </c>
      <c r="C372" t="s">
        <v>8</v>
      </c>
      <c r="D372" t="s">
        <v>41</v>
      </c>
      <c r="E372">
        <f t="shared" si="16"/>
        <v>31</v>
      </c>
      <c r="F372">
        <f>IF(C372="niedziela",$N$3*E372,0)</f>
        <v>0</v>
      </c>
      <c r="G372">
        <f>IF(AND(B372&lt;&gt;B373,I371&gt;=3*$N$1),3*$N$1,0)</f>
        <v>0</v>
      </c>
      <c r="H372">
        <f>IF(AND(D372="zima",AND(C372&lt;&gt;"sobota",C372&lt;&gt;"niedziela")),ROUNDDOWN(E372*$N$4,0)*$N$2,IF(AND(D372="wiosna",AND(C372&lt;&gt;"sobota",C372&lt;&gt;"niedziela")),ROUNDDOWN(E372*$N$5,0)*$N$2,IF(AND(D372="lato",AND(C372&lt;&gt;"sobota",C372&lt;&gt;"niedziela")),ROUNDDOWN(E372*$N$6,0)*$N$2,IF(AND(D372="jesień",AND(C372&lt;&gt;"sobota",C372&lt;&gt;"niedziela")),ROUNDDOWN(E372*$N$7,0)*$N$2,0))))</f>
        <v>0</v>
      </c>
      <c r="I372">
        <f t="shared" si="17"/>
        <v>22645</v>
      </c>
      <c r="J372">
        <f>J371+H372</f>
        <v>59670</v>
      </c>
      <c r="K372">
        <f>K371+(F372+G372)</f>
        <v>37025</v>
      </c>
    </row>
    <row r="373" spans="1:11">
      <c r="A373" s="1">
        <v>45298</v>
      </c>
      <c r="B373">
        <f t="shared" si="15"/>
        <v>1</v>
      </c>
      <c r="C373" t="s">
        <v>2</v>
      </c>
      <c r="D373" t="s">
        <v>41</v>
      </c>
      <c r="E373">
        <f t="shared" si="16"/>
        <v>31</v>
      </c>
      <c r="F373">
        <f>IF(C373="niedziela",$N$3*E373,0)</f>
        <v>465</v>
      </c>
      <c r="G373">
        <f>IF(AND(B373&lt;&gt;B374,I372&gt;=3*$N$1),3*$N$1,0)</f>
        <v>0</v>
      </c>
      <c r="H373">
        <f>IF(AND(D373="zima",AND(C373&lt;&gt;"sobota",C373&lt;&gt;"niedziela")),ROUNDDOWN(E373*$N$4,0)*$N$2,IF(AND(D373="wiosna",AND(C373&lt;&gt;"sobota",C373&lt;&gt;"niedziela")),ROUNDDOWN(E373*$N$5,0)*$N$2,IF(AND(D373="lato",AND(C373&lt;&gt;"sobota",C373&lt;&gt;"niedziela")),ROUNDDOWN(E373*$N$6,0)*$N$2,IF(AND(D373="jesień",AND(C373&lt;&gt;"sobota",C373&lt;&gt;"niedziela")),ROUNDDOWN(E373*$N$7,0)*$N$2,0))))</f>
        <v>0</v>
      </c>
      <c r="I373">
        <f t="shared" si="17"/>
        <v>22180</v>
      </c>
      <c r="J373">
        <f>J372+H373</f>
        <v>59670</v>
      </c>
      <c r="K373">
        <f>K372+(F373+G373)</f>
        <v>37490</v>
      </c>
    </row>
    <row r="374" spans="1:11">
      <c r="A374" s="1">
        <v>45299</v>
      </c>
      <c r="B374">
        <f t="shared" si="15"/>
        <v>1</v>
      </c>
      <c r="C374" t="s">
        <v>3</v>
      </c>
      <c r="D374" t="s">
        <v>41</v>
      </c>
      <c r="E374">
        <f t="shared" si="16"/>
        <v>31</v>
      </c>
      <c r="F374">
        <f>IF(C374="niedziela",$N$3*E374,0)</f>
        <v>0</v>
      </c>
      <c r="G374">
        <f>IF(AND(B374&lt;&gt;B375,I373&gt;=3*$N$1),3*$N$1,0)</f>
        <v>0</v>
      </c>
      <c r="H374">
        <f>IF(AND(D374="zima",AND(C374&lt;&gt;"sobota",C374&lt;&gt;"niedziela")),ROUNDDOWN(E374*$N$4,0)*$N$2,IF(AND(D374="wiosna",AND(C374&lt;&gt;"sobota",C374&lt;&gt;"niedziela")),ROUNDDOWN(E374*$N$5,0)*$N$2,IF(AND(D374="lato",AND(C374&lt;&gt;"sobota",C374&lt;&gt;"niedziela")),ROUNDDOWN(E374*$N$6,0)*$N$2,IF(AND(D374="jesień",AND(C374&lt;&gt;"sobota",C374&lt;&gt;"niedziela")),ROUNDDOWN(E374*$N$7,0)*$N$2,0))))</f>
        <v>180</v>
      </c>
      <c r="I374">
        <f t="shared" si="17"/>
        <v>22360</v>
      </c>
      <c r="J374">
        <f>J373+H374</f>
        <v>59850</v>
      </c>
      <c r="K374">
        <f>K373+(F374+G374)</f>
        <v>37490</v>
      </c>
    </row>
    <row r="375" spans="1:11">
      <c r="A375" s="1">
        <v>45300</v>
      </c>
      <c r="B375">
        <f t="shared" si="15"/>
        <v>1</v>
      </c>
      <c r="C375" t="s">
        <v>4</v>
      </c>
      <c r="D375" t="s">
        <v>41</v>
      </c>
      <c r="E375">
        <f t="shared" si="16"/>
        <v>31</v>
      </c>
      <c r="F375">
        <f>IF(C375="niedziela",$N$3*E375,0)</f>
        <v>0</v>
      </c>
      <c r="G375">
        <f>IF(AND(B375&lt;&gt;B376,I374&gt;=3*$N$1),3*$N$1,0)</f>
        <v>0</v>
      </c>
      <c r="H375">
        <f>IF(AND(D375="zima",AND(C375&lt;&gt;"sobota",C375&lt;&gt;"niedziela")),ROUNDDOWN(E375*$N$4,0)*$N$2,IF(AND(D375="wiosna",AND(C375&lt;&gt;"sobota",C375&lt;&gt;"niedziela")),ROUNDDOWN(E375*$N$5,0)*$N$2,IF(AND(D375="lato",AND(C375&lt;&gt;"sobota",C375&lt;&gt;"niedziela")),ROUNDDOWN(E375*$N$6,0)*$N$2,IF(AND(D375="jesień",AND(C375&lt;&gt;"sobota",C375&lt;&gt;"niedziela")),ROUNDDOWN(E375*$N$7,0)*$N$2,0))))</f>
        <v>180</v>
      </c>
      <c r="I375">
        <f t="shared" si="17"/>
        <v>22540</v>
      </c>
      <c r="J375">
        <f>J374+H375</f>
        <v>60030</v>
      </c>
      <c r="K375">
        <f>K374+(F375+G375)</f>
        <v>37490</v>
      </c>
    </row>
    <row r="376" spans="1:11">
      <c r="A376" s="1">
        <v>45301</v>
      </c>
      <c r="B376">
        <f t="shared" si="15"/>
        <v>1</v>
      </c>
      <c r="C376" t="s">
        <v>5</v>
      </c>
      <c r="D376" t="s">
        <v>41</v>
      </c>
      <c r="E376">
        <f t="shared" si="16"/>
        <v>31</v>
      </c>
      <c r="F376">
        <f>IF(C376="niedziela",$N$3*E376,0)</f>
        <v>0</v>
      </c>
      <c r="G376">
        <f>IF(AND(B376&lt;&gt;B377,I375&gt;=3*$N$1),3*$N$1,0)</f>
        <v>0</v>
      </c>
      <c r="H376">
        <f>IF(AND(D376="zima",AND(C376&lt;&gt;"sobota",C376&lt;&gt;"niedziela")),ROUNDDOWN(E376*$N$4,0)*$N$2,IF(AND(D376="wiosna",AND(C376&lt;&gt;"sobota",C376&lt;&gt;"niedziela")),ROUNDDOWN(E376*$N$5,0)*$N$2,IF(AND(D376="lato",AND(C376&lt;&gt;"sobota",C376&lt;&gt;"niedziela")),ROUNDDOWN(E376*$N$6,0)*$N$2,IF(AND(D376="jesień",AND(C376&lt;&gt;"sobota",C376&lt;&gt;"niedziela")),ROUNDDOWN(E376*$N$7,0)*$N$2,0))))</f>
        <v>180</v>
      </c>
      <c r="I376">
        <f t="shared" si="17"/>
        <v>22720</v>
      </c>
      <c r="J376">
        <f>J375+H376</f>
        <v>60210</v>
      </c>
      <c r="K376">
        <f>K375+(F376+G376)</f>
        <v>37490</v>
      </c>
    </row>
    <row r="377" spans="1:11">
      <c r="A377" s="1">
        <v>45302</v>
      </c>
      <c r="B377">
        <f t="shared" si="15"/>
        <v>1</v>
      </c>
      <c r="C377" t="s">
        <v>6</v>
      </c>
      <c r="D377" t="s">
        <v>41</v>
      </c>
      <c r="E377">
        <f t="shared" si="16"/>
        <v>31</v>
      </c>
      <c r="F377">
        <f>IF(C377="niedziela",$N$3*E377,0)</f>
        <v>0</v>
      </c>
      <c r="G377">
        <f>IF(AND(B377&lt;&gt;B378,I376&gt;=3*$N$1),3*$N$1,0)</f>
        <v>0</v>
      </c>
      <c r="H377">
        <f>IF(AND(D377="zima",AND(C377&lt;&gt;"sobota",C377&lt;&gt;"niedziela")),ROUNDDOWN(E377*$N$4,0)*$N$2,IF(AND(D377="wiosna",AND(C377&lt;&gt;"sobota",C377&lt;&gt;"niedziela")),ROUNDDOWN(E377*$N$5,0)*$N$2,IF(AND(D377="lato",AND(C377&lt;&gt;"sobota",C377&lt;&gt;"niedziela")),ROUNDDOWN(E377*$N$6,0)*$N$2,IF(AND(D377="jesień",AND(C377&lt;&gt;"sobota",C377&lt;&gt;"niedziela")),ROUNDDOWN(E377*$N$7,0)*$N$2,0))))</f>
        <v>180</v>
      </c>
      <c r="I377">
        <f t="shared" si="17"/>
        <v>22900</v>
      </c>
      <c r="J377">
        <f>J376+H377</f>
        <v>60390</v>
      </c>
      <c r="K377">
        <f>K376+(F377+G377)</f>
        <v>37490</v>
      </c>
    </row>
    <row r="378" spans="1:11">
      <c r="A378" s="1">
        <v>45303</v>
      </c>
      <c r="B378">
        <f t="shared" si="15"/>
        <v>1</v>
      </c>
      <c r="C378" t="s">
        <v>7</v>
      </c>
      <c r="D378" t="s">
        <v>41</v>
      </c>
      <c r="E378">
        <f t="shared" si="16"/>
        <v>31</v>
      </c>
      <c r="F378">
        <f>IF(C378="niedziela",$N$3*E378,0)</f>
        <v>0</v>
      </c>
      <c r="G378">
        <f>IF(AND(B378&lt;&gt;B379,I377&gt;=3*$N$1),3*$N$1,0)</f>
        <v>0</v>
      </c>
      <c r="H378">
        <f>IF(AND(D378="zima",AND(C378&lt;&gt;"sobota",C378&lt;&gt;"niedziela")),ROUNDDOWN(E378*$N$4,0)*$N$2,IF(AND(D378="wiosna",AND(C378&lt;&gt;"sobota",C378&lt;&gt;"niedziela")),ROUNDDOWN(E378*$N$5,0)*$N$2,IF(AND(D378="lato",AND(C378&lt;&gt;"sobota",C378&lt;&gt;"niedziela")),ROUNDDOWN(E378*$N$6,0)*$N$2,IF(AND(D378="jesień",AND(C378&lt;&gt;"sobota",C378&lt;&gt;"niedziela")),ROUNDDOWN(E378*$N$7,0)*$N$2,0))))</f>
        <v>180</v>
      </c>
      <c r="I378">
        <f t="shared" si="17"/>
        <v>23080</v>
      </c>
      <c r="J378">
        <f>J377+H378</f>
        <v>60570</v>
      </c>
      <c r="K378">
        <f>K377+(F378+G378)</f>
        <v>37490</v>
      </c>
    </row>
    <row r="379" spans="1:11">
      <c r="A379" s="1">
        <v>45304</v>
      </c>
      <c r="B379">
        <f t="shared" si="15"/>
        <v>1</v>
      </c>
      <c r="C379" t="s">
        <v>8</v>
      </c>
      <c r="D379" t="s">
        <v>41</v>
      </c>
      <c r="E379">
        <f t="shared" si="16"/>
        <v>31</v>
      </c>
      <c r="F379">
        <f>IF(C379="niedziela",$N$3*E379,0)</f>
        <v>0</v>
      </c>
      <c r="G379">
        <f>IF(AND(B379&lt;&gt;B380,I378&gt;=3*$N$1),3*$N$1,0)</f>
        <v>0</v>
      </c>
      <c r="H379">
        <f>IF(AND(D379="zima",AND(C379&lt;&gt;"sobota",C379&lt;&gt;"niedziela")),ROUNDDOWN(E379*$N$4,0)*$N$2,IF(AND(D379="wiosna",AND(C379&lt;&gt;"sobota",C379&lt;&gt;"niedziela")),ROUNDDOWN(E379*$N$5,0)*$N$2,IF(AND(D379="lato",AND(C379&lt;&gt;"sobota",C379&lt;&gt;"niedziela")),ROUNDDOWN(E379*$N$6,0)*$N$2,IF(AND(D379="jesień",AND(C379&lt;&gt;"sobota",C379&lt;&gt;"niedziela")),ROUNDDOWN(E379*$N$7,0)*$N$2,0))))</f>
        <v>0</v>
      </c>
      <c r="I379">
        <f t="shared" si="17"/>
        <v>23080</v>
      </c>
      <c r="J379">
        <f>J378+H379</f>
        <v>60570</v>
      </c>
      <c r="K379">
        <f>K378+(F379+G379)</f>
        <v>37490</v>
      </c>
    </row>
    <row r="380" spans="1:11">
      <c r="A380" s="1">
        <v>45305</v>
      </c>
      <c r="B380">
        <f t="shared" si="15"/>
        <v>1</v>
      </c>
      <c r="C380" t="s">
        <v>2</v>
      </c>
      <c r="D380" t="s">
        <v>41</v>
      </c>
      <c r="E380">
        <f t="shared" si="16"/>
        <v>31</v>
      </c>
      <c r="F380">
        <f>IF(C380="niedziela",$N$3*E380,0)</f>
        <v>465</v>
      </c>
      <c r="G380">
        <f>IF(AND(B380&lt;&gt;B381,I379&gt;=3*$N$1),3*$N$1,0)</f>
        <v>0</v>
      </c>
      <c r="H380">
        <f>IF(AND(D380="zima",AND(C380&lt;&gt;"sobota",C380&lt;&gt;"niedziela")),ROUNDDOWN(E380*$N$4,0)*$N$2,IF(AND(D380="wiosna",AND(C380&lt;&gt;"sobota",C380&lt;&gt;"niedziela")),ROUNDDOWN(E380*$N$5,0)*$N$2,IF(AND(D380="lato",AND(C380&lt;&gt;"sobota",C380&lt;&gt;"niedziela")),ROUNDDOWN(E380*$N$6,0)*$N$2,IF(AND(D380="jesień",AND(C380&lt;&gt;"sobota",C380&lt;&gt;"niedziela")),ROUNDDOWN(E380*$N$7,0)*$N$2,0))))</f>
        <v>0</v>
      </c>
      <c r="I380">
        <f t="shared" si="17"/>
        <v>22615</v>
      </c>
      <c r="J380">
        <f>J379+H380</f>
        <v>60570</v>
      </c>
      <c r="K380">
        <f>K379+(F380+G380)</f>
        <v>37955</v>
      </c>
    </row>
    <row r="381" spans="1:11">
      <c r="A381" s="1">
        <v>45306</v>
      </c>
      <c r="B381">
        <f t="shared" si="15"/>
        <v>1</v>
      </c>
      <c r="C381" t="s">
        <v>3</v>
      </c>
      <c r="D381" t="s">
        <v>41</v>
      </c>
      <c r="E381">
        <f t="shared" si="16"/>
        <v>31</v>
      </c>
      <c r="F381">
        <f>IF(C381="niedziela",$N$3*E381,0)</f>
        <v>0</v>
      </c>
      <c r="G381">
        <f>IF(AND(B381&lt;&gt;B382,I380&gt;=3*$N$1),3*$N$1,0)</f>
        <v>0</v>
      </c>
      <c r="H381">
        <f>IF(AND(D381="zima",AND(C381&lt;&gt;"sobota",C381&lt;&gt;"niedziela")),ROUNDDOWN(E381*$N$4,0)*$N$2,IF(AND(D381="wiosna",AND(C381&lt;&gt;"sobota",C381&lt;&gt;"niedziela")),ROUNDDOWN(E381*$N$5,0)*$N$2,IF(AND(D381="lato",AND(C381&lt;&gt;"sobota",C381&lt;&gt;"niedziela")),ROUNDDOWN(E381*$N$6,0)*$N$2,IF(AND(D381="jesień",AND(C381&lt;&gt;"sobota",C381&lt;&gt;"niedziela")),ROUNDDOWN(E381*$N$7,0)*$N$2,0))))</f>
        <v>180</v>
      </c>
      <c r="I381">
        <f t="shared" si="17"/>
        <v>22795</v>
      </c>
      <c r="J381">
        <f>J380+H381</f>
        <v>60750</v>
      </c>
      <c r="K381">
        <f>K380+(F381+G381)</f>
        <v>37955</v>
      </c>
    </row>
    <row r="382" spans="1:11">
      <c r="A382" s="1">
        <v>45307</v>
      </c>
      <c r="B382">
        <f t="shared" si="15"/>
        <v>1</v>
      </c>
      <c r="C382" t="s">
        <v>4</v>
      </c>
      <c r="D382" t="s">
        <v>41</v>
      </c>
      <c r="E382">
        <f t="shared" si="16"/>
        <v>31</v>
      </c>
      <c r="F382">
        <f>IF(C382="niedziela",$N$3*E382,0)</f>
        <v>0</v>
      </c>
      <c r="G382">
        <f>IF(AND(B382&lt;&gt;B383,I381&gt;=3*$N$1),3*$N$1,0)</f>
        <v>0</v>
      </c>
      <c r="H382">
        <f>IF(AND(D382="zima",AND(C382&lt;&gt;"sobota",C382&lt;&gt;"niedziela")),ROUNDDOWN(E382*$N$4,0)*$N$2,IF(AND(D382="wiosna",AND(C382&lt;&gt;"sobota",C382&lt;&gt;"niedziela")),ROUNDDOWN(E382*$N$5,0)*$N$2,IF(AND(D382="lato",AND(C382&lt;&gt;"sobota",C382&lt;&gt;"niedziela")),ROUNDDOWN(E382*$N$6,0)*$N$2,IF(AND(D382="jesień",AND(C382&lt;&gt;"sobota",C382&lt;&gt;"niedziela")),ROUNDDOWN(E382*$N$7,0)*$N$2,0))))</f>
        <v>180</v>
      </c>
      <c r="I382">
        <f t="shared" si="17"/>
        <v>22975</v>
      </c>
      <c r="J382">
        <f>J381+H382</f>
        <v>60930</v>
      </c>
      <c r="K382">
        <f>K381+(F382+G382)</f>
        <v>37955</v>
      </c>
    </row>
    <row r="383" spans="1:11">
      <c r="A383" s="1">
        <v>45308</v>
      </c>
      <c r="B383">
        <f t="shared" si="15"/>
        <v>1</v>
      </c>
      <c r="C383" t="s">
        <v>5</v>
      </c>
      <c r="D383" t="s">
        <v>41</v>
      </c>
      <c r="E383">
        <f t="shared" si="16"/>
        <v>31</v>
      </c>
      <c r="F383">
        <f>IF(C383="niedziela",$N$3*E383,0)</f>
        <v>0</v>
      </c>
      <c r="G383">
        <f>IF(AND(B383&lt;&gt;B384,I382&gt;=3*$N$1),3*$N$1,0)</f>
        <v>0</v>
      </c>
      <c r="H383">
        <f>IF(AND(D383="zima",AND(C383&lt;&gt;"sobota",C383&lt;&gt;"niedziela")),ROUNDDOWN(E383*$N$4,0)*$N$2,IF(AND(D383="wiosna",AND(C383&lt;&gt;"sobota",C383&lt;&gt;"niedziela")),ROUNDDOWN(E383*$N$5,0)*$N$2,IF(AND(D383="lato",AND(C383&lt;&gt;"sobota",C383&lt;&gt;"niedziela")),ROUNDDOWN(E383*$N$6,0)*$N$2,IF(AND(D383="jesień",AND(C383&lt;&gt;"sobota",C383&lt;&gt;"niedziela")),ROUNDDOWN(E383*$N$7,0)*$N$2,0))))</f>
        <v>180</v>
      </c>
      <c r="I383">
        <f t="shared" si="17"/>
        <v>23155</v>
      </c>
      <c r="J383">
        <f>J382+H383</f>
        <v>61110</v>
      </c>
      <c r="K383">
        <f>K382+(F383+G383)</f>
        <v>37955</v>
      </c>
    </row>
    <row r="384" spans="1:11">
      <c r="A384" s="1">
        <v>45309</v>
      </c>
      <c r="B384">
        <f t="shared" si="15"/>
        <v>1</v>
      </c>
      <c r="C384" t="s">
        <v>6</v>
      </c>
      <c r="D384" t="s">
        <v>41</v>
      </c>
      <c r="E384">
        <f t="shared" si="16"/>
        <v>31</v>
      </c>
      <c r="F384">
        <f>IF(C384="niedziela",$N$3*E384,0)</f>
        <v>0</v>
      </c>
      <c r="G384">
        <f>IF(AND(B384&lt;&gt;B385,I383&gt;=3*$N$1),3*$N$1,0)</f>
        <v>0</v>
      </c>
      <c r="H384">
        <f>IF(AND(D384="zima",AND(C384&lt;&gt;"sobota",C384&lt;&gt;"niedziela")),ROUNDDOWN(E384*$N$4,0)*$N$2,IF(AND(D384="wiosna",AND(C384&lt;&gt;"sobota",C384&lt;&gt;"niedziela")),ROUNDDOWN(E384*$N$5,0)*$N$2,IF(AND(D384="lato",AND(C384&lt;&gt;"sobota",C384&lt;&gt;"niedziela")),ROUNDDOWN(E384*$N$6,0)*$N$2,IF(AND(D384="jesień",AND(C384&lt;&gt;"sobota",C384&lt;&gt;"niedziela")),ROUNDDOWN(E384*$N$7,0)*$N$2,0))))</f>
        <v>180</v>
      </c>
      <c r="I384">
        <f t="shared" si="17"/>
        <v>23335</v>
      </c>
      <c r="J384">
        <f>J383+H384</f>
        <v>61290</v>
      </c>
      <c r="K384">
        <f>K383+(F384+G384)</f>
        <v>37955</v>
      </c>
    </row>
    <row r="385" spans="1:11">
      <c r="A385" s="1">
        <v>45310</v>
      </c>
      <c r="B385">
        <f t="shared" si="15"/>
        <v>1</v>
      </c>
      <c r="C385" t="s">
        <v>7</v>
      </c>
      <c r="D385" t="s">
        <v>41</v>
      </c>
      <c r="E385">
        <f t="shared" si="16"/>
        <v>31</v>
      </c>
      <c r="F385">
        <f>IF(C385="niedziela",$N$3*E385,0)</f>
        <v>0</v>
      </c>
      <c r="G385">
        <f>IF(AND(B385&lt;&gt;B386,I384&gt;=3*$N$1),3*$N$1,0)</f>
        <v>0</v>
      </c>
      <c r="H385">
        <f>IF(AND(D385="zima",AND(C385&lt;&gt;"sobota",C385&lt;&gt;"niedziela")),ROUNDDOWN(E385*$N$4,0)*$N$2,IF(AND(D385="wiosna",AND(C385&lt;&gt;"sobota",C385&lt;&gt;"niedziela")),ROUNDDOWN(E385*$N$5,0)*$N$2,IF(AND(D385="lato",AND(C385&lt;&gt;"sobota",C385&lt;&gt;"niedziela")),ROUNDDOWN(E385*$N$6,0)*$N$2,IF(AND(D385="jesień",AND(C385&lt;&gt;"sobota",C385&lt;&gt;"niedziela")),ROUNDDOWN(E385*$N$7,0)*$N$2,0))))</f>
        <v>180</v>
      </c>
      <c r="I385">
        <f t="shared" si="17"/>
        <v>23515</v>
      </c>
      <c r="J385">
        <f>J384+H385</f>
        <v>61470</v>
      </c>
      <c r="K385">
        <f>K384+(F385+G385)</f>
        <v>37955</v>
      </c>
    </row>
    <row r="386" spans="1:11">
      <c r="A386" s="1">
        <v>45311</v>
      </c>
      <c r="B386">
        <f t="shared" si="15"/>
        <v>1</v>
      </c>
      <c r="C386" t="s">
        <v>8</v>
      </c>
      <c r="D386" t="s">
        <v>41</v>
      </c>
      <c r="E386">
        <f t="shared" si="16"/>
        <v>31</v>
      </c>
      <c r="F386">
        <f>IF(C386="niedziela",$N$3*E386,0)</f>
        <v>0</v>
      </c>
      <c r="G386">
        <f>IF(AND(B386&lt;&gt;B387,I385&gt;=3*$N$1),3*$N$1,0)</f>
        <v>0</v>
      </c>
      <c r="H386">
        <f>IF(AND(D386="zima",AND(C386&lt;&gt;"sobota",C386&lt;&gt;"niedziela")),ROUNDDOWN(E386*$N$4,0)*$N$2,IF(AND(D386="wiosna",AND(C386&lt;&gt;"sobota",C386&lt;&gt;"niedziela")),ROUNDDOWN(E386*$N$5,0)*$N$2,IF(AND(D386="lato",AND(C386&lt;&gt;"sobota",C386&lt;&gt;"niedziela")),ROUNDDOWN(E386*$N$6,0)*$N$2,IF(AND(D386="jesień",AND(C386&lt;&gt;"sobota",C386&lt;&gt;"niedziela")),ROUNDDOWN(E386*$N$7,0)*$N$2,0))))</f>
        <v>0</v>
      </c>
      <c r="I386">
        <f t="shared" si="17"/>
        <v>23515</v>
      </c>
      <c r="J386">
        <f>J385+H386</f>
        <v>61470</v>
      </c>
      <c r="K386">
        <f>K385+(F386+G386)</f>
        <v>37955</v>
      </c>
    </row>
    <row r="387" spans="1:11">
      <c r="A387" s="1">
        <v>45312</v>
      </c>
      <c r="B387">
        <f t="shared" ref="B387:B450" si="18">MONTH(A387)</f>
        <v>1</v>
      </c>
      <c r="C387" t="s">
        <v>2</v>
      </c>
      <c r="D387" t="s">
        <v>41</v>
      </c>
      <c r="E387">
        <f t="shared" si="16"/>
        <v>31</v>
      </c>
      <c r="F387">
        <f>IF(C387="niedziela",$N$3*E387,0)</f>
        <v>465</v>
      </c>
      <c r="G387">
        <f>IF(AND(B387&lt;&gt;B388,I386&gt;=3*$N$1),3*$N$1,0)</f>
        <v>0</v>
      </c>
      <c r="H387">
        <f>IF(AND(D387="zima",AND(C387&lt;&gt;"sobota",C387&lt;&gt;"niedziela")),ROUNDDOWN(E387*$N$4,0)*$N$2,IF(AND(D387="wiosna",AND(C387&lt;&gt;"sobota",C387&lt;&gt;"niedziela")),ROUNDDOWN(E387*$N$5,0)*$N$2,IF(AND(D387="lato",AND(C387&lt;&gt;"sobota",C387&lt;&gt;"niedziela")),ROUNDDOWN(E387*$N$6,0)*$N$2,IF(AND(D387="jesień",AND(C387&lt;&gt;"sobota",C387&lt;&gt;"niedziela")),ROUNDDOWN(E387*$N$7,0)*$N$2,0))))</f>
        <v>0</v>
      </c>
      <c r="I387">
        <f t="shared" si="17"/>
        <v>23050</v>
      </c>
      <c r="J387">
        <f>J386+H387</f>
        <v>61470</v>
      </c>
      <c r="K387">
        <f>K386+(F387+G387)</f>
        <v>38420</v>
      </c>
    </row>
    <row r="388" spans="1:11">
      <c r="A388" s="1">
        <v>45313</v>
      </c>
      <c r="B388">
        <f t="shared" si="18"/>
        <v>1</v>
      </c>
      <c r="C388" t="s">
        <v>3</v>
      </c>
      <c r="D388" t="s">
        <v>41</v>
      </c>
      <c r="E388">
        <f t="shared" ref="E388:E451" si="19">IF(G387=2400,E387+3,E387)</f>
        <v>31</v>
      </c>
      <c r="F388">
        <f>IF(C388="niedziela",$N$3*E388,0)</f>
        <v>0</v>
      </c>
      <c r="G388">
        <f>IF(AND(B388&lt;&gt;B389,I387&gt;=3*$N$1),3*$N$1,0)</f>
        <v>0</v>
      </c>
      <c r="H388">
        <f>IF(AND(D388="zima",AND(C388&lt;&gt;"sobota",C388&lt;&gt;"niedziela")),ROUNDDOWN(E388*$N$4,0)*$N$2,IF(AND(D388="wiosna",AND(C388&lt;&gt;"sobota",C388&lt;&gt;"niedziela")),ROUNDDOWN(E388*$N$5,0)*$N$2,IF(AND(D388="lato",AND(C388&lt;&gt;"sobota",C388&lt;&gt;"niedziela")),ROUNDDOWN(E388*$N$6,0)*$N$2,IF(AND(D388="jesień",AND(C388&lt;&gt;"sobota",C388&lt;&gt;"niedziela")),ROUNDDOWN(E388*$N$7,0)*$N$2,0))))</f>
        <v>180</v>
      </c>
      <c r="I388">
        <f t="shared" ref="I388:I451" si="20">(H388-(F388+G388))+I387</f>
        <v>23230</v>
      </c>
      <c r="J388">
        <f>J387+H388</f>
        <v>61650</v>
      </c>
      <c r="K388">
        <f>K387+(F388+G388)</f>
        <v>38420</v>
      </c>
    </row>
    <row r="389" spans="1:11">
      <c r="A389" s="1">
        <v>45314</v>
      </c>
      <c r="B389">
        <f t="shared" si="18"/>
        <v>1</v>
      </c>
      <c r="C389" t="s">
        <v>4</v>
      </c>
      <c r="D389" t="s">
        <v>41</v>
      </c>
      <c r="E389">
        <f t="shared" si="19"/>
        <v>31</v>
      </c>
      <c r="F389">
        <f>IF(C389="niedziela",$N$3*E389,0)</f>
        <v>0</v>
      </c>
      <c r="G389">
        <f>IF(AND(B389&lt;&gt;B390,I388&gt;=3*$N$1),3*$N$1,0)</f>
        <v>0</v>
      </c>
      <c r="H389">
        <f>IF(AND(D389="zima",AND(C389&lt;&gt;"sobota",C389&lt;&gt;"niedziela")),ROUNDDOWN(E389*$N$4,0)*$N$2,IF(AND(D389="wiosna",AND(C389&lt;&gt;"sobota",C389&lt;&gt;"niedziela")),ROUNDDOWN(E389*$N$5,0)*$N$2,IF(AND(D389="lato",AND(C389&lt;&gt;"sobota",C389&lt;&gt;"niedziela")),ROUNDDOWN(E389*$N$6,0)*$N$2,IF(AND(D389="jesień",AND(C389&lt;&gt;"sobota",C389&lt;&gt;"niedziela")),ROUNDDOWN(E389*$N$7,0)*$N$2,0))))</f>
        <v>180</v>
      </c>
      <c r="I389">
        <f t="shared" si="20"/>
        <v>23410</v>
      </c>
      <c r="J389">
        <f>J388+H389</f>
        <v>61830</v>
      </c>
      <c r="K389">
        <f>K388+(F389+G389)</f>
        <v>38420</v>
      </c>
    </row>
    <row r="390" spans="1:11">
      <c r="A390" s="1">
        <v>45315</v>
      </c>
      <c r="B390">
        <f t="shared" si="18"/>
        <v>1</v>
      </c>
      <c r="C390" t="s">
        <v>5</v>
      </c>
      <c r="D390" t="s">
        <v>41</v>
      </c>
      <c r="E390">
        <f t="shared" si="19"/>
        <v>31</v>
      </c>
      <c r="F390">
        <f>IF(C390="niedziela",$N$3*E390,0)</f>
        <v>0</v>
      </c>
      <c r="G390">
        <f>IF(AND(B390&lt;&gt;B391,I389&gt;=3*$N$1),3*$N$1,0)</f>
        <v>0</v>
      </c>
      <c r="H390">
        <f>IF(AND(D390="zima",AND(C390&lt;&gt;"sobota",C390&lt;&gt;"niedziela")),ROUNDDOWN(E390*$N$4,0)*$N$2,IF(AND(D390="wiosna",AND(C390&lt;&gt;"sobota",C390&lt;&gt;"niedziela")),ROUNDDOWN(E390*$N$5,0)*$N$2,IF(AND(D390="lato",AND(C390&lt;&gt;"sobota",C390&lt;&gt;"niedziela")),ROUNDDOWN(E390*$N$6,0)*$N$2,IF(AND(D390="jesień",AND(C390&lt;&gt;"sobota",C390&lt;&gt;"niedziela")),ROUNDDOWN(E390*$N$7,0)*$N$2,0))))</f>
        <v>180</v>
      </c>
      <c r="I390">
        <f t="shared" si="20"/>
        <v>23590</v>
      </c>
      <c r="J390">
        <f>J389+H390</f>
        <v>62010</v>
      </c>
      <c r="K390">
        <f>K389+(F390+G390)</f>
        <v>38420</v>
      </c>
    </row>
    <row r="391" spans="1:11">
      <c r="A391" s="1">
        <v>45316</v>
      </c>
      <c r="B391">
        <f t="shared" si="18"/>
        <v>1</v>
      </c>
      <c r="C391" t="s">
        <v>6</v>
      </c>
      <c r="D391" t="s">
        <v>41</v>
      </c>
      <c r="E391">
        <f t="shared" si="19"/>
        <v>31</v>
      </c>
      <c r="F391">
        <f>IF(C391="niedziela",$N$3*E391,0)</f>
        <v>0</v>
      </c>
      <c r="G391">
        <f>IF(AND(B391&lt;&gt;B392,I390&gt;=3*$N$1),3*$N$1,0)</f>
        <v>0</v>
      </c>
      <c r="H391">
        <f>IF(AND(D391="zima",AND(C391&lt;&gt;"sobota",C391&lt;&gt;"niedziela")),ROUNDDOWN(E391*$N$4,0)*$N$2,IF(AND(D391="wiosna",AND(C391&lt;&gt;"sobota",C391&lt;&gt;"niedziela")),ROUNDDOWN(E391*$N$5,0)*$N$2,IF(AND(D391="lato",AND(C391&lt;&gt;"sobota",C391&lt;&gt;"niedziela")),ROUNDDOWN(E391*$N$6,0)*$N$2,IF(AND(D391="jesień",AND(C391&lt;&gt;"sobota",C391&lt;&gt;"niedziela")),ROUNDDOWN(E391*$N$7,0)*$N$2,0))))</f>
        <v>180</v>
      </c>
      <c r="I391">
        <f t="shared" si="20"/>
        <v>23770</v>
      </c>
      <c r="J391">
        <f>J390+H391</f>
        <v>62190</v>
      </c>
      <c r="K391">
        <f>K390+(F391+G391)</f>
        <v>38420</v>
      </c>
    </row>
    <row r="392" spans="1:11">
      <c r="A392" s="1">
        <v>45317</v>
      </c>
      <c r="B392">
        <f t="shared" si="18"/>
        <v>1</v>
      </c>
      <c r="C392" t="s">
        <v>7</v>
      </c>
      <c r="D392" t="s">
        <v>41</v>
      </c>
      <c r="E392">
        <f t="shared" si="19"/>
        <v>31</v>
      </c>
      <c r="F392">
        <f>IF(C392="niedziela",$N$3*E392,0)</f>
        <v>0</v>
      </c>
      <c r="G392">
        <f>IF(AND(B392&lt;&gt;B393,I391&gt;=3*$N$1),3*$N$1,0)</f>
        <v>0</v>
      </c>
      <c r="H392">
        <f>IF(AND(D392="zima",AND(C392&lt;&gt;"sobota",C392&lt;&gt;"niedziela")),ROUNDDOWN(E392*$N$4,0)*$N$2,IF(AND(D392="wiosna",AND(C392&lt;&gt;"sobota",C392&lt;&gt;"niedziela")),ROUNDDOWN(E392*$N$5,0)*$N$2,IF(AND(D392="lato",AND(C392&lt;&gt;"sobota",C392&lt;&gt;"niedziela")),ROUNDDOWN(E392*$N$6,0)*$N$2,IF(AND(D392="jesień",AND(C392&lt;&gt;"sobota",C392&lt;&gt;"niedziela")),ROUNDDOWN(E392*$N$7,0)*$N$2,0))))</f>
        <v>180</v>
      </c>
      <c r="I392">
        <f t="shared" si="20"/>
        <v>23950</v>
      </c>
      <c r="J392">
        <f>J391+H392</f>
        <v>62370</v>
      </c>
      <c r="K392">
        <f>K391+(F392+G392)</f>
        <v>38420</v>
      </c>
    </row>
    <row r="393" spans="1:11">
      <c r="A393" s="1">
        <v>45318</v>
      </c>
      <c r="B393">
        <f t="shared" si="18"/>
        <v>1</v>
      </c>
      <c r="C393" t="s">
        <v>8</v>
      </c>
      <c r="D393" t="s">
        <v>41</v>
      </c>
      <c r="E393">
        <f t="shared" si="19"/>
        <v>31</v>
      </c>
      <c r="F393">
        <f>IF(C393="niedziela",$N$3*E393,0)</f>
        <v>0</v>
      </c>
      <c r="G393">
        <f>IF(AND(B393&lt;&gt;B394,I392&gt;=3*$N$1),3*$N$1,0)</f>
        <v>0</v>
      </c>
      <c r="H393">
        <f>IF(AND(D393="zima",AND(C393&lt;&gt;"sobota",C393&lt;&gt;"niedziela")),ROUNDDOWN(E393*$N$4,0)*$N$2,IF(AND(D393="wiosna",AND(C393&lt;&gt;"sobota",C393&lt;&gt;"niedziela")),ROUNDDOWN(E393*$N$5,0)*$N$2,IF(AND(D393="lato",AND(C393&lt;&gt;"sobota",C393&lt;&gt;"niedziela")),ROUNDDOWN(E393*$N$6,0)*$N$2,IF(AND(D393="jesień",AND(C393&lt;&gt;"sobota",C393&lt;&gt;"niedziela")),ROUNDDOWN(E393*$N$7,0)*$N$2,0))))</f>
        <v>0</v>
      </c>
      <c r="I393">
        <f t="shared" si="20"/>
        <v>23950</v>
      </c>
      <c r="J393">
        <f>J392+H393</f>
        <v>62370</v>
      </c>
      <c r="K393">
        <f>K392+(F393+G393)</f>
        <v>38420</v>
      </c>
    </row>
    <row r="394" spans="1:11">
      <c r="A394" s="1">
        <v>45319</v>
      </c>
      <c r="B394">
        <f t="shared" si="18"/>
        <v>1</v>
      </c>
      <c r="C394" t="s">
        <v>2</v>
      </c>
      <c r="D394" t="s">
        <v>41</v>
      </c>
      <c r="E394">
        <f t="shared" si="19"/>
        <v>31</v>
      </c>
      <c r="F394">
        <f>IF(C394="niedziela",$N$3*E394,0)</f>
        <v>465</v>
      </c>
      <c r="G394">
        <f>IF(AND(B394&lt;&gt;B395,I393&gt;=3*$N$1),3*$N$1,0)</f>
        <v>0</v>
      </c>
      <c r="H394">
        <f>IF(AND(D394="zima",AND(C394&lt;&gt;"sobota",C394&lt;&gt;"niedziela")),ROUNDDOWN(E394*$N$4,0)*$N$2,IF(AND(D394="wiosna",AND(C394&lt;&gt;"sobota",C394&lt;&gt;"niedziela")),ROUNDDOWN(E394*$N$5,0)*$N$2,IF(AND(D394="lato",AND(C394&lt;&gt;"sobota",C394&lt;&gt;"niedziela")),ROUNDDOWN(E394*$N$6,0)*$N$2,IF(AND(D394="jesień",AND(C394&lt;&gt;"sobota",C394&lt;&gt;"niedziela")),ROUNDDOWN(E394*$N$7,0)*$N$2,0))))</f>
        <v>0</v>
      </c>
      <c r="I394">
        <f t="shared" si="20"/>
        <v>23485</v>
      </c>
      <c r="J394">
        <f>J393+H394</f>
        <v>62370</v>
      </c>
      <c r="K394">
        <f>K393+(F394+G394)</f>
        <v>38885</v>
      </c>
    </row>
    <row r="395" spans="1:11">
      <c r="A395" s="1">
        <v>45320</v>
      </c>
      <c r="B395">
        <f t="shared" si="18"/>
        <v>1</v>
      </c>
      <c r="C395" t="s">
        <v>3</v>
      </c>
      <c r="D395" t="s">
        <v>41</v>
      </c>
      <c r="E395">
        <f t="shared" si="19"/>
        <v>31</v>
      </c>
      <c r="F395">
        <f>IF(C395="niedziela",$N$3*E395,0)</f>
        <v>0</v>
      </c>
      <c r="G395">
        <f>IF(AND(B395&lt;&gt;B396,I394&gt;=3*$N$1),3*$N$1,0)</f>
        <v>0</v>
      </c>
      <c r="H395">
        <f>IF(AND(D395="zima",AND(C395&lt;&gt;"sobota",C395&lt;&gt;"niedziela")),ROUNDDOWN(E395*$N$4,0)*$N$2,IF(AND(D395="wiosna",AND(C395&lt;&gt;"sobota",C395&lt;&gt;"niedziela")),ROUNDDOWN(E395*$N$5,0)*$N$2,IF(AND(D395="lato",AND(C395&lt;&gt;"sobota",C395&lt;&gt;"niedziela")),ROUNDDOWN(E395*$N$6,0)*$N$2,IF(AND(D395="jesień",AND(C395&lt;&gt;"sobota",C395&lt;&gt;"niedziela")),ROUNDDOWN(E395*$N$7,0)*$N$2,0))))</f>
        <v>180</v>
      </c>
      <c r="I395">
        <f t="shared" si="20"/>
        <v>23665</v>
      </c>
      <c r="J395">
        <f>J394+H395</f>
        <v>62550</v>
      </c>
      <c r="K395">
        <f>K394+(F395+G395)</f>
        <v>38885</v>
      </c>
    </row>
    <row r="396" spans="1:11">
      <c r="A396" s="1">
        <v>45321</v>
      </c>
      <c r="B396">
        <f t="shared" si="18"/>
        <v>1</v>
      </c>
      <c r="C396" t="s">
        <v>4</v>
      </c>
      <c r="D396" t="s">
        <v>41</v>
      </c>
      <c r="E396">
        <f t="shared" si="19"/>
        <v>31</v>
      </c>
      <c r="F396">
        <f>IF(C396="niedziela",$N$3*E396,0)</f>
        <v>0</v>
      </c>
      <c r="G396">
        <f>IF(AND(B396&lt;&gt;B397,I395&gt;=3*$N$1),3*$N$1,0)</f>
        <v>0</v>
      </c>
      <c r="H396">
        <f>IF(AND(D396="zima",AND(C396&lt;&gt;"sobota",C396&lt;&gt;"niedziela")),ROUNDDOWN(E396*$N$4,0)*$N$2,IF(AND(D396="wiosna",AND(C396&lt;&gt;"sobota",C396&lt;&gt;"niedziela")),ROUNDDOWN(E396*$N$5,0)*$N$2,IF(AND(D396="lato",AND(C396&lt;&gt;"sobota",C396&lt;&gt;"niedziela")),ROUNDDOWN(E396*$N$6,0)*$N$2,IF(AND(D396="jesień",AND(C396&lt;&gt;"sobota",C396&lt;&gt;"niedziela")),ROUNDDOWN(E396*$N$7,0)*$N$2,0))))</f>
        <v>180</v>
      </c>
      <c r="I396">
        <f t="shared" si="20"/>
        <v>23845</v>
      </c>
      <c r="J396">
        <f>J395+H396</f>
        <v>62730</v>
      </c>
      <c r="K396">
        <f>K395+(F396+G396)</f>
        <v>38885</v>
      </c>
    </row>
    <row r="397" spans="1:11">
      <c r="A397" s="1">
        <v>45322</v>
      </c>
      <c r="B397">
        <f t="shared" si="18"/>
        <v>1</v>
      </c>
      <c r="C397" t="s">
        <v>5</v>
      </c>
      <c r="D397" t="s">
        <v>41</v>
      </c>
      <c r="E397">
        <f t="shared" si="19"/>
        <v>31</v>
      </c>
      <c r="F397">
        <f>IF(C397="niedziela",$N$3*E397,0)</f>
        <v>0</v>
      </c>
      <c r="G397">
        <f>IF(AND(B397&lt;&gt;B398,I396&gt;=3*$N$1),3*$N$1,0)</f>
        <v>2400</v>
      </c>
      <c r="H397">
        <f>IF(AND(D397="zima",AND(C397&lt;&gt;"sobota",C397&lt;&gt;"niedziela")),ROUNDDOWN(E397*$N$4,0)*$N$2,IF(AND(D397="wiosna",AND(C397&lt;&gt;"sobota",C397&lt;&gt;"niedziela")),ROUNDDOWN(E397*$N$5,0)*$N$2,IF(AND(D397="lato",AND(C397&lt;&gt;"sobota",C397&lt;&gt;"niedziela")),ROUNDDOWN(E397*$N$6,0)*$N$2,IF(AND(D397="jesień",AND(C397&lt;&gt;"sobota",C397&lt;&gt;"niedziela")),ROUNDDOWN(E397*$N$7,0)*$N$2,0))))</f>
        <v>180</v>
      </c>
      <c r="I397">
        <f t="shared" si="20"/>
        <v>21625</v>
      </c>
      <c r="J397">
        <f>J396+H397</f>
        <v>62910</v>
      </c>
      <c r="K397">
        <f>K396+(F397+G397)</f>
        <v>41285</v>
      </c>
    </row>
    <row r="398" spans="1:11">
      <c r="A398" s="1">
        <v>45323</v>
      </c>
      <c r="B398">
        <f t="shared" si="18"/>
        <v>2</v>
      </c>
      <c r="C398" t="s">
        <v>6</v>
      </c>
      <c r="D398" t="s">
        <v>41</v>
      </c>
      <c r="E398">
        <f t="shared" si="19"/>
        <v>34</v>
      </c>
      <c r="F398">
        <f>IF(C398="niedziela",$N$3*E398,0)</f>
        <v>0</v>
      </c>
      <c r="G398">
        <f>IF(AND(B398&lt;&gt;B399,I397&gt;=3*$N$1),3*$N$1,0)</f>
        <v>0</v>
      </c>
      <c r="H398">
        <f>IF(AND(D398="zima",AND(C398&lt;&gt;"sobota",C398&lt;&gt;"niedziela")),ROUNDDOWN(E398*$N$4,0)*$N$2,IF(AND(D398="wiosna",AND(C398&lt;&gt;"sobota",C398&lt;&gt;"niedziela")),ROUNDDOWN(E398*$N$5,0)*$N$2,IF(AND(D398="lato",AND(C398&lt;&gt;"sobota",C398&lt;&gt;"niedziela")),ROUNDDOWN(E398*$N$6,0)*$N$2,IF(AND(D398="jesień",AND(C398&lt;&gt;"sobota",C398&lt;&gt;"niedziela")),ROUNDDOWN(E398*$N$7,0)*$N$2,0))))</f>
        <v>180</v>
      </c>
      <c r="I398">
        <f t="shared" si="20"/>
        <v>21805</v>
      </c>
      <c r="J398">
        <f>J397+H398</f>
        <v>63090</v>
      </c>
      <c r="K398">
        <f>K397+(F398+G398)</f>
        <v>41285</v>
      </c>
    </row>
    <row r="399" spans="1:11">
      <c r="A399" s="1">
        <v>45324</v>
      </c>
      <c r="B399">
        <f t="shared" si="18"/>
        <v>2</v>
      </c>
      <c r="C399" t="s">
        <v>7</v>
      </c>
      <c r="D399" t="s">
        <v>41</v>
      </c>
      <c r="E399">
        <f t="shared" si="19"/>
        <v>34</v>
      </c>
      <c r="F399">
        <f>IF(C399="niedziela",$N$3*E399,0)</f>
        <v>0</v>
      </c>
      <c r="G399">
        <f>IF(AND(B399&lt;&gt;B400,I398&gt;=3*$N$1),3*$N$1,0)</f>
        <v>0</v>
      </c>
      <c r="H399">
        <f>IF(AND(D399="zima",AND(C399&lt;&gt;"sobota",C399&lt;&gt;"niedziela")),ROUNDDOWN(E399*$N$4,0)*$N$2,IF(AND(D399="wiosna",AND(C399&lt;&gt;"sobota",C399&lt;&gt;"niedziela")),ROUNDDOWN(E399*$N$5,0)*$N$2,IF(AND(D399="lato",AND(C399&lt;&gt;"sobota",C399&lt;&gt;"niedziela")),ROUNDDOWN(E399*$N$6,0)*$N$2,IF(AND(D399="jesień",AND(C399&lt;&gt;"sobota",C399&lt;&gt;"niedziela")),ROUNDDOWN(E399*$N$7,0)*$N$2,0))))</f>
        <v>180</v>
      </c>
      <c r="I399">
        <f t="shared" si="20"/>
        <v>21985</v>
      </c>
      <c r="J399">
        <f>J398+H399</f>
        <v>63270</v>
      </c>
      <c r="K399">
        <f>K398+(F399+G399)</f>
        <v>41285</v>
      </c>
    </row>
    <row r="400" spans="1:11">
      <c r="A400" s="1">
        <v>45325</v>
      </c>
      <c r="B400">
        <f t="shared" si="18"/>
        <v>2</v>
      </c>
      <c r="C400" t="s">
        <v>8</v>
      </c>
      <c r="D400" t="s">
        <v>41</v>
      </c>
      <c r="E400">
        <f t="shared" si="19"/>
        <v>34</v>
      </c>
      <c r="F400">
        <f>IF(C400="niedziela",$N$3*E400,0)</f>
        <v>0</v>
      </c>
      <c r="G400">
        <f>IF(AND(B400&lt;&gt;B401,I399&gt;=3*$N$1),3*$N$1,0)</f>
        <v>0</v>
      </c>
      <c r="H400">
        <f>IF(AND(D400="zima",AND(C400&lt;&gt;"sobota",C400&lt;&gt;"niedziela")),ROUNDDOWN(E400*$N$4,0)*$N$2,IF(AND(D400="wiosna",AND(C400&lt;&gt;"sobota",C400&lt;&gt;"niedziela")),ROUNDDOWN(E400*$N$5,0)*$N$2,IF(AND(D400="lato",AND(C400&lt;&gt;"sobota",C400&lt;&gt;"niedziela")),ROUNDDOWN(E400*$N$6,0)*$N$2,IF(AND(D400="jesień",AND(C400&lt;&gt;"sobota",C400&lt;&gt;"niedziela")),ROUNDDOWN(E400*$N$7,0)*$N$2,0))))</f>
        <v>0</v>
      </c>
      <c r="I400">
        <f t="shared" si="20"/>
        <v>21985</v>
      </c>
      <c r="J400">
        <f>J399+H400</f>
        <v>63270</v>
      </c>
      <c r="K400">
        <f>K399+(F400+G400)</f>
        <v>41285</v>
      </c>
    </row>
    <row r="401" spans="1:11">
      <c r="A401" s="1">
        <v>45326</v>
      </c>
      <c r="B401">
        <f t="shared" si="18"/>
        <v>2</v>
      </c>
      <c r="C401" t="s">
        <v>2</v>
      </c>
      <c r="D401" t="s">
        <v>41</v>
      </c>
      <c r="E401">
        <f t="shared" si="19"/>
        <v>34</v>
      </c>
      <c r="F401">
        <f>IF(C401="niedziela",$N$3*E401,0)</f>
        <v>510</v>
      </c>
      <c r="G401">
        <f>IF(AND(B401&lt;&gt;B402,I400&gt;=3*$N$1),3*$N$1,0)</f>
        <v>0</v>
      </c>
      <c r="H401">
        <f>IF(AND(D401="zima",AND(C401&lt;&gt;"sobota",C401&lt;&gt;"niedziela")),ROUNDDOWN(E401*$N$4,0)*$N$2,IF(AND(D401="wiosna",AND(C401&lt;&gt;"sobota",C401&lt;&gt;"niedziela")),ROUNDDOWN(E401*$N$5,0)*$N$2,IF(AND(D401="lato",AND(C401&lt;&gt;"sobota",C401&lt;&gt;"niedziela")),ROUNDDOWN(E401*$N$6,0)*$N$2,IF(AND(D401="jesień",AND(C401&lt;&gt;"sobota",C401&lt;&gt;"niedziela")),ROUNDDOWN(E401*$N$7,0)*$N$2,0))))</f>
        <v>0</v>
      </c>
      <c r="I401">
        <f t="shared" si="20"/>
        <v>21475</v>
      </c>
      <c r="J401">
        <f>J400+H401</f>
        <v>63270</v>
      </c>
      <c r="K401">
        <f>K400+(F401+G401)</f>
        <v>41795</v>
      </c>
    </row>
    <row r="402" spans="1:11">
      <c r="A402" s="1">
        <v>45327</v>
      </c>
      <c r="B402">
        <f t="shared" si="18"/>
        <v>2</v>
      </c>
      <c r="C402" t="s">
        <v>3</v>
      </c>
      <c r="D402" t="s">
        <v>41</v>
      </c>
      <c r="E402">
        <f t="shared" si="19"/>
        <v>34</v>
      </c>
      <c r="F402">
        <f>IF(C402="niedziela",$N$3*E402,0)</f>
        <v>0</v>
      </c>
      <c r="G402">
        <f>IF(AND(B402&lt;&gt;B403,I401&gt;=3*$N$1),3*$N$1,0)</f>
        <v>0</v>
      </c>
      <c r="H402">
        <f>IF(AND(D402="zima",AND(C402&lt;&gt;"sobota",C402&lt;&gt;"niedziela")),ROUNDDOWN(E402*$N$4,0)*$N$2,IF(AND(D402="wiosna",AND(C402&lt;&gt;"sobota",C402&lt;&gt;"niedziela")),ROUNDDOWN(E402*$N$5,0)*$N$2,IF(AND(D402="lato",AND(C402&lt;&gt;"sobota",C402&lt;&gt;"niedziela")),ROUNDDOWN(E402*$N$6,0)*$N$2,IF(AND(D402="jesień",AND(C402&lt;&gt;"sobota",C402&lt;&gt;"niedziela")),ROUNDDOWN(E402*$N$7,0)*$N$2,0))))</f>
        <v>180</v>
      </c>
      <c r="I402">
        <f t="shared" si="20"/>
        <v>21655</v>
      </c>
      <c r="J402">
        <f>J401+H402</f>
        <v>63450</v>
      </c>
      <c r="K402">
        <f>K401+(F402+G402)</f>
        <v>41795</v>
      </c>
    </row>
    <row r="403" spans="1:11">
      <c r="A403" s="1">
        <v>45328</v>
      </c>
      <c r="B403">
        <f t="shared" si="18"/>
        <v>2</v>
      </c>
      <c r="C403" t="s">
        <v>4</v>
      </c>
      <c r="D403" t="s">
        <v>41</v>
      </c>
      <c r="E403">
        <f t="shared" si="19"/>
        <v>34</v>
      </c>
      <c r="F403">
        <f>IF(C403="niedziela",$N$3*E403,0)</f>
        <v>0</v>
      </c>
      <c r="G403">
        <f>IF(AND(B403&lt;&gt;B404,I402&gt;=3*$N$1),3*$N$1,0)</f>
        <v>0</v>
      </c>
      <c r="H403">
        <f>IF(AND(D403="zima",AND(C403&lt;&gt;"sobota",C403&lt;&gt;"niedziela")),ROUNDDOWN(E403*$N$4,0)*$N$2,IF(AND(D403="wiosna",AND(C403&lt;&gt;"sobota",C403&lt;&gt;"niedziela")),ROUNDDOWN(E403*$N$5,0)*$N$2,IF(AND(D403="lato",AND(C403&lt;&gt;"sobota",C403&lt;&gt;"niedziela")),ROUNDDOWN(E403*$N$6,0)*$N$2,IF(AND(D403="jesień",AND(C403&lt;&gt;"sobota",C403&lt;&gt;"niedziela")),ROUNDDOWN(E403*$N$7,0)*$N$2,0))))</f>
        <v>180</v>
      </c>
      <c r="I403">
        <f t="shared" si="20"/>
        <v>21835</v>
      </c>
      <c r="J403">
        <f>J402+H403</f>
        <v>63630</v>
      </c>
      <c r="K403">
        <f>K402+(F403+G403)</f>
        <v>41795</v>
      </c>
    </row>
    <row r="404" spans="1:11">
      <c r="A404" s="1">
        <v>45329</v>
      </c>
      <c r="B404">
        <f t="shared" si="18"/>
        <v>2</v>
      </c>
      <c r="C404" t="s">
        <v>5</v>
      </c>
      <c r="D404" t="s">
        <v>41</v>
      </c>
      <c r="E404">
        <f t="shared" si="19"/>
        <v>34</v>
      </c>
      <c r="F404">
        <f>IF(C404="niedziela",$N$3*E404,0)</f>
        <v>0</v>
      </c>
      <c r="G404">
        <f>IF(AND(B404&lt;&gt;B405,I403&gt;=3*$N$1),3*$N$1,0)</f>
        <v>0</v>
      </c>
      <c r="H404">
        <f>IF(AND(D404="zima",AND(C404&lt;&gt;"sobota",C404&lt;&gt;"niedziela")),ROUNDDOWN(E404*$N$4,0)*$N$2,IF(AND(D404="wiosna",AND(C404&lt;&gt;"sobota",C404&lt;&gt;"niedziela")),ROUNDDOWN(E404*$N$5,0)*$N$2,IF(AND(D404="lato",AND(C404&lt;&gt;"sobota",C404&lt;&gt;"niedziela")),ROUNDDOWN(E404*$N$6,0)*$N$2,IF(AND(D404="jesień",AND(C404&lt;&gt;"sobota",C404&lt;&gt;"niedziela")),ROUNDDOWN(E404*$N$7,0)*$N$2,0))))</f>
        <v>180</v>
      </c>
      <c r="I404">
        <f t="shared" si="20"/>
        <v>22015</v>
      </c>
      <c r="J404">
        <f>J403+H404</f>
        <v>63810</v>
      </c>
      <c r="K404">
        <f>K403+(F404+G404)</f>
        <v>41795</v>
      </c>
    </row>
    <row r="405" spans="1:11">
      <c r="A405" s="1">
        <v>45330</v>
      </c>
      <c r="B405">
        <f t="shared" si="18"/>
        <v>2</v>
      </c>
      <c r="C405" t="s">
        <v>6</v>
      </c>
      <c r="D405" t="s">
        <v>41</v>
      </c>
      <c r="E405">
        <f t="shared" si="19"/>
        <v>34</v>
      </c>
      <c r="F405">
        <f>IF(C405="niedziela",$N$3*E405,0)</f>
        <v>0</v>
      </c>
      <c r="G405">
        <f>IF(AND(B405&lt;&gt;B406,I404&gt;=3*$N$1),3*$N$1,0)</f>
        <v>0</v>
      </c>
      <c r="H405">
        <f>IF(AND(D405="zima",AND(C405&lt;&gt;"sobota",C405&lt;&gt;"niedziela")),ROUNDDOWN(E405*$N$4,0)*$N$2,IF(AND(D405="wiosna",AND(C405&lt;&gt;"sobota",C405&lt;&gt;"niedziela")),ROUNDDOWN(E405*$N$5,0)*$N$2,IF(AND(D405="lato",AND(C405&lt;&gt;"sobota",C405&lt;&gt;"niedziela")),ROUNDDOWN(E405*$N$6,0)*$N$2,IF(AND(D405="jesień",AND(C405&lt;&gt;"sobota",C405&lt;&gt;"niedziela")),ROUNDDOWN(E405*$N$7,0)*$N$2,0))))</f>
        <v>180</v>
      </c>
      <c r="I405">
        <f t="shared" si="20"/>
        <v>22195</v>
      </c>
      <c r="J405">
        <f>J404+H405</f>
        <v>63990</v>
      </c>
      <c r="K405">
        <f>K404+(F405+G405)</f>
        <v>41795</v>
      </c>
    </row>
    <row r="406" spans="1:11">
      <c r="A406" s="1">
        <v>45331</v>
      </c>
      <c r="B406">
        <f t="shared" si="18"/>
        <v>2</v>
      </c>
      <c r="C406" t="s">
        <v>7</v>
      </c>
      <c r="D406" t="s">
        <v>41</v>
      </c>
      <c r="E406">
        <f t="shared" si="19"/>
        <v>34</v>
      </c>
      <c r="F406">
        <f>IF(C406="niedziela",$N$3*E406,0)</f>
        <v>0</v>
      </c>
      <c r="G406">
        <f>IF(AND(B406&lt;&gt;B407,I405&gt;=3*$N$1),3*$N$1,0)</f>
        <v>0</v>
      </c>
      <c r="H406">
        <f>IF(AND(D406="zima",AND(C406&lt;&gt;"sobota",C406&lt;&gt;"niedziela")),ROUNDDOWN(E406*$N$4,0)*$N$2,IF(AND(D406="wiosna",AND(C406&lt;&gt;"sobota",C406&lt;&gt;"niedziela")),ROUNDDOWN(E406*$N$5,0)*$N$2,IF(AND(D406="lato",AND(C406&lt;&gt;"sobota",C406&lt;&gt;"niedziela")),ROUNDDOWN(E406*$N$6,0)*$N$2,IF(AND(D406="jesień",AND(C406&lt;&gt;"sobota",C406&lt;&gt;"niedziela")),ROUNDDOWN(E406*$N$7,0)*$N$2,0))))</f>
        <v>180</v>
      </c>
      <c r="I406">
        <f t="shared" si="20"/>
        <v>22375</v>
      </c>
      <c r="J406">
        <f>J405+H406</f>
        <v>64170</v>
      </c>
      <c r="K406">
        <f>K405+(F406+G406)</f>
        <v>41795</v>
      </c>
    </row>
    <row r="407" spans="1:11">
      <c r="A407" s="1">
        <v>45332</v>
      </c>
      <c r="B407">
        <f t="shared" si="18"/>
        <v>2</v>
      </c>
      <c r="C407" t="s">
        <v>8</v>
      </c>
      <c r="D407" t="s">
        <v>41</v>
      </c>
      <c r="E407">
        <f t="shared" si="19"/>
        <v>34</v>
      </c>
      <c r="F407">
        <f>IF(C407="niedziela",$N$3*E407,0)</f>
        <v>0</v>
      </c>
      <c r="G407">
        <f>IF(AND(B407&lt;&gt;B408,I406&gt;=3*$N$1),3*$N$1,0)</f>
        <v>0</v>
      </c>
      <c r="H407">
        <f>IF(AND(D407="zima",AND(C407&lt;&gt;"sobota",C407&lt;&gt;"niedziela")),ROUNDDOWN(E407*$N$4,0)*$N$2,IF(AND(D407="wiosna",AND(C407&lt;&gt;"sobota",C407&lt;&gt;"niedziela")),ROUNDDOWN(E407*$N$5,0)*$N$2,IF(AND(D407="lato",AND(C407&lt;&gt;"sobota",C407&lt;&gt;"niedziela")),ROUNDDOWN(E407*$N$6,0)*$N$2,IF(AND(D407="jesień",AND(C407&lt;&gt;"sobota",C407&lt;&gt;"niedziela")),ROUNDDOWN(E407*$N$7,0)*$N$2,0))))</f>
        <v>0</v>
      </c>
      <c r="I407">
        <f t="shared" si="20"/>
        <v>22375</v>
      </c>
      <c r="J407">
        <f>J406+H407</f>
        <v>64170</v>
      </c>
      <c r="K407">
        <f>K406+(F407+G407)</f>
        <v>41795</v>
      </c>
    </row>
    <row r="408" spans="1:11">
      <c r="A408" s="1">
        <v>45333</v>
      </c>
      <c r="B408">
        <f t="shared" si="18"/>
        <v>2</v>
      </c>
      <c r="C408" t="s">
        <v>2</v>
      </c>
      <c r="D408" t="s">
        <v>41</v>
      </c>
      <c r="E408">
        <f t="shared" si="19"/>
        <v>34</v>
      </c>
      <c r="F408">
        <f>IF(C408="niedziela",$N$3*E408,0)</f>
        <v>510</v>
      </c>
      <c r="G408">
        <f>IF(AND(B408&lt;&gt;B409,I407&gt;=3*$N$1),3*$N$1,0)</f>
        <v>0</v>
      </c>
      <c r="H408">
        <f>IF(AND(D408="zima",AND(C408&lt;&gt;"sobota",C408&lt;&gt;"niedziela")),ROUNDDOWN(E408*$N$4,0)*$N$2,IF(AND(D408="wiosna",AND(C408&lt;&gt;"sobota",C408&lt;&gt;"niedziela")),ROUNDDOWN(E408*$N$5,0)*$N$2,IF(AND(D408="lato",AND(C408&lt;&gt;"sobota",C408&lt;&gt;"niedziela")),ROUNDDOWN(E408*$N$6,0)*$N$2,IF(AND(D408="jesień",AND(C408&lt;&gt;"sobota",C408&lt;&gt;"niedziela")),ROUNDDOWN(E408*$N$7,0)*$N$2,0))))</f>
        <v>0</v>
      </c>
      <c r="I408">
        <f t="shared" si="20"/>
        <v>21865</v>
      </c>
      <c r="J408">
        <f>J407+H408</f>
        <v>64170</v>
      </c>
      <c r="K408">
        <f>K407+(F408+G408)</f>
        <v>42305</v>
      </c>
    </row>
    <row r="409" spans="1:11">
      <c r="A409" s="1">
        <v>45334</v>
      </c>
      <c r="B409">
        <f t="shared" si="18"/>
        <v>2</v>
      </c>
      <c r="C409" t="s">
        <v>3</v>
      </c>
      <c r="D409" t="s">
        <v>41</v>
      </c>
      <c r="E409">
        <f t="shared" si="19"/>
        <v>34</v>
      </c>
      <c r="F409">
        <f>IF(C409="niedziela",$N$3*E409,0)</f>
        <v>0</v>
      </c>
      <c r="G409">
        <f>IF(AND(B409&lt;&gt;B410,I408&gt;=3*$N$1),3*$N$1,0)</f>
        <v>0</v>
      </c>
      <c r="H409">
        <f>IF(AND(D409="zima",AND(C409&lt;&gt;"sobota",C409&lt;&gt;"niedziela")),ROUNDDOWN(E409*$N$4,0)*$N$2,IF(AND(D409="wiosna",AND(C409&lt;&gt;"sobota",C409&lt;&gt;"niedziela")),ROUNDDOWN(E409*$N$5,0)*$N$2,IF(AND(D409="lato",AND(C409&lt;&gt;"sobota",C409&lt;&gt;"niedziela")),ROUNDDOWN(E409*$N$6,0)*$N$2,IF(AND(D409="jesień",AND(C409&lt;&gt;"sobota",C409&lt;&gt;"niedziela")),ROUNDDOWN(E409*$N$7,0)*$N$2,0))))</f>
        <v>180</v>
      </c>
      <c r="I409">
        <f t="shared" si="20"/>
        <v>22045</v>
      </c>
      <c r="J409">
        <f>J408+H409</f>
        <v>64350</v>
      </c>
      <c r="K409">
        <f>K408+(F409+G409)</f>
        <v>42305</v>
      </c>
    </row>
    <row r="410" spans="1:11">
      <c r="A410" s="1">
        <v>45335</v>
      </c>
      <c r="B410">
        <f t="shared" si="18"/>
        <v>2</v>
      </c>
      <c r="C410" t="s">
        <v>4</v>
      </c>
      <c r="D410" t="s">
        <v>41</v>
      </c>
      <c r="E410">
        <f t="shared" si="19"/>
        <v>34</v>
      </c>
      <c r="F410">
        <f>IF(C410="niedziela",$N$3*E410,0)</f>
        <v>0</v>
      </c>
      <c r="G410">
        <f>IF(AND(B410&lt;&gt;B411,I409&gt;=3*$N$1),3*$N$1,0)</f>
        <v>0</v>
      </c>
      <c r="H410">
        <f>IF(AND(D410="zima",AND(C410&lt;&gt;"sobota",C410&lt;&gt;"niedziela")),ROUNDDOWN(E410*$N$4,0)*$N$2,IF(AND(D410="wiosna",AND(C410&lt;&gt;"sobota",C410&lt;&gt;"niedziela")),ROUNDDOWN(E410*$N$5,0)*$N$2,IF(AND(D410="lato",AND(C410&lt;&gt;"sobota",C410&lt;&gt;"niedziela")),ROUNDDOWN(E410*$N$6,0)*$N$2,IF(AND(D410="jesień",AND(C410&lt;&gt;"sobota",C410&lt;&gt;"niedziela")),ROUNDDOWN(E410*$N$7,0)*$N$2,0))))</f>
        <v>180</v>
      </c>
      <c r="I410">
        <f t="shared" si="20"/>
        <v>22225</v>
      </c>
      <c r="J410">
        <f>J409+H410</f>
        <v>64530</v>
      </c>
      <c r="K410">
        <f>K409+(F410+G410)</f>
        <v>42305</v>
      </c>
    </row>
    <row r="411" spans="1:11">
      <c r="A411" s="1">
        <v>45336</v>
      </c>
      <c r="B411">
        <f t="shared" si="18"/>
        <v>2</v>
      </c>
      <c r="C411" t="s">
        <v>5</v>
      </c>
      <c r="D411" t="s">
        <v>41</v>
      </c>
      <c r="E411">
        <f t="shared" si="19"/>
        <v>34</v>
      </c>
      <c r="F411">
        <f>IF(C411="niedziela",$N$3*E411,0)</f>
        <v>0</v>
      </c>
      <c r="G411">
        <f>IF(AND(B411&lt;&gt;B412,I410&gt;=3*$N$1),3*$N$1,0)</f>
        <v>0</v>
      </c>
      <c r="H411">
        <f>IF(AND(D411="zima",AND(C411&lt;&gt;"sobota",C411&lt;&gt;"niedziela")),ROUNDDOWN(E411*$N$4,0)*$N$2,IF(AND(D411="wiosna",AND(C411&lt;&gt;"sobota",C411&lt;&gt;"niedziela")),ROUNDDOWN(E411*$N$5,0)*$N$2,IF(AND(D411="lato",AND(C411&lt;&gt;"sobota",C411&lt;&gt;"niedziela")),ROUNDDOWN(E411*$N$6,0)*$N$2,IF(AND(D411="jesień",AND(C411&lt;&gt;"sobota",C411&lt;&gt;"niedziela")),ROUNDDOWN(E411*$N$7,0)*$N$2,0))))</f>
        <v>180</v>
      </c>
      <c r="I411">
        <f t="shared" si="20"/>
        <v>22405</v>
      </c>
      <c r="J411">
        <f>J410+H411</f>
        <v>64710</v>
      </c>
      <c r="K411">
        <f>K410+(F411+G411)</f>
        <v>42305</v>
      </c>
    </row>
    <row r="412" spans="1:11">
      <c r="A412" s="1">
        <v>45337</v>
      </c>
      <c r="B412">
        <f t="shared" si="18"/>
        <v>2</v>
      </c>
      <c r="C412" t="s">
        <v>6</v>
      </c>
      <c r="D412" t="s">
        <v>41</v>
      </c>
      <c r="E412">
        <f t="shared" si="19"/>
        <v>34</v>
      </c>
      <c r="F412">
        <f>IF(C412="niedziela",$N$3*E412,0)</f>
        <v>0</v>
      </c>
      <c r="G412">
        <f>IF(AND(B412&lt;&gt;B413,I411&gt;=3*$N$1),3*$N$1,0)</f>
        <v>0</v>
      </c>
      <c r="H412">
        <f>IF(AND(D412="zima",AND(C412&lt;&gt;"sobota",C412&lt;&gt;"niedziela")),ROUNDDOWN(E412*$N$4,0)*$N$2,IF(AND(D412="wiosna",AND(C412&lt;&gt;"sobota",C412&lt;&gt;"niedziela")),ROUNDDOWN(E412*$N$5,0)*$N$2,IF(AND(D412="lato",AND(C412&lt;&gt;"sobota",C412&lt;&gt;"niedziela")),ROUNDDOWN(E412*$N$6,0)*$N$2,IF(AND(D412="jesień",AND(C412&lt;&gt;"sobota",C412&lt;&gt;"niedziela")),ROUNDDOWN(E412*$N$7,0)*$N$2,0))))</f>
        <v>180</v>
      </c>
      <c r="I412">
        <f t="shared" si="20"/>
        <v>22585</v>
      </c>
      <c r="J412">
        <f>J411+H412</f>
        <v>64890</v>
      </c>
      <c r="K412">
        <f>K411+(F412+G412)</f>
        <v>42305</v>
      </c>
    </row>
    <row r="413" spans="1:11">
      <c r="A413" s="1">
        <v>45338</v>
      </c>
      <c r="B413">
        <f t="shared" si="18"/>
        <v>2</v>
      </c>
      <c r="C413" t="s">
        <v>7</v>
      </c>
      <c r="D413" t="s">
        <v>41</v>
      </c>
      <c r="E413">
        <f t="shared" si="19"/>
        <v>34</v>
      </c>
      <c r="F413">
        <f>IF(C413="niedziela",$N$3*E413,0)</f>
        <v>0</v>
      </c>
      <c r="G413">
        <f>IF(AND(B413&lt;&gt;B414,I412&gt;=3*$N$1),3*$N$1,0)</f>
        <v>0</v>
      </c>
      <c r="H413">
        <f>IF(AND(D413="zima",AND(C413&lt;&gt;"sobota",C413&lt;&gt;"niedziela")),ROUNDDOWN(E413*$N$4,0)*$N$2,IF(AND(D413="wiosna",AND(C413&lt;&gt;"sobota",C413&lt;&gt;"niedziela")),ROUNDDOWN(E413*$N$5,0)*$N$2,IF(AND(D413="lato",AND(C413&lt;&gt;"sobota",C413&lt;&gt;"niedziela")),ROUNDDOWN(E413*$N$6,0)*$N$2,IF(AND(D413="jesień",AND(C413&lt;&gt;"sobota",C413&lt;&gt;"niedziela")),ROUNDDOWN(E413*$N$7,0)*$N$2,0))))</f>
        <v>180</v>
      </c>
      <c r="I413">
        <f t="shared" si="20"/>
        <v>22765</v>
      </c>
      <c r="J413">
        <f>J412+H413</f>
        <v>65070</v>
      </c>
      <c r="K413">
        <f>K412+(F413+G413)</f>
        <v>42305</v>
      </c>
    </row>
    <row r="414" spans="1:11">
      <c r="A414" s="1">
        <v>45339</v>
      </c>
      <c r="B414">
        <f t="shared" si="18"/>
        <v>2</v>
      </c>
      <c r="C414" t="s">
        <v>8</v>
      </c>
      <c r="D414" t="s">
        <v>41</v>
      </c>
      <c r="E414">
        <f t="shared" si="19"/>
        <v>34</v>
      </c>
      <c r="F414">
        <f>IF(C414="niedziela",$N$3*E414,0)</f>
        <v>0</v>
      </c>
      <c r="G414">
        <f>IF(AND(B414&lt;&gt;B415,I413&gt;=3*$N$1),3*$N$1,0)</f>
        <v>0</v>
      </c>
      <c r="H414">
        <f>IF(AND(D414="zima",AND(C414&lt;&gt;"sobota",C414&lt;&gt;"niedziela")),ROUNDDOWN(E414*$N$4,0)*$N$2,IF(AND(D414="wiosna",AND(C414&lt;&gt;"sobota",C414&lt;&gt;"niedziela")),ROUNDDOWN(E414*$N$5,0)*$N$2,IF(AND(D414="lato",AND(C414&lt;&gt;"sobota",C414&lt;&gt;"niedziela")),ROUNDDOWN(E414*$N$6,0)*$N$2,IF(AND(D414="jesień",AND(C414&lt;&gt;"sobota",C414&lt;&gt;"niedziela")),ROUNDDOWN(E414*$N$7,0)*$N$2,0))))</f>
        <v>0</v>
      </c>
      <c r="I414">
        <f t="shared" si="20"/>
        <v>22765</v>
      </c>
      <c r="J414">
        <f>J413+H414</f>
        <v>65070</v>
      </c>
      <c r="K414">
        <f>K413+(F414+G414)</f>
        <v>42305</v>
      </c>
    </row>
    <row r="415" spans="1:11">
      <c r="A415" s="1">
        <v>45340</v>
      </c>
      <c r="B415">
        <f t="shared" si="18"/>
        <v>2</v>
      </c>
      <c r="C415" t="s">
        <v>2</v>
      </c>
      <c r="D415" t="s">
        <v>41</v>
      </c>
      <c r="E415">
        <f t="shared" si="19"/>
        <v>34</v>
      </c>
      <c r="F415">
        <f>IF(C415="niedziela",$N$3*E415,0)</f>
        <v>510</v>
      </c>
      <c r="G415">
        <f>IF(AND(B415&lt;&gt;B416,I414&gt;=3*$N$1),3*$N$1,0)</f>
        <v>0</v>
      </c>
      <c r="H415">
        <f>IF(AND(D415="zima",AND(C415&lt;&gt;"sobota",C415&lt;&gt;"niedziela")),ROUNDDOWN(E415*$N$4,0)*$N$2,IF(AND(D415="wiosna",AND(C415&lt;&gt;"sobota",C415&lt;&gt;"niedziela")),ROUNDDOWN(E415*$N$5,0)*$N$2,IF(AND(D415="lato",AND(C415&lt;&gt;"sobota",C415&lt;&gt;"niedziela")),ROUNDDOWN(E415*$N$6,0)*$N$2,IF(AND(D415="jesień",AND(C415&lt;&gt;"sobota",C415&lt;&gt;"niedziela")),ROUNDDOWN(E415*$N$7,0)*$N$2,0))))</f>
        <v>0</v>
      </c>
      <c r="I415">
        <f t="shared" si="20"/>
        <v>22255</v>
      </c>
      <c r="J415">
        <f>J414+H415</f>
        <v>65070</v>
      </c>
      <c r="K415">
        <f>K414+(F415+G415)</f>
        <v>42815</v>
      </c>
    </row>
    <row r="416" spans="1:11">
      <c r="A416" s="1">
        <v>45341</v>
      </c>
      <c r="B416">
        <f t="shared" si="18"/>
        <v>2</v>
      </c>
      <c r="C416" t="s">
        <v>3</v>
      </c>
      <c r="D416" t="s">
        <v>41</v>
      </c>
      <c r="E416">
        <f t="shared" si="19"/>
        <v>34</v>
      </c>
      <c r="F416">
        <f>IF(C416="niedziela",$N$3*E416,0)</f>
        <v>0</v>
      </c>
      <c r="G416">
        <f>IF(AND(B416&lt;&gt;B417,I415&gt;=3*$N$1),3*$N$1,0)</f>
        <v>0</v>
      </c>
      <c r="H416">
        <f>IF(AND(D416="zima",AND(C416&lt;&gt;"sobota",C416&lt;&gt;"niedziela")),ROUNDDOWN(E416*$N$4,0)*$N$2,IF(AND(D416="wiosna",AND(C416&lt;&gt;"sobota",C416&lt;&gt;"niedziela")),ROUNDDOWN(E416*$N$5,0)*$N$2,IF(AND(D416="lato",AND(C416&lt;&gt;"sobota",C416&lt;&gt;"niedziela")),ROUNDDOWN(E416*$N$6,0)*$N$2,IF(AND(D416="jesień",AND(C416&lt;&gt;"sobota",C416&lt;&gt;"niedziela")),ROUNDDOWN(E416*$N$7,0)*$N$2,0))))</f>
        <v>180</v>
      </c>
      <c r="I416">
        <f t="shared" si="20"/>
        <v>22435</v>
      </c>
      <c r="J416">
        <f>J415+H416</f>
        <v>65250</v>
      </c>
      <c r="K416">
        <f>K415+(F416+G416)</f>
        <v>42815</v>
      </c>
    </row>
    <row r="417" spans="1:11">
      <c r="A417" s="1">
        <v>45342</v>
      </c>
      <c r="B417">
        <f t="shared" si="18"/>
        <v>2</v>
      </c>
      <c r="C417" t="s">
        <v>4</v>
      </c>
      <c r="D417" t="s">
        <v>41</v>
      </c>
      <c r="E417">
        <f t="shared" si="19"/>
        <v>34</v>
      </c>
      <c r="F417">
        <f>IF(C417="niedziela",$N$3*E417,0)</f>
        <v>0</v>
      </c>
      <c r="G417">
        <f>IF(AND(B417&lt;&gt;B418,I416&gt;=3*$N$1),3*$N$1,0)</f>
        <v>0</v>
      </c>
      <c r="H417">
        <f>IF(AND(D417="zima",AND(C417&lt;&gt;"sobota",C417&lt;&gt;"niedziela")),ROUNDDOWN(E417*$N$4,0)*$N$2,IF(AND(D417="wiosna",AND(C417&lt;&gt;"sobota",C417&lt;&gt;"niedziela")),ROUNDDOWN(E417*$N$5,0)*$N$2,IF(AND(D417="lato",AND(C417&lt;&gt;"sobota",C417&lt;&gt;"niedziela")),ROUNDDOWN(E417*$N$6,0)*$N$2,IF(AND(D417="jesień",AND(C417&lt;&gt;"sobota",C417&lt;&gt;"niedziela")),ROUNDDOWN(E417*$N$7,0)*$N$2,0))))</f>
        <v>180</v>
      </c>
      <c r="I417">
        <f t="shared" si="20"/>
        <v>22615</v>
      </c>
      <c r="J417">
        <f>J416+H417</f>
        <v>65430</v>
      </c>
      <c r="K417">
        <f>K416+(F417+G417)</f>
        <v>42815</v>
      </c>
    </row>
    <row r="418" spans="1:11">
      <c r="A418" s="1">
        <v>45343</v>
      </c>
      <c r="B418">
        <f t="shared" si="18"/>
        <v>2</v>
      </c>
      <c r="C418" t="s">
        <v>5</v>
      </c>
      <c r="D418" t="s">
        <v>41</v>
      </c>
      <c r="E418">
        <f t="shared" si="19"/>
        <v>34</v>
      </c>
      <c r="F418">
        <f>IF(C418="niedziela",$N$3*E418,0)</f>
        <v>0</v>
      </c>
      <c r="G418">
        <f>IF(AND(B418&lt;&gt;B419,I417&gt;=3*$N$1),3*$N$1,0)</f>
        <v>0</v>
      </c>
      <c r="H418">
        <f>IF(AND(D418="zima",AND(C418&lt;&gt;"sobota",C418&lt;&gt;"niedziela")),ROUNDDOWN(E418*$N$4,0)*$N$2,IF(AND(D418="wiosna",AND(C418&lt;&gt;"sobota",C418&lt;&gt;"niedziela")),ROUNDDOWN(E418*$N$5,0)*$N$2,IF(AND(D418="lato",AND(C418&lt;&gt;"sobota",C418&lt;&gt;"niedziela")),ROUNDDOWN(E418*$N$6,0)*$N$2,IF(AND(D418="jesień",AND(C418&lt;&gt;"sobota",C418&lt;&gt;"niedziela")),ROUNDDOWN(E418*$N$7,0)*$N$2,0))))</f>
        <v>180</v>
      </c>
      <c r="I418">
        <f t="shared" si="20"/>
        <v>22795</v>
      </c>
      <c r="J418">
        <f>J417+H418</f>
        <v>65610</v>
      </c>
      <c r="K418">
        <f>K417+(F418+G418)</f>
        <v>42815</v>
      </c>
    </row>
    <row r="419" spans="1:11">
      <c r="A419" s="1">
        <v>45344</v>
      </c>
      <c r="B419">
        <f t="shared" si="18"/>
        <v>2</v>
      </c>
      <c r="C419" t="s">
        <v>6</v>
      </c>
      <c r="D419" t="s">
        <v>41</v>
      </c>
      <c r="E419">
        <f t="shared" si="19"/>
        <v>34</v>
      </c>
      <c r="F419">
        <f>IF(C419="niedziela",$N$3*E419,0)</f>
        <v>0</v>
      </c>
      <c r="G419">
        <f>IF(AND(B419&lt;&gt;B420,I418&gt;=3*$N$1),3*$N$1,0)</f>
        <v>0</v>
      </c>
      <c r="H419">
        <f>IF(AND(D419="zima",AND(C419&lt;&gt;"sobota",C419&lt;&gt;"niedziela")),ROUNDDOWN(E419*$N$4,0)*$N$2,IF(AND(D419="wiosna",AND(C419&lt;&gt;"sobota",C419&lt;&gt;"niedziela")),ROUNDDOWN(E419*$N$5,0)*$N$2,IF(AND(D419="lato",AND(C419&lt;&gt;"sobota",C419&lt;&gt;"niedziela")),ROUNDDOWN(E419*$N$6,0)*$N$2,IF(AND(D419="jesień",AND(C419&lt;&gt;"sobota",C419&lt;&gt;"niedziela")),ROUNDDOWN(E419*$N$7,0)*$N$2,0))))</f>
        <v>180</v>
      </c>
      <c r="I419">
        <f t="shared" si="20"/>
        <v>22975</v>
      </c>
      <c r="J419">
        <f>J418+H419</f>
        <v>65790</v>
      </c>
      <c r="K419">
        <f>K418+(F419+G419)</f>
        <v>42815</v>
      </c>
    </row>
    <row r="420" spans="1:11">
      <c r="A420" s="1">
        <v>45345</v>
      </c>
      <c r="B420">
        <f t="shared" si="18"/>
        <v>2</v>
      </c>
      <c r="C420" t="s">
        <v>7</v>
      </c>
      <c r="D420" t="s">
        <v>41</v>
      </c>
      <c r="E420">
        <f t="shared" si="19"/>
        <v>34</v>
      </c>
      <c r="F420">
        <f>IF(C420="niedziela",$N$3*E420,0)</f>
        <v>0</v>
      </c>
      <c r="G420">
        <f>IF(AND(B420&lt;&gt;B421,I419&gt;=3*$N$1),3*$N$1,0)</f>
        <v>0</v>
      </c>
      <c r="H420">
        <f>IF(AND(D420="zima",AND(C420&lt;&gt;"sobota",C420&lt;&gt;"niedziela")),ROUNDDOWN(E420*$N$4,0)*$N$2,IF(AND(D420="wiosna",AND(C420&lt;&gt;"sobota",C420&lt;&gt;"niedziela")),ROUNDDOWN(E420*$N$5,0)*$N$2,IF(AND(D420="lato",AND(C420&lt;&gt;"sobota",C420&lt;&gt;"niedziela")),ROUNDDOWN(E420*$N$6,0)*$N$2,IF(AND(D420="jesień",AND(C420&lt;&gt;"sobota",C420&lt;&gt;"niedziela")),ROUNDDOWN(E420*$N$7,0)*$N$2,0))))</f>
        <v>180</v>
      </c>
      <c r="I420">
        <f t="shared" si="20"/>
        <v>23155</v>
      </c>
      <c r="J420">
        <f>J419+H420</f>
        <v>65970</v>
      </c>
      <c r="K420">
        <f>K419+(F420+G420)</f>
        <v>42815</v>
      </c>
    </row>
    <row r="421" spans="1:11">
      <c r="A421" s="1">
        <v>45346</v>
      </c>
      <c r="B421">
        <f t="shared" si="18"/>
        <v>2</v>
      </c>
      <c r="C421" t="s">
        <v>8</v>
      </c>
      <c r="D421" t="s">
        <v>41</v>
      </c>
      <c r="E421">
        <f t="shared" si="19"/>
        <v>34</v>
      </c>
      <c r="F421">
        <f>IF(C421="niedziela",$N$3*E421,0)</f>
        <v>0</v>
      </c>
      <c r="G421">
        <f>IF(AND(B421&lt;&gt;B422,I420&gt;=3*$N$1),3*$N$1,0)</f>
        <v>0</v>
      </c>
      <c r="H421">
        <f>IF(AND(D421="zima",AND(C421&lt;&gt;"sobota",C421&lt;&gt;"niedziela")),ROUNDDOWN(E421*$N$4,0)*$N$2,IF(AND(D421="wiosna",AND(C421&lt;&gt;"sobota",C421&lt;&gt;"niedziela")),ROUNDDOWN(E421*$N$5,0)*$N$2,IF(AND(D421="lato",AND(C421&lt;&gt;"sobota",C421&lt;&gt;"niedziela")),ROUNDDOWN(E421*$N$6,0)*$N$2,IF(AND(D421="jesień",AND(C421&lt;&gt;"sobota",C421&lt;&gt;"niedziela")),ROUNDDOWN(E421*$N$7,0)*$N$2,0))))</f>
        <v>0</v>
      </c>
      <c r="I421">
        <f t="shared" si="20"/>
        <v>23155</v>
      </c>
      <c r="J421">
        <f>J420+H421</f>
        <v>65970</v>
      </c>
      <c r="K421">
        <f>K420+(F421+G421)</f>
        <v>42815</v>
      </c>
    </row>
    <row r="422" spans="1:11">
      <c r="A422" s="1">
        <v>45347</v>
      </c>
      <c r="B422">
        <f t="shared" si="18"/>
        <v>2</v>
      </c>
      <c r="C422" t="s">
        <v>2</v>
      </c>
      <c r="D422" t="s">
        <v>41</v>
      </c>
      <c r="E422">
        <f t="shared" si="19"/>
        <v>34</v>
      </c>
      <c r="F422">
        <f>IF(C422="niedziela",$N$3*E422,0)</f>
        <v>510</v>
      </c>
      <c r="G422">
        <f>IF(AND(B422&lt;&gt;B423,I421&gt;=3*$N$1),3*$N$1,0)</f>
        <v>0</v>
      </c>
      <c r="H422">
        <f>IF(AND(D422="zima",AND(C422&lt;&gt;"sobota",C422&lt;&gt;"niedziela")),ROUNDDOWN(E422*$N$4,0)*$N$2,IF(AND(D422="wiosna",AND(C422&lt;&gt;"sobota",C422&lt;&gt;"niedziela")),ROUNDDOWN(E422*$N$5,0)*$N$2,IF(AND(D422="lato",AND(C422&lt;&gt;"sobota",C422&lt;&gt;"niedziela")),ROUNDDOWN(E422*$N$6,0)*$N$2,IF(AND(D422="jesień",AND(C422&lt;&gt;"sobota",C422&lt;&gt;"niedziela")),ROUNDDOWN(E422*$N$7,0)*$N$2,0))))</f>
        <v>0</v>
      </c>
      <c r="I422">
        <f t="shared" si="20"/>
        <v>22645</v>
      </c>
      <c r="J422">
        <f>J421+H422</f>
        <v>65970</v>
      </c>
      <c r="K422">
        <f>K421+(F422+G422)</f>
        <v>43325</v>
      </c>
    </row>
    <row r="423" spans="1:11">
      <c r="A423" s="1">
        <v>45348</v>
      </c>
      <c r="B423">
        <f t="shared" si="18"/>
        <v>2</v>
      </c>
      <c r="C423" t="s">
        <v>3</v>
      </c>
      <c r="D423" t="s">
        <v>41</v>
      </c>
      <c r="E423">
        <f t="shared" si="19"/>
        <v>34</v>
      </c>
      <c r="F423">
        <f>IF(C423="niedziela",$N$3*E423,0)</f>
        <v>0</v>
      </c>
      <c r="G423">
        <f>IF(AND(B423&lt;&gt;B424,I422&gt;=3*$N$1),3*$N$1,0)</f>
        <v>0</v>
      </c>
      <c r="H423">
        <f>IF(AND(D423="zima",AND(C423&lt;&gt;"sobota",C423&lt;&gt;"niedziela")),ROUNDDOWN(E423*$N$4,0)*$N$2,IF(AND(D423="wiosna",AND(C423&lt;&gt;"sobota",C423&lt;&gt;"niedziela")),ROUNDDOWN(E423*$N$5,0)*$N$2,IF(AND(D423="lato",AND(C423&lt;&gt;"sobota",C423&lt;&gt;"niedziela")),ROUNDDOWN(E423*$N$6,0)*$N$2,IF(AND(D423="jesień",AND(C423&lt;&gt;"sobota",C423&lt;&gt;"niedziela")),ROUNDDOWN(E423*$N$7,0)*$N$2,0))))</f>
        <v>180</v>
      </c>
      <c r="I423">
        <f t="shared" si="20"/>
        <v>22825</v>
      </c>
      <c r="J423">
        <f>J422+H423</f>
        <v>66150</v>
      </c>
      <c r="K423">
        <f>K422+(F423+G423)</f>
        <v>43325</v>
      </c>
    </row>
    <row r="424" spans="1:11">
      <c r="A424" s="1">
        <v>45349</v>
      </c>
      <c r="B424">
        <f t="shared" si="18"/>
        <v>2</v>
      </c>
      <c r="C424" t="s">
        <v>4</v>
      </c>
      <c r="D424" t="s">
        <v>41</v>
      </c>
      <c r="E424">
        <f t="shared" si="19"/>
        <v>34</v>
      </c>
      <c r="F424">
        <f>IF(C424="niedziela",$N$3*E424,0)</f>
        <v>0</v>
      </c>
      <c r="G424">
        <f>IF(AND(B424&lt;&gt;B425,I423&gt;=3*$N$1),3*$N$1,0)</f>
        <v>0</v>
      </c>
      <c r="H424">
        <f>IF(AND(D424="zima",AND(C424&lt;&gt;"sobota",C424&lt;&gt;"niedziela")),ROUNDDOWN(E424*$N$4,0)*$N$2,IF(AND(D424="wiosna",AND(C424&lt;&gt;"sobota",C424&lt;&gt;"niedziela")),ROUNDDOWN(E424*$N$5,0)*$N$2,IF(AND(D424="lato",AND(C424&lt;&gt;"sobota",C424&lt;&gt;"niedziela")),ROUNDDOWN(E424*$N$6,0)*$N$2,IF(AND(D424="jesień",AND(C424&lt;&gt;"sobota",C424&lt;&gt;"niedziela")),ROUNDDOWN(E424*$N$7,0)*$N$2,0))))</f>
        <v>180</v>
      </c>
      <c r="I424">
        <f t="shared" si="20"/>
        <v>23005</v>
      </c>
      <c r="J424">
        <f>J423+H424</f>
        <v>66330</v>
      </c>
      <c r="K424">
        <f>K423+(F424+G424)</f>
        <v>43325</v>
      </c>
    </row>
    <row r="425" spans="1:11">
      <c r="A425" s="1">
        <v>45350</v>
      </c>
      <c r="B425">
        <f t="shared" si="18"/>
        <v>2</v>
      </c>
      <c r="C425" t="s">
        <v>5</v>
      </c>
      <c r="D425" t="s">
        <v>41</v>
      </c>
      <c r="E425">
        <f t="shared" si="19"/>
        <v>34</v>
      </c>
      <c r="F425">
        <f>IF(C425="niedziela",$N$3*E425,0)</f>
        <v>0</v>
      </c>
      <c r="G425">
        <f>IF(AND(B425&lt;&gt;B426,I424&gt;=3*$N$1),3*$N$1,0)</f>
        <v>0</v>
      </c>
      <c r="H425">
        <f>IF(AND(D425="zima",AND(C425&lt;&gt;"sobota",C425&lt;&gt;"niedziela")),ROUNDDOWN(E425*$N$4,0)*$N$2,IF(AND(D425="wiosna",AND(C425&lt;&gt;"sobota",C425&lt;&gt;"niedziela")),ROUNDDOWN(E425*$N$5,0)*$N$2,IF(AND(D425="lato",AND(C425&lt;&gt;"sobota",C425&lt;&gt;"niedziela")),ROUNDDOWN(E425*$N$6,0)*$N$2,IF(AND(D425="jesień",AND(C425&lt;&gt;"sobota",C425&lt;&gt;"niedziela")),ROUNDDOWN(E425*$N$7,0)*$N$2,0))))</f>
        <v>180</v>
      </c>
      <c r="I425">
        <f t="shared" si="20"/>
        <v>23185</v>
      </c>
      <c r="J425">
        <f>J424+H425</f>
        <v>66510</v>
      </c>
      <c r="K425">
        <f>K424+(F425+G425)</f>
        <v>43325</v>
      </c>
    </row>
    <row r="426" spans="1:11">
      <c r="A426" s="1">
        <v>45351</v>
      </c>
      <c r="B426">
        <f t="shared" si="18"/>
        <v>2</v>
      </c>
      <c r="C426" t="s">
        <v>6</v>
      </c>
      <c r="D426" t="s">
        <v>41</v>
      </c>
      <c r="E426">
        <f t="shared" si="19"/>
        <v>34</v>
      </c>
      <c r="F426">
        <f>IF(C426="niedziela",$N$3*E426,0)</f>
        <v>0</v>
      </c>
      <c r="G426">
        <f>IF(AND(B426&lt;&gt;B427,I425&gt;=3*$N$1),3*$N$1,0)</f>
        <v>2400</v>
      </c>
      <c r="H426">
        <f>IF(AND(D426="zima",AND(C426&lt;&gt;"sobota",C426&lt;&gt;"niedziela")),ROUNDDOWN(E426*$N$4,0)*$N$2,IF(AND(D426="wiosna",AND(C426&lt;&gt;"sobota",C426&lt;&gt;"niedziela")),ROUNDDOWN(E426*$N$5,0)*$N$2,IF(AND(D426="lato",AND(C426&lt;&gt;"sobota",C426&lt;&gt;"niedziela")),ROUNDDOWN(E426*$N$6,0)*$N$2,IF(AND(D426="jesień",AND(C426&lt;&gt;"sobota",C426&lt;&gt;"niedziela")),ROUNDDOWN(E426*$N$7,0)*$N$2,0))))</f>
        <v>180</v>
      </c>
      <c r="I426">
        <f t="shared" si="20"/>
        <v>20965</v>
      </c>
      <c r="J426">
        <f>J425+H426</f>
        <v>66690</v>
      </c>
      <c r="K426">
        <f>K425+(F426+G426)</f>
        <v>45725</v>
      </c>
    </row>
    <row r="427" spans="1:11">
      <c r="A427" s="1">
        <v>45352</v>
      </c>
      <c r="B427">
        <f t="shared" si="18"/>
        <v>3</v>
      </c>
      <c r="C427" t="s">
        <v>7</v>
      </c>
      <c r="D427" t="s">
        <v>41</v>
      </c>
      <c r="E427">
        <f t="shared" si="19"/>
        <v>37</v>
      </c>
      <c r="F427">
        <f>IF(C427="niedziela",$N$3*E427,0)</f>
        <v>0</v>
      </c>
      <c r="G427">
        <f>IF(AND(B427&lt;&gt;B428,I426&gt;=3*$N$1),3*$N$1,0)</f>
        <v>0</v>
      </c>
      <c r="H427">
        <f>IF(AND(D427="zima",AND(C427&lt;&gt;"sobota",C427&lt;&gt;"niedziela")),ROUNDDOWN(E427*$N$4,0)*$N$2,IF(AND(D427="wiosna",AND(C427&lt;&gt;"sobota",C427&lt;&gt;"niedziela")),ROUNDDOWN(E427*$N$5,0)*$N$2,IF(AND(D427="lato",AND(C427&lt;&gt;"sobota",C427&lt;&gt;"niedziela")),ROUNDDOWN(E427*$N$6,0)*$N$2,IF(AND(D427="jesień",AND(C427&lt;&gt;"sobota",C427&lt;&gt;"niedziela")),ROUNDDOWN(E427*$N$7,0)*$N$2,0))))</f>
        <v>210</v>
      </c>
      <c r="I427">
        <f t="shared" si="20"/>
        <v>21175</v>
      </c>
      <c r="J427">
        <f>J426+H427</f>
        <v>66900</v>
      </c>
      <c r="K427">
        <f>K426+(F427+G427)</f>
        <v>45725</v>
      </c>
    </row>
    <row r="428" spans="1:11">
      <c r="A428" s="1">
        <v>45353</v>
      </c>
      <c r="B428">
        <f t="shared" si="18"/>
        <v>3</v>
      </c>
      <c r="C428" t="s">
        <v>8</v>
      </c>
      <c r="D428" t="s">
        <v>41</v>
      </c>
      <c r="E428">
        <f t="shared" si="19"/>
        <v>37</v>
      </c>
      <c r="F428">
        <f>IF(C428="niedziela",$N$3*E428,0)</f>
        <v>0</v>
      </c>
      <c r="G428">
        <f>IF(AND(B428&lt;&gt;B429,I427&gt;=3*$N$1),3*$N$1,0)</f>
        <v>0</v>
      </c>
      <c r="H428">
        <f>IF(AND(D428="zima",AND(C428&lt;&gt;"sobota",C428&lt;&gt;"niedziela")),ROUNDDOWN(E428*$N$4,0)*$N$2,IF(AND(D428="wiosna",AND(C428&lt;&gt;"sobota",C428&lt;&gt;"niedziela")),ROUNDDOWN(E428*$N$5,0)*$N$2,IF(AND(D428="lato",AND(C428&lt;&gt;"sobota",C428&lt;&gt;"niedziela")),ROUNDDOWN(E428*$N$6,0)*$N$2,IF(AND(D428="jesień",AND(C428&lt;&gt;"sobota",C428&lt;&gt;"niedziela")),ROUNDDOWN(E428*$N$7,0)*$N$2,0))))</f>
        <v>0</v>
      </c>
      <c r="I428">
        <f t="shared" si="20"/>
        <v>21175</v>
      </c>
      <c r="J428">
        <f>J427+H428</f>
        <v>66900</v>
      </c>
      <c r="K428">
        <f>K427+(F428+G428)</f>
        <v>45725</v>
      </c>
    </row>
    <row r="429" spans="1:11">
      <c r="A429" s="1">
        <v>45354</v>
      </c>
      <c r="B429">
        <f t="shared" si="18"/>
        <v>3</v>
      </c>
      <c r="C429" t="s">
        <v>2</v>
      </c>
      <c r="D429" t="s">
        <v>41</v>
      </c>
      <c r="E429">
        <f t="shared" si="19"/>
        <v>37</v>
      </c>
      <c r="F429">
        <f>IF(C429="niedziela",$N$3*E429,0)</f>
        <v>555</v>
      </c>
      <c r="G429">
        <f>IF(AND(B429&lt;&gt;B430,I428&gt;=3*$N$1),3*$N$1,0)</f>
        <v>0</v>
      </c>
      <c r="H429">
        <f>IF(AND(D429="zima",AND(C429&lt;&gt;"sobota",C429&lt;&gt;"niedziela")),ROUNDDOWN(E429*$N$4,0)*$N$2,IF(AND(D429="wiosna",AND(C429&lt;&gt;"sobota",C429&lt;&gt;"niedziela")),ROUNDDOWN(E429*$N$5,0)*$N$2,IF(AND(D429="lato",AND(C429&lt;&gt;"sobota",C429&lt;&gt;"niedziela")),ROUNDDOWN(E429*$N$6,0)*$N$2,IF(AND(D429="jesień",AND(C429&lt;&gt;"sobota",C429&lt;&gt;"niedziela")),ROUNDDOWN(E429*$N$7,0)*$N$2,0))))</f>
        <v>0</v>
      </c>
      <c r="I429">
        <f t="shared" si="20"/>
        <v>20620</v>
      </c>
      <c r="J429">
        <f>J428+H429</f>
        <v>66900</v>
      </c>
      <c r="K429">
        <f>K428+(F429+G429)</f>
        <v>46280</v>
      </c>
    </row>
    <row r="430" spans="1:11">
      <c r="A430" s="1">
        <v>45355</v>
      </c>
      <c r="B430">
        <f t="shared" si="18"/>
        <v>3</v>
      </c>
      <c r="C430" t="s">
        <v>3</v>
      </c>
      <c r="D430" t="s">
        <v>41</v>
      </c>
      <c r="E430">
        <f t="shared" si="19"/>
        <v>37</v>
      </c>
      <c r="F430">
        <f>IF(C430="niedziela",$N$3*E430,0)</f>
        <v>0</v>
      </c>
      <c r="G430">
        <f>IF(AND(B430&lt;&gt;B431,I429&gt;=3*$N$1),3*$N$1,0)</f>
        <v>0</v>
      </c>
      <c r="H430">
        <f>IF(AND(D430="zima",AND(C430&lt;&gt;"sobota",C430&lt;&gt;"niedziela")),ROUNDDOWN(E430*$N$4,0)*$N$2,IF(AND(D430="wiosna",AND(C430&lt;&gt;"sobota",C430&lt;&gt;"niedziela")),ROUNDDOWN(E430*$N$5,0)*$N$2,IF(AND(D430="lato",AND(C430&lt;&gt;"sobota",C430&lt;&gt;"niedziela")),ROUNDDOWN(E430*$N$6,0)*$N$2,IF(AND(D430="jesień",AND(C430&lt;&gt;"sobota",C430&lt;&gt;"niedziela")),ROUNDDOWN(E430*$N$7,0)*$N$2,0))))</f>
        <v>210</v>
      </c>
      <c r="I430">
        <f t="shared" si="20"/>
        <v>20830</v>
      </c>
      <c r="J430">
        <f>J429+H430</f>
        <v>67110</v>
      </c>
      <c r="K430">
        <f>K429+(F430+G430)</f>
        <v>46280</v>
      </c>
    </row>
    <row r="431" spans="1:11">
      <c r="A431" s="1">
        <v>45356</v>
      </c>
      <c r="B431">
        <f t="shared" si="18"/>
        <v>3</v>
      </c>
      <c r="C431" t="s">
        <v>4</v>
      </c>
      <c r="D431" t="s">
        <v>41</v>
      </c>
      <c r="E431">
        <f t="shared" si="19"/>
        <v>37</v>
      </c>
      <c r="F431">
        <f>IF(C431="niedziela",$N$3*E431,0)</f>
        <v>0</v>
      </c>
      <c r="G431">
        <f>IF(AND(B431&lt;&gt;B432,I430&gt;=3*$N$1),3*$N$1,0)</f>
        <v>0</v>
      </c>
      <c r="H431">
        <f>IF(AND(D431="zima",AND(C431&lt;&gt;"sobota",C431&lt;&gt;"niedziela")),ROUNDDOWN(E431*$N$4,0)*$N$2,IF(AND(D431="wiosna",AND(C431&lt;&gt;"sobota",C431&lt;&gt;"niedziela")),ROUNDDOWN(E431*$N$5,0)*$N$2,IF(AND(D431="lato",AND(C431&lt;&gt;"sobota",C431&lt;&gt;"niedziela")),ROUNDDOWN(E431*$N$6,0)*$N$2,IF(AND(D431="jesień",AND(C431&lt;&gt;"sobota",C431&lt;&gt;"niedziela")),ROUNDDOWN(E431*$N$7,0)*$N$2,0))))</f>
        <v>210</v>
      </c>
      <c r="I431">
        <f t="shared" si="20"/>
        <v>21040</v>
      </c>
      <c r="J431">
        <f>J430+H431</f>
        <v>67320</v>
      </c>
      <c r="K431">
        <f>K430+(F431+G431)</f>
        <v>46280</v>
      </c>
    </row>
    <row r="432" spans="1:11">
      <c r="A432" s="1">
        <v>45357</v>
      </c>
      <c r="B432">
        <f t="shared" si="18"/>
        <v>3</v>
      </c>
      <c r="C432" t="s">
        <v>5</v>
      </c>
      <c r="D432" t="s">
        <v>41</v>
      </c>
      <c r="E432">
        <f t="shared" si="19"/>
        <v>37</v>
      </c>
      <c r="F432">
        <f>IF(C432="niedziela",$N$3*E432,0)</f>
        <v>0</v>
      </c>
      <c r="G432">
        <f>IF(AND(B432&lt;&gt;B433,I431&gt;=3*$N$1),3*$N$1,0)</f>
        <v>0</v>
      </c>
      <c r="H432">
        <f>IF(AND(D432="zima",AND(C432&lt;&gt;"sobota",C432&lt;&gt;"niedziela")),ROUNDDOWN(E432*$N$4,0)*$N$2,IF(AND(D432="wiosna",AND(C432&lt;&gt;"sobota",C432&lt;&gt;"niedziela")),ROUNDDOWN(E432*$N$5,0)*$N$2,IF(AND(D432="lato",AND(C432&lt;&gt;"sobota",C432&lt;&gt;"niedziela")),ROUNDDOWN(E432*$N$6,0)*$N$2,IF(AND(D432="jesień",AND(C432&lt;&gt;"sobota",C432&lt;&gt;"niedziela")),ROUNDDOWN(E432*$N$7,0)*$N$2,0))))</f>
        <v>210</v>
      </c>
      <c r="I432">
        <f t="shared" si="20"/>
        <v>21250</v>
      </c>
      <c r="J432">
        <f>J431+H432</f>
        <v>67530</v>
      </c>
      <c r="K432">
        <f>K431+(F432+G432)</f>
        <v>46280</v>
      </c>
    </row>
    <row r="433" spans="1:11">
      <c r="A433" s="1">
        <v>45358</v>
      </c>
      <c r="B433">
        <f t="shared" si="18"/>
        <v>3</v>
      </c>
      <c r="C433" t="s">
        <v>6</v>
      </c>
      <c r="D433" t="s">
        <v>41</v>
      </c>
      <c r="E433">
        <f t="shared" si="19"/>
        <v>37</v>
      </c>
      <c r="F433">
        <f>IF(C433="niedziela",$N$3*E433,0)</f>
        <v>0</v>
      </c>
      <c r="G433">
        <f>IF(AND(B433&lt;&gt;B434,I432&gt;=3*$N$1),3*$N$1,0)</f>
        <v>0</v>
      </c>
      <c r="H433">
        <f>IF(AND(D433="zima",AND(C433&lt;&gt;"sobota",C433&lt;&gt;"niedziela")),ROUNDDOWN(E433*$N$4,0)*$N$2,IF(AND(D433="wiosna",AND(C433&lt;&gt;"sobota",C433&lt;&gt;"niedziela")),ROUNDDOWN(E433*$N$5,0)*$N$2,IF(AND(D433="lato",AND(C433&lt;&gt;"sobota",C433&lt;&gt;"niedziela")),ROUNDDOWN(E433*$N$6,0)*$N$2,IF(AND(D433="jesień",AND(C433&lt;&gt;"sobota",C433&lt;&gt;"niedziela")),ROUNDDOWN(E433*$N$7,0)*$N$2,0))))</f>
        <v>210</v>
      </c>
      <c r="I433">
        <f t="shared" si="20"/>
        <v>21460</v>
      </c>
      <c r="J433">
        <f>J432+H433</f>
        <v>67740</v>
      </c>
      <c r="K433">
        <f>K432+(F433+G433)</f>
        <v>46280</v>
      </c>
    </row>
    <row r="434" spans="1:11">
      <c r="A434" s="1">
        <v>45359</v>
      </c>
      <c r="B434">
        <f t="shared" si="18"/>
        <v>3</v>
      </c>
      <c r="C434" t="s">
        <v>7</v>
      </c>
      <c r="D434" t="s">
        <v>41</v>
      </c>
      <c r="E434">
        <f t="shared" si="19"/>
        <v>37</v>
      </c>
      <c r="F434">
        <f>IF(C434="niedziela",$N$3*E434,0)</f>
        <v>0</v>
      </c>
      <c r="G434">
        <f>IF(AND(B434&lt;&gt;B435,I433&gt;=3*$N$1),3*$N$1,0)</f>
        <v>0</v>
      </c>
      <c r="H434">
        <f>IF(AND(D434="zima",AND(C434&lt;&gt;"sobota",C434&lt;&gt;"niedziela")),ROUNDDOWN(E434*$N$4,0)*$N$2,IF(AND(D434="wiosna",AND(C434&lt;&gt;"sobota",C434&lt;&gt;"niedziela")),ROUNDDOWN(E434*$N$5,0)*$N$2,IF(AND(D434="lato",AND(C434&lt;&gt;"sobota",C434&lt;&gt;"niedziela")),ROUNDDOWN(E434*$N$6,0)*$N$2,IF(AND(D434="jesień",AND(C434&lt;&gt;"sobota",C434&lt;&gt;"niedziela")),ROUNDDOWN(E434*$N$7,0)*$N$2,0))))</f>
        <v>210</v>
      </c>
      <c r="I434">
        <f t="shared" si="20"/>
        <v>21670</v>
      </c>
      <c r="J434">
        <f>J433+H434</f>
        <v>67950</v>
      </c>
      <c r="K434">
        <f>K433+(F434+G434)</f>
        <v>46280</v>
      </c>
    </row>
    <row r="435" spans="1:11">
      <c r="A435" s="1">
        <v>45360</v>
      </c>
      <c r="B435">
        <f t="shared" si="18"/>
        <v>3</v>
      </c>
      <c r="C435" t="s">
        <v>8</v>
      </c>
      <c r="D435" t="s">
        <v>41</v>
      </c>
      <c r="E435">
        <f t="shared" si="19"/>
        <v>37</v>
      </c>
      <c r="F435">
        <f>IF(C435="niedziela",$N$3*E435,0)</f>
        <v>0</v>
      </c>
      <c r="G435">
        <f>IF(AND(B435&lt;&gt;B436,I434&gt;=3*$N$1),3*$N$1,0)</f>
        <v>0</v>
      </c>
      <c r="H435">
        <f>IF(AND(D435="zima",AND(C435&lt;&gt;"sobota",C435&lt;&gt;"niedziela")),ROUNDDOWN(E435*$N$4,0)*$N$2,IF(AND(D435="wiosna",AND(C435&lt;&gt;"sobota",C435&lt;&gt;"niedziela")),ROUNDDOWN(E435*$N$5,0)*$N$2,IF(AND(D435="lato",AND(C435&lt;&gt;"sobota",C435&lt;&gt;"niedziela")),ROUNDDOWN(E435*$N$6,0)*$N$2,IF(AND(D435="jesień",AND(C435&lt;&gt;"sobota",C435&lt;&gt;"niedziela")),ROUNDDOWN(E435*$N$7,0)*$N$2,0))))</f>
        <v>0</v>
      </c>
      <c r="I435">
        <f t="shared" si="20"/>
        <v>21670</v>
      </c>
      <c r="J435">
        <f>J434+H435</f>
        <v>67950</v>
      </c>
      <c r="K435">
        <f>K434+(F435+G435)</f>
        <v>46280</v>
      </c>
    </row>
    <row r="436" spans="1:11">
      <c r="A436" s="1">
        <v>45361</v>
      </c>
      <c r="B436">
        <f t="shared" si="18"/>
        <v>3</v>
      </c>
      <c r="C436" t="s">
        <v>2</v>
      </c>
      <c r="D436" t="s">
        <v>41</v>
      </c>
      <c r="E436">
        <f t="shared" si="19"/>
        <v>37</v>
      </c>
      <c r="F436">
        <f>IF(C436="niedziela",$N$3*E436,0)</f>
        <v>555</v>
      </c>
      <c r="G436">
        <f>IF(AND(B436&lt;&gt;B437,I435&gt;=3*$N$1),3*$N$1,0)</f>
        <v>0</v>
      </c>
      <c r="H436">
        <f>IF(AND(D436="zima",AND(C436&lt;&gt;"sobota",C436&lt;&gt;"niedziela")),ROUNDDOWN(E436*$N$4,0)*$N$2,IF(AND(D436="wiosna",AND(C436&lt;&gt;"sobota",C436&lt;&gt;"niedziela")),ROUNDDOWN(E436*$N$5,0)*$N$2,IF(AND(D436="lato",AND(C436&lt;&gt;"sobota",C436&lt;&gt;"niedziela")),ROUNDDOWN(E436*$N$6,0)*$N$2,IF(AND(D436="jesień",AND(C436&lt;&gt;"sobota",C436&lt;&gt;"niedziela")),ROUNDDOWN(E436*$N$7,0)*$N$2,0))))</f>
        <v>0</v>
      </c>
      <c r="I436">
        <f t="shared" si="20"/>
        <v>21115</v>
      </c>
      <c r="J436">
        <f>J435+H436</f>
        <v>67950</v>
      </c>
      <c r="K436">
        <f>K435+(F436+G436)</f>
        <v>46835</v>
      </c>
    </row>
    <row r="437" spans="1:11">
      <c r="A437" s="1">
        <v>45362</v>
      </c>
      <c r="B437">
        <f t="shared" si="18"/>
        <v>3</v>
      </c>
      <c r="C437" t="s">
        <v>3</v>
      </c>
      <c r="D437" t="s">
        <v>41</v>
      </c>
      <c r="E437">
        <f t="shared" si="19"/>
        <v>37</v>
      </c>
      <c r="F437">
        <f>IF(C437="niedziela",$N$3*E437,0)</f>
        <v>0</v>
      </c>
      <c r="G437">
        <f>IF(AND(B437&lt;&gt;B438,I436&gt;=3*$N$1),3*$N$1,0)</f>
        <v>0</v>
      </c>
      <c r="H437">
        <f>IF(AND(D437="zima",AND(C437&lt;&gt;"sobota",C437&lt;&gt;"niedziela")),ROUNDDOWN(E437*$N$4,0)*$N$2,IF(AND(D437="wiosna",AND(C437&lt;&gt;"sobota",C437&lt;&gt;"niedziela")),ROUNDDOWN(E437*$N$5,0)*$N$2,IF(AND(D437="lato",AND(C437&lt;&gt;"sobota",C437&lt;&gt;"niedziela")),ROUNDDOWN(E437*$N$6,0)*$N$2,IF(AND(D437="jesień",AND(C437&lt;&gt;"sobota",C437&lt;&gt;"niedziela")),ROUNDDOWN(E437*$N$7,0)*$N$2,0))))</f>
        <v>210</v>
      </c>
      <c r="I437">
        <f t="shared" si="20"/>
        <v>21325</v>
      </c>
      <c r="J437">
        <f>J436+H437</f>
        <v>68160</v>
      </c>
      <c r="K437">
        <f>K436+(F437+G437)</f>
        <v>46835</v>
      </c>
    </row>
    <row r="438" spans="1:11">
      <c r="A438" s="1">
        <v>45363</v>
      </c>
      <c r="B438">
        <f t="shared" si="18"/>
        <v>3</v>
      </c>
      <c r="C438" t="s">
        <v>4</v>
      </c>
      <c r="D438" t="s">
        <v>41</v>
      </c>
      <c r="E438">
        <f t="shared" si="19"/>
        <v>37</v>
      </c>
      <c r="F438">
        <f>IF(C438="niedziela",$N$3*E438,0)</f>
        <v>0</v>
      </c>
      <c r="G438">
        <f>IF(AND(B438&lt;&gt;B439,I437&gt;=3*$N$1),3*$N$1,0)</f>
        <v>0</v>
      </c>
      <c r="H438">
        <f>IF(AND(D438="zima",AND(C438&lt;&gt;"sobota",C438&lt;&gt;"niedziela")),ROUNDDOWN(E438*$N$4,0)*$N$2,IF(AND(D438="wiosna",AND(C438&lt;&gt;"sobota",C438&lt;&gt;"niedziela")),ROUNDDOWN(E438*$N$5,0)*$N$2,IF(AND(D438="lato",AND(C438&lt;&gt;"sobota",C438&lt;&gt;"niedziela")),ROUNDDOWN(E438*$N$6,0)*$N$2,IF(AND(D438="jesień",AND(C438&lt;&gt;"sobota",C438&lt;&gt;"niedziela")),ROUNDDOWN(E438*$N$7,0)*$N$2,0))))</f>
        <v>210</v>
      </c>
      <c r="I438">
        <f t="shared" si="20"/>
        <v>21535</v>
      </c>
      <c r="J438">
        <f>J437+H438</f>
        <v>68370</v>
      </c>
      <c r="K438">
        <f>K437+(F438+G438)</f>
        <v>46835</v>
      </c>
    </row>
    <row r="439" spans="1:11">
      <c r="A439" s="1">
        <v>45364</v>
      </c>
      <c r="B439">
        <f t="shared" si="18"/>
        <v>3</v>
      </c>
      <c r="C439" t="s">
        <v>5</v>
      </c>
      <c r="D439" t="s">
        <v>41</v>
      </c>
      <c r="E439">
        <f t="shared" si="19"/>
        <v>37</v>
      </c>
      <c r="F439">
        <f>IF(C439="niedziela",$N$3*E439,0)</f>
        <v>0</v>
      </c>
      <c r="G439">
        <f>IF(AND(B439&lt;&gt;B440,I438&gt;=3*$N$1),3*$N$1,0)</f>
        <v>0</v>
      </c>
      <c r="H439">
        <f>IF(AND(D439="zima",AND(C439&lt;&gt;"sobota",C439&lt;&gt;"niedziela")),ROUNDDOWN(E439*$N$4,0)*$N$2,IF(AND(D439="wiosna",AND(C439&lt;&gt;"sobota",C439&lt;&gt;"niedziela")),ROUNDDOWN(E439*$N$5,0)*$N$2,IF(AND(D439="lato",AND(C439&lt;&gt;"sobota",C439&lt;&gt;"niedziela")),ROUNDDOWN(E439*$N$6,0)*$N$2,IF(AND(D439="jesień",AND(C439&lt;&gt;"sobota",C439&lt;&gt;"niedziela")),ROUNDDOWN(E439*$N$7,0)*$N$2,0))))</f>
        <v>210</v>
      </c>
      <c r="I439">
        <f t="shared" si="20"/>
        <v>21745</v>
      </c>
      <c r="J439">
        <f>J438+H439</f>
        <v>68580</v>
      </c>
      <c r="K439">
        <f>K438+(F439+G439)</f>
        <v>46835</v>
      </c>
    </row>
    <row r="440" spans="1:11">
      <c r="A440" s="1">
        <v>45365</v>
      </c>
      <c r="B440">
        <f t="shared" si="18"/>
        <v>3</v>
      </c>
      <c r="C440" t="s">
        <v>6</v>
      </c>
      <c r="D440" t="s">
        <v>41</v>
      </c>
      <c r="E440">
        <f t="shared" si="19"/>
        <v>37</v>
      </c>
      <c r="F440">
        <f>IF(C440="niedziela",$N$3*E440,0)</f>
        <v>0</v>
      </c>
      <c r="G440">
        <f>IF(AND(B440&lt;&gt;B441,I439&gt;=3*$N$1),3*$N$1,0)</f>
        <v>0</v>
      </c>
      <c r="H440">
        <f>IF(AND(D440="zima",AND(C440&lt;&gt;"sobota",C440&lt;&gt;"niedziela")),ROUNDDOWN(E440*$N$4,0)*$N$2,IF(AND(D440="wiosna",AND(C440&lt;&gt;"sobota",C440&lt;&gt;"niedziela")),ROUNDDOWN(E440*$N$5,0)*$N$2,IF(AND(D440="lato",AND(C440&lt;&gt;"sobota",C440&lt;&gt;"niedziela")),ROUNDDOWN(E440*$N$6,0)*$N$2,IF(AND(D440="jesień",AND(C440&lt;&gt;"sobota",C440&lt;&gt;"niedziela")),ROUNDDOWN(E440*$N$7,0)*$N$2,0))))</f>
        <v>210</v>
      </c>
      <c r="I440">
        <f t="shared" si="20"/>
        <v>21955</v>
      </c>
      <c r="J440">
        <f>J439+H440</f>
        <v>68790</v>
      </c>
      <c r="K440">
        <f>K439+(F440+G440)</f>
        <v>46835</v>
      </c>
    </row>
    <row r="441" spans="1:11">
      <c r="A441" s="1">
        <v>45366</v>
      </c>
      <c r="B441">
        <f t="shared" si="18"/>
        <v>3</v>
      </c>
      <c r="C441" t="s">
        <v>7</v>
      </c>
      <c r="D441" t="s">
        <v>41</v>
      </c>
      <c r="E441">
        <f t="shared" si="19"/>
        <v>37</v>
      </c>
      <c r="F441">
        <f>IF(C441="niedziela",$N$3*E441,0)</f>
        <v>0</v>
      </c>
      <c r="G441">
        <f>IF(AND(B441&lt;&gt;B442,I440&gt;=3*$N$1),3*$N$1,0)</f>
        <v>0</v>
      </c>
      <c r="H441">
        <f>IF(AND(D441="zima",AND(C441&lt;&gt;"sobota",C441&lt;&gt;"niedziela")),ROUNDDOWN(E441*$N$4,0)*$N$2,IF(AND(D441="wiosna",AND(C441&lt;&gt;"sobota",C441&lt;&gt;"niedziela")),ROUNDDOWN(E441*$N$5,0)*$N$2,IF(AND(D441="lato",AND(C441&lt;&gt;"sobota",C441&lt;&gt;"niedziela")),ROUNDDOWN(E441*$N$6,0)*$N$2,IF(AND(D441="jesień",AND(C441&lt;&gt;"sobota",C441&lt;&gt;"niedziela")),ROUNDDOWN(E441*$N$7,0)*$N$2,0))))</f>
        <v>210</v>
      </c>
      <c r="I441">
        <f t="shared" si="20"/>
        <v>22165</v>
      </c>
      <c r="J441">
        <f>J440+H441</f>
        <v>69000</v>
      </c>
      <c r="K441">
        <f>K440+(F441+G441)</f>
        <v>46835</v>
      </c>
    </row>
    <row r="442" spans="1:11">
      <c r="A442" s="1">
        <v>45367</v>
      </c>
      <c r="B442">
        <f t="shared" si="18"/>
        <v>3</v>
      </c>
      <c r="C442" t="s">
        <v>8</v>
      </c>
      <c r="D442" t="s">
        <v>41</v>
      </c>
      <c r="E442">
        <f t="shared" si="19"/>
        <v>37</v>
      </c>
      <c r="F442">
        <f>IF(C442="niedziela",$N$3*E442,0)</f>
        <v>0</v>
      </c>
      <c r="G442">
        <f>IF(AND(B442&lt;&gt;B443,I441&gt;=3*$N$1),3*$N$1,0)</f>
        <v>0</v>
      </c>
      <c r="H442">
        <f>IF(AND(D442="zima",AND(C442&lt;&gt;"sobota",C442&lt;&gt;"niedziela")),ROUNDDOWN(E442*$N$4,0)*$N$2,IF(AND(D442="wiosna",AND(C442&lt;&gt;"sobota",C442&lt;&gt;"niedziela")),ROUNDDOWN(E442*$N$5,0)*$N$2,IF(AND(D442="lato",AND(C442&lt;&gt;"sobota",C442&lt;&gt;"niedziela")),ROUNDDOWN(E442*$N$6,0)*$N$2,IF(AND(D442="jesień",AND(C442&lt;&gt;"sobota",C442&lt;&gt;"niedziela")),ROUNDDOWN(E442*$N$7,0)*$N$2,0))))</f>
        <v>0</v>
      </c>
      <c r="I442">
        <f t="shared" si="20"/>
        <v>22165</v>
      </c>
      <c r="J442">
        <f>J441+H442</f>
        <v>69000</v>
      </c>
      <c r="K442">
        <f>K441+(F442+G442)</f>
        <v>46835</v>
      </c>
    </row>
    <row r="443" spans="1:11">
      <c r="A443" s="1">
        <v>45368</v>
      </c>
      <c r="B443">
        <f t="shared" si="18"/>
        <v>3</v>
      </c>
      <c r="C443" t="s">
        <v>2</v>
      </c>
      <c r="D443" t="s">
        <v>41</v>
      </c>
      <c r="E443">
        <f t="shared" si="19"/>
        <v>37</v>
      </c>
      <c r="F443">
        <f>IF(C443="niedziela",$N$3*E443,0)</f>
        <v>555</v>
      </c>
      <c r="G443">
        <f>IF(AND(B443&lt;&gt;B444,I442&gt;=3*$N$1),3*$N$1,0)</f>
        <v>0</v>
      </c>
      <c r="H443">
        <f>IF(AND(D443="zima",AND(C443&lt;&gt;"sobota",C443&lt;&gt;"niedziela")),ROUNDDOWN(E443*$N$4,0)*$N$2,IF(AND(D443="wiosna",AND(C443&lt;&gt;"sobota",C443&lt;&gt;"niedziela")),ROUNDDOWN(E443*$N$5,0)*$N$2,IF(AND(D443="lato",AND(C443&lt;&gt;"sobota",C443&lt;&gt;"niedziela")),ROUNDDOWN(E443*$N$6,0)*$N$2,IF(AND(D443="jesień",AND(C443&lt;&gt;"sobota",C443&lt;&gt;"niedziela")),ROUNDDOWN(E443*$N$7,0)*$N$2,0))))</f>
        <v>0</v>
      </c>
      <c r="I443">
        <f t="shared" si="20"/>
        <v>21610</v>
      </c>
      <c r="J443">
        <f>J442+H443</f>
        <v>69000</v>
      </c>
      <c r="K443">
        <f>K442+(F443+G443)</f>
        <v>47390</v>
      </c>
    </row>
    <row r="444" spans="1:11">
      <c r="A444" s="1">
        <v>45369</v>
      </c>
      <c r="B444">
        <f t="shared" si="18"/>
        <v>3</v>
      </c>
      <c r="C444" t="s">
        <v>3</v>
      </c>
      <c r="D444" t="s">
        <v>41</v>
      </c>
      <c r="E444">
        <f t="shared" si="19"/>
        <v>37</v>
      </c>
      <c r="F444">
        <f>IF(C444="niedziela",$N$3*E444,0)</f>
        <v>0</v>
      </c>
      <c r="G444">
        <f>IF(AND(B444&lt;&gt;B445,I443&gt;=3*$N$1),3*$N$1,0)</f>
        <v>0</v>
      </c>
      <c r="H444">
        <f>IF(AND(D444="zima",AND(C444&lt;&gt;"sobota",C444&lt;&gt;"niedziela")),ROUNDDOWN(E444*$N$4,0)*$N$2,IF(AND(D444="wiosna",AND(C444&lt;&gt;"sobota",C444&lt;&gt;"niedziela")),ROUNDDOWN(E444*$N$5,0)*$N$2,IF(AND(D444="lato",AND(C444&lt;&gt;"sobota",C444&lt;&gt;"niedziela")),ROUNDDOWN(E444*$N$6,0)*$N$2,IF(AND(D444="jesień",AND(C444&lt;&gt;"sobota",C444&lt;&gt;"niedziela")),ROUNDDOWN(E444*$N$7,0)*$N$2,0))))</f>
        <v>210</v>
      </c>
      <c r="I444">
        <f t="shared" si="20"/>
        <v>21820</v>
      </c>
      <c r="J444">
        <f>J443+H444</f>
        <v>69210</v>
      </c>
      <c r="K444">
        <f>K443+(F444+G444)</f>
        <v>47390</v>
      </c>
    </row>
    <row r="445" spans="1:11">
      <c r="A445" s="1">
        <v>45370</v>
      </c>
      <c r="B445">
        <f t="shared" si="18"/>
        <v>3</v>
      </c>
      <c r="C445" t="s">
        <v>4</v>
      </c>
      <c r="D445" t="s">
        <v>41</v>
      </c>
      <c r="E445">
        <f t="shared" si="19"/>
        <v>37</v>
      </c>
      <c r="F445">
        <f>IF(C445="niedziela",$N$3*E445,0)</f>
        <v>0</v>
      </c>
      <c r="G445">
        <f>IF(AND(B445&lt;&gt;B446,I444&gt;=3*$N$1),3*$N$1,0)</f>
        <v>0</v>
      </c>
      <c r="H445">
        <f>IF(AND(D445="zima",AND(C445&lt;&gt;"sobota",C445&lt;&gt;"niedziela")),ROUNDDOWN(E445*$N$4,0)*$N$2,IF(AND(D445="wiosna",AND(C445&lt;&gt;"sobota",C445&lt;&gt;"niedziela")),ROUNDDOWN(E445*$N$5,0)*$N$2,IF(AND(D445="lato",AND(C445&lt;&gt;"sobota",C445&lt;&gt;"niedziela")),ROUNDDOWN(E445*$N$6,0)*$N$2,IF(AND(D445="jesień",AND(C445&lt;&gt;"sobota",C445&lt;&gt;"niedziela")),ROUNDDOWN(E445*$N$7,0)*$N$2,0))))</f>
        <v>210</v>
      </c>
      <c r="I445">
        <f t="shared" si="20"/>
        <v>22030</v>
      </c>
      <c r="J445">
        <f>J444+H445</f>
        <v>69420</v>
      </c>
      <c r="K445">
        <f>K444+(F445+G445)</f>
        <v>47390</v>
      </c>
    </row>
    <row r="446" spans="1:11">
      <c r="A446" s="1">
        <v>45371</v>
      </c>
      <c r="B446">
        <f t="shared" si="18"/>
        <v>3</v>
      </c>
      <c r="C446" t="s">
        <v>5</v>
      </c>
      <c r="D446" t="s">
        <v>41</v>
      </c>
      <c r="E446">
        <f t="shared" si="19"/>
        <v>37</v>
      </c>
      <c r="F446">
        <f>IF(C446="niedziela",$N$3*E446,0)</f>
        <v>0</v>
      </c>
      <c r="G446">
        <f>IF(AND(B446&lt;&gt;B447,I445&gt;=3*$N$1),3*$N$1,0)</f>
        <v>0</v>
      </c>
      <c r="H446">
        <f>IF(AND(D446="zima",AND(C446&lt;&gt;"sobota",C446&lt;&gt;"niedziela")),ROUNDDOWN(E446*$N$4,0)*$N$2,IF(AND(D446="wiosna",AND(C446&lt;&gt;"sobota",C446&lt;&gt;"niedziela")),ROUNDDOWN(E446*$N$5,0)*$N$2,IF(AND(D446="lato",AND(C446&lt;&gt;"sobota",C446&lt;&gt;"niedziela")),ROUNDDOWN(E446*$N$6,0)*$N$2,IF(AND(D446="jesień",AND(C446&lt;&gt;"sobota",C446&lt;&gt;"niedziela")),ROUNDDOWN(E446*$N$7,0)*$N$2,0))))</f>
        <v>210</v>
      </c>
      <c r="I446">
        <f t="shared" si="20"/>
        <v>22240</v>
      </c>
      <c r="J446">
        <f>J445+H446</f>
        <v>69630</v>
      </c>
      <c r="K446">
        <f>K445+(F446+G446)</f>
        <v>47390</v>
      </c>
    </row>
    <row r="447" spans="1:11">
      <c r="A447" s="1">
        <v>45372</v>
      </c>
      <c r="B447">
        <f t="shared" si="18"/>
        <v>3</v>
      </c>
      <c r="C447" t="s">
        <v>6</v>
      </c>
      <c r="D447" t="s">
        <v>42</v>
      </c>
      <c r="E447">
        <f t="shared" si="19"/>
        <v>37</v>
      </c>
      <c r="F447">
        <f>IF(C447="niedziela",$N$3*E447,0)</f>
        <v>0</v>
      </c>
      <c r="G447">
        <f>IF(AND(B447&lt;&gt;B448,I446&gt;=3*$N$1),3*$N$1,0)</f>
        <v>0</v>
      </c>
      <c r="H447">
        <f>IF(AND(D447="zima",AND(C447&lt;&gt;"sobota",C447&lt;&gt;"niedziela")),ROUNDDOWN(E447*$N$4,0)*$N$2,IF(AND(D447="wiosna",AND(C447&lt;&gt;"sobota",C447&lt;&gt;"niedziela")),ROUNDDOWN(E447*$N$5,0)*$N$2,IF(AND(D447="lato",AND(C447&lt;&gt;"sobota",C447&lt;&gt;"niedziela")),ROUNDDOWN(E447*$N$6,0)*$N$2,IF(AND(D447="jesień",AND(C447&lt;&gt;"sobota",C447&lt;&gt;"niedziela")),ROUNDDOWN(E447*$N$7,0)*$N$2,0))))</f>
        <v>540</v>
      </c>
      <c r="I447">
        <f t="shared" si="20"/>
        <v>22780</v>
      </c>
      <c r="J447">
        <f>J446+H447</f>
        <v>70170</v>
      </c>
      <c r="K447">
        <f>K446+(F447+G447)</f>
        <v>47390</v>
      </c>
    </row>
    <row r="448" spans="1:11">
      <c r="A448" s="1">
        <v>45373</v>
      </c>
      <c r="B448">
        <f t="shared" si="18"/>
        <v>3</v>
      </c>
      <c r="C448" t="s">
        <v>7</v>
      </c>
      <c r="D448" t="s">
        <v>42</v>
      </c>
      <c r="E448">
        <f t="shared" si="19"/>
        <v>37</v>
      </c>
      <c r="F448">
        <f>IF(C448="niedziela",$N$3*E448,0)</f>
        <v>0</v>
      </c>
      <c r="G448">
        <f>IF(AND(B448&lt;&gt;B449,I447&gt;=3*$N$1),3*$N$1,0)</f>
        <v>0</v>
      </c>
      <c r="H448">
        <f>IF(AND(D448="zima",AND(C448&lt;&gt;"sobota",C448&lt;&gt;"niedziela")),ROUNDDOWN(E448*$N$4,0)*$N$2,IF(AND(D448="wiosna",AND(C448&lt;&gt;"sobota",C448&lt;&gt;"niedziela")),ROUNDDOWN(E448*$N$5,0)*$N$2,IF(AND(D448="lato",AND(C448&lt;&gt;"sobota",C448&lt;&gt;"niedziela")),ROUNDDOWN(E448*$N$6,0)*$N$2,IF(AND(D448="jesień",AND(C448&lt;&gt;"sobota",C448&lt;&gt;"niedziela")),ROUNDDOWN(E448*$N$7,0)*$N$2,0))))</f>
        <v>540</v>
      </c>
      <c r="I448">
        <f t="shared" si="20"/>
        <v>23320</v>
      </c>
      <c r="J448">
        <f>J447+H448</f>
        <v>70710</v>
      </c>
      <c r="K448">
        <f>K447+(F448+G448)</f>
        <v>47390</v>
      </c>
    </row>
    <row r="449" spans="1:11">
      <c r="A449" s="1">
        <v>45374</v>
      </c>
      <c r="B449">
        <f t="shared" si="18"/>
        <v>3</v>
      </c>
      <c r="C449" t="s">
        <v>8</v>
      </c>
      <c r="D449" t="s">
        <v>42</v>
      </c>
      <c r="E449">
        <f t="shared" si="19"/>
        <v>37</v>
      </c>
      <c r="F449">
        <f>IF(C449="niedziela",$N$3*E449,0)</f>
        <v>0</v>
      </c>
      <c r="G449">
        <f>IF(AND(B449&lt;&gt;B450,I448&gt;=3*$N$1),3*$N$1,0)</f>
        <v>0</v>
      </c>
      <c r="H449">
        <f>IF(AND(D449="zima",AND(C449&lt;&gt;"sobota",C449&lt;&gt;"niedziela")),ROUNDDOWN(E449*$N$4,0)*$N$2,IF(AND(D449="wiosna",AND(C449&lt;&gt;"sobota",C449&lt;&gt;"niedziela")),ROUNDDOWN(E449*$N$5,0)*$N$2,IF(AND(D449="lato",AND(C449&lt;&gt;"sobota",C449&lt;&gt;"niedziela")),ROUNDDOWN(E449*$N$6,0)*$N$2,IF(AND(D449="jesień",AND(C449&lt;&gt;"sobota",C449&lt;&gt;"niedziela")),ROUNDDOWN(E449*$N$7,0)*$N$2,0))))</f>
        <v>0</v>
      </c>
      <c r="I449">
        <f t="shared" si="20"/>
        <v>23320</v>
      </c>
      <c r="J449">
        <f>J448+H449</f>
        <v>70710</v>
      </c>
      <c r="K449">
        <f>K448+(F449+G449)</f>
        <v>47390</v>
      </c>
    </row>
    <row r="450" spans="1:11">
      <c r="A450" s="1">
        <v>45375</v>
      </c>
      <c r="B450">
        <f t="shared" si="18"/>
        <v>3</v>
      </c>
      <c r="C450" t="s">
        <v>2</v>
      </c>
      <c r="D450" t="s">
        <v>42</v>
      </c>
      <c r="E450">
        <f t="shared" si="19"/>
        <v>37</v>
      </c>
      <c r="F450">
        <f>IF(C450="niedziela",$N$3*E450,0)</f>
        <v>555</v>
      </c>
      <c r="G450">
        <f>IF(AND(B450&lt;&gt;B451,I449&gt;=3*$N$1),3*$N$1,0)</f>
        <v>0</v>
      </c>
      <c r="H450">
        <f>IF(AND(D450="zima",AND(C450&lt;&gt;"sobota",C450&lt;&gt;"niedziela")),ROUNDDOWN(E450*$N$4,0)*$N$2,IF(AND(D450="wiosna",AND(C450&lt;&gt;"sobota",C450&lt;&gt;"niedziela")),ROUNDDOWN(E450*$N$5,0)*$N$2,IF(AND(D450="lato",AND(C450&lt;&gt;"sobota",C450&lt;&gt;"niedziela")),ROUNDDOWN(E450*$N$6,0)*$N$2,IF(AND(D450="jesień",AND(C450&lt;&gt;"sobota",C450&lt;&gt;"niedziela")),ROUNDDOWN(E450*$N$7,0)*$N$2,0))))</f>
        <v>0</v>
      </c>
      <c r="I450">
        <f t="shared" si="20"/>
        <v>22765</v>
      </c>
      <c r="J450">
        <f>J449+H450</f>
        <v>70710</v>
      </c>
      <c r="K450">
        <f>K449+(F450+G450)</f>
        <v>47945</v>
      </c>
    </row>
    <row r="451" spans="1:11">
      <c r="A451" s="1">
        <v>45376</v>
      </c>
      <c r="B451">
        <f t="shared" ref="B451:B514" si="21">MONTH(A451)</f>
        <v>3</v>
      </c>
      <c r="C451" t="s">
        <v>3</v>
      </c>
      <c r="D451" t="s">
        <v>42</v>
      </c>
      <c r="E451">
        <f t="shared" si="19"/>
        <v>37</v>
      </c>
      <c r="F451">
        <f>IF(C451="niedziela",$N$3*E451,0)</f>
        <v>0</v>
      </c>
      <c r="G451">
        <f>IF(AND(B451&lt;&gt;B452,I450&gt;=3*$N$1),3*$N$1,0)</f>
        <v>0</v>
      </c>
      <c r="H451">
        <f>IF(AND(D451="zima",AND(C451&lt;&gt;"sobota",C451&lt;&gt;"niedziela")),ROUNDDOWN(E451*$N$4,0)*$N$2,IF(AND(D451="wiosna",AND(C451&lt;&gt;"sobota",C451&lt;&gt;"niedziela")),ROUNDDOWN(E451*$N$5,0)*$N$2,IF(AND(D451="lato",AND(C451&lt;&gt;"sobota",C451&lt;&gt;"niedziela")),ROUNDDOWN(E451*$N$6,0)*$N$2,IF(AND(D451="jesień",AND(C451&lt;&gt;"sobota",C451&lt;&gt;"niedziela")),ROUNDDOWN(E451*$N$7,0)*$N$2,0))))</f>
        <v>540</v>
      </c>
      <c r="I451">
        <f t="shared" si="20"/>
        <v>23305</v>
      </c>
      <c r="J451">
        <f>J450+H451</f>
        <v>71250</v>
      </c>
      <c r="K451">
        <f>K450+(F451+G451)</f>
        <v>47945</v>
      </c>
    </row>
    <row r="452" spans="1:11">
      <c r="A452" s="1">
        <v>45377</v>
      </c>
      <c r="B452">
        <f t="shared" si="21"/>
        <v>3</v>
      </c>
      <c r="C452" t="s">
        <v>4</v>
      </c>
      <c r="D452" t="s">
        <v>42</v>
      </c>
      <c r="E452">
        <f t="shared" ref="E452:E515" si="22">IF(G451=2400,E451+3,E451)</f>
        <v>37</v>
      </c>
      <c r="F452">
        <f>IF(C452="niedziela",$N$3*E452,0)</f>
        <v>0</v>
      </c>
      <c r="G452">
        <f>IF(AND(B452&lt;&gt;B453,I451&gt;=3*$N$1),3*$N$1,0)</f>
        <v>0</v>
      </c>
      <c r="H452">
        <f>IF(AND(D452="zima",AND(C452&lt;&gt;"sobota",C452&lt;&gt;"niedziela")),ROUNDDOWN(E452*$N$4,0)*$N$2,IF(AND(D452="wiosna",AND(C452&lt;&gt;"sobota",C452&lt;&gt;"niedziela")),ROUNDDOWN(E452*$N$5,0)*$N$2,IF(AND(D452="lato",AND(C452&lt;&gt;"sobota",C452&lt;&gt;"niedziela")),ROUNDDOWN(E452*$N$6,0)*$N$2,IF(AND(D452="jesień",AND(C452&lt;&gt;"sobota",C452&lt;&gt;"niedziela")),ROUNDDOWN(E452*$N$7,0)*$N$2,0))))</f>
        <v>540</v>
      </c>
      <c r="I452">
        <f t="shared" ref="I452:I515" si="23">(H452-(F452+G452))+I451</f>
        <v>23845</v>
      </c>
      <c r="J452">
        <f>J451+H452</f>
        <v>71790</v>
      </c>
      <c r="K452">
        <f>K451+(F452+G452)</f>
        <v>47945</v>
      </c>
    </row>
    <row r="453" spans="1:11">
      <c r="A453" s="1">
        <v>45378</v>
      </c>
      <c r="B453">
        <f t="shared" si="21"/>
        <v>3</v>
      </c>
      <c r="C453" t="s">
        <v>5</v>
      </c>
      <c r="D453" t="s">
        <v>42</v>
      </c>
      <c r="E453">
        <f t="shared" si="22"/>
        <v>37</v>
      </c>
      <c r="F453">
        <f>IF(C453="niedziela",$N$3*E453,0)</f>
        <v>0</v>
      </c>
      <c r="G453">
        <f>IF(AND(B453&lt;&gt;B454,I452&gt;=3*$N$1),3*$N$1,0)</f>
        <v>0</v>
      </c>
      <c r="H453">
        <f>IF(AND(D453="zima",AND(C453&lt;&gt;"sobota",C453&lt;&gt;"niedziela")),ROUNDDOWN(E453*$N$4,0)*$N$2,IF(AND(D453="wiosna",AND(C453&lt;&gt;"sobota",C453&lt;&gt;"niedziela")),ROUNDDOWN(E453*$N$5,0)*$N$2,IF(AND(D453="lato",AND(C453&lt;&gt;"sobota",C453&lt;&gt;"niedziela")),ROUNDDOWN(E453*$N$6,0)*$N$2,IF(AND(D453="jesień",AND(C453&lt;&gt;"sobota",C453&lt;&gt;"niedziela")),ROUNDDOWN(E453*$N$7,0)*$N$2,0))))</f>
        <v>540</v>
      </c>
      <c r="I453">
        <f t="shared" si="23"/>
        <v>24385</v>
      </c>
      <c r="J453">
        <f>J452+H453</f>
        <v>72330</v>
      </c>
      <c r="K453">
        <f>K452+(F453+G453)</f>
        <v>47945</v>
      </c>
    </row>
    <row r="454" spans="1:11">
      <c r="A454" s="1">
        <v>45379</v>
      </c>
      <c r="B454">
        <f t="shared" si="21"/>
        <v>3</v>
      </c>
      <c r="C454" t="s">
        <v>6</v>
      </c>
      <c r="D454" t="s">
        <v>42</v>
      </c>
      <c r="E454">
        <f t="shared" si="22"/>
        <v>37</v>
      </c>
      <c r="F454">
        <f>IF(C454="niedziela",$N$3*E454,0)</f>
        <v>0</v>
      </c>
      <c r="G454">
        <f>IF(AND(B454&lt;&gt;B455,I453&gt;=3*$N$1),3*$N$1,0)</f>
        <v>0</v>
      </c>
      <c r="H454">
        <f>IF(AND(D454="zima",AND(C454&lt;&gt;"sobota",C454&lt;&gt;"niedziela")),ROUNDDOWN(E454*$N$4,0)*$N$2,IF(AND(D454="wiosna",AND(C454&lt;&gt;"sobota",C454&lt;&gt;"niedziela")),ROUNDDOWN(E454*$N$5,0)*$N$2,IF(AND(D454="lato",AND(C454&lt;&gt;"sobota",C454&lt;&gt;"niedziela")),ROUNDDOWN(E454*$N$6,0)*$N$2,IF(AND(D454="jesień",AND(C454&lt;&gt;"sobota",C454&lt;&gt;"niedziela")),ROUNDDOWN(E454*$N$7,0)*$N$2,0))))</f>
        <v>540</v>
      </c>
      <c r="I454">
        <f t="shared" si="23"/>
        <v>24925</v>
      </c>
      <c r="J454">
        <f>J453+H454</f>
        <v>72870</v>
      </c>
      <c r="K454">
        <f>K453+(F454+G454)</f>
        <v>47945</v>
      </c>
    </row>
    <row r="455" spans="1:11">
      <c r="A455" s="1">
        <v>45380</v>
      </c>
      <c r="B455">
        <f t="shared" si="21"/>
        <v>3</v>
      </c>
      <c r="C455" t="s">
        <v>7</v>
      </c>
      <c r="D455" t="s">
        <v>42</v>
      </c>
      <c r="E455">
        <f t="shared" si="22"/>
        <v>37</v>
      </c>
      <c r="F455">
        <f>IF(C455="niedziela",$N$3*E455,0)</f>
        <v>0</v>
      </c>
      <c r="G455">
        <f>IF(AND(B455&lt;&gt;B456,I454&gt;=3*$N$1),3*$N$1,0)</f>
        <v>0</v>
      </c>
      <c r="H455">
        <f>IF(AND(D455="zima",AND(C455&lt;&gt;"sobota",C455&lt;&gt;"niedziela")),ROUNDDOWN(E455*$N$4,0)*$N$2,IF(AND(D455="wiosna",AND(C455&lt;&gt;"sobota",C455&lt;&gt;"niedziela")),ROUNDDOWN(E455*$N$5,0)*$N$2,IF(AND(D455="lato",AND(C455&lt;&gt;"sobota",C455&lt;&gt;"niedziela")),ROUNDDOWN(E455*$N$6,0)*$N$2,IF(AND(D455="jesień",AND(C455&lt;&gt;"sobota",C455&lt;&gt;"niedziela")),ROUNDDOWN(E455*$N$7,0)*$N$2,0))))</f>
        <v>540</v>
      </c>
      <c r="I455">
        <f t="shared" si="23"/>
        <v>25465</v>
      </c>
      <c r="J455">
        <f>J454+H455</f>
        <v>73410</v>
      </c>
      <c r="K455">
        <f>K454+(F455+G455)</f>
        <v>47945</v>
      </c>
    </row>
    <row r="456" spans="1:11">
      <c r="A456" s="1">
        <v>45381</v>
      </c>
      <c r="B456">
        <f t="shared" si="21"/>
        <v>3</v>
      </c>
      <c r="C456" t="s">
        <v>8</v>
      </c>
      <c r="D456" t="s">
        <v>42</v>
      </c>
      <c r="E456">
        <f t="shared" si="22"/>
        <v>37</v>
      </c>
      <c r="F456">
        <f>IF(C456="niedziela",$N$3*E456,0)</f>
        <v>0</v>
      </c>
      <c r="G456">
        <f>IF(AND(B456&lt;&gt;B457,I455&gt;=3*$N$1),3*$N$1,0)</f>
        <v>0</v>
      </c>
      <c r="H456">
        <f>IF(AND(D456="zima",AND(C456&lt;&gt;"sobota",C456&lt;&gt;"niedziela")),ROUNDDOWN(E456*$N$4,0)*$N$2,IF(AND(D456="wiosna",AND(C456&lt;&gt;"sobota",C456&lt;&gt;"niedziela")),ROUNDDOWN(E456*$N$5,0)*$N$2,IF(AND(D456="lato",AND(C456&lt;&gt;"sobota",C456&lt;&gt;"niedziela")),ROUNDDOWN(E456*$N$6,0)*$N$2,IF(AND(D456="jesień",AND(C456&lt;&gt;"sobota",C456&lt;&gt;"niedziela")),ROUNDDOWN(E456*$N$7,0)*$N$2,0))))</f>
        <v>0</v>
      </c>
      <c r="I456">
        <f t="shared" si="23"/>
        <v>25465</v>
      </c>
      <c r="J456">
        <f>J455+H456</f>
        <v>73410</v>
      </c>
      <c r="K456">
        <f>K455+(F456+G456)</f>
        <v>47945</v>
      </c>
    </row>
    <row r="457" spans="1:11">
      <c r="A457" s="1">
        <v>45382</v>
      </c>
      <c r="B457">
        <f t="shared" si="21"/>
        <v>3</v>
      </c>
      <c r="C457" t="s">
        <v>2</v>
      </c>
      <c r="D457" t="s">
        <v>42</v>
      </c>
      <c r="E457">
        <f t="shared" si="22"/>
        <v>37</v>
      </c>
      <c r="F457">
        <f>IF(C457="niedziela",$N$3*E457,0)</f>
        <v>555</v>
      </c>
      <c r="G457">
        <f>IF(AND(B457&lt;&gt;B458,I456&gt;=3*$N$1),3*$N$1,0)</f>
        <v>2400</v>
      </c>
      <c r="H457">
        <f>IF(AND(D457="zima",AND(C457&lt;&gt;"sobota",C457&lt;&gt;"niedziela")),ROUNDDOWN(E457*$N$4,0)*$N$2,IF(AND(D457="wiosna",AND(C457&lt;&gt;"sobota",C457&lt;&gt;"niedziela")),ROUNDDOWN(E457*$N$5,0)*$N$2,IF(AND(D457="lato",AND(C457&lt;&gt;"sobota",C457&lt;&gt;"niedziela")),ROUNDDOWN(E457*$N$6,0)*$N$2,IF(AND(D457="jesień",AND(C457&lt;&gt;"sobota",C457&lt;&gt;"niedziela")),ROUNDDOWN(E457*$N$7,0)*$N$2,0))))</f>
        <v>0</v>
      </c>
      <c r="I457">
        <f t="shared" si="23"/>
        <v>22510</v>
      </c>
      <c r="J457">
        <f>J456+H457</f>
        <v>73410</v>
      </c>
      <c r="K457">
        <f>K456+(F457+G457)</f>
        <v>50900</v>
      </c>
    </row>
    <row r="458" spans="1:11">
      <c r="A458" s="1">
        <v>45383</v>
      </c>
      <c r="B458">
        <f t="shared" si="21"/>
        <v>4</v>
      </c>
      <c r="C458" t="s">
        <v>3</v>
      </c>
      <c r="D458" t="s">
        <v>42</v>
      </c>
      <c r="E458">
        <f t="shared" si="22"/>
        <v>40</v>
      </c>
      <c r="F458">
        <f>IF(C458="niedziela",$N$3*E458,0)</f>
        <v>0</v>
      </c>
      <c r="G458">
        <f>IF(AND(B458&lt;&gt;B459,I457&gt;=3*$N$1),3*$N$1,0)</f>
        <v>0</v>
      </c>
      <c r="H458">
        <f>IF(AND(D458="zima",AND(C458&lt;&gt;"sobota",C458&lt;&gt;"niedziela")),ROUNDDOWN(E458*$N$4,0)*$N$2,IF(AND(D458="wiosna",AND(C458&lt;&gt;"sobota",C458&lt;&gt;"niedziela")),ROUNDDOWN(E458*$N$5,0)*$N$2,IF(AND(D458="lato",AND(C458&lt;&gt;"sobota",C458&lt;&gt;"niedziela")),ROUNDDOWN(E458*$N$6,0)*$N$2,IF(AND(D458="jesień",AND(C458&lt;&gt;"sobota",C458&lt;&gt;"niedziela")),ROUNDDOWN(E458*$N$7,0)*$N$2,0))))</f>
        <v>600</v>
      </c>
      <c r="I458">
        <f t="shared" si="23"/>
        <v>23110</v>
      </c>
      <c r="J458">
        <f>J457+H458</f>
        <v>74010</v>
      </c>
      <c r="K458">
        <f>K457+(F458+G458)</f>
        <v>50900</v>
      </c>
    </row>
    <row r="459" spans="1:11">
      <c r="A459" s="1">
        <v>45384</v>
      </c>
      <c r="B459">
        <f t="shared" si="21"/>
        <v>4</v>
      </c>
      <c r="C459" t="s">
        <v>4</v>
      </c>
      <c r="D459" t="s">
        <v>42</v>
      </c>
      <c r="E459">
        <f t="shared" si="22"/>
        <v>40</v>
      </c>
      <c r="F459">
        <f>IF(C459="niedziela",$N$3*E459,0)</f>
        <v>0</v>
      </c>
      <c r="G459">
        <f>IF(AND(B459&lt;&gt;B460,I458&gt;=3*$N$1),3*$N$1,0)</f>
        <v>0</v>
      </c>
      <c r="H459">
        <f>IF(AND(D459="zima",AND(C459&lt;&gt;"sobota",C459&lt;&gt;"niedziela")),ROUNDDOWN(E459*$N$4,0)*$N$2,IF(AND(D459="wiosna",AND(C459&lt;&gt;"sobota",C459&lt;&gt;"niedziela")),ROUNDDOWN(E459*$N$5,0)*$N$2,IF(AND(D459="lato",AND(C459&lt;&gt;"sobota",C459&lt;&gt;"niedziela")),ROUNDDOWN(E459*$N$6,0)*$N$2,IF(AND(D459="jesień",AND(C459&lt;&gt;"sobota",C459&lt;&gt;"niedziela")),ROUNDDOWN(E459*$N$7,0)*$N$2,0))))</f>
        <v>600</v>
      </c>
      <c r="I459">
        <f t="shared" si="23"/>
        <v>23710</v>
      </c>
      <c r="J459">
        <f>J458+H459</f>
        <v>74610</v>
      </c>
      <c r="K459">
        <f>K458+(F459+G459)</f>
        <v>50900</v>
      </c>
    </row>
    <row r="460" spans="1:11">
      <c r="A460" s="1">
        <v>45385</v>
      </c>
      <c r="B460">
        <f t="shared" si="21"/>
        <v>4</v>
      </c>
      <c r="C460" t="s">
        <v>5</v>
      </c>
      <c r="D460" t="s">
        <v>42</v>
      </c>
      <c r="E460">
        <f t="shared" si="22"/>
        <v>40</v>
      </c>
      <c r="F460">
        <f>IF(C460="niedziela",$N$3*E460,0)</f>
        <v>0</v>
      </c>
      <c r="G460">
        <f>IF(AND(B460&lt;&gt;B461,I459&gt;=3*$N$1),3*$N$1,0)</f>
        <v>0</v>
      </c>
      <c r="H460">
        <f>IF(AND(D460="zima",AND(C460&lt;&gt;"sobota",C460&lt;&gt;"niedziela")),ROUNDDOWN(E460*$N$4,0)*$N$2,IF(AND(D460="wiosna",AND(C460&lt;&gt;"sobota",C460&lt;&gt;"niedziela")),ROUNDDOWN(E460*$N$5,0)*$N$2,IF(AND(D460="lato",AND(C460&lt;&gt;"sobota",C460&lt;&gt;"niedziela")),ROUNDDOWN(E460*$N$6,0)*$N$2,IF(AND(D460="jesień",AND(C460&lt;&gt;"sobota",C460&lt;&gt;"niedziela")),ROUNDDOWN(E460*$N$7,0)*$N$2,0))))</f>
        <v>600</v>
      </c>
      <c r="I460">
        <f t="shared" si="23"/>
        <v>24310</v>
      </c>
      <c r="J460">
        <f>J459+H460</f>
        <v>75210</v>
      </c>
      <c r="K460">
        <f>K459+(F460+G460)</f>
        <v>50900</v>
      </c>
    </row>
    <row r="461" spans="1:11">
      <c r="A461" s="1">
        <v>45386</v>
      </c>
      <c r="B461">
        <f t="shared" si="21"/>
        <v>4</v>
      </c>
      <c r="C461" t="s">
        <v>6</v>
      </c>
      <c r="D461" t="s">
        <v>42</v>
      </c>
      <c r="E461">
        <f t="shared" si="22"/>
        <v>40</v>
      </c>
      <c r="F461">
        <f>IF(C461="niedziela",$N$3*E461,0)</f>
        <v>0</v>
      </c>
      <c r="G461">
        <f>IF(AND(B461&lt;&gt;B462,I460&gt;=3*$N$1),3*$N$1,0)</f>
        <v>0</v>
      </c>
      <c r="H461">
        <f>IF(AND(D461="zima",AND(C461&lt;&gt;"sobota",C461&lt;&gt;"niedziela")),ROUNDDOWN(E461*$N$4,0)*$N$2,IF(AND(D461="wiosna",AND(C461&lt;&gt;"sobota",C461&lt;&gt;"niedziela")),ROUNDDOWN(E461*$N$5,0)*$N$2,IF(AND(D461="lato",AND(C461&lt;&gt;"sobota",C461&lt;&gt;"niedziela")),ROUNDDOWN(E461*$N$6,0)*$N$2,IF(AND(D461="jesień",AND(C461&lt;&gt;"sobota",C461&lt;&gt;"niedziela")),ROUNDDOWN(E461*$N$7,0)*$N$2,0))))</f>
        <v>600</v>
      </c>
      <c r="I461">
        <f t="shared" si="23"/>
        <v>24910</v>
      </c>
      <c r="J461">
        <f>J460+H461</f>
        <v>75810</v>
      </c>
      <c r="K461">
        <f>K460+(F461+G461)</f>
        <v>50900</v>
      </c>
    </row>
    <row r="462" spans="1:11">
      <c r="A462" s="1">
        <v>45387</v>
      </c>
      <c r="B462">
        <f t="shared" si="21"/>
        <v>4</v>
      </c>
      <c r="C462" t="s">
        <v>7</v>
      </c>
      <c r="D462" t="s">
        <v>42</v>
      </c>
      <c r="E462">
        <f t="shared" si="22"/>
        <v>40</v>
      </c>
      <c r="F462">
        <f>IF(C462="niedziela",$N$3*E462,0)</f>
        <v>0</v>
      </c>
      <c r="G462">
        <f>IF(AND(B462&lt;&gt;B463,I461&gt;=3*$N$1),3*$N$1,0)</f>
        <v>0</v>
      </c>
      <c r="H462">
        <f>IF(AND(D462="zima",AND(C462&lt;&gt;"sobota",C462&lt;&gt;"niedziela")),ROUNDDOWN(E462*$N$4,0)*$N$2,IF(AND(D462="wiosna",AND(C462&lt;&gt;"sobota",C462&lt;&gt;"niedziela")),ROUNDDOWN(E462*$N$5,0)*$N$2,IF(AND(D462="lato",AND(C462&lt;&gt;"sobota",C462&lt;&gt;"niedziela")),ROUNDDOWN(E462*$N$6,0)*$N$2,IF(AND(D462="jesień",AND(C462&lt;&gt;"sobota",C462&lt;&gt;"niedziela")),ROUNDDOWN(E462*$N$7,0)*$N$2,0))))</f>
        <v>600</v>
      </c>
      <c r="I462">
        <f t="shared" si="23"/>
        <v>25510</v>
      </c>
      <c r="J462">
        <f>J461+H462</f>
        <v>76410</v>
      </c>
      <c r="K462">
        <f>K461+(F462+G462)</f>
        <v>50900</v>
      </c>
    </row>
    <row r="463" spans="1:11">
      <c r="A463" s="1">
        <v>45388</v>
      </c>
      <c r="B463">
        <f t="shared" si="21"/>
        <v>4</v>
      </c>
      <c r="C463" t="s">
        <v>8</v>
      </c>
      <c r="D463" t="s">
        <v>42</v>
      </c>
      <c r="E463">
        <f t="shared" si="22"/>
        <v>40</v>
      </c>
      <c r="F463">
        <f>IF(C463="niedziela",$N$3*E463,0)</f>
        <v>0</v>
      </c>
      <c r="G463">
        <f>IF(AND(B463&lt;&gt;B464,I462&gt;=3*$N$1),3*$N$1,0)</f>
        <v>0</v>
      </c>
      <c r="H463">
        <f>IF(AND(D463="zima",AND(C463&lt;&gt;"sobota",C463&lt;&gt;"niedziela")),ROUNDDOWN(E463*$N$4,0)*$N$2,IF(AND(D463="wiosna",AND(C463&lt;&gt;"sobota",C463&lt;&gt;"niedziela")),ROUNDDOWN(E463*$N$5,0)*$N$2,IF(AND(D463="lato",AND(C463&lt;&gt;"sobota",C463&lt;&gt;"niedziela")),ROUNDDOWN(E463*$N$6,0)*$N$2,IF(AND(D463="jesień",AND(C463&lt;&gt;"sobota",C463&lt;&gt;"niedziela")),ROUNDDOWN(E463*$N$7,0)*$N$2,0))))</f>
        <v>0</v>
      </c>
      <c r="I463">
        <f t="shared" si="23"/>
        <v>25510</v>
      </c>
      <c r="J463">
        <f>J462+H463</f>
        <v>76410</v>
      </c>
      <c r="K463">
        <f>K462+(F463+G463)</f>
        <v>50900</v>
      </c>
    </row>
    <row r="464" spans="1:11">
      <c r="A464" s="1">
        <v>45389</v>
      </c>
      <c r="B464">
        <f t="shared" si="21"/>
        <v>4</v>
      </c>
      <c r="C464" t="s">
        <v>2</v>
      </c>
      <c r="D464" t="s">
        <v>42</v>
      </c>
      <c r="E464">
        <f t="shared" si="22"/>
        <v>40</v>
      </c>
      <c r="F464">
        <f>IF(C464="niedziela",$N$3*E464,0)</f>
        <v>600</v>
      </c>
      <c r="G464">
        <f>IF(AND(B464&lt;&gt;B465,I463&gt;=3*$N$1),3*$N$1,0)</f>
        <v>0</v>
      </c>
      <c r="H464">
        <f>IF(AND(D464="zima",AND(C464&lt;&gt;"sobota",C464&lt;&gt;"niedziela")),ROUNDDOWN(E464*$N$4,0)*$N$2,IF(AND(D464="wiosna",AND(C464&lt;&gt;"sobota",C464&lt;&gt;"niedziela")),ROUNDDOWN(E464*$N$5,0)*$N$2,IF(AND(D464="lato",AND(C464&lt;&gt;"sobota",C464&lt;&gt;"niedziela")),ROUNDDOWN(E464*$N$6,0)*$N$2,IF(AND(D464="jesień",AND(C464&lt;&gt;"sobota",C464&lt;&gt;"niedziela")),ROUNDDOWN(E464*$N$7,0)*$N$2,0))))</f>
        <v>0</v>
      </c>
      <c r="I464">
        <f t="shared" si="23"/>
        <v>24910</v>
      </c>
      <c r="J464">
        <f>J463+H464</f>
        <v>76410</v>
      </c>
      <c r="K464">
        <f>K463+(F464+G464)</f>
        <v>51500</v>
      </c>
    </row>
    <row r="465" spans="1:11">
      <c r="A465" s="1">
        <v>45390</v>
      </c>
      <c r="B465">
        <f t="shared" si="21"/>
        <v>4</v>
      </c>
      <c r="C465" t="s">
        <v>3</v>
      </c>
      <c r="D465" t="s">
        <v>42</v>
      </c>
      <c r="E465">
        <f t="shared" si="22"/>
        <v>40</v>
      </c>
      <c r="F465">
        <f>IF(C465="niedziela",$N$3*E465,0)</f>
        <v>0</v>
      </c>
      <c r="G465">
        <f>IF(AND(B465&lt;&gt;B466,I464&gt;=3*$N$1),3*$N$1,0)</f>
        <v>0</v>
      </c>
      <c r="H465">
        <f>IF(AND(D465="zima",AND(C465&lt;&gt;"sobota",C465&lt;&gt;"niedziela")),ROUNDDOWN(E465*$N$4,0)*$N$2,IF(AND(D465="wiosna",AND(C465&lt;&gt;"sobota",C465&lt;&gt;"niedziela")),ROUNDDOWN(E465*$N$5,0)*$N$2,IF(AND(D465="lato",AND(C465&lt;&gt;"sobota",C465&lt;&gt;"niedziela")),ROUNDDOWN(E465*$N$6,0)*$N$2,IF(AND(D465="jesień",AND(C465&lt;&gt;"sobota",C465&lt;&gt;"niedziela")),ROUNDDOWN(E465*$N$7,0)*$N$2,0))))</f>
        <v>600</v>
      </c>
      <c r="I465">
        <f t="shared" si="23"/>
        <v>25510</v>
      </c>
      <c r="J465">
        <f>J464+H465</f>
        <v>77010</v>
      </c>
      <c r="K465">
        <f>K464+(F465+G465)</f>
        <v>51500</v>
      </c>
    </row>
    <row r="466" spans="1:11">
      <c r="A466" s="1">
        <v>45391</v>
      </c>
      <c r="B466">
        <f t="shared" si="21"/>
        <v>4</v>
      </c>
      <c r="C466" t="s">
        <v>4</v>
      </c>
      <c r="D466" t="s">
        <v>42</v>
      </c>
      <c r="E466">
        <f t="shared" si="22"/>
        <v>40</v>
      </c>
      <c r="F466">
        <f>IF(C466="niedziela",$N$3*E466,0)</f>
        <v>0</v>
      </c>
      <c r="G466">
        <f>IF(AND(B466&lt;&gt;B467,I465&gt;=3*$N$1),3*$N$1,0)</f>
        <v>0</v>
      </c>
      <c r="H466">
        <f>IF(AND(D466="zima",AND(C466&lt;&gt;"sobota",C466&lt;&gt;"niedziela")),ROUNDDOWN(E466*$N$4,0)*$N$2,IF(AND(D466="wiosna",AND(C466&lt;&gt;"sobota",C466&lt;&gt;"niedziela")),ROUNDDOWN(E466*$N$5,0)*$N$2,IF(AND(D466="lato",AND(C466&lt;&gt;"sobota",C466&lt;&gt;"niedziela")),ROUNDDOWN(E466*$N$6,0)*$N$2,IF(AND(D466="jesień",AND(C466&lt;&gt;"sobota",C466&lt;&gt;"niedziela")),ROUNDDOWN(E466*$N$7,0)*$N$2,0))))</f>
        <v>600</v>
      </c>
      <c r="I466">
        <f t="shared" si="23"/>
        <v>26110</v>
      </c>
      <c r="J466">
        <f>J465+H466</f>
        <v>77610</v>
      </c>
      <c r="K466">
        <f>K465+(F466+G466)</f>
        <v>51500</v>
      </c>
    </row>
    <row r="467" spans="1:11">
      <c r="A467" s="1">
        <v>45392</v>
      </c>
      <c r="B467">
        <f t="shared" si="21"/>
        <v>4</v>
      </c>
      <c r="C467" t="s">
        <v>5</v>
      </c>
      <c r="D467" t="s">
        <v>42</v>
      </c>
      <c r="E467">
        <f t="shared" si="22"/>
        <v>40</v>
      </c>
      <c r="F467">
        <f>IF(C467="niedziela",$N$3*E467,0)</f>
        <v>0</v>
      </c>
      <c r="G467">
        <f>IF(AND(B467&lt;&gt;B468,I466&gt;=3*$N$1),3*$N$1,0)</f>
        <v>0</v>
      </c>
      <c r="H467">
        <f>IF(AND(D467="zima",AND(C467&lt;&gt;"sobota",C467&lt;&gt;"niedziela")),ROUNDDOWN(E467*$N$4,0)*$N$2,IF(AND(D467="wiosna",AND(C467&lt;&gt;"sobota",C467&lt;&gt;"niedziela")),ROUNDDOWN(E467*$N$5,0)*$N$2,IF(AND(D467="lato",AND(C467&lt;&gt;"sobota",C467&lt;&gt;"niedziela")),ROUNDDOWN(E467*$N$6,0)*$N$2,IF(AND(D467="jesień",AND(C467&lt;&gt;"sobota",C467&lt;&gt;"niedziela")),ROUNDDOWN(E467*$N$7,0)*$N$2,0))))</f>
        <v>600</v>
      </c>
      <c r="I467">
        <f t="shared" si="23"/>
        <v>26710</v>
      </c>
      <c r="J467">
        <f>J466+H467</f>
        <v>78210</v>
      </c>
      <c r="K467">
        <f>K466+(F467+G467)</f>
        <v>51500</v>
      </c>
    </row>
    <row r="468" spans="1:11">
      <c r="A468" s="1">
        <v>45393</v>
      </c>
      <c r="B468">
        <f t="shared" si="21"/>
        <v>4</v>
      </c>
      <c r="C468" t="s">
        <v>6</v>
      </c>
      <c r="D468" t="s">
        <v>42</v>
      </c>
      <c r="E468">
        <f t="shared" si="22"/>
        <v>40</v>
      </c>
      <c r="F468">
        <f>IF(C468="niedziela",$N$3*E468,0)</f>
        <v>0</v>
      </c>
      <c r="G468">
        <f>IF(AND(B468&lt;&gt;B469,I467&gt;=3*$N$1),3*$N$1,0)</f>
        <v>0</v>
      </c>
      <c r="H468">
        <f>IF(AND(D468="zima",AND(C468&lt;&gt;"sobota",C468&lt;&gt;"niedziela")),ROUNDDOWN(E468*$N$4,0)*$N$2,IF(AND(D468="wiosna",AND(C468&lt;&gt;"sobota",C468&lt;&gt;"niedziela")),ROUNDDOWN(E468*$N$5,0)*$N$2,IF(AND(D468="lato",AND(C468&lt;&gt;"sobota",C468&lt;&gt;"niedziela")),ROUNDDOWN(E468*$N$6,0)*$N$2,IF(AND(D468="jesień",AND(C468&lt;&gt;"sobota",C468&lt;&gt;"niedziela")),ROUNDDOWN(E468*$N$7,0)*$N$2,0))))</f>
        <v>600</v>
      </c>
      <c r="I468">
        <f t="shared" si="23"/>
        <v>27310</v>
      </c>
      <c r="J468">
        <f>J467+H468</f>
        <v>78810</v>
      </c>
      <c r="K468">
        <f>K467+(F468+G468)</f>
        <v>51500</v>
      </c>
    </row>
    <row r="469" spans="1:11">
      <c r="A469" s="1">
        <v>45394</v>
      </c>
      <c r="B469">
        <f t="shared" si="21"/>
        <v>4</v>
      </c>
      <c r="C469" t="s">
        <v>7</v>
      </c>
      <c r="D469" t="s">
        <v>42</v>
      </c>
      <c r="E469">
        <f t="shared" si="22"/>
        <v>40</v>
      </c>
      <c r="F469">
        <f>IF(C469="niedziela",$N$3*E469,0)</f>
        <v>0</v>
      </c>
      <c r="G469">
        <f>IF(AND(B469&lt;&gt;B470,I468&gt;=3*$N$1),3*$N$1,0)</f>
        <v>0</v>
      </c>
      <c r="H469">
        <f>IF(AND(D469="zima",AND(C469&lt;&gt;"sobota",C469&lt;&gt;"niedziela")),ROUNDDOWN(E469*$N$4,0)*$N$2,IF(AND(D469="wiosna",AND(C469&lt;&gt;"sobota",C469&lt;&gt;"niedziela")),ROUNDDOWN(E469*$N$5,0)*$N$2,IF(AND(D469="lato",AND(C469&lt;&gt;"sobota",C469&lt;&gt;"niedziela")),ROUNDDOWN(E469*$N$6,0)*$N$2,IF(AND(D469="jesień",AND(C469&lt;&gt;"sobota",C469&lt;&gt;"niedziela")),ROUNDDOWN(E469*$N$7,0)*$N$2,0))))</f>
        <v>600</v>
      </c>
      <c r="I469">
        <f t="shared" si="23"/>
        <v>27910</v>
      </c>
      <c r="J469">
        <f>J468+H469</f>
        <v>79410</v>
      </c>
      <c r="K469">
        <f>K468+(F469+G469)</f>
        <v>51500</v>
      </c>
    </row>
    <row r="470" spans="1:11">
      <c r="A470" s="1">
        <v>45395</v>
      </c>
      <c r="B470">
        <f t="shared" si="21"/>
        <v>4</v>
      </c>
      <c r="C470" t="s">
        <v>8</v>
      </c>
      <c r="D470" t="s">
        <v>42</v>
      </c>
      <c r="E470">
        <f t="shared" si="22"/>
        <v>40</v>
      </c>
      <c r="F470">
        <f>IF(C470="niedziela",$N$3*E470,0)</f>
        <v>0</v>
      </c>
      <c r="G470">
        <f>IF(AND(B470&lt;&gt;B471,I469&gt;=3*$N$1),3*$N$1,0)</f>
        <v>0</v>
      </c>
      <c r="H470">
        <f>IF(AND(D470="zima",AND(C470&lt;&gt;"sobota",C470&lt;&gt;"niedziela")),ROUNDDOWN(E470*$N$4,0)*$N$2,IF(AND(D470="wiosna",AND(C470&lt;&gt;"sobota",C470&lt;&gt;"niedziela")),ROUNDDOWN(E470*$N$5,0)*$N$2,IF(AND(D470="lato",AND(C470&lt;&gt;"sobota",C470&lt;&gt;"niedziela")),ROUNDDOWN(E470*$N$6,0)*$N$2,IF(AND(D470="jesień",AND(C470&lt;&gt;"sobota",C470&lt;&gt;"niedziela")),ROUNDDOWN(E470*$N$7,0)*$N$2,0))))</f>
        <v>0</v>
      </c>
      <c r="I470">
        <f t="shared" si="23"/>
        <v>27910</v>
      </c>
      <c r="J470">
        <f>J469+H470</f>
        <v>79410</v>
      </c>
      <c r="K470">
        <f>K469+(F470+G470)</f>
        <v>51500</v>
      </c>
    </row>
    <row r="471" spans="1:11">
      <c r="A471" s="1">
        <v>45396</v>
      </c>
      <c r="B471">
        <f t="shared" si="21"/>
        <v>4</v>
      </c>
      <c r="C471" t="s">
        <v>2</v>
      </c>
      <c r="D471" t="s">
        <v>42</v>
      </c>
      <c r="E471">
        <f t="shared" si="22"/>
        <v>40</v>
      </c>
      <c r="F471">
        <f>IF(C471="niedziela",$N$3*E471,0)</f>
        <v>600</v>
      </c>
      <c r="G471">
        <f>IF(AND(B471&lt;&gt;B472,I470&gt;=3*$N$1),3*$N$1,0)</f>
        <v>0</v>
      </c>
      <c r="H471">
        <f>IF(AND(D471="zima",AND(C471&lt;&gt;"sobota",C471&lt;&gt;"niedziela")),ROUNDDOWN(E471*$N$4,0)*$N$2,IF(AND(D471="wiosna",AND(C471&lt;&gt;"sobota",C471&lt;&gt;"niedziela")),ROUNDDOWN(E471*$N$5,0)*$N$2,IF(AND(D471="lato",AND(C471&lt;&gt;"sobota",C471&lt;&gt;"niedziela")),ROUNDDOWN(E471*$N$6,0)*$N$2,IF(AND(D471="jesień",AND(C471&lt;&gt;"sobota",C471&lt;&gt;"niedziela")),ROUNDDOWN(E471*$N$7,0)*$N$2,0))))</f>
        <v>0</v>
      </c>
      <c r="I471">
        <f t="shared" si="23"/>
        <v>27310</v>
      </c>
      <c r="J471">
        <f>J470+H471</f>
        <v>79410</v>
      </c>
      <c r="K471">
        <f>K470+(F471+G471)</f>
        <v>52100</v>
      </c>
    </row>
    <row r="472" spans="1:11">
      <c r="A472" s="1">
        <v>45397</v>
      </c>
      <c r="B472">
        <f t="shared" si="21"/>
        <v>4</v>
      </c>
      <c r="C472" t="s">
        <v>3</v>
      </c>
      <c r="D472" t="s">
        <v>42</v>
      </c>
      <c r="E472">
        <f t="shared" si="22"/>
        <v>40</v>
      </c>
      <c r="F472">
        <f>IF(C472="niedziela",$N$3*E472,0)</f>
        <v>0</v>
      </c>
      <c r="G472">
        <f>IF(AND(B472&lt;&gt;B473,I471&gt;=3*$N$1),3*$N$1,0)</f>
        <v>0</v>
      </c>
      <c r="H472">
        <f>IF(AND(D472="zima",AND(C472&lt;&gt;"sobota",C472&lt;&gt;"niedziela")),ROUNDDOWN(E472*$N$4,0)*$N$2,IF(AND(D472="wiosna",AND(C472&lt;&gt;"sobota",C472&lt;&gt;"niedziela")),ROUNDDOWN(E472*$N$5,0)*$N$2,IF(AND(D472="lato",AND(C472&lt;&gt;"sobota",C472&lt;&gt;"niedziela")),ROUNDDOWN(E472*$N$6,0)*$N$2,IF(AND(D472="jesień",AND(C472&lt;&gt;"sobota",C472&lt;&gt;"niedziela")),ROUNDDOWN(E472*$N$7,0)*$N$2,0))))</f>
        <v>600</v>
      </c>
      <c r="I472">
        <f t="shared" si="23"/>
        <v>27910</v>
      </c>
      <c r="J472">
        <f>J471+H472</f>
        <v>80010</v>
      </c>
      <c r="K472">
        <f>K471+(F472+G472)</f>
        <v>52100</v>
      </c>
    </row>
    <row r="473" spans="1:11">
      <c r="A473" s="1">
        <v>45398</v>
      </c>
      <c r="B473">
        <f t="shared" si="21"/>
        <v>4</v>
      </c>
      <c r="C473" t="s">
        <v>4</v>
      </c>
      <c r="D473" t="s">
        <v>42</v>
      </c>
      <c r="E473">
        <f t="shared" si="22"/>
        <v>40</v>
      </c>
      <c r="F473">
        <f>IF(C473="niedziela",$N$3*E473,0)</f>
        <v>0</v>
      </c>
      <c r="G473">
        <f>IF(AND(B473&lt;&gt;B474,I472&gt;=3*$N$1),3*$N$1,0)</f>
        <v>0</v>
      </c>
      <c r="H473">
        <f>IF(AND(D473="zima",AND(C473&lt;&gt;"sobota",C473&lt;&gt;"niedziela")),ROUNDDOWN(E473*$N$4,0)*$N$2,IF(AND(D473="wiosna",AND(C473&lt;&gt;"sobota",C473&lt;&gt;"niedziela")),ROUNDDOWN(E473*$N$5,0)*$N$2,IF(AND(D473="lato",AND(C473&lt;&gt;"sobota",C473&lt;&gt;"niedziela")),ROUNDDOWN(E473*$N$6,0)*$N$2,IF(AND(D473="jesień",AND(C473&lt;&gt;"sobota",C473&lt;&gt;"niedziela")),ROUNDDOWN(E473*$N$7,0)*$N$2,0))))</f>
        <v>600</v>
      </c>
      <c r="I473">
        <f t="shared" si="23"/>
        <v>28510</v>
      </c>
      <c r="J473">
        <f>J472+H473</f>
        <v>80610</v>
      </c>
      <c r="K473">
        <f>K472+(F473+G473)</f>
        <v>52100</v>
      </c>
    </row>
    <row r="474" spans="1:11">
      <c r="A474" s="1">
        <v>45399</v>
      </c>
      <c r="B474">
        <f t="shared" si="21"/>
        <v>4</v>
      </c>
      <c r="C474" t="s">
        <v>5</v>
      </c>
      <c r="D474" t="s">
        <v>42</v>
      </c>
      <c r="E474">
        <f t="shared" si="22"/>
        <v>40</v>
      </c>
      <c r="F474">
        <f>IF(C474="niedziela",$N$3*E474,0)</f>
        <v>0</v>
      </c>
      <c r="G474">
        <f>IF(AND(B474&lt;&gt;B475,I473&gt;=3*$N$1),3*$N$1,0)</f>
        <v>0</v>
      </c>
      <c r="H474">
        <f>IF(AND(D474="zima",AND(C474&lt;&gt;"sobota",C474&lt;&gt;"niedziela")),ROUNDDOWN(E474*$N$4,0)*$N$2,IF(AND(D474="wiosna",AND(C474&lt;&gt;"sobota",C474&lt;&gt;"niedziela")),ROUNDDOWN(E474*$N$5,0)*$N$2,IF(AND(D474="lato",AND(C474&lt;&gt;"sobota",C474&lt;&gt;"niedziela")),ROUNDDOWN(E474*$N$6,0)*$N$2,IF(AND(D474="jesień",AND(C474&lt;&gt;"sobota",C474&lt;&gt;"niedziela")),ROUNDDOWN(E474*$N$7,0)*$N$2,0))))</f>
        <v>600</v>
      </c>
      <c r="I474">
        <f t="shared" si="23"/>
        <v>29110</v>
      </c>
      <c r="J474">
        <f>J473+H474</f>
        <v>81210</v>
      </c>
      <c r="K474">
        <f>K473+(F474+G474)</f>
        <v>52100</v>
      </c>
    </row>
    <row r="475" spans="1:11">
      <c r="A475" s="1">
        <v>45400</v>
      </c>
      <c r="B475">
        <f t="shared" si="21"/>
        <v>4</v>
      </c>
      <c r="C475" t="s">
        <v>6</v>
      </c>
      <c r="D475" t="s">
        <v>42</v>
      </c>
      <c r="E475">
        <f t="shared" si="22"/>
        <v>40</v>
      </c>
      <c r="F475">
        <f>IF(C475="niedziela",$N$3*E475,0)</f>
        <v>0</v>
      </c>
      <c r="G475">
        <f>IF(AND(B475&lt;&gt;B476,I474&gt;=3*$N$1),3*$N$1,0)</f>
        <v>0</v>
      </c>
      <c r="H475">
        <f>IF(AND(D475="zima",AND(C475&lt;&gt;"sobota",C475&lt;&gt;"niedziela")),ROUNDDOWN(E475*$N$4,0)*$N$2,IF(AND(D475="wiosna",AND(C475&lt;&gt;"sobota",C475&lt;&gt;"niedziela")),ROUNDDOWN(E475*$N$5,0)*$N$2,IF(AND(D475="lato",AND(C475&lt;&gt;"sobota",C475&lt;&gt;"niedziela")),ROUNDDOWN(E475*$N$6,0)*$N$2,IF(AND(D475="jesień",AND(C475&lt;&gt;"sobota",C475&lt;&gt;"niedziela")),ROUNDDOWN(E475*$N$7,0)*$N$2,0))))</f>
        <v>600</v>
      </c>
      <c r="I475">
        <f t="shared" si="23"/>
        <v>29710</v>
      </c>
      <c r="J475">
        <f>J474+H475</f>
        <v>81810</v>
      </c>
      <c r="K475">
        <f>K474+(F475+G475)</f>
        <v>52100</v>
      </c>
    </row>
    <row r="476" spans="1:11">
      <c r="A476" s="1">
        <v>45401</v>
      </c>
      <c r="B476">
        <f t="shared" si="21"/>
        <v>4</v>
      </c>
      <c r="C476" t="s">
        <v>7</v>
      </c>
      <c r="D476" t="s">
        <v>42</v>
      </c>
      <c r="E476">
        <f t="shared" si="22"/>
        <v>40</v>
      </c>
      <c r="F476">
        <f>IF(C476="niedziela",$N$3*E476,0)</f>
        <v>0</v>
      </c>
      <c r="G476">
        <f>IF(AND(B476&lt;&gt;B477,I475&gt;=3*$N$1),3*$N$1,0)</f>
        <v>0</v>
      </c>
      <c r="H476">
        <f>IF(AND(D476="zima",AND(C476&lt;&gt;"sobota",C476&lt;&gt;"niedziela")),ROUNDDOWN(E476*$N$4,0)*$N$2,IF(AND(D476="wiosna",AND(C476&lt;&gt;"sobota",C476&lt;&gt;"niedziela")),ROUNDDOWN(E476*$N$5,0)*$N$2,IF(AND(D476="lato",AND(C476&lt;&gt;"sobota",C476&lt;&gt;"niedziela")),ROUNDDOWN(E476*$N$6,0)*$N$2,IF(AND(D476="jesień",AND(C476&lt;&gt;"sobota",C476&lt;&gt;"niedziela")),ROUNDDOWN(E476*$N$7,0)*$N$2,0))))</f>
        <v>600</v>
      </c>
      <c r="I476">
        <f t="shared" si="23"/>
        <v>30310</v>
      </c>
      <c r="J476">
        <f>J475+H476</f>
        <v>82410</v>
      </c>
      <c r="K476">
        <f>K475+(F476+G476)</f>
        <v>52100</v>
      </c>
    </row>
    <row r="477" spans="1:11">
      <c r="A477" s="1">
        <v>45402</v>
      </c>
      <c r="B477">
        <f t="shared" si="21"/>
        <v>4</v>
      </c>
      <c r="C477" t="s">
        <v>8</v>
      </c>
      <c r="D477" t="s">
        <v>42</v>
      </c>
      <c r="E477">
        <f t="shared" si="22"/>
        <v>40</v>
      </c>
      <c r="F477">
        <f>IF(C477="niedziela",$N$3*E477,0)</f>
        <v>0</v>
      </c>
      <c r="G477">
        <f>IF(AND(B477&lt;&gt;B478,I476&gt;=3*$N$1),3*$N$1,0)</f>
        <v>0</v>
      </c>
      <c r="H477">
        <f>IF(AND(D477="zima",AND(C477&lt;&gt;"sobota",C477&lt;&gt;"niedziela")),ROUNDDOWN(E477*$N$4,0)*$N$2,IF(AND(D477="wiosna",AND(C477&lt;&gt;"sobota",C477&lt;&gt;"niedziela")),ROUNDDOWN(E477*$N$5,0)*$N$2,IF(AND(D477="lato",AND(C477&lt;&gt;"sobota",C477&lt;&gt;"niedziela")),ROUNDDOWN(E477*$N$6,0)*$N$2,IF(AND(D477="jesień",AND(C477&lt;&gt;"sobota",C477&lt;&gt;"niedziela")),ROUNDDOWN(E477*$N$7,0)*$N$2,0))))</f>
        <v>0</v>
      </c>
      <c r="I477">
        <f t="shared" si="23"/>
        <v>30310</v>
      </c>
      <c r="J477">
        <f>J476+H477</f>
        <v>82410</v>
      </c>
      <c r="K477">
        <f>K476+(F477+G477)</f>
        <v>52100</v>
      </c>
    </row>
    <row r="478" spans="1:11">
      <c r="A478" s="1">
        <v>45403</v>
      </c>
      <c r="B478">
        <f t="shared" si="21"/>
        <v>4</v>
      </c>
      <c r="C478" t="s">
        <v>2</v>
      </c>
      <c r="D478" t="s">
        <v>42</v>
      </c>
      <c r="E478">
        <f t="shared" si="22"/>
        <v>40</v>
      </c>
      <c r="F478">
        <f>IF(C478="niedziela",$N$3*E478,0)</f>
        <v>600</v>
      </c>
      <c r="G478">
        <f>IF(AND(B478&lt;&gt;B479,I477&gt;=3*$N$1),3*$N$1,0)</f>
        <v>0</v>
      </c>
      <c r="H478">
        <f>IF(AND(D478="zima",AND(C478&lt;&gt;"sobota",C478&lt;&gt;"niedziela")),ROUNDDOWN(E478*$N$4,0)*$N$2,IF(AND(D478="wiosna",AND(C478&lt;&gt;"sobota",C478&lt;&gt;"niedziela")),ROUNDDOWN(E478*$N$5,0)*$N$2,IF(AND(D478="lato",AND(C478&lt;&gt;"sobota",C478&lt;&gt;"niedziela")),ROUNDDOWN(E478*$N$6,0)*$N$2,IF(AND(D478="jesień",AND(C478&lt;&gt;"sobota",C478&lt;&gt;"niedziela")),ROUNDDOWN(E478*$N$7,0)*$N$2,0))))</f>
        <v>0</v>
      </c>
      <c r="I478">
        <f t="shared" si="23"/>
        <v>29710</v>
      </c>
      <c r="J478">
        <f>J477+H478</f>
        <v>82410</v>
      </c>
      <c r="K478">
        <f>K477+(F478+G478)</f>
        <v>52700</v>
      </c>
    </row>
    <row r="479" spans="1:11">
      <c r="A479" s="1">
        <v>45404</v>
      </c>
      <c r="B479">
        <f t="shared" si="21"/>
        <v>4</v>
      </c>
      <c r="C479" t="s">
        <v>3</v>
      </c>
      <c r="D479" t="s">
        <v>42</v>
      </c>
      <c r="E479">
        <f t="shared" si="22"/>
        <v>40</v>
      </c>
      <c r="F479">
        <f>IF(C479="niedziela",$N$3*E479,0)</f>
        <v>0</v>
      </c>
      <c r="G479">
        <f>IF(AND(B479&lt;&gt;B480,I478&gt;=3*$N$1),3*$N$1,0)</f>
        <v>0</v>
      </c>
      <c r="H479">
        <f>IF(AND(D479="zima",AND(C479&lt;&gt;"sobota",C479&lt;&gt;"niedziela")),ROUNDDOWN(E479*$N$4,0)*$N$2,IF(AND(D479="wiosna",AND(C479&lt;&gt;"sobota",C479&lt;&gt;"niedziela")),ROUNDDOWN(E479*$N$5,0)*$N$2,IF(AND(D479="lato",AND(C479&lt;&gt;"sobota",C479&lt;&gt;"niedziela")),ROUNDDOWN(E479*$N$6,0)*$N$2,IF(AND(D479="jesień",AND(C479&lt;&gt;"sobota",C479&lt;&gt;"niedziela")),ROUNDDOWN(E479*$N$7,0)*$N$2,0))))</f>
        <v>600</v>
      </c>
      <c r="I479">
        <f t="shared" si="23"/>
        <v>30310</v>
      </c>
      <c r="J479">
        <f>J478+H479</f>
        <v>83010</v>
      </c>
      <c r="K479">
        <f>K478+(F479+G479)</f>
        <v>52700</v>
      </c>
    </row>
    <row r="480" spans="1:11">
      <c r="A480" s="1">
        <v>45405</v>
      </c>
      <c r="B480">
        <f t="shared" si="21"/>
        <v>4</v>
      </c>
      <c r="C480" t="s">
        <v>4</v>
      </c>
      <c r="D480" t="s">
        <v>42</v>
      </c>
      <c r="E480">
        <f t="shared" si="22"/>
        <v>40</v>
      </c>
      <c r="F480">
        <f>IF(C480="niedziela",$N$3*E480,0)</f>
        <v>0</v>
      </c>
      <c r="G480">
        <f>IF(AND(B480&lt;&gt;B481,I479&gt;=3*$N$1),3*$N$1,0)</f>
        <v>0</v>
      </c>
      <c r="H480">
        <f>IF(AND(D480="zima",AND(C480&lt;&gt;"sobota",C480&lt;&gt;"niedziela")),ROUNDDOWN(E480*$N$4,0)*$N$2,IF(AND(D480="wiosna",AND(C480&lt;&gt;"sobota",C480&lt;&gt;"niedziela")),ROUNDDOWN(E480*$N$5,0)*$N$2,IF(AND(D480="lato",AND(C480&lt;&gt;"sobota",C480&lt;&gt;"niedziela")),ROUNDDOWN(E480*$N$6,0)*$N$2,IF(AND(D480="jesień",AND(C480&lt;&gt;"sobota",C480&lt;&gt;"niedziela")),ROUNDDOWN(E480*$N$7,0)*$N$2,0))))</f>
        <v>600</v>
      </c>
      <c r="I480">
        <f t="shared" si="23"/>
        <v>30910</v>
      </c>
      <c r="J480">
        <f>J479+H480</f>
        <v>83610</v>
      </c>
      <c r="K480">
        <f>K479+(F480+G480)</f>
        <v>52700</v>
      </c>
    </row>
    <row r="481" spans="1:11">
      <c r="A481" s="1">
        <v>45406</v>
      </c>
      <c r="B481">
        <f t="shared" si="21"/>
        <v>4</v>
      </c>
      <c r="C481" t="s">
        <v>5</v>
      </c>
      <c r="D481" t="s">
        <v>42</v>
      </c>
      <c r="E481">
        <f t="shared" si="22"/>
        <v>40</v>
      </c>
      <c r="F481">
        <f>IF(C481="niedziela",$N$3*E481,0)</f>
        <v>0</v>
      </c>
      <c r="G481">
        <f>IF(AND(B481&lt;&gt;B482,I480&gt;=3*$N$1),3*$N$1,0)</f>
        <v>0</v>
      </c>
      <c r="H481">
        <f>IF(AND(D481="zima",AND(C481&lt;&gt;"sobota",C481&lt;&gt;"niedziela")),ROUNDDOWN(E481*$N$4,0)*$N$2,IF(AND(D481="wiosna",AND(C481&lt;&gt;"sobota",C481&lt;&gt;"niedziela")),ROUNDDOWN(E481*$N$5,0)*$N$2,IF(AND(D481="lato",AND(C481&lt;&gt;"sobota",C481&lt;&gt;"niedziela")),ROUNDDOWN(E481*$N$6,0)*$N$2,IF(AND(D481="jesień",AND(C481&lt;&gt;"sobota",C481&lt;&gt;"niedziela")),ROUNDDOWN(E481*$N$7,0)*$N$2,0))))</f>
        <v>600</v>
      </c>
      <c r="I481">
        <f t="shared" si="23"/>
        <v>31510</v>
      </c>
      <c r="J481">
        <f>J480+H481</f>
        <v>84210</v>
      </c>
      <c r="K481">
        <f>K480+(F481+G481)</f>
        <v>52700</v>
      </c>
    </row>
    <row r="482" spans="1:11">
      <c r="A482" s="1">
        <v>45407</v>
      </c>
      <c r="B482">
        <f t="shared" si="21"/>
        <v>4</v>
      </c>
      <c r="C482" t="s">
        <v>6</v>
      </c>
      <c r="D482" t="s">
        <v>42</v>
      </c>
      <c r="E482">
        <f t="shared" si="22"/>
        <v>40</v>
      </c>
      <c r="F482">
        <f>IF(C482="niedziela",$N$3*E482,0)</f>
        <v>0</v>
      </c>
      <c r="G482">
        <f>IF(AND(B482&lt;&gt;B483,I481&gt;=3*$N$1),3*$N$1,0)</f>
        <v>0</v>
      </c>
      <c r="H482">
        <f>IF(AND(D482="zima",AND(C482&lt;&gt;"sobota",C482&lt;&gt;"niedziela")),ROUNDDOWN(E482*$N$4,0)*$N$2,IF(AND(D482="wiosna",AND(C482&lt;&gt;"sobota",C482&lt;&gt;"niedziela")),ROUNDDOWN(E482*$N$5,0)*$N$2,IF(AND(D482="lato",AND(C482&lt;&gt;"sobota",C482&lt;&gt;"niedziela")),ROUNDDOWN(E482*$N$6,0)*$N$2,IF(AND(D482="jesień",AND(C482&lt;&gt;"sobota",C482&lt;&gt;"niedziela")),ROUNDDOWN(E482*$N$7,0)*$N$2,0))))</f>
        <v>600</v>
      </c>
      <c r="I482">
        <f t="shared" si="23"/>
        <v>32110</v>
      </c>
      <c r="J482">
        <f>J481+H482</f>
        <v>84810</v>
      </c>
      <c r="K482">
        <f>K481+(F482+G482)</f>
        <v>52700</v>
      </c>
    </row>
    <row r="483" spans="1:11">
      <c r="A483" s="1">
        <v>45408</v>
      </c>
      <c r="B483">
        <f t="shared" si="21"/>
        <v>4</v>
      </c>
      <c r="C483" t="s">
        <v>7</v>
      </c>
      <c r="D483" t="s">
        <v>42</v>
      </c>
      <c r="E483">
        <f t="shared" si="22"/>
        <v>40</v>
      </c>
      <c r="F483">
        <f>IF(C483="niedziela",$N$3*E483,0)</f>
        <v>0</v>
      </c>
      <c r="G483">
        <f>IF(AND(B483&lt;&gt;B484,I482&gt;=3*$N$1),3*$N$1,0)</f>
        <v>0</v>
      </c>
      <c r="H483">
        <f>IF(AND(D483="zima",AND(C483&lt;&gt;"sobota",C483&lt;&gt;"niedziela")),ROUNDDOWN(E483*$N$4,0)*$N$2,IF(AND(D483="wiosna",AND(C483&lt;&gt;"sobota",C483&lt;&gt;"niedziela")),ROUNDDOWN(E483*$N$5,0)*$N$2,IF(AND(D483="lato",AND(C483&lt;&gt;"sobota",C483&lt;&gt;"niedziela")),ROUNDDOWN(E483*$N$6,0)*$N$2,IF(AND(D483="jesień",AND(C483&lt;&gt;"sobota",C483&lt;&gt;"niedziela")),ROUNDDOWN(E483*$N$7,0)*$N$2,0))))</f>
        <v>600</v>
      </c>
      <c r="I483">
        <f t="shared" si="23"/>
        <v>32710</v>
      </c>
      <c r="J483">
        <f>J482+H483</f>
        <v>85410</v>
      </c>
      <c r="K483">
        <f>K482+(F483+G483)</f>
        <v>52700</v>
      </c>
    </row>
    <row r="484" spans="1:11">
      <c r="A484" s="1">
        <v>45409</v>
      </c>
      <c r="B484">
        <f t="shared" si="21"/>
        <v>4</v>
      </c>
      <c r="C484" t="s">
        <v>8</v>
      </c>
      <c r="D484" t="s">
        <v>42</v>
      </c>
      <c r="E484">
        <f t="shared" si="22"/>
        <v>40</v>
      </c>
      <c r="F484">
        <f>IF(C484="niedziela",$N$3*E484,0)</f>
        <v>0</v>
      </c>
      <c r="G484">
        <f>IF(AND(B484&lt;&gt;B485,I483&gt;=3*$N$1),3*$N$1,0)</f>
        <v>0</v>
      </c>
      <c r="H484">
        <f>IF(AND(D484="zima",AND(C484&lt;&gt;"sobota",C484&lt;&gt;"niedziela")),ROUNDDOWN(E484*$N$4,0)*$N$2,IF(AND(D484="wiosna",AND(C484&lt;&gt;"sobota",C484&lt;&gt;"niedziela")),ROUNDDOWN(E484*$N$5,0)*$N$2,IF(AND(D484="lato",AND(C484&lt;&gt;"sobota",C484&lt;&gt;"niedziela")),ROUNDDOWN(E484*$N$6,0)*$N$2,IF(AND(D484="jesień",AND(C484&lt;&gt;"sobota",C484&lt;&gt;"niedziela")),ROUNDDOWN(E484*$N$7,0)*$N$2,0))))</f>
        <v>0</v>
      </c>
      <c r="I484">
        <f t="shared" si="23"/>
        <v>32710</v>
      </c>
      <c r="J484">
        <f>J483+H484</f>
        <v>85410</v>
      </c>
      <c r="K484">
        <f>K483+(F484+G484)</f>
        <v>52700</v>
      </c>
    </row>
    <row r="485" spans="1:11">
      <c r="A485" s="1">
        <v>45410</v>
      </c>
      <c r="B485">
        <f t="shared" si="21"/>
        <v>4</v>
      </c>
      <c r="C485" t="s">
        <v>2</v>
      </c>
      <c r="D485" t="s">
        <v>42</v>
      </c>
      <c r="E485">
        <f t="shared" si="22"/>
        <v>40</v>
      </c>
      <c r="F485">
        <f>IF(C485="niedziela",$N$3*E485,0)</f>
        <v>600</v>
      </c>
      <c r="G485">
        <f>IF(AND(B485&lt;&gt;B486,I484&gt;=3*$N$1),3*$N$1,0)</f>
        <v>0</v>
      </c>
      <c r="H485">
        <f>IF(AND(D485="zima",AND(C485&lt;&gt;"sobota",C485&lt;&gt;"niedziela")),ROUNDDOWN(E485*$N$4,0)*$N$2,IF(AND(D485="wiosna",AND(C485&lt;&gt;"sobota",C485&lt;&gt;"niedziela")),ROUNDDOWN(E485*$N$5,0)*$N$2,IF(AND(D485="lato",AND(C485&lt;&gt;"sobota",C485&lt;&gt;"niedziela")),ROUNDDOWN(E485*$N$6,0)*$N$2,IF(AND(D485="jesień",AND(C485&lt;&gt;"sobota",C485&lt;&gt;"niedziela")),ROUNDDOWN(E485*$N$7,0)*$N$2,0))))</f>
        <v>0</v>
      </c>
      <c r="I485">
        <f t="shared" si="23"/>
        <v>32110</v>
      </c>
      <c r="J485">
        <f>J484+H485</f>
        <v>85410</v>
      </c>
      <c r="K485">
        <f>K484+(F485+G485)</f>
        <v>53300</v>
      </c>
    </row>
    <row r="486" spans="1:11">
      <c r="A486" s="1">
        <v>45411</v>
      </c>
      <c r="B486">
        <f t="shared" si="21"/>
        <v>4</v>
      </c>
      <c r="C486" t="s">
        <v>3</v>
      </c>
      <c r="D486" t="s">
        <v>42</v>
      </c>
      <c r="E486">
        <f t="shared" si="22"/>
        <v>40</v>
      </c>
      <c r="F486">
        <f>IF(C486="niedziela",$N$3*E486,0)</f>
        <v>0</v>
      </c>
      <c r="G486">
        <f>IF(AND(B486&lt;&gt;B487,I485&gt;=3*$N$1),3*$N$1,0)</f>
        <v>0</v>
      </c>
      <c r="H486">
        <f>IF(AND(D486="zima",AND(C486&lt;&gt;"sobota",C486&lt;&gt;"niedziela")),ROUNDDOWN(E486*$N$4,0)*$N$2,IF(AND(D486="wiosna",AND(C486&lt;&gt;"sobota",C486&lt;&gt;"niedziela")),ROUNDDOWN(E486*$N$5,0)*$N$2,IF(AND(D486="lato",AND(C486&lt;&gt;"sobota",C486&lt;&gt;"niedziela")),ROUNDDOWN(E486*$N$6,0)*$N$2,IF(AND(D486="jesień",AND(C486&lt;&gt;"sobota",C486&lt;&gt;"niedziela")),ROUNDDOWN(E486*$N$7,0)*$N$2,0))))</f>
        <v>600</v>
      </c>
      <c r="I486">
        <f t="shared" si="23"/>
        <v>32710</v>
      </c>
      <c r="J486">
        <f>J485+H486</f>
        <v>86010</v>
      </c>
      <c r="K486">
        <f>K485+(F486+G486)</f>
        <v>53300</v>
      </c>
    </row>
    <row r="487" spans="1:11">
      <c r="A487" s="1">
        <v>45412</v>
      </c>
      <c r="B487">
        <f t="shared" si="21"/>
        <v>4</v>
      </c>
      <c r="C487" t="s">
        <v>4</v>
      </c>
      <c r="D487" t="s">
        <v>42</v>
      </c>
      <c r="E487">
        <f t="shared" si="22"/>
        <v>40</v>
      </c>
      <c r="F487">
        <f>IF(C487="niedziela",$N$3*E487,0)</f>
        <v>0</v>
      </c>
      <c r="G487">
        <f>IF(AND(B487&lt;&gt;B488,I486&gt;=3*$N$1),3*$N$1,0)</f>
        <v>2400</v>
      </c>
      <c r="H487">
        <f>IF(AND(D487="zima",AND(C487&lt;&gt;"sobota",C487&lt;&gt;"niedziela")),ROUNDDOWN(E487*$N$4,0)*$N$2,IF(AND(D487="wiosna",AND(C487&lt;&gt;"sobota",C487&lt;&gt;"niedziela")),ROUNDDOWN(E487*$N$5,0)*$N$2,IF(AND(D487="lato",AND(C487&lt;&gt;"sobota",C487&lt;&gt;"niedziela")),ROUNDDOWN(E487*$N$6,0)*$N$2,IF(AND(D487="jesień",AND(C487&lt;&gt;"sobota",C487&lt;&gt;"niedziela")),ROUNDDOWN(E487*$N$7,0)*$N$2,0))))</f>
        <v>600</v>
      </c>
      <c r="I487">
        <f t="shared" si="23"/>
        <v>30910</v>
      </c>
      <c r="J487">
        <f>J486+H487</f>
        <v>86610</v>
      </c>
      <c r="K487">
        <f>K486+(F487+G487)</f>
        <v>55700</v>
      </c>
    </row>
    <row r="488" spans="1:11">
      <c r="A488" s="1">
        <v>45413</v>
      </c>
      <c r="B488">
        <f t="shared" si="21"/>
        <v>5</v>
      </c>
      <c r="C488" t="s">
        <v>5</v>
      </c>
      <c r="D488" t="s">
        <v>42</v>
      </c>
      <c r="E488">
        <f t="shared" si="22"/>
        <v>43</v>
      </c>
      <c r="F488">
        <f>IF(C488="niedziela",$N$3*E488,0)</f>
        <v>0</v>
      </c>
      <c r="G488">
        <f>IF(AND(B488&lt;&gt;B489,I487&gt;=3*$N$1),3*$N$1,0)</f>
        <v>0</v>
      </c>
      <c r="H488">
        <f>IF(AND(D488="zima",AND(C488&lt;&gt;"sobota",C488&lt;&gt;"niedziela")),ROUNDDOWN(E488*$N$4,0)*$N$2,IF(AND(D488="wiosna",AND(C488&lt;&gt;"sobota",C488&lt;&gt;"niedziela")),ROUNDDOWN(E488*$N$5,0)*$N$2,IF(AND(D488="lato",AND(C488&lt;&gt;"sobota",C488&lt;&gt;"niedziela")),ROUNDDOWN(E488*$N$6,0)*$N$2,IF(AND(D488="jesień",AND(C488&lt;&gt;"sobota",C488&lt;&gt;"niedziela")),ROUNDDOWN(E488*$N$7,0)*$N$2,0))))</f>
        <v>630</v>
      </c>
      <c r="I488">
        <f t="shared" si="23"/>
        <v>31540</v>
      </c>
      <c r="J488">
        <f>J487+H488</f>
        <v>87240</v>
      </c>
      <c r="K488">
        <f>K487+(F488+G488)</f>
        <v>55700</v>
      </c>
    </row>
    <row r="489" spans="1:11">
      <c r="A489" s="1">
        <v>45414</v>
      </c>
      <c r="B489">
        <f t="shared" si="21"/>
        <v>5</v>
      </c>
      <c r="C489" t="s">
        <v>6</v>
      </c>
      <c r="D489" t="s">
        <v>42</v>
      </c>
      <c r="E489">
        <f t="shared" si="22"/>
        <v>43</v>
      </c>
      <c r="F489">
        <f>IF(C489="niedziela",$N$3*E489,0)</f>
        <v>0</v>
      </c>
      <c r="G489">
        <f>IF(AND(B489&lt;&gt;B490,I488&gt;=3*$N$1),3*$N$1,0)</f>
        <v>0</v>
      </c>
      <c r="H489">
        <f>IF(AND(D489="zima",AND(C489&lt;&gt;"sobota",C489&lt;&gt;"niedziela")),ROUNDDOWN(E489*$N$4,0)*$N$2,IF(AND(D489="wiosna",AND(C489&lt;&gt;"sobota",C489&lt;&gt;"niedziela")),ROUNDDOWN(E489*$N$5,0)*$N$2,IF(AND(D489="lato",AND(C489&lt;&gt;"sobota",C489&lt;&gt;"niedziela")),ROUNDDOWN(E489*$N$6,0)*$N$2,IF(AND(D489="jesień",AND(C489&lt;&gt;"sobota",C489&lt;&gt;"niedziela")),ROUNDDOWN(E489*$N$7,0)*$N$2,0))))</f>
        <v>630</v>
      </c>
      <c r="I489">
        <f t="shared" si="23"/>
        <v>32170</v>
      </c>
      <c r="J489">
        <f>J488+H489</f>
        <v>87870</v>
      </c>
      <c r="K489">
        <f>K488+(F489+G489)</f>
        <v>55700</v>
      </c>
    </row>
    <row r="490" spans="1:11">
      <c r="A490" s="1">
        <v>45415</v>
      </c>
      <c r="B490">
        <f t="shared" si="21"/>
        <v>5</v>
      </c>
      <c r="C490" t="s">
        <v>7</v>
      </c>
      <c r="D490" t="s">
        <v>42</v>
      </c>
      <c r="E490">
        <f t="shared" si="22"/>
        <v>43</v>
      </c>
      <c r="F490">
        <f>IF(C490="niedziela",$N$3*E490,0)</f>
        <v>0</v>
      </c>
      <c r="G490">
        <f>IF(AND(B490&lt;&gt;B491,I489&gt;=3*$N$1),3*$N$1,0)</f>
        <v>0</v>
      </c>
      <c r="H490">
        <f>IF(AND(D490="zima",AND(C490&lt;&gt;"sobota",C490&lt;&gt;"niedziela")),ROUNDDOWN(E490*$N$4,0)*$N$2,IF(AND(D490="wiosna",AND(C490&lt;&gt;"sobota",C490&lt;&gt;"niedziela")),ROUNDDOWN(E490*$N$5,0)*$N$2,IF(AND(D490="lato",AND(C490&lt;&gt;"sobota",C490&lt;&gt;"niedziela")),ROUNDDOWN(E490*$N$6,0)*$N$2,IF(AND(D490="jesień",AND(C490&lt;&gt;"sobota",C490&lt;&gt;"niedziela")),ROUNDDOWN(E490*$N$7,0)*$N$2,0))))</f>
        <v>630</v>
      </c>
      <c r="I490">
        <f t="shared" si="23"/>
        <v>32800</v>
      </c>
      <c r="J490">
        <f>J489+H490</f>
        <v>88500</v>
      </c>
      <c r="K490">
        <f>K489+(F490+G490)</f>
        <v>55700</v>
      </c>
    </row>
    <row r="491" spans="1:11">
      <c r="A491" s="1">
        <v>45416</v>
      </c>
      <c r="B491">
        <f t="shared" si="21"/>
        <v>5</v>
      </c>
      <c r="C491" t="s">
        <v>8</v>
      </c>
      <c r="D491" t="s">
        <v>42</v>
      </c>
      <c r="E491">
        <f t="shared" si="22"/>
        <v>43</v>
      </c>
      <c r="F491">
        <f>IF(C491="niedziela",$N$3*E491,0)</f>
        <v>0</v>
      </c>
      <c r="G491">
        <f>IF(AND(B491&lt;&gt;B492,I490&gt;=3*$N$1),3*$N$1,0)</f>
        <v>0</v>
      </c>
      <c r="H491">
        <f>IF(AND(D491="zima",AND(C491&lt;&gt;"sobota",C491&lt;&gt;"niedziela")),ROUNDDOWN(E491*$N$4,0)*$N$2,IF(AND(D491="wiosna",AND(C491&lt;&gt;"sobota",C491&lt;&gt;"niedziela")),ROUNDDOWN(E491*$N$5,0)*$N$2,IF(AND(D491="lato",AND(C491&lt;&gt;"sobota",C491&lt;&gt;"niedziela")),ROUNDDOWN(E491*$N$6,0)*$N$2,IF(AND(D491="jesień",AND(C491&lt;&gt;"sobota",C491&lt;&gt;"niedziela")),ROUNDDOWN(E491*$N$7,0)*$N$2,0))))</f>
        <v>0</v>
      </c>
      <c r="I491">
        <f t="shared" si="23"/>
        <v>32800</v>
      </c>
      <c r="J491">
        <f>J490+H491</f>
        <v>88500</v>
      </c>
      <c r="K491">
        <f>K490+(F491+G491)</f>
        <v>55700</v>
      </c>
    </row>
    <row r="492" spans="1:11">
      <c r="A492" s="1">
        <v>45417</v>
      </c>
      <c r="B492">
        <f t="shared" si="21"/>
        <v>5</v>
      </c>
      <c r="C492" t="s">
        <v>2</v>
      </c>
      <c r="D492" t="s">
        <v>42</v>
      </c>
      <c r="E492">
        <f t="shared" si="22"/>
        <v>43</v>
      </c>
      <c r="F492">
        <f>IF(C492="niedziela",$N$3*E492,0)</f>
        <v>645</v>
      </c>
      <c r="G492">
        <f>IF(AND(B492&lt;&gt;B493,I491&gt;=3*$N$1),3*$N$1,0)</f>
        <v>0</v>
      </c>
      <c r="H492">
        <f>IF(AND(D492="zima",AND(C492&lt;&gt;"sobota",C492&lt;&gt;"niedziela")),ROUNDDOWN(E492*$N$4,0)*$N$2,IF(AND(D492="wiosna",AND(C492&lt;&gt;"sobota",C492&lt;&gt;"niedziela")),ROUNDDOWN(E492*$N$5,0)*$N$2,IF(AND(D492="lato",AND(C492&lt;&gt;"sobota",C492&lt;&gt;"niedziela")),ROUNDDOWN(E492*$N$6,0)*$N$2,IF(AND(D492="jesień",AND(C492&lt;&gt;"sobota",C492&lt;&gt;"niedziela")),ROUNDDOWN(E492*$N$7,0)*$N$2,0))))</f>
        <v>0</v>
      </c>
      <c r="I492">
        <f t="shared" si="23"/>
        <v>32155</v>
      </c>
      <c r="J492">
        <f>J491+H492</f>
        <v>88500</v>
      </c>
      <c r="K492">
        <f>K491+(F492+G492)</f>
        <v>56345</v>
      </c>
    </row>
    <row r="493" spans="1:11">
      <c r="A493" s="1">
        <v>45418</v>
      </c>
      <c r="B493">
        <f t="shared" si="21"/>
        <v>5</v>
      </c>
      <c r="C493" t="s">
        <v>3</v>
      </c>
      <c r="D493" t="s">
        <v>42</v>
      </c>
      <c r="E493">
        <f t="shared" si="22"/>
        <v>43</v>
      </c>
      <c r="F493">
        <f>IF(C493="niedziela",$N$3*E493,0)</f>
        <v>0</v>
      </c>
      <c r="G493">
        <f>IF(AND(B493&lt;&gt;B494,I492&gt;=3*$N$1),3*$N$1,0)</f>
        <v>0</v>
      </c>
      <c r="H493">
        <f>IF(AND(D493="zima",AND(C493&lt;&gt;"sobota",C493&lt;&gt;"niedziela")),ROUNDDOWN(E493*$N$4,0)*$N$2,IF(AND(D493="wiosna",AND(C493&lt;&gt;"sobota",C493&lt;&gt;"niedziela")),ROUNDDOWN(E493*$N$5,0)*$N$2,IF(AND(D493="lato",AND(C493&lt;&gt;"sobota",C493&lt;&gt;"niedziela")),ROUNDDOWN(E493*$N$6,0)*$N$2,IF(AND(D493="jesień",AND(C493&lt;&gt;"sobota",C493&lt;&gt;"niedziela")),ROUNDDOWN(E493*$N$7,0)*$N$2,0))))</f>
        <v>630</v>
      </c>
      <c r="I493">
        <f t="shared" si="23"/>
        <v>32785</v>
      </c>
      <c r="J493">
        <f>J492+H493</f>
        <v>89130</v>
      </c>
      <c r="K493">
        <f>K492+(F493+G493)</f>
        <v>56345</v>
      </c>
    </row>
    <row r="494" spans="1:11">
      <c r="A494" s="1">
        <v>45419</v>
      </c>
      <c r="B494">
        <f t="shared" si="21"/>
        <v>5</v>
      </c>
      <c r="C494" t="s">
        <v>4</v>
      </c>
      <c r="D494" t="s">
        <v>42</v>
      </c>
      <c r="E494">
        <f t="shared" si="22"/>
        <v>43</v>
      </c>
      <c r="F494">
        <f>IF(C494="niedziela",$N$3*E494,0)</f>
        <v>0</v>
      </c>
      <c r="G494">
        <f>IF(AND(B494&lt;&gt;B495,I493&gt;=3*$N$1),3*$N$1,0)</f>
        <v>0</v>
      </c>
      <c r="H494">
        <f>IF(AND(D494="zima",AND(C494&lt;&gt;"sobota",C494&lt;&gt;"niedziela")),ROUNDDOWN(E494*$N$4,0)*$N$2,IF(AND(D494="wiosna",AND(C494&lt;&gt;"sobota",C494&lt;&gt;"niedziela")),ROUNDDOWN(E494*$N$5,0)*$N$2,IF(AND(D494="lato",AND(C494&lt;&gt;"sobota",C494&lt;&gt;"niedziela")),ROUNDDOWN(E494*$N$6,0)*$N$2,IF(AND(D494="jesień",AND(C494&lt;&gt;"sobota",C494&lt;&gt;"niedziela")),ROUNDDOWN(E494*$N$7,0)*$N$2,0))))</f>
        <v>630</v>
      </c>
      <c r="I494">
        <f t="shared" si="23"/>
        <v>33415</v>
      </c>
      <c r="J494">
        <f>J493+H494</f>
        <v>89760</v>
      </c>
      <c r="K494">
        <f>K493+(F494+G494)</f>
        <v>56345</v>
      </c>
    </row>
    <row r="495" spans="1:11">
      <c r="A495" s="1">
        <v>45420</v>
      </c>
      <c r="B495">
        <f t="shared" si="21"/>
        <v>5</v>
      </c>
      <c r="C495" t="s">
        <v>5</v>
      </c>
      <c r="D495" t="s">
        <v>42</v>
      </c>
      <c r="E495">
        <f t="shared" si="22"/>
        <v>43</v>
      </c>
      <c r="F495">
        <f>IF(C495="niedziela",$N$3*E495,0)</f>
        <v>0</v>
      </c>
      <c r="G495">
        <f>IF(AND(B495&lt;&gt;B496,I494&gt;=3*$N$1),3*$N$1,0)</f>
        <v>0</v>
      </c>
      <c r="H495">
        <f>IF(AND(D495="zima",AND(C495&lt;&gt;"sobota",C495&lt;&gt;"niedziela")),ROUNDDOWN(E495*$N$4,0)*$N$2,IF(AND(D495="wiosna",AND(C495&lt;&gt;"sobota",C495&lt;&gt;"niedziela")),ROUNDDOWN(E495*$N$5,0)*$N$2,IF(AND(D495="lato",AND(C495&lt;&gt;"sobota",C495&lt;&gt;"niedziela")),ROUNDDOWN(E495*$N$6,0)*$N$2,IF(AND(D495="jesień",AND(C495&lt;&gt;"sobota",C495&lt;&gt;"niedziela")),ROUNDDOWN(E495*$N$7,0)*$N$2,0))))</f>
        <v>630</v>
      </c>
      <c r="I495">
        <f t="shared" si="23"/>
        <v>34045</v>
      </c>
      <c r="J495">
        <f>J494+H495</f>
        <v>90390</v>
      </c>
      <c r="K495">
        <f>K494+(F495+G495)</f>
        <v>56345</v>
      </c>
    </row>
    <row r="496" spans="1:11">
      <c r="A496" s="1">
        <v>45421</v>
      </c>
      <c r="B496">
        <f t="shared" si="21"/>
        <v>5</v>
      </c>
      <c r="C496" t="s">
        <v>6</v>
      </c>
      <c r="D496" t="s">
        <v>42</v>
      </c>
      <c r="E496">
        <f t="shared" si="22"/>
        <v>43</v>
      </c>
      <c r="F496">
        <f>IF(C496="niedziela",$N$3*E496,0)</f>
        <v>0</v>
      </c>
      <c r="G496">
        <f>IF(AND(B496&lt;&gt;B497,I495&gt;=3*$N$1),3*$N$1,0)</f>
        <v>0</v>
      </c>
      <c r="H496">
        <f>IF(AND(D496="zima",AND(C496&lt;&gt;"sobota",C496&lt;&gt;"niedziela")),ROUNDDOWN(E496*$N$4,0)*$N$2,IF(AND(D496="wiosna",AND(C496&lt;&gt;"sobota",C496&lt;&gt;"niedziela")),ROUNDDOWN(E496*$N$5,0)*$N$2,IF(AND(D496="lato",AND(C496&lt;&gt;"sobota",C496&lt;&gt;"niedziela")),ROUNDDOWN(E496*$N$6,0)*$N$2,IF(AND(D496="jesień",AND(C496&lt;&gt;"sobota",C496&lt;&gt;"niedziela")),ROUNDDOWN(E496*$N$7,0)*$N$2,0))))</f>
        <v>630</v>
      </c>
      <c r="I496">
        <f t="shared" si="23"/>
        <v>34675</v>
      </c>
      <c r="J496">
        <f>J495+H496</f>
        <v>91020</v>
      </c>
      <c r="K496">
        <f>K495+(F496+G496)</f>
        <v>56345</v>
      </c>
    </row>
    <row r="497" spans="1:11">
      <c r="A497" s="1">
        <v>45422</v>
      </c>
      <c r="B497">
        <f t="shared" si="21"/>
        <v>5</v>
      </c>
      <c r="C497" t="s">
        <v>7</v>
      </c>
      <c r="D497" t="s">
        <v>42</v>
      </c>
      <c r="E497">
        <f t="shared" si="22"/>
        <v>43</v>
      </c>
      <c r="F497">
        <f>IF(C497="niedziela",$N$3*E497,0)</f>
        <v>0</v>
      </c>
      <c r="G497">
        <f>IF(AND(B497&lt;&gt;B498,I496&gt;=3*$N$1),3*$N$1,0)</f>
        <v>0</v>
      </c>
      <c r="H497">
        <f>IF(AND(D497="zima",AND(C497&lt;&gt;"sobota",C497&lt;&gt;"niedziela")),ROUNDDOWN(E497*$N$4,0)*$N$2,IF(AND(D497="wiosna",AND(C497&lt;&gt;"sobota",C497&lt;&gt;"niedziela")),ROUNDDOWN(E497*$N$5,0)*$N$2,IF(AND(D497="lato",AND(C497&lt;&gt;"sobota",C497&lt;&gt;"niedziela")),ROUNDDOWN(E497*$N$6,0)*$N$2,IF(AND(D497="jesień",AND(C497&lt;&gt;"sobota",C497&lt;&gt;"niedziela")),ROUNDDOWN(E497*$N$7,0)*$N$2,0))))</f>
        <v>630</v>
      </c>
      <c r="I497">
        <f t="shared" si="23"/>
        <v>35305</v>
      </c>
      <c r="J497">
        <f>J496+H497</f>
        <v>91650</v>
      </c>
      <c r="K497">
        <f>K496+(F497+G497)</f>
        <v>56345</v>
      </c>
    </row>
    <row r="498" spans="1:11">
      <c r="A498" s="1">
        <v>45423</v>
      </c>
      <c r="B498">
        <f t="shared" si="21"/>
        <v>5</v>
      </c>
      <c r="C498" t="s">
        <v>8</v>
      </c>
      <c r="D498" t="s">
        <v>42</v>
      </c>
      <c r="E498">
        <f t="shared" si="22"/>
        <v>43</v>
      </c>
      <c r="F498">
        <f>IF(C498="niedziela",$N$3*E498,0)</f>
        <v>0</v>
      </c>
      <c r="G498">
        <f>IF(AND(B498&lt;&gt;B499,I497&gt;=3*$N$1),3*$N$1,0)</f>
        <v>0</v>
      </c>
      <c r="H498">
        <f>IF(AND(D498="zima",AND(C498&lt;&gt;"sobota",C498&lt;&gt;"niedziela")),ROUNDDOWN(E498*$N$4,0)*$N$2,IF(AND(D498="wiosna",AND(C498&lt;&gt;"sobota",C498&lt;&gt;"niedziela")),ROUNDDOWN(E498*$N$5,0)*$N$2,IF(AND(D498="lato",AND(C498&lt;&gt;"sobota",C498&lt;&gt;"niedziela")),ROUNDDOWN(E498*$N$6,0)*$N$2,IF(AND(D498="jesień",AND(C498&lt;&gt;"sobota",C498&lt;&gt;"niedziela")),ROUNDDOWN(E498*$N$7,0)*$N$2,0))))</f>
        <v>0</v>
      </c>
      <c r="I498">
        <f t="shared" si="23"/>
        <v>35305</v>
      </c>
      <c r="J498">
        <f>J497+H498</f>
        <v>91650</v>
      </c>
      <c r="K498">
        <f>K497+(F498+G498)</f>
        <v>56345</v>
      </c>
    </row>
    <row r="499" spans="1:11">
      <c r="A499" s="1">
        <v>45424</v>
      </c>
      <c r="B499">
        <f t="shared" si="21"/>
        <v>5</v>
      </c>
      <c r="C499" t="s">
        <v>2</v>
      </c>
      <c r="D499" t="s">
        <v>42</v>
      </c>
      <c r="E499">
        <f t="shared" si="22"/>
        <v>43</v>
      </c>
      <c r="F499">
        <f>IF(C499="niedziela",$N$3*E499,0)</f>
        <v>645</v>
      </c>
      <c r="G499">
        <f>IF(AND(B499&lt;&gt;B500,I498&gt;=3*$N$1),3*$N$1,0)</f>
        <v>0</v>
      </c>
      <c r="H499">
        <f>IF(AND(D499="zima",AND(C499&lt;&gt;"sobota",C499&lt;&gt;"niedziela")),ROUNDDOWN(E499*$N$4,0)*$N$2,IF(AND(D499="wiosna",AND(C499&lt;&gt;"sobota",C499&lt;&gt;"niedziela")),ROUNDDOWN(E499*$N$5,0)*$N$2,IF(AND(D499="lato",AND(C499&lt;&gt;"sobota",C499&lt;&gt;"niedziela")),ROUNDDOWN(E499*$N$6,0)*$N$2,IF(AND(D499="jesień",AND(C499&lt;&gt;"sobota",C499&lt;&gt;"niedziela")),ROUNDDOWN(E499*$N$7,0)*$N$2,0))))</f>
        <v>0</v>
      </c>
      <c r="I499">
        <f t="shared" si="23"/>
        <v>34660</v>
      </c>
      <c r="J499">
        <f>J498+H499</f>
        <v>91650</v>
      </c>
      <c r="K499">
        <f>K498+(F499+G499)</f>
        <v>56990</v>
      </c>
    </row>
    <row r="500" spans="1:11">
      <c r="A500" s="1">
        <v>45425</v>
      </c>
      <c r="B500">
        <f t="shared" si="21"/>
        <v>5</v>
      </c>
      <c r="C500" t="s">
        <v>3</v>
      </c>
      <c r="D500" t="s">
        <v>42</v>
      </c>
      <c r="E500">
        <f t="shared" si="22"/>
        <v>43</v>
      </c>
      <c r="F500">
        <f>IF(C500="niedziela",$N$3*E500,0)</f>
        <v>0</v>
      </c>
      <c r="G500">
        <f>IF(AND(B500&lt;&gt;B501,I499&gt;=3*$N$1),3*$N$1,0)</f>
        <v>0</v>
      </c>
      <c r="H500">
        <f>IF(AND(D500="zima",AND(C500&lt;&gt;"sobota",C500&lt;&gt;"niedziela")),ROUNDDOWN(E500*$N$4,0)*$N$2,IF(AND(D500="wiosna",AND(C500&lt;&gt;"sobota",C500&lt;&gt;"niedziela")),ROUNDDOWN(E500*$N$5,0)*$N$2,IF(AND(D500="lato",AND(C500&lt;&gt;"sobota",C500&lt;&gt;"niedziela")),ROUNDDOWN(E500*$N$6,0)*$N$2,IF(AND(D500="jesień",AND(C500&lt;&gt;"sobota",C500&lt;&gt;"niedziela")),ROUNDDOWN(E500*$N$7,0)*$N$2,0))))</f>
        <v>630</v>
      </c>
      <c r="I500">
        <f t="shared" si="23"/>
        <v>35290</v>
      </c>
      <c r="J500">
        <f>J499+H500</f>
        <v>92280</v>
      </c>
      <c r="K500">
        <f>K499+(F500+G500)</f>
        <v>56990</v>
      </c>
    </row>
    <row r="501" spans="1:11">
      <c r="A501" s="1">
        <v>45426</v>
      </c>
      <c r="B501">
        <f t="shared" si="21"/>
        <v>5</v>
      </c>
      <c r="C501" t="s">
        <v>4</v>
      </c>
      <c r="D501" t="s">
        <v>42</v>
      </c>
      <c r="E501">
        <f t="shared" si="22"/>
        <v>43</v>
      </c>
      <c r="F501">
        <f>IF(C501="niedziela",$N$3*E501,0)</f>
        <v>0</v>
      </c>
      <c r="G501">
        <f>IF(AND(B501&lt;&gt;B502,I500&gt;=3*$N$1),3*$N$1,0)</f>
        <v>0</v>
      </c>
      <c r="H501">
        <f>IF(AND(D501="zima",AND(C501&lt;&gt;"sobota",C501&lt;&gt;"niedziela")),ROUNDDOWN(E501*$N$4,0)*$N$2,IF(AND(D501="wiosna",AND(C501&lt;&gt;"sobota",C501&lt;&gt;"niedziela")),ROUNDDOWN(E501*$N$5,0)*$N$2,IF(AND(D501="lato",AND(C501&lt;&gt;"sobota",C501&lt;&gt;"niedziela")),ROUNDDOWN(E501*$N$6,0)*$N$2,IF(AND(D501="jesień",AND(C501&lt;&gt;"sobota",C501&lt;&gt;"niedziela")),ROUNDDOWN(E501*$N$7,0)*$N$2,0))))</f>
        <v>630</v>
      </c>
      <c r="I501">
        <f t="shared" si="23"/>
        <v>35920</v>
      </c>
      <c r="J501">
        <f>J500+H501</f>
        <v>92910</v>
      </c>
      <c r="K501">
        <f>K500+(F501+G501)</f>
        <v>56990</v>
      </c>
    </row>
    <row r="502" spans="1:11">
      <c r="A502" s="1">
        <v>45427</v>
      </c>
      <c r="B502">
        <f t="shared" si="21"/>
        <v>5</v>
      </c>
      <c r="C502" t="s">
        <v>5</v>
      </c>
      <c r="D502" t="s">
        <v>42</v>
      </c>
      <c r="E502">
        <f t="shared" si="22"/>
        <v>43</v>
      </c>
      <c r="F502">
        <f>IF(C502="niedziela",$N$3*E502,0)</f>
        <v>0</v>
      </c>
      <c r="G502">
        <f>IF(AND(B502&lt;&gt;B503,I501&gt;=3*$N$1),3*$N$1,0)</f>
        <v>0</v>
      </c>
      <c r="H502">
        <f>IF(AND(D502="zima",AND(C502&lt;&gt;"sobota",C502&lt;&gt;"niedziela")),ROUNDDOWN(E502*$N$4,0)*$N$2,IF(AND(D502="wiosna",AND(C502&lt;&gt;"sobota",C502&lt;&gt;"niedziela")),ROUNDDOWN(E502*$N$5,0)*$N$2,IF(AND(D502="lato",AND(C502&lt;&gt;"sobota",C502&lt;&gt;"niedziela")),ROUNDDOWN(E502*$N$6,0)*$N$2,IF(AND(D502="jesień",AND(C502&lt;&gt;"sobota",C502&lt;&gt;"niedziela")),ROUNDDOWN(E502*$N$7,0)*$N$2,0))))</f>
        <v>630</v>
      </c>
      <c r="I502">
        <f t="shared" si="23"/>
        <v>36550</v>
      </c>
      <c r="J502">
        <f>J501+H502</f>
        <v>93540</v>
      </c>
      <c r="K502">
        <f>K501+(F502+G502)</f>
        <v>56990</v>
      </c>
    </row>
    <row r="503" spans="1:11">
      <c r="A503" s="1">
        <v>45428</v>
      </c>
      <c r="B503">
        <f t="shared" si="21"/>
        <v>5</v>
      </c>
      <c r="C503" t="s">
        <v>6</v>
      </c>
      <c r="D503" t="s">
        <v>42</v>
      </c>
      <c r="E503">
        <f t="shared" si="22"/>
        <v>43</v>
      </c>
      <c r="F503">
        <f>IF(C503="niedziela",$N$3*E503,0)</f>
        <v>0</v>
      </c>
      <c r="G503">
        <f>IF(AND(B503&lt;&gt;B504,I502&gt;=3*$N$1),3*$N$1,0)</f>
        <v>0</v>
      </c>
      <c r="H503">
        <f>IF(AND(D503="zima",AND(C503&lt;&gt;"sobota",C503&lt;&gt;"niedziela")),ROUNDDOWN(E503*$N$4,0)*$N$2,IF(AND(D503="wiosna",AND(C503&lt;&gt;"sobota",C503&lt;&gt;"niedziela")),ROUNDDOWN(E503*$N$5,0)*$N$2,IF(AND(D503="lato",AND(C503&lt;&gt;"sobota",C503&lt;&gt;"niedziela")),ROUNDDOWN(E503*$N$6,0)*$N$2,IF(AND(D503="jesień",AND(C503&lt;&gt;"sobota",C503&lt;&gt;"niedziela")),ROUNDDOWN(E503*$N$7,0)*$N$2,0))))</f>
        <v>630</v>
      </c>
      <c r="I503">
        <f t="shared" si="23"/>
        <v>37180</v>
      </c>
      <c r="J503">
        <f>J502+H503</f>
        <v>94170</v>
      </c>
      <c r="K503">
        <f>K502+(F503+G503)</f>
        <v>56990</v>
      </c>
    </row>
    <row r="504" spans="1:11">
      <c r="A504" s="1">
        <v>45429</v>
      </c>
      <c r="B504">
        <f t="shared" si="21"/>
        <v>5</v>
      </c>
      <c r="C504" t="s">
        <v>7</v>
      </c>
      <c r="D504" t="s">
        <v>42</v>
      </c>
      <c r="E504">
        <f t="shared" si="22"/>
        <v>43</v>
      </c>
      <c r="F504">
        <f>IF(C504="niedziela",$N$3*E504,0)</f>
        <v>0</v>
      </c>
      <c r="G504">
        <f>IF(AND(B504&lt;&gt;B505,I503&gt;=3*$N$1),3*$N$1,0)</f>
        <v>0</v>
      </c>
      <c r="H504">
        <f>IF(AND(D504="zima",AND(C504&lt;&gt;"sobota",C504&lt;&gt;"niedziela")),ROUNDDOWN(E504*$N$4,0)*$N$2,IF(AND(D504="wiosna",AND(C504&lt;&gt;"sobota",C504&lt;&gt;"niedziela")),ROUNDDOWN(E504*$N$5,0)*$N$2,IF(AND(D504="lato",AND(C504&lt;&gt;"sobota",C504&lt;&gt;"niedziela")),ROUNDDOWN(E504*$N$6,0)*$N$2,IF(AND(D504="jesień",AND(C504&lt;&gt;"sobota",C504&lt;&gt;"niedziela")),ROUNDDOWN(E504*$N$7,0)*$N$2,0))))</f>
        <v>630</v>
      </c>
      <c r="I504">
        <f t="shared" si="23"/>
        <v>37810</v>
      </c>
      <c r="J504">
        <f>J503+H504</f>
        <v>94800</v>
      </c>
      <c r="K504">
        <f>K503+(F504+G504)</f>
        <v>56990</v>
      </c>
    </row>
    <row r="505" spans="1:11">
      <c r="A505" s="1">
        <v>45430</v>
      </c>
      <c r="B505">
        <f t="shared" si="21"/>
        <v>5</v>
      </c>
      <c r="C505" t="s">
        <v>8</v>
      </c>
      <c r="D505" t="s">
        <v>42</v>
      </c>
      <c r="E505">
        <f t="shared" si="22"/>
        <v>43</v>
      </c>
      <c r="F505">
        <f>IF(C505="niedziela",$N$3*E505,0)</f>
        <v>0</v>
      </c>
      <c r="G505">
        <f>IF(AND(B505&lt;&gt;B506,I504&gt;=3*$N$1),3*$N$1,0)</f>
        <v>0</v>
      </c>
      <c r="H505">
        <f>IF(AND(D505="zima",AND(C505&lt;&gt;"sobota",C505&lt;&gt;"niedziela")),ROUNDDOWN(E505*$N$4,0)*$N$2,IF(AND(D505="wiosna",AND(C505&lt;&gt;"sobota",C505&lt;&gt;"niedziela")),ROUNDDOWN(E505*$N$5,0)*$N$2,IF(AND(D505="lato",AND(C505&lt;&gt;"sobota",C505&lt;&gt;"niedziela")),ROUNDDOWN(E505*$N$6,0)*$N$2,IF(AND(D505="jesień",AND(C505&lt;&gt;"sobota",C505&lt;&gt;"niedziela")),ROUNDDOWN(E505*$N$7,0)*$N$2,0))))</f>
        <v>0</v>
      </c>
      <c r="I505">
        <f t="shared" si="23"/>
        <v>37810</v>
      </c>
      <c r="J505">
        <f>J504+H505</f>
        <v>94800</v>
      </c>
      <c r="K505">
        <f>K504+(F505+G505)</f>
        <v>56990</v>
      </c>
    </row>
    <row r="506" spans="1:11">
      <c r="A506" s="1">
        <v>45431</v>
      </c>
      <c r="B506">
        <f t="shared" si="21"/>
        <v>5</v>
      </c>
      <c r="C506" t="s">
        <v>2</v>
      </c>
      <c r="D506" t="s">
        <v>42</v>
      </c>
      <c r="E506">
        <f t="shared" si="22"/>
        <v>43</v>
      </c>
      <c r="F506">
        <f>IF(C506="niedziela",$N$3*E506,0)</f>
        <v>645</v>
      </c>
      <c r="G506">
        <f>IF(AND(B506&lt;&gt;B507,I505&gt;=3*$N$1),3*$N$1,0)</f>
        <v>0</v>
      </c>
      <c r="H506">
        <f>IF(AND(D506="zima",AND(C506&lt;&gt;"sobota",C506&lt;&gt;"niedziela")),ROUNDDOWN(E506*$N$4,0)*$N$2,IF(AND(D506="wiosna",AND(C506&lt;&gt;"sobota",C506&lt;&gt;"niedziela")),ROUNDDOWN(E506*$N$5,0)*$N$2,IF(AND(D506="lato",AND(C506&lt;&gt;"sobota",C506&lt;&gt;"niedziela")),ROUNDDOWN(E506*$N$6,0)*$N$2,IF(AND(D506="jesień",AND(C506&lt;&gt;"sobota",C506&lt;&gt;"niedziela")),ROUNDDOWN(E506*$N$7,0)*$N$2,0))))</f>
        <v>0</v>
      </c>
      <c r="I506">
        <f t="shared" si="23"/>
        <v>37165</v>
      </c>
      <c r="J506">
        <f>J505+H506</f>
        <v>94800</v>
      </c>
      <c r="K506">
        <f>K505+(F506+G506)</f>
        <v>57635</v>
      </c>
    </row>
    <row r="507" spans="1:11">
      <c r="A507" s="1">
        <v>45432</v>
      </c>
      <c r="B507">
        <f t="shared" si="21"/>
        <v>5</v>
      </c>
      <c r="C507" t="s">
        <v>3</v>
      </c>
      <c r="D507" t="s">
        <v>42</v>
      </c>
      <c r="E507">
        <f t="shared" si="22"/>
        <v>43</v>
      </c>
      <c r="F507">
        <f>IF(C507="niedziela",$N$3*E507,0)</f>
        <v>0</v>
      </c>
      <c r="G507">
        <f>IF(AND(B507&lt;&gt;B508,I506&gt;=3*$N$1),3*$N$1,0)</f>
        <v>0</v>
      </c>
      <c r="H507">
        <f>IF(AND(D507="zima",AND(C507&lt;&gt;"sobota",C507&lt;&gt;"niedziela")),ROUNDDOWN(E507*$N$4,0)*$N$2,IF(AND(D507="wiosna",AND(C507&lt;&gt;"sobota",C507&lt;&gt;"niedziela")),ROUNDDOWN(E507*$N$5,0)*$N$2,IF(AND(D507="lato",AND(C507&lt;&gt;"sobota",C507&lt;&gt;"niedziela")),ROUNDDOWN(E507*$N$6,0)*$N$2,IF(AND(D507="jesień",AND(C507&lt;&gt;"sobota",C507&lt;&gt;"niedziela")),ROUNDDOWN(E507*$N$7,0)*$N$2,0))))</f>
        <v>630</v>
      </c>
      <c r="I507">
        <f t="shared" si="23"/>
        <v>37795</v>
      </c>
      <c r="J507">
        <f>J506+H507</f>
        <v>95430</v>
      </c>
      <c r="K507">
        <f>K506+(F507+G507)</f>
        <v>57635</v>
      </c>
    </row>
    <row r="508" spans="1:11">
      <c r="A508" s="1">
        <v>45433</v>
      </c>
      <c r="B508">
        <f t="shared" si="21"/>
        <v>5</v>
      </c>
      <c r="C508" t="s">
        <v>4</v>
      </c>
      <c r="D508" t="s">
        <v>42</v>
      </c>
      <c r="E508">
        <f t="shared" si="22"/>
        <v>43</v>
      </c>
      <c r="F508">
        <f>IF(C508="niedziela",$N$3*E508,0)</f>
        <v>0</v>
      </c>
      <c r="G508">
        <f>IF(AND(B508&lt;&gt;B509,I507&gt;=3*$N$1),3*$N$1,0)</f>
        <v>0</v>
      </c>
      <c r="H508">
        <f>IF(AND(D508="zima",AND(C508&lt;&gt;"sobota",C508&lt;&gt;"niedziela")),ROUNDDOWN(E508*$N$4,0)*$N$2,IF(AND(D508="wiosna",AND(C508&lt;&gt;"sobota",C508&lt;&gt;"niedziela")),ROUNDDOWN(E508*$N$5,0)*$N$2,IF(AND(D508="lato",AND(C508&lt;&gt;"sobota",C508&lt;&gt;"niedziela")),ROUNDDOWN(E508*$N$6,0)*$N$2,IF(AND(D508="jesień",AND(C508&lt;&gt;"sobota",C508&lt;&gt;"niedziela")),ROUNDDOWN(E508*$N$7,0)*$N$2,0))))</f>
        <v>630</v>
      </c>
      <c r="I508">
        <f t="shared" si="23"/>
        <v>38425</v>
      </c>
      <c r="J508">
        <f>J507+H508</f>
        <v>96060</v>
      </c>
      <c r="K508">
        <f>K507+(F508+G508)</f>
        <v>57635</v>
      </c>
    </row>
    <row r="509" spans="1:11">
      <c r="A509" s="1">
        <v>45434</v>
      </c>
      <c r="B509">
        <f t="shared" si="21"/>
        <v>5</v>
      </c>
      <c r="C509" t="s">
        <v>5</v>
      </c>
      <c r="D509" t="s">
        <v>42</v>
      </c>
      <c r="E509">
        <f t="shared" si="22"/>
        <v>43</v>
      </c>
      <c r="F509">
        <f>IF(C509="niedziela",$N$3*E509,0)</f>
        <v>0</v>
      </c>
      <c r="G509">
        <f>IF(AND(B509&lt;&gt;B510,I508&gt;=3*$N$1),3*$N$1,0)</f>
        <v>0</v>
      </c>
      <c r="H509">
        <f>IF(AND(D509="zima",AND(C509&lt;&gt;"sobota",C509&lt;&gt;"niedziela")),ROUNDDOWN(E509*$N$4,0)*$N$2,IF(AND(D509="wiosna",AND(C509&lt;&gt;"sobota",C509&lt;&gt;"niedziela")),ROUNDDOWN(E509*$N$5,0)*$N$2,IF(AND(D509="lato",AND(C509&lt;&gt;"sobota",C509&lt;&gt;"niedziela")),ROUNDDOWN(E509*$N$6,0)*$N$2,IF(AND(D509="jesień",AND(C509&lt;&gt;"sobota",C509&lt;&gt;"niedziela")),ROUNDDOWN(E509*$N$7,0)*$N$2,0))))</f>
        <v>630</v>
      </c>
      <c r="I509">
        <f t="shared" si="23"/>
        <v>39055</v>
      </c>
      <c r="J509">
        <f>J508+H509</f>
        <v>96690</v>
      </c>
      <c r="K509">
        <f>K508+(F509+G509)</f>
        <v>57635</v>
      </c>
    </row>
    <row r="510" spans="1:11">
      <c r="A510" s="1">
        <v>45435</v>
      </c>
      <c r="B510">
        <f t="shared" si="21"/>
        <v>5</v>
      </c>
      <c r="C510" t="s">
        <v>6</v>
      </c>
      <c r="D510" t="s">
        <v>42</v>
      </c>
      <c r="E510">
        <f t="shared" si="22"/>
        <v>43</v>
      </c>
      <c r="F510">
        <f>IF(C510="niedziela",$N$3*E510,0)</f>
        <v>0</v>
      </c>
      <c r="G510">
        <f>IF(AND(B510&lt;&gt;B511,I509&gt;=3*$N$1),3*$N$1,0)</f>
        <v>0</v>
      </c>
      <c r="H510">
        <f>IF(AND(D510="zima",AND(C510&lt;&gt;"sobota",C510&lt;&gt;"niedziela")),ROUNDDOWN(E510*$N$4,0)*$N$2,IF(AND(D510="wiosna",AND(C510&lt;&gt;"sobota",C510&lt;&gt;"niedziela")),ROUNDDOWN(E510*$N$5,0)*$N$2,IF(AND(D510="lato",AND(C510&lt;&gt;"sobota",C510&lt;&gt;"niedziela")),ROUNDDOWN(E510*$N$6,0)*$N$2,IF(AND(D510="jesień",AND(C510&lt;&gt;"sobota",C510&lt;&gt;"niedziela")),ROUNDDOWN(E510*$N$7,0)*$N$2,0))))</f>
        <v>630</v>
      </c>
      <c r="I510">
        <f t="shared" si="23"/>
        <v>39685</v>
      </c>
      <c r="J510">
        <f>J509+H510</f>
        <v>97320</v>
      </c>
      <c r="K510">
        <f>K509+(F510+G510)</f>
        <v>57635</v>
      </c>
    </row>
    <row r="511" spans="1:11">
      <c r="A511" s="1">
        <v>45436</v>
      </c>
      <c r="B511">
        <f t="shared" si="21"/>
        <v>5</v>
      </c>
      <c r="C511" t="s">
        <v>7</v>
      </c>
      <c r="D511" t="s">
        <v>42</v>
      </c>
      <c r="E511">
        <f t="shared" si="22"/>
        <v>43</v>
      </c>
      <c r="F511">
        <f>IF(C511="niedziela",$N$3*E511,0)</f>
        <v>0</v>
      </c>
      <c r="G511">
        <f>IF(AND(B511&lt;&gt;B512,I510&gt;=3*$N$1),3*$N$1,0)</f>
        <v>0</v>
      </c>
      <c r="H511">
        <f>IF(AND(D511="zima",AND(C511&lt;&gt;"sobota",C511&lt;&gt;"niedziela")),ROUNDDOWN(E511*$N$4,0)*$N$2,IF(AND(D511="wiosna",AND(C511&lt;&gt;"sobota",C511&lt;&gt;"niedziela")),ROUNDDOWN(E511*$N$5,0)*$N$2,IF(AND(D511="lato",AND(C511&lt;&gt;"sobota",C511&lt;&gt;"niedziela")),ROUNDDOWN(E511*$N$6,0)*$N$2,IF(AND(D511="jesień",AND(C511&lt;&gt;"sobota",C511&lt;&gt;"niedziela")),ROUNDDOWN(E511*$N$7,0)*$N$2,0))))</f>
        <v>630</v>
      </c>
      <c r="I511">
        <f t="shared" si="23"/>
        <v>40315</v>
      </c>
      <c r="J511">
        <f>J510+H511</f>
        <v>97950</v>
      </c>
      <c r="K511">
        <f>K510+(F511+G511)</f>
        <v>57635</v>
      </c>
    </row>
    <row r="512" spans="1:11">
      <c r="A512" s="1">
        <v>45437</v>
      </c>
      <c r="B512">
        <f t="shared" si="21"/>
        <v>5</v>
      </c>
      <c r="C512" t="s">
        <v>8</v>
      </c>
      <c r="D512" t="s">
        <v>42</v>
      </c>
      <c r="E512">
        <f t="shared" si="22"/>
        <v>43</v>
      </c>
      <c r="F512">
        <f>IF(C512="niedziela",$N$3*E512,0)</f>
        <v>0</v>
      </c>
      <c r="G512">
        <f>IF(AND(B512&lt;&gt;B513,I511&gt;=3*$N$1),3*$N$1,0)</f>
        <v>0</v>
      </c>
      <c r="H512">
        <f>IF(AND(D512="zima",AND(C512&lt;&gt;"sobota",C512&lt;&gt;"niedziela")),ROUNDDOWN(E512*$N$4,0)*$N$2,IF(AND(D512="wiosna",AND(C512&lt;&gt;"sobota",C512&lt;&gt;"niedziela")),ROUNDDOWN(E512*$N$5,0)*$N$2,IF(AND(D512="lato",AND(C512&lt;&gt;"sobota",C512&lt;&gt;"niedziela")),ROUNDDOWN(E512*$N$6,0)*$N$2,IF(AND(D512="jesień",AND(C512&lt;&gt;"sobota",C512&lt;&gt;"niedziela")),ROUNDDOWN(E512*$N$7,0)*$N$2,0))))</f>
        <v>0</v>
      </c>
      <c r="I512">
        <f t="shared" si="23"/>
        <v>40315</v>
      </c>
      <c r="J512">
        <f>J511+H512</f>
        <v>97950</v>
      </c>
      <c r="K512">
        <f>K511+(F512+G512)</f>
        <v>57635</v>
      </c>
    </row>
    <row r="513" spans="1:11">
      <c r="A513" s="1">
        <v>45438</v>
      </c>
      <c r="B513">
        <f t="shared" si="21"/>
        <v>5</v>
      </c>
      <c r="C513" t="s">
        <v>2</v>
      </c>
      <c r="D513" t="s">
        <v>42</v>
      </c>
      <c r="E513">
        <f t="shared" si="22"/>
        <v>43</v>
      </c>
      <c r="F513">
        <f>IF(C513="niedziela",$N$3*E513,0)</f>
        <v>645</v>
      </c>
      <c r="G513">
        <f>IF(AND(B513&lt;&gt;B514,I512&gt;=3*$N$1),3*$N$1,0)</f>
        <v>0</v>
      </c>
      <c r="H513">
        <f>IF(AND(D513="zima",AND(C513&lt;&gt;"sobota",C513&lt;&gt;"niedziela")),ROUNDDOWN(E513*$N$4,0)*$N$2,IF(AND(D513="wiosna",AND(C513&lt;&gt;"sobota",C513&lt;&gt;"niedziela")),ROUNDDOWN(E513*$N$5,0)*$N$2,IF(AND(D513="lato",AND(C513&lt;&gt;"sobota",C513&lt;&gt;"niedziela")),ROUNDDOWN(E513*$N$6,0)*$N$2,IF(AND(D513="jesień",AND(C513&lt;&gt;"sobota",C513&lt;&gt;"niedziela")),ROUNDDOWN(E513*$N$7,0)*$N$2,0))))</f>
        <v>0</v>
      </c>
      <c r="I513">
        <f t="shared" si="23"/>
        <v>39670</v>
      </c>
      <c r="J513">
        <f>J512+H513</f>
        <v>97950</v>
      </c>
      <c r="K513">
        <f>K512+(F513+G513)</f>
        <v>58280</v>
      </c>
    </row>
    <row r="514" spans="1:11">
      <c r="A514" s="1">
        <v>45439</v>
      </c>
      <c r="B514">
        <f t="shared" si="21"/>
        <v>5</v>
      </c>
      <c r="C514" t="s">
        <v>3</v>
      </c>
      <c r="D514" t="s">
        <v>42</v>
      </c>
      <c r="E514">
        <f t="shared" si="22"/>
        <v>43</v>
      </c>
      <c r="F514">
        <f>IF(C514="niedziela",$N$3*E514,0)</f>
        <v>0</v>
      </c>
      <c r="G514">
        <f>IF(AND(B514&lt;&gt;B515,I513&gt;=3*$N$1),3*$N$1,0)</f>
        <v>0</v>
      </c>
      <c r="H514">
        <f>IF(AND(D514="zima",AND(C514&lt;&gt;"sobota",C514&lt;&gt;"niedziela")),ROUNDDOWN(E514*$N$4,0)*$N$2,IF(AND(D514="wiosna",AND(C514&lt;&gt;"sobota",C514&lt;&gt;"niedziela")),ROUNDDOWN(E514*$N$5,0)*$N$2,IF(AND(D514="lato",AND(C514&lt;&gt;"sobota",C514&lt;&gt;"niedziela")),ROUNDDOWN(E514*$N$6,0)*$N$2,IF(AND(D514="jesień",AND(C514&lt;&gt;"sobota",C514&lt;&gt;"niedziela")),ROUNDDOWN(E514*$N$7,0)*$N$2,0))))</f>
        <v>630</v>
      </c>
      <c r="I514">
        <f t="shared" si="23"/>
        <v>40300</v>
      </c>
      <c r="J514">
        <f>J513+H514</f>
        <v>98580</v>
      </c>
      <c r="K514">
        <f>K513+(F514+G514)</f>
        <v>58280</v>
      </c>
    </row>
    <row r="515" spans="1:11">
      <c r="A515" s="1">
        <v>45440</v>
      </c>
      <c r="B515">
        <f t="shared" ref="B515:B578" si="24">MONTH(A515)</f>
        <v>5</v>
      </c>
      <c r="C515" t="s">
        <v>4</v>
      </c>
      <c r="D515" t="s">
        <v>42</v>
      </c>
      <c r="E515">
        <f t="shared" si="22"/>
        <v>43</v>
      </c>
      <c r="F515">
        <f>IF(C515="niedziela",$N$3*E515,0)</f>
        <v>0</v>
      </c>
      <c r="G515">
        <f>IF(AND(B515&lt;&gt;B516,I514&gt;=3*$N$1),3*$N$1,0)</f>
        <v>0</v>
      </c>
      <c r="H515">
        <f>IF(AND(D515="zima",AND(C515&lt;&gt;"sobota",C515&lt;&gt;"niedziela")),ROUNDDOWN(E515*$N$4,0)*$N$2,IF(AND(D515="wiosna",AND(C515&lt;&gt;"sobota",C515&lt;&gt;"niedziela")),ROUNDDOWN(E515*$N$5,0)*$N$2,IF(AND(D515="lato",AND(C515&lt;&gt;"sobota",C515&lt;&gt;"niedziela")),ROUNDDOWN(E515*$N$6,0)*$N$2,IF(AND(D515="jesień",AND(C515&lt;&gt;"sobota",C515&lt;&gt;"niedziela")),ROUNDDOWN(E515*$N$7,0)*$N$2,0))))</f>
        <v>630</v>
      </c>
      <c r="I515">
        <f t="shared" si="23"/>
        <v>40930</v>
      </c>
      <c r="J515">
        <f>J514+H515</f>
        <v>99210</v>
      </c>
      <c r="K515">
        <f>K514+(F515+G515)</f>
        <v>58280</v>
      </c>
    </row>
    <row r="516" spans="1:11">
      <c r="A516" s="1">
        <v>45441</v>
      </c>
      <c r="B516">
        <f t="shared" si="24"/>
        <v>5</v>
      </c>
      <c r="C516" t="s">
        <v>5</v>
      </c>
      <c r="D516" t="s">
        <v>42</v>
      </c>
      <c r="E516">
        <f t="shared" ref="E516:E579" si="25">IF(G515=2400,E515+3,E515)</f>
        <v>43</v>
      </c>
      <c r="F516">
        <f>IF(C516="niedziela",$N$3*E516,0)</f>
        <v>0</v>
      </c>
      <c r="G516">
        <f>IF(AND(B516&lt;&gt;B517,I515&gt;=3*$N$1),3*$N$1,0)</f>
        <v>0</v>
      </c>
      <c r="H516">
        <f>IF(AND(D516="zima",AND(C516&lt;&gt;"sobota",C516&lt;&gt;"niedziela")),ROUNDDOWN(E516*$N$4,0)*$N$2,IF(AND(D516="wiosna",AND(C516&lt;&gt;"sobota",C516&lt;&gt;"niedziela")),ROUNDDOWN(E516*$N$5,0)*$N$2,IF(AND(D516="lato",AND(C516&lt;&gt;"sobota",C516&lt;&gt;"niedziela")),ROUNDDOWN(E516*$N$6,0)*$N$2,IF(AND(D516="jesień",AND(C516&lt;&gt;"sobota",C516&lt;&gt;"niedziela")),ROUNDDOWN(E516*$N$7,0)*$N$2,0))))</f>
        <v>630</v>
      </c>
      <c r="I516">
        <f t="shared" ref="I516:I579" si="26">(H516-(F516+G516))+I515</f>
        <v>41560</v>
      </c>
      <c r="J516">
        <f>J515+H516</f>
        <v>99840</v>
      </c>
      <c r="K516">
        <f>K515+(F516+G516)</f>
        <v>58280</v>
      </c>
    </row>
    <row r="517" spans="1:11">
      <c r="A517" s="1">
        <v>45442</v>
      </c>
      <c r="B517">
        <f t="shared" si="24"/>
        <v>5</v>
      </c>
      <c r="C517" t="s">
        <v>6</v>
      </c>
      <c r="D517" t="s">
        <v>42</v>
      </c>
      <c r="E517">
        <f t="shared" si="25"/>
        <v>43</v>
      </c>
      <c r="F517">
        <f>IF(C517="niedziela",$N$3*E517,0)</f>
        <v>0</v>
      </c>
      <c r="G517">
        <f>IF(AND(B517&lt;&gt;B518,I516&gt;=3*$N$1),3*$N$1,0)</f>
        <v>0</v>
      </c>
      <c r="H517">
        <f>IF(AND(D517="zima",AND(C517&lt;&gt;"sobota",C517&lt;&gt;"niedziela")),ROUNDDOWN(E517*$N$4,0)*$N$2,IF(AND(D517="wiosna",AND(C517&lt;&gt;"sobota",C517&lt;&gt;"niedziela")),ROUNDDOWN(E517*$N$5,0)*$N$2,IF(AND(D517="lato",AND(C517&lt;&gt;"sobota",C517&lt;&gt;"niedziela")),ROUNDDOWN(E517*$N$6,0)*$N$2,IF(AND(D517="jesień",AND(C517&lt;&gt;"sobota",C517&lt;&gt;"niedziela")),ROUNDDOWN(E517*$N$7,0)*$N$2,0))))</f>
        <v>630</v>
      </c>
      <c r="I517">
        <f t="shared" si="26"/>
        <v>42190</v>
      </c>
      <c r="J517">
        <f>J516+H517</f>
        <v>100470</v>
      </c>
      <c r="K517">
        <f>K516+(F517+G517)</f>
        <v>58280</v>
      </c>
    </row>
    <row r="518" spans="1:11">
      <c r="A518" s="1">
        <v>45443</v>
      </c>
      <c r="B518">
        <f t="shared" si="24"/>
        <v>5</v>
      </c>
      <c r="C518" t="s">
        <v>7</v>
      </c>
      <c r="D518" t="s">
        <v>42</v>
      </c>
      <c r="E518">
        <f t="shared" si="25"/>
        <v>43</v>
      </c>
      <c r="F518">
        <f>IF(C518="niedziela",$N$3*E518,0)</f>
        <v>0</v>
      </c>
      <c r="G518">
        <f>IF(AND(B518&lt;&gt;B519,I517&gt;=3*$N$1),3*$N$1,0)</f>
        <v>2400</v>
      </c>
      <c r="H518">
        <f>IF(AND(D518="zima",AND(C518&lt;&gt;"sobota",C518&lt;&gt;"niedziela")),ROUNDDOWN(E518*$N$4,0)*$N$2,IF(AND(D518="wiosna",AND(C518&lt;&gt;"sobota",C518&lt;&gt;"niedziela")),ROUNDDOWN(E518*$N$5,0)*$N$2,IF(AND(D518="lato",AND(C518&lt;&gt;"sobota",C518&lt;&gt;"niedziela")),ROUNDDOWN(E518*$N$6,0)*$N$2,IF(AND(D518="jesień",AND(C518&lt;&gt;"sobota",C518&lt;&gt;"niedziela")),ROUNDDOWN(E518*$N$7,0)*$N$2,0))))</f>
        <v>630</v>
      </c>
      <c r="I518">
        <f t="shared" si="26"/>
        <v>40420</v>
      </c>
      <c r="J518">
        <f>J517+H518</f>
        <v>101100</v>
      </c>
      <c r="K518">
        <f>K517+(F518+G518)</f>
        <v>60680</v>
      </c>
    </row>
    <row r="519" spans="1:11">
      <c r="A519" s="1">
        <v>45444</v>
      </c>
      <c r="B519">
        <f t="shared" si="24"/>
        <v>6</v>
      </c>
      <c r="C519" t="s">
        <v>8</v>
      </c>
      <c r="D519" t="s">
        <v>42</v>
      </c>
      <c r="E519">
        <f t="shared" si="25"/>
        <v>46</v>
      </c>
      <c r="F519">
        <f>IF(C519="niedziela",$N$3*E519,0)</f>
        <v>0</v>
      </c>
      <c r="G519">
        <f>IF(AND(B519&lt;&gt;B520,I518&gt;=3*$N$1),3*$N$1,0)</f>
        <v>0</v>
      </c>
      <c r="H519">
        <f>IF(AND(D519="zima",AND(C519&lt;&gt;"sobota",C519&lt;&gt;"niedziela")),ROUNDDOWN(E519*$N$4,0)*$N$2,IF(AND(D519="wiosna",AND(C519&lt;&gt;"sobota",C519&lt;&gt;"niedziela")),ROUNDDOWN(E519*$N$5,0)*$N$2,IF(AND(D519="lato",AND(C519&lt;&gt;"sobota",C519&lt;&gt;"niedziela")),ROUNDDOWN(E519*$N$6,0)*$N$2,IF(AND(D519="jesień",AND(C519&lt;&gt;"sobota",C519&lt;&gt;"niedziela")),ROUNDDOWN(E519*$N$7,0)*$N$2,0))))</f>
        <v>0</v>
      </c>
      <c r="I519">
        <f t="shared" si="26"/>
        <v>40420</v>
      </c>
      <c r="J519">
        <f>J518+H519</f>
        <v>101100</v>
      </c>
      <c r="K519">
        <f>K518+(F519+G519)</f>
        <v>60680</v>
      </c>
    </row>
    <row r="520" spans="1:11">
      <c r="A520" s="1">
        <v>45445</v>
      </c>
      <c r="B520">
        <f t="shared" si="24"/>
        <v>6</v>
      </c>
      <c r="C520" t="s">
        <v>2</v>
      </c>
      <c r="D520" t="s">
        <v>42</v>
      </c>
      <c r="E520">
        <f t="shared" si="25"/>
        <v>46</v>
      </c>
      <c r="F520">
        <f>IF(C520="niedziela",$N$3*E520,0)</f>
        <v>690</v>
      </c>
      <c r="G520">
        <f>IF(AND(B520&lt;&gt;B521,I519&gt;=3*$N$1),3*$N$1,0)</f>
        <v>0</v>
      </c>
      <c r="H520">
        <f>IF(AND(D520="zima",AND(C520&lt;&gt;"sobota",C520&lt;&gt;"niedziela")),ROUNDDOWN(E520*$N$4,0)*$N$2,IF(AND(D520="wiosna",AND(C520&lt;&gt;"sobota",C520&lt;&gt;"niedziela")),ROUNDDOWN(E520*$N$5,0)*$N$2,IF(AND(D520="lato",AND(C520&lt;&gt;"sobota",C520&lt;&gt;"niedziela")),ROUNDDOWN(E520*$N$6,0)*$N$2,IF(AND(D520="jesień",AND(C520&lt;&gt;"sobota",C520&lt;&gt;"niedziela")),ROUNDDOWN(E520*$N$7,0)*$N$2,0))))</f>
        <v>0</v>
      </c>
      <c r="I520">
        <f t="shared" si="26"/>
        <v>39730</v>
      </c>
      <c r="J520">
        <f>J519+H520</f>
        <v>101100</v>
      </c>
      <c r="K520">
        <f>K519+(F520+G520)</f>
        <v>61370</v>
      </c>
    </row>
    <row r="521" spans="1:11">
      <c r="A521" s="1">
        <v>45446</v>
      </c>
      <c r="B521">
        <f t="shared" si="24"/>
        <v>6</v>
      </c>
      <c r="C521" t="s">
        <v>3</v>
      </c>
      <c r="D521" t="s">
        <v>42</v>
      </c>
      <c r="E521">
        <f t="shared" si="25"/>
        <v>46</v>
      </c>
      <c r="F521">
        <f>IF(C521="niedziela",$N$3*E521,0)</f>
        <v>0</v>
      </c>
      <c r="G521">
        <f>IF(AND(B521&lt;&gt;B522,I520&gt;=3*$N$1),3*$N$1,0)</f>
        <v>0</v>
      </c>
      <c r="H521">
        <f>IF(AND(D521="zima",AND(C521&lt;&gt;"sobota",C521&lt;&gt;"niedziela")),ROUNDDOWN(E521*$N$4,0)*$N$2,IF(AND(D521="wiosna",AND(C521&lt;&gt;"sobota",C521&lt;&gt;"niedziela")),ROUNDDOWN(E521*$N$5,0)*$N$2,IF(AND(D521="lato",AND(C521&lt;&gt;"sobota",C521&lt;&gt;"niedziela")),ROUNDDOWN(E521*$N$6,0)*$N$2,IF(AND(D521="jesień",AND(C521&lt;&gt;"sobota",C521&lt;&gt;"niedziela")),ROUNDDOWN(E521*$N$7,0)*$N$2,0))))</f>
        <v>690</v>
      </c>
      <c r="I521">
        <f t="shared" si="26"/>
        <v>40420</v>
      </c>
      <c r="J521">
        <f>J520+H521</f>
        <v>101790</v>
      </c>
      <c r="K521">
        <f>K520+(F521+G521)</f>
        <v>61370</v>
      </c>
    </row>
    <row r="522" spans="1:11">
      <c r="A522" s="1">
        <v>45447</v>
      </c>
      <c r="B522">
        <f t="shared" si="24"/>
        <v>6</v>
      </c>
      <c r="C522" t="s">
        <v>4</v>
      </c>
      <c r="D522" t="s">
        <v>42</v>
      </c>
      <c r="E522">
        <f t="shared" si="25"/>
        <v>46</v>
      </c>
      <c r="F522">
        <f>IF(C522="niedziela",$N$3*E522,0)</f>
        <v>0</v>
      </c>
      <c r="G522">
        <f>IF(AND(B522&lt;&gt;B523,I521&gt;=3*$N$1),3*$N$1,0)</f>
        <v>0</v>
      </c>
      <c r="H522">
        <f>IF(AND(D522="zima",AND(C522&lt;&gt;"sobota",C522&lt;&gt;"niedziela")),ROUNDDOWN(E522*$N$4,0)*$N$2,IF(AND(D522="wiosna",AND(C522&lt;&gt;"sobota",C522&lt;&gt;"niedziela")),ROUNDDOWN(E522*$N$5,0)*$N$2,IF(AND(D522="lato",AND(C522&lt;&gt;"sobota",C522&lt;&gt;"niedziela")),ROUNDDOWN(E522*$N$6,0)*$N$2,IF(AND(D522="jesień",AND(C522&lt;&gt;"sobota",C522&lt;&gt;"niedziela")),ROUNDDOWN(E522*$N$7,0)*$N$2,0))))</f>
        <v>690</v>
      </c>
      <c r="I522">
        <f t="shared" si="26"/>
        <v>41110</v>
      </c>
      <c r="J522">
        <f>J521+H522</f>
        <v>102480</v>
      </c>
      <c r="K522">
        <f>K521+(F522+G522)</f>
        <v>61370</v>
      </c>
    </row>
    <row r="523" spans="1:11">
      <c r="A523" s="1">
        <v>45448</v>
      </c>
      <c r="B523">
        <f t="shared" si="24"/>
        <v>6</v>
      </c>
      <c r="C523" t="s">
        <v>5</v>
      </c>
      <c r="D523" t="s">
        <v>42</v>
      </c>
      <c r="E523">
        <f t="shared" si="25"/>
        <v>46</v>
      </c>
      <c r="F523">
        <f>IF(C523="niedziela",$N$3*E523,0)</f>
        <v>0</v>
      </c>
      <c r="G523">
        <f>IF(AND(B523&lt;&gt;B524,I522&gt;=3*$N$1),3*$N$1,0)</f>
        <v>0</v>
      </c>
      <c r="H523">
        <f>IF(AND(D523="zima",AND(C523&lt;&gt;"sobota",C523&lt;&gt;"niedziela")),ROUNDDOWN(E523*$N$4,0)*$N$2,IF(AND(D523="wiosna",AND(C523&lt;&gt;"sobota",C523&lt;&gt;"niedziela")),ROUNDDOWN(E523*$N$5,0)*$N$2,IF(AND(D523="lato",AND(C523&lt;&gt;"sobota",C523&lt;&gt;"niedziela")),ROUNDDOWN(E523*$N$6,0)*$N$2,IF(AND(D523="jesień",AND(C523&lt;&gt;"sobota",C523&lt;&gt;"niedziela")),ROUNDDOWN(E523*$N$7,0)*$N$2,0))))</f>
        <v>690</v>
      </c>
      <c r="I523">
        <f t="shared" si="26"/>
        <v>41800</v>
      </c>
      <c r="J523">
        <f>J522+H523</f>
        <v>103170</v>
      </c>
      <c r="K523">
        <f>K522+(F523+G523)</f>
        <v>61370</v>
      </c>
    </row>
    <row r="524" spans="1:11">
      <c r="A524" s="1">
        <v>45449</v>
      </c>
      <c r="B524">
        <f t="shared" si="24"/>
        <v>6</v>
      </c>
      <c r="C524" t="s">
        <v>6</v>
      </c>
      <c r="D524" t="s">
        <v>42</v>
      </c>
      <c r="E524">
        <f t="shared" si="25"/>
        <v>46</v>
      </c>
      <c r="F524">
        <f>IF(C524="niedziela",$N$3*E524,0)</f>
        <v>0</v>
      </c>
      <c r="G524">
        <f>IF(AND(B524&lt;&gt;B525,I523&gt;=3*$N$1),3*$N$1,0)</f>
        <v>0</v>
      </c>
      <c r="H524">
        <f>IF(AND(D524="zima",AND(C524&lt;&gt;"sobota",C524&lt;&gt;"niedziela")),ROUNDDOWN(E524*$N$4,0)*$N$2,IF(AND(D524="wiosna",AND(C524&lt;&gt;"sobota",C524&lt;&gt;"niedziela")),ROUNDDOWN(E524*$N$5,0)*$N$2,IF(AND(D524="lato",AND(C524&lt;&gt;"sobota",C524&lt;&gt;"niedziela")),ROUNDDOWN(E524*$N$6,0)*$N$2,IF(AND(D524="jesień",AND(C524&lt;&gt;"sobota",C524&lt;&gt;"niedziela")),ROUNDDOWN(E524*$N$7,0)*$N$2,0))))</f>
        <v>690</v>
      </c>
      <c r="I524">
        <f t="shared" si="26"/>
        <v>42490</v>
      </c>
      <c r="J524">
        <f>J523+H524</f>
        <v>103860</v>
      </c>
      <c r="K524">
        <f>K523+(F524+G524)</f>
        <v>61370</v>
      </c>
    </row>
    <row r="525" spans="1:11">
      <c r="A525" s="1">
        <v>45450</v>
      </c>
      <c r="B525">
        <f t="shared" si="24"/>
        <v>6</v>
      </c>
      <c r="C525" t="s">
        <v>7</v>
      </c>
      <c r="D525" t="s">
        <v>42</v>
      </c>
      <c r="E525">
        <f t="shared" si="25"/>
        <v>46</v>
      </c>
      <c r="F525">
        <f>IF(C525="niedziela",$N$3*E525,0)</f>
        <v>0</v>
      </c>
      <c r="G525">
        <f>IF(AND(B525&lt;&gt;B526,I524&gt;=3*$N$1),3*$N$1,0)</f>
        <v>0</v>
      </c>
      <c r="H525">
        <f>IF(AND(D525="zima",AND(C525&lt;&gt;"sobota",C525&lt;&gt;"niedziela")),ROUNDDOWN(E525*$N$4,0)*$N$2,IF(AND(D525="wiosna",AND(C525&lt;&gt;"sobota",C525&lt;&gt;"niedziela")),ROUNDDOWN(E525*$N$5,0)*$N$2,IF(AND(D525="lato",AND(C525&lt;&gt;"sobota",C525&lt;&gt;"niedziela")),ROUNDDOWN(E525*$N$6,0)*$N$2,IF(AND(D525="jesień",AND(C525&lt;&gt;"sobota",C525&lt;&gt;"niedziela")),ROUNDDOWN(E525*$N$7,0)*$N$2,0))))</f>
        <v>690</v>
      </c>
      <c r="I525">
        <f t="shared" si="26"/>
        <v>43180</v>
      </c>
      <c r="J525">
        <f>J524+H525</f>
        <v>104550</v>
      </c>
      <c r="K525">
        <f>K524+(F525+G525)</f>
        <v>61370</v>
      </c>
    </row>
    <row r="526" spans="1:11">
      <c r="A526" s="1">
        <v>45451</v>
      </c>
      <c r="B526">
        <f t="shared" si="24"/>
        <v>6</v>
      </c>
      <c r="C526" t="s">
        <v>8</v>
      </c>
      <c r="D526" t="s">
        <v>42</v>
      </c>
      <c r="E526">
        <f t="shared" si="25"/>
        <v>46</v>
      </c>
      <c r="F526">
        <f>IF(C526="niedziela",$N$3*E526,0)</f>
        <v>0</v>
      </c>
      <c r="G526">
        <f>IF(AND(B526&lt;&gt;B527,I525&gt;=3*$N$1),3*$N$1,0)</f>
        <v>0</v>
      </c>
      <c r="H526">
        <f>IF(AND(D526="zima",AND(C526&lt;&gt;"sobota",C526&lt;&gt;"niedziela")),ROUNDDOWN(E526*$N$4,0)*$N$2,IF(AND(D526="wiosna",AND(C526&lt;&gt;"sobota",C526&lt;&gt;"niedziela")),ROUNDDOWN(E526*$N$5,0)*$N$2,IF(AND(D526="lato",AND(C526&lt;&gt;"sobota",C526&lt;&gt;"niedziela")),ROUNDDOWN(E526*$N$6,0)*$N$2,IF(AND(D526="jesień",AND(C526&lt;&gt;"sobota",C526&lt;&gt;"niedziela")),ROUNDDOWN(E526*$N$7,0)*$N$2,0))))</f>
        <v>0</v>
      </c>
      <c r="I526">
        <f t="shared" si="26"/>
        <v>43180</v>
      </c>
      <c r="J526">
        <f>J525+H526</f>
        <v>104550</v>
      </c>
      <c r="K526">
        <f>K525+(F526+G526)</f>
        <v>61370</v>
      </c>
    </row>
    <row r="527" spans="1:11">
      <c r="A527" s="1">
        <v>45452</v>
      </c>
      <c r="B527">
        <f t="shared" si="24"/>
        <v>6</v>
      </c>
      <c r="C527" t="s">
        <v>2</v>
      </c>
      <c r="D527" t="s">
        <v>42</v>
      </c>
      <c r="E527">
        <f t="shared" si="25"/>
        <v>46</v>
      </c>
      <c r="F527">
        <f>IF(C527="niedziela",$N$3*E527,0)</f>
        <v>690</v>
      </c>
      <c r="G527">
        <f>IF(AND(B527&lt;&gt;B528,I526&gt;=3*$N$1),3*$N$1,0)</f>
        <v>0</v>
      </c>
      <c r="H527">
        <f>IF(AND(D527="zima",AND(C527&lt;&gt;"sobota",C527&lt;&gt;"niedziela")),ROUNDDOWN(E527*$N$4,0)*$N$2,IF(AND(D527="wiosna",AND(C527&lt;&gt;"sobota",C527&lt;&gt;"niedziela")),ROUNDDOWN(E527*$N$5,0)*$N$2,IF(AND(D527="lato",AND(C527&lt;&gt;"sobota",C527&lt;&gt;"niedziela")),ROUNDDOWN(E527*$N$6,0)*$N$2,IF(AND(D527="jesień",AND(C527&lt;&gt;"sobota",C527&lt;&gt;"niedziela")),ROUNDDOWN(E527*$N$7,0)*$N$2,0))))</f>
        <v>0</v>
      </c>
      <c r="I527">
        <f t="shared" si="26"/>
        <v>42490</v>
      </c>
      <c r="J527">
        <f>J526+H527</f>
        <v>104550</v>
      </c>
      <c r="K527">
        <f>K526+(F527+G527)</f>
        <v>62060</v>
      </c>
    </row>
    <row r="528" spans="1:11">
      <c r="A528" s="1">
        <v>45453</v>
      </c>
      <c r="B528">
        <f t="shared" si="24"/>
        <v>6</v>
      </c>
      <c r="C528" t="s">
        <v>3</v>
      </c>
      <c r="D528" t="s">
        <v>42</v>
      </c>
      <c r="E528">
        <f t="shared" si="25"/>
        <v>46</v>
      </c>
      <c r="F528">
        <f>IF(C528="niedziela",$N$3*E528,0)</f>
        <v>0</v>
      </c>
      <c r="G528">
        <f>IF(AND(B528&lt;&gt;B529,I527&gt;=3*$N$1),3*$N$1,0)</f>
        <v>0</v>
      </c>
      <c r="H528">
        <f>IF(AND(D528="zima",AND(C528&lt;&gt;"sobota",C528&lt;&gt;"niedziela")),ROUNDDOWN(E528*$N$4,0)*$N$2,IF(AND(D528="wiosna",AND(C528&lt;&gt;"sobota",C528&lt;&gt;"niedziela")),ROUNDDOWN(E528*$N$5,0)*$N$2,IF(AND(D528="lato",AND(C528&lt;&gt;"sobota",C528&lt;&gt;"niedziela")),ROUNDDOWN(E528*$N$6,0)*$N$2,IF(AND(D528="jesień",AND(C528&lt;&gt;"sobota",C528&lt;&gt;"niedziela")),ROUNDDOWN(E528*$N$7,0)*$N$2,0))))</f>
        <v>690</v>
      </c>
      <c r="I528">
        <f t="shared" si="26"/>
        <v>43180</v>
      </c>
      <c r="J528">
        <f>J527+H528</f>
        <v>105240</v>
      </c>
      <c r="K528">
        <f>K527+(F528+G528)</f>
        <v>62060</v>
      </c>
    </row>
    <row r="529" spans="1:11">
      <c r="A529" s="1">
        <v>45454</v>
      </c>
      <c r="B529">
        <f t="shared" si="24"/>
        <v>6</v>
      </c>
      <c r="C529" t="s">
        <v>4</v>
      </c>
      <c r="D529" t="s">
        <v>42</v>
      </c>
      <c r="E529">
        <f t="shared" si="25"/>
        <v>46</v>
      </c>
      <c r="F529">
        <f>IF(C529="niedziela",$N$3*E529,0)</f>
        <v>0</v>
      </c>
      <c r="G529">
        <f>IF(AND(B529&lt;&gt;B530,I528&gt;=3*$N$1),3*$N$1,0)</f>
        <v>0</v>
      </c>
      <c r="H529">
        <f>IF(AND(D529="zima",AND(C529&lt;&gt;"sobota",C529&lt;&gt;"niedziela")),ROUNDDOWN(E529*$N$4,0)*$N$2,IF(AND(D529="wiosna",AND(C529&lt;&gt;"sobota",C529&lt;&gt;"niedziela")),ROUNDDOWN(E529*$N$5,0)*$N$2,IF(AND(D529="lato",AND(C529&lt;&gt;"sobota",C529&lt;&gt;"niedziela")),ROUNDDOWN(E529*$N$6,0)*$N$2,IF(AND(D529="jesień",AND(C529&lt;&gt;"sobota",C529&lt;&gt;"niedziela")),ROUNDDOWN(E529*$N$7,0)*$N$2,0))))</f>
        <v>690</v>
      </c>
      <c r="I529">
        <f t="shared" si="26"/>
        <v>43870</v>
      </c>
      <c r="J529">
        <f>J528+H529</f>
        <v>105930</v>
      </c>
      <c r="K529">
        <f>K528+(F529+G529)</f>
        <v>62060</v>
      </c>
    </row>
    <row r="530" spans="1:11">
      <c r="A530" s="1">
        <v>45455</v>
      </c>
      <c r="B530">
        <f t="shared" si="24"/>
        <v>6</v>
      </c>
      <c r="C530" t="s">
        <v>5</v>
      </c>
      <c r="D530" t="s">
        <v>42</v>
      </c>
      <c r="E530">
        <f t="shared" si="25"/>
        <v>46</v>
      </c>
      <c r="F530">
        <f>IF(C530="niedziela",$N$3*E530,0)</f>
        <v>0</v>
      </c>
      <c r="G530">
        <f>IF(AND(B530&lt;&gt;B531,I529&gt;=3*$N$1),3*$N$1,0)</f>
        <v>0</v>
      </c>
      <c r="H530">
        <f>IF(AND(D530="zima",AND(C530&lt;&gt;"sobota",C530&lt;&gt;"niedziela")),ROUNDDOWN(E530*$N$4,0)*$N$2,IF(AND(D530="wiosna",AND(C530&lt;&gt;"sobota",C530&lt;&gt;"niedziela")),ROUNDDOWN(E530*$N$5,0)*$N$2,IF(AND(D530="lato",AND(C530&lt;&gt;"sobota",C530&lt;&gt;"niedziela")),ROUNDDOWN(E530*$N$6,0)*$N$2,IF(AND(D530="jesień",AND(C530&lt;&gt;"sobota",C530&lt;&gt;"niedziela")),ROUNDDOWN(E530*$N$7,0)*$N$2,0))))</f>
        <v>690</v>
      </c>
      <c r="I530">
        <f t="shared" si="26"/>
        <v>44560</v>
      </c>
      <c r="J530">
        <f>J529+H530</f>
        <v>106620</v>
      </c>
      <c r="K530">
        <f>K529+(F530+G530)</f>
        <v>62060</v>
      </c>
    </row>
    <row r="531" spans="1:11">
      <c r="A531" s="1">
        <v>45456</v>
      </c>
      <c r="B531">
        <f t="shared" si="24"/>
        <v>6</v>
      </c>
      <c r="C531" t="s">
        <v>6</v>
      </c>
      <c r="D531" t="s">
        <v>42</v>
      </c>
      <c r="E531">
        <f t="shared" si="25"/>
        <v>46</v>
      </c>
      <c r="F531">
        <f>IF(C531="niedziela",$N$3*E531,0)</f>
        <v>0</v>
      </c>
      <c r="G531">
        <f>IF(AND(B531&lt;&gt;B532,I530&gt;=3*$N$1),3*$N$1,0)</f>
        <v>0</v>
      </c>
      <c r="H531">
        <f>IF(AND(D531="zima",AND(C531&lt;&gt;"sobota",C531&lt;&gt;"niedziela")),ROUNDDOWN(E531*$N$4,0)*$N$2,IF(AND(D531="wiosna",AND(C531&lt;&gt;"sobota",C531&lt;&gt;"niedziela")),ROUNDDOWN(E531*$N$5,0)*$N$2,IF(AND(D531="lato",AND(C531&lt;&gt;"sobota",C531&lt;&gt;"niedziela")),ROUNDDOWN(E531*$N$6,0)*$N$2,IF(AND(D531="jesień",AND(C531&lt;&gt;"sobota",C531&lt;&gt;"niedziela")),ROUNDDOWN(E531*$N$7,0)*$N$2,0))))</f>
        <v>690</v>
      </c>
      <c r="I531">
        <f t="shared" si="26"/>
        <v>45250</v>
      </c>
      <c r="J531">
        <f>J530+H531</f>
        <v>107310</v>
      </c>
      <c r="K531">
        <f>K530+(F531+G531)</f>
        <v>62060</v>
      </c>
    </row>
    <row r="532" spans="1:11">
      <c r="A532" s="1">
        <v>45457</v>
      </c>
      <c r="B532">
        <f t="shared" si="24"/>
        <v>6</v>
      </c>
      <c r="C532" t="s">
        <v>7</v>
      </c>
      <c r="D532" t="s">
        <v>42</v>
      </c>
      <c r="E532">
        <f t="shared" si="25"/>
        <v>46</v>
      </c>
      <c r="F532">
        <f>IF(C532="niedziela",$N$3*E532,0)</f>
        <v>0</v>
      </c>
      <c r="G532">
        <f>IF(AND(B532&lt;&gt;B533,I531&gt;=3*$N$1),3*$N$1,0)</f>
        <v>0</v>
      </c>
      <c r="H532">
        <f>IF(AND(D532="zima",AND(C532&lt;&gt;"sobota",C532&lt;&gt;"niedziela")),ROUNDDOWN(E532*$N$4,0)*$N$2,IF(AND(D532="wiosna",AND(C532&lt;&gt;"sobota",C532&lt;&gt;"niedziela")),ROUNDDOWN(E532*$N$5,0)*$N$2,IF(AND(D532="lato",AND(C532&lt;&gt;"sobota",C532&lt;&gt;"niedziela")),ROUNDDOWN(E532*$N$6,0)*$N$2,IF(AND(D532="jesień",AND(C532&lt;&gt;"sobota",C532&lt;&gt;"niedziela")),ROUNDDOWN(E532*$N$7,0)*$N$2,0))))</f>
        <v>690</v>
      </c>
      <c r="I532">
        <f t="shared" si="26"/>
        <v>45940</v>
      </c>
      <c r="J532">
        <f>J531+H532</f>
        <v>108000</v>
      </c>
      <c r="K532">
        <f>K531+(F532+G532)</f>
        <v>62060</v>
      </c>
    </row>
    <row r="533" spans="1:11">
      <c r="A533" s="1">
        <v>45458</v>
      </c>
      <c r="B533">
        <f t="shared" si="24"/>
        <v>6</v>
      </c>
      <c r="C533" t="s">
        <v>8</v>
      </c>
      <c r="D533" t="s">
        <v>42</v>
      </c>
      <c r="E533">
        <f t="shared" si="25"/>
        <v>46</v>
      </c>
      <c r="F533">
        <f>IF(C533="niedziela",$N$3*E533,0)</f>
        <v>0</v>
      </c>
      <c r="G533">
        <f>IF(AND(B533&lt;&gt;B534,I532&gt;=3*$N$1),3*$N$1,0)</f>
        <v>0</v>
      </c>
      <c r="H533">
        <f>IF(AND(D533="zima",AND(C533&lt;&gt;"sobota",C533&lt;&gt;"niedziela")),ROUNDDOWN(E533*$N$4,0)*$N$2,IF(AND(D533="wiosna",AND(C533&lt;&gt;"sobota",C533&lt;&gt;"niedziela")),ROUNDDOWN(E533*$N$5,0)*$N$2,IF(AND(D533="lato",AND(C533&lt;&gt;"sobota",C533&lt;&gt;"niedziela")),ROUNDDOWN(E533*$N$6,0)*$N$2,IF(AND(D533="jesień",AND(C533&lt;&gt;"sobota",C533&lt;&gt;"niedziela")),ROUNDDOWN(E533*$N$7,0)*$N$2,0))))</f>
        <v>0</v>
      </c>
      <c r="I533">
        <f t="shared" si="26"/>
        <v>45940</v>
      </c>
      <c r="J533">
        <f>J532+H533</f>
        <v>108000</v>
      </c>
      <c r="K533">
        <f>K532+(F533+G533)</f>
        <v>62060</v>
      </c>
    </row>
    <row r="534" spans="1:11">
      <c r="A534" s="1">
        <v>45459</v>
      </c>
      <c r="B534">
        <f t="shared" si="24"/>
        <v>6</v>
      </c>
      <c r="C534" t="s">
        <v>2</v>
      </c>
      <c r="D534" t="s">
        <v>42</v>
      </c>
      <c r="E534">
        <f t="shared" si="25"/>
        <v>46</v>
      </c>
      <c r="F534">
        <f>IF(C534="niedziela",$N$3*E534,0)</f>
        <v>690</v>
      </c>
      <c r="G534">
        <f>IF(AND(B534&lt;&gt;B535,I533&gt;=3*$N$1),3*$N$1,0)</f>
        <v>0</v>
      </c>
      <c r="H534">
        <f>IF(AND(D534="zima",AND(C534&lt;&gt;"sobota",C534&lt;&gt;"niedziela")),ROUNDDOWN(E534*$N$4,0)*$N$2,IF(AND(D534="wiosna",AND(C534&lt;&gt;"sobota",C534&lt;&gt;"niedziela")),ROUNDDOWN(E534*$N$5,0)*$N$2,IF(AND(D534="lato",AND(C534&lt;&gt;"sobota",C534&lt;&gt;"niedziela")),ROUNDDOWN(E534*$N$6,0)*$N$2,IF(AND(D534="jesień",AND(C534&lt;&gt;"sobota",C534&lt;&gt;"niedziela")),ROUNDDOWN(E534*$N$7,0)*$N$2,0))))</f>
        <v>0</v>
      </c>
      <c r="I534">
        <f t="shared" si="26"/>
        <v>45250</v>
      </c>
      <c r="J534">
        <f>J533+H534</f>
        <v>108000</v>
      </c>
      <c r="K534">
        <f>K533+(F534+G534)</f>
        <v>62750</v>
      </c>
    </row>
    <row r="535" spans="1:11">
      <c r="A535" s="1">
        <v>45460</v>
      </c>
      <c r="B535">
        <f t="shared" si="24"/>
        <v>6</v>
      </c>
      <c r="C535" t="s">
        <v>3</v>
      </c>
      <c r="D535" t="s">
        <v>42</v>
      </c>
      <c r="E535">
        <f t="shared" si="25"/>
        <v>46</v>
      </c>
      <c r="F535">
        <f>IF(C535="niedziela",$N$3*E535,0)</f>
        <v>0</v>
      </c>
      <c r="G535">
        <f>IF(AND(B535&lt;&gt;B536,I534&gt;=3*$N$1),3*$N$1,0)</f>
        <v>0</v>
      </c>
      <c r="H535">
        <f>IF(AND(D535="zima",AND(C535&lt;&gt;"sobota",C535&lt;&gt;"niedziela")),ROUNDDOWN(E535*$N$4,0)*$N$2,IF(AND(D535="wiosna",AND(C535&lt;&gt;"sobota",C535&lt;&gt;"niedziela")),ROUNDDOWN(E535*$N$5,0)*$N$2,IF(AND(D535="lato",AND(C535&lt;&gt;"sobota",C535&lt;&gt;"niedziela")),ROUNDDOWN(E535*$N$6,0)*$N$2,IF(AND(D535="jesień",AND(C535&lt;&gt;"sobota",C535&lt;&gt;"niedziela")),ROUNDDOWN(E535*$N$7,0)*$N$2,0))))</f>
        <v>690</v>
      </c>
      <c r="I535">
        <f t="shared" si="26"/>
        <v>45940</v>
      </c>
      <c r="J535">
        <f>J534+H535</f>
        <v>108690</v>
      </c>
      <c r="K535">
        <f>K534+(F535+G535)</f>
        <v>62750</v>
      </c>
    </row>
    <row r="536" spans="1:11">
      <c r="A536" s="1">
        <v>45461</v>
      </c>
      <c r="B536">
        <f t="shared" si="24"/>
        <v>6</v>
      </c>
      <c r="C536" t="s">
        <v>4</v>
      </c>
      <c r="D536" t="s">
        <v>42</v>
      </c>
      <c r="E536">
        <f t="shared" si="25"/>
        <v>46</v>
      </c>
      <c r="F536">
        <f>IF(C536="niedziela",$N$3*E536,0)</f>
        <v>0</v>
      </c>
      <c r="G536">
        <f>IF(AND(B536&lt;&gt;B537,I535&gt;=3*$N$1),3*$N$1,0)</f>
        <v>0</v>
      </c>
      <c r="H536">
        <f>IF(AND(D536="zima",AND(C536&lt;&gt;"sobota",C536&lt;&gt;"niedziela")),ROUNDDOWN(E536*$N$4,0)*$N$2,IF(AND(D536="wiosna",AND(C536&lt;&gt;"sobota",C536&lt;&gt;"niedziela")),ROUNDDOWN(E536*$N$5,0)*$N$2,IF(AND(D536="lato",AND(C536&lt;&gt;"sobota",C536&lt;&gt;"niedziela")),ROUNDDOWN(E536*$N$6,0)*$N$2,IF(AND(D536="jesień",AND(C536&lt;&gt;"sobota",C536&lt;&gt;"niedziela")),ROUNDDOWN(E536*$N$7,0)*$N$2,0))))</f>
        <v>690</v>
      </c>
      <c r="I536">
        <f t="shared" si="26"/>
        <v>46630</v>
      </c>
      <c r="J536">
        <f>J535+H536</f>
        <v>109380</v>
      </c>
      <c r="K536">
        <f>K535+(F536+G536)</f>
        <v>62750</v>
      </c>
    </row>
    <row r="537" spans="1:11">
      <c r="A537" s="1">
        <v>45462</v>
      </c>
      <c r="B537">
        <f t="shared" si="24"/>
        <v>6</v>
      </c>
      <c r="C537" t="s">
        <v>5</v>
      </c>
      <c r="D537" t="s">
        <v>42</v>
      </c>
      <c r="E537">
        <f t="shared" si="25"/>
        <v>46</v>
      </c>
      <c r="F537">
        <f>IF(C537="niedziela",$N$3*E537,0)</f>
        <v>0</v>
      </c>
      <c r="G537">
        <f>IF(AND(B537&lt;&gt;B538,I536&gt;=3*$N$1),3*$N$1,0)</f>
        <v>0</v>
      </c>
      <c r="H537">
        <f>IF(AND(D537="zima",AND(C537&lt;&gt;"sobota",C537&lt;&gt;"niedziela")),ROUNDDOWN(E537*$N$4,0)*$N$2,IF(AND(D537="wiosna",AND(C537&lt;&gt;"sobota",C537&lt;&gt;"niedziela")),ROUNDDOWN(E537*$N$5,0)*$N$2,IF(AND(D537="lato",AND(C537&lt;&gt;"sobota",C537&lt;&gt;"niedziela")),ROUNDDOWN(E537*$N$6,0)*$N$2,IF(AND(D537="jesień",AND(C537&lt;&gt;"sobota",C537&lt;&gt;"niedziela")),ROUNDDOWN(E537*$N$7,0)*$N$2,0))))</f>
        <v>690</v>
      </c>
      <c r="I537">
        <f t="shared" si="26"/>
        <v>47320</v>
      </c>
      <c r="J537">
        <f>J536+H537</f>
        <v>110070</v>
      </c>
      <c r="K537">
        <f>K536+(F537+G537)</f>
        <v>62750</v>
      </c>
    </row>
    <row r="538" spans="1:11">
      <c r="A538" s="1">
        <v>45463</v>
      </c>
      <c r="B538">
        <f t="shared" si="24"/>
        <v>6</v>
      </c>
      <c r="C538" t="s">
        <v>6</v>
      </c>
      <c r="D538" t="s">
        <v>42</v>
      </c>
      <c r="E538">
        <f t="shared" si="25"/>
        <v>46</v>
      </c>
      <c r="F538">
        <f>IF(C538="niedziela",$N$3*E538,0)</f>
        <v>0</v>
      </c>
      <c r="G538">
        <f>IF(AND(B538&lt;&gt;B539,I537&gt;=3*$N$1),3*$N$1,0)</f>
        <v>0</v>
      </c>
      <c r="H538">
        <f>IF(AND(D538="zima",AND(C538&lt;&gt;"sobota",C538&lt;&gt;"niedziela")),ROUNDDOWN(E538*$N$4,0)*$N$2,IF(AND(D538="wiosna",AND(C538&lt;&gt;"sobota",C538&lt;&gt;"niedziela")),ROUNDDOWN(E538*$N$5,0)*$N$2,IF(AND(D538="lato",AND(C538&lt;&gt;"sobota",C538&lt;&gt;"niedziela")),ROUNDDOWN(E538*$N$6,0)*$N$2,IF(AND(D538="jesień",AND(C538&lt;&gt;"sobota",C538&lt;&gt;"niedziela")),ROUNDDOWN(E538*$N$7,0)*$N$2,0))))</f>
        <v>690</v>
      </c>
      <c r="I538">
        <f t="shared" si="26"/>
        <v>48010</v>
      </c>
      <c r="J538">
        <f>J537+H538</f>
        <v>110760</v>
      </c>
      <c r="K538">
        <f>K537+(F538+G538)</f>
        <v>62750</v>
      </c>
    </row>
    <row r="539" spans="1:11">
      <c r="A539" s="1">
        <v>45464</v>
      </c>
      <c r="B539">
        <f t="shared" si="24"/>
        <v>6</v>
      </c>
      <c r="C539" t="s">
        <v>7</v>
      </c>
      <c r="D539" t="s">
        <v>43</v>
      </c>
      <c r="E539">
        <f t="shared" si="25"/>
        <v>46</v>
      </c>
      <c r="F539">
        <f>IF(C539="niedziela",$N$3*E539,0)</f>
        <v>0</v>
      </c>
      <c r="G539">
        <f>IF(AND(B539&lt;&gt;B540,I538&gt;=3*$N$1),3*$N$1,0)</f>
        <v>0</v>
      </c>
      <c r="H539">
        <f>IF(AND(D539="zima",AND(C539&lt;&gt;"sobota",C539&lt;&gt;"niedziela")),ROUNDDOWN(E539*$N$4,0)*$N$2,IF(AND(D539="wiosna",AND(C539&lt;&gt;"sobota",C539&lt;&gt;"niedziela")),ROUNDDOWN(E539*$N$5,0)*$N$2,IF(AND(D539="lato",AND(C539&lt;&gt;"sobota",C539&lt;&gt;"niedziela")),ROUNDDOWN(E539*$N$6,0)*$N$2,IF(AND(D539="jesień",AND(C539&lt;&gt;"sobota",C539&lt;&gt;"niedziela")),ROUNDDOWN(E539*$N$7,0)*$N$2,0))))</f>
        <v>1230</v>
      </c>
      <c r="I539">
        <f t="shared" si="26"/>
        <v>49240</v>
      </c>
      <c r="J539">
        <f>J538+H539</f>
        <v>111990</v>
      </c>
      <c r="K539">
        <f>K538+(F539+G539)</f>
        <v>62750</v>
      </c>
    </row>
    <row r="540" spans="1:11">
      <c r="A540" s="1">
        <v>45465</v>
      </c>
      <c r="B540">
        <f t="shared" si="24"/>
        <v>6</v>
      </c>
      <c r="C540" t="s">
        <v>8</v>
      </c>
      <c r="D540" t="s">
        <v>43</v>
      </c>
      <c r="E540">
        <f t="shared" si="25"/>
        <v>46</v>
      </c>
      <c r="F540">
        <f>IF(C540="niedziela",$N$3*E540,0)</f>
        <v>0</v>
      </c>
      <c r="G540">
        <f>IF(AND(B540&lt;&gt;B541,I539&gt;=3*$N$1),3*$N$1,0)</f>
        <v>0</v>
      </c>
      <c r="H540">
        <f>IF(AND(D540="zima",AND(C540&lt;&gt;"sobota",C540&lt;&gt;"niedziela")),ROUNDDOWN(E540*$N$4,0)*$N$2,IF(AND(D540="wiosna",AND(C540&lt;&gt;"sobota",C540&lt;&gt;"niedziela")),ROUNDDOWN(E540*$N$5,0)*$N$2,IF(AND(D540="lato",AND(C540&lt;&gt;"sobota",C540&lt;&gt;"niedziela")),ROUNDDOWN(E540*$N$6,0)*$N$2,IF(AND(D540="jesień",AND(C540&lt;&gt;"sobota",C540&lt;&gt;"niedziela")),ROUNDDOWN(E540*$N$7,0)*$N$2,0))))</f>
        <v>0</v>
      </c>
      <c r="I540">
        <f t="shared" si="26"/>
        <v>49240</v>
      </c>
      <c r="J540">
        <f>J539+H540</f>
        <v>111990</v>
      </c>
      <c r="K540">
        <f>K539+(F540+G540)</f>
        <v>62750</v>
      </c>
    </row>
    <row r="541" spans="1:11">
      <c r="A541" s="1">
        <v>45466</v>
      </c>
      <c r="B541">
        <f t="shared" si="24"/>
        <v>6</v>
      </c>
      <c r="C541" t="s">
        <v>2</v>
      </c>
      <c r="D541" t="s">
        <v>43</v>
      </c>
      <c r="E541">
        <f t="shared" si="25"/>
        <v>46</v>
      </c>
      <c r="F541">
        <f>IF(C541="niedziela",$N$3*E541,0)</f>
        <v>690</v>
      </c>
      <c r="G541">
        <f>IF(AND(B541&lt;&gt;B542,I540&gt;=3*$N$1),3*$N$1,0)</f>
        <v>0</v>
      </c>
      <c r="H541">
        <f>IF(AND(D541="zima",AND(C541&lt;&gt;"sobota",C541&lt;&gt;"niedziela")),ROUNDDOWN(E541*$N$4,0)*$N$2,IF(AND(D541="wiosna",AND(C541&lt;&gt;"sobota",C541&lt;&gt;"niedziela")),ROUNDDOWN(E541*$N$5,0)*$N$2,IF(AND(D541="lato",AND(C541&lt;&gt;"sobota",C541&lt;&gt;"niedziela")),ROUNDDOWN(E541*$N$6,0)*$N$2,IF(AND(D541="jesień",AND(C541&lt;&gt;"sobota",C541&lt;&gt;"niedziela")),ROUNDDOWN(E541*$N$7,0)*$N$2,0))))</f>
        <v>0</v>
      </c>
      <c r="I541">
        <f t="shared" si="26"/>
        <v>48550</v>
      </c>
      <c r="J541">
        <f>J540+H541</f>
        <v>111990</v>
      </c>
      <c r="K541">
        <f>K540+(F541+G541)</f>
        <v>63440</v>
      </c>
    </row>
    <row r="542" spans="1:11">
      <c r="A542" s="1">
        <v>45467</v>
      </c>
      <c r="B542">
        <f t="shared" si="24"/>
        <v>6</v>
      </c>
      <c r="C542" t="s">
        <v>3</v>
      </c>
      <c r="D542" t="s">
        <v>43</v>
      </c>
      <c r="E542">
        <f t="shared" si="25"/>
        <v>46</v>
      </c>
      <c r="F542">
        <f>IF(C542="niedziela",$N$3*E542,0)</f>
        <v>0</v>
      </c>
      <c r="G542">
        <f>IF(AND(B542&lt;&gt;B543,I541&gt;=3*$N$1),3*$N$1,0)</f>
        <v>0</v>
      </c>
      <c r="H542">
        <f>IF(AND(D542="zima",AND(C542&lt;&gt;"sobota",C542&lt;&gt;"niedziela")),ROUNDDOWN(E542*$N$4,0)*$N$2,IF(AND(D542="wiosna",AND(C542&lt;&gt;"sobota",C542&lt;&gt;"niedziela")),ROUNDDOWN(E542*$N$5,0)*$N$2,IF(AND(D542="lato",AND(C542&lt;&gt;"sobota",C542&lt;&gt;"niedziela")),ROUNDDOWN(E542*$N$6,0)*$N$2,IF(AND(D542="jesień",AND(C542&lt;&gt;"sobota",C542&lt;&gt;"niedziela")),ROUNDDOWN(E542*$N$7,0)*$N$2,0))))</f>
        <v>1230</v>
      </c>
      <c r="I542">
        <f t="shared" si="26"/>
        <v>49780</v>
      </c>
      <c r="J542">
        <f>J541+H542</f>
        <v>113220</v>
      </c>
      <c r="K542">
        <f>K541+(F542+G542)</f>
        <v>63440</v>
      </c>
    </row>
    <row r="543" spans="1:11">
      <c r="A543" s="1">
        <v>45468</v>
      </c>
      <c r="B543">
        <f t="shared" si="24"/>
        <v>6</v>
      </c>
      <c r="C543" t="s">
        <v>4</v>
      </c>
      <c r="D543" t="s">
        <v>43</v>
      </c>
      <c r="E543">
        <f t="shared" si="25"/>
        <v>46</v>
      </c>
      <c r="F543">
        <f>IF(C543="niedziela",$N$3*E543,0)</f>
        <v>0</v>
      </c>
      <c r="G543">
        <f>IF(AND(B543&lt;&gt;B544,I542&gt;=3*$N$1),3*$N$1,0)</f>
        <v>0</v>
      </c>
      <c r="H543">
        <f>IF(AND(D543="zima",AND(C543&lt;&gt;"sobota",C543&lt;&gt;"niedziela")),ROUNDDOWN(E543*$N$4,0)*$N$2,IF(AND(D543="wiosna",AND(C543&lt;&gt;"sobota",C543&lt;&gt;"niedziela")),ROUNDDOWN(E543*$N$5,0)*$N$2,IF(AND(D543="lato",AND(C543&lt;&gt;"sobota",C543&lt;&gt;"niedziela")),ROUNDDOWN(E543*$N$6,0)*$N$2,IF(AND(D543="jesień",AND(C543&lt;&gt;"sobota",C543&lt;&gt;"niedziela")),ROUNDDOWN(E543*$N$7,0)*$N$2,0))))</f>
        <v>1230</v>
      </c>
      <c r="I543">
        <f t="shared" si="26"/>
        <v>51010</v>
      </c>
      <c r="J543">
        <f>J542+H543</f>
        <v>114450</v>
      </c>
      <c r="K543">
        <f>K542+(F543+G543)</f>
        <v>63440</v>
      </c>
    </row>
    <row r="544" spans="1:11">
      <c r="A544" s="1">
        <v>45469</v>
      </c>
      <c r="B544">
        <f t="shared" si="24"/>
        <v>6</v>
      </c>
      <c r="C544" t="s">
        <v>5</v>
      </c>
      <c r="D544" t="s">
        <v>43</v>
      </c>
      <c r="E544">
        <f t="shared" si="25"/>
        <v>46</v>
      </c>
      <c r="F544">
        <f>IF(C544="niedziela",$N$3*E544,0)</f>
        <v>0</v>
      </c>
      <c r="G544">
        <f>IF(AND(B544&lt;&gt;B545,I543&gt;=3*$N$1),3*$N$1,0)</f>
        <v>0</v>
      </c>
      <c r="H544">
        <f>IF(AND(D544="zima",AND(C544&lt;&gt;"sobota",C544&lt;&gt;"niedziela")),ROUNDDOWN(E544*$N$4,0)*$N$2,IF(AND(D544="wiosna",AND(C544&lt;&gt;"sobota",C544&lt;&gt;"niedziela")),ROUNDDOWN(E544*$N$5,0)*$N$2,IF(AND(D544="lato",AND(C544&lt;&gt;"sobota",C544&lt;&gt;"niedziela")),ROUNDDOWN(E544*$N$6,0)*$N$2,IF(AND(D544="jesień",AND(C544&lt;&gt;"sobota",C544&lt;&gt;"niedziela")),ROUNDDOWN(E544*$N$7,0)*$N$2,0))))</f>
        <v>1230</v>
      </c>
      <c r="I544">
        <f t="shared" si="26"/>
        <v>52240</v>
      </c>
      <c r="J544">
        <f>J543+H544</f>
        <v>115680</v>
      </c>
      <c r="K544">
        <f>K543+(F544+G544)</f>
        <v>63440</v>
      </c>
    </row>
    <row r="545" spans="1:11">
      <c r="A545" s="1">
        <v>45470</v>
      </c>
      <c r="B545">
        <f t="shared" si="24"/>
        <v>6</v>
      </c>
      <c r="C545" t="s">
        <v>6</v>
      </c>
      <c r="D545" t="s">
        <v>43</v>
      </c>
      <c r="E545">
        <f t="shared" si="25"/>
        <v>46</v>
      </c>
      <c r="F545">
        <f>IF(C545="niedziela",$N$3*E545,0)</f>
        <v>0</v>
      </c>
      <c r="G545">
        <f>IF(AND(B545&lt;&gt;B546,I544&gt;=3*$N$1),3*$N$1,0)</f>
        <v>0</v>
      </c>
      <c r="H545">
        <f>IF(AND(D545="zima",AND(C545&lt;&gt;"sobota",C545&lt;&gt;"niedziela")),ROUNDDOWN(E545*$N$4,0)*$N$2,IF(AND(D545="wiosna",AND(C545&lt;&gt;"sobota",C545&lt;&gt;"niedziela")),ROUNDDOWN(E545*$N$5,0)*$N$2,IF(AND(D545="lato",AND(C545&lt;&gt;"sobota",C545&lt;&gt;"niedziela")),ROUNDDOWN(E545*$N$6,0)*$N$2,IF(AND(D545="jesień",AND(C545&lt;&gt;"sobota",C545&lt;&gt;"niedziela")),ROUNDDOWN(E545*$N$7,0)*$N$2,0))))</f>
        <v>1230</v>
      </c>
      <c r="I545">
        <f t="shared" si="26"/>
        <v>53470</v>
      </c>
      <c r="J545">
        <f>J544+H545</f>
        <v>116910</v>
      </c>
      <c r="K545">
        <f>K544+(F545+G545)</f>
        <v>63440</v>
      </c>
    </row>
    <row r="546" spans="1:11">
      <c r="A546" s="1">
        <v>45471</v>
      </c>
      <c r="B546">
        <f t="shared" si="24"/>
        <v>6</v>
      </c>
      <c r="C546" t="s">
        <v>7</v>
      </c>
      <c r="D546" t="s">
        <v>43</v>
      </c>
      <c r="E546">
        <f t="shared" si="25"/>
        <v>46</v>
      </c>
      <c r="F546">
        <f>IF(C546="niedziela",$N$3*E546,0)</f>
        <v>0</v>
      </c>
      <c r="G546">
        <f>IF(AND(B546&lt;&gt;B547,I545&gt;=3*$N$1),3*$N$1,0)</f>
        <v>0</v>
      </c>
      <c r="H546">
        <f>IF(AND(D546="zima",AND(C546&lt;&gt;"sobota",C546&lt;&gt;"niedziela")),ROUNDDOWN(E546*$N$4,0)*$N$2,IF(AND(D546="wiosna",AND(C546&lt;&gt;"sobota",C546&lt;&gt;"niedziela")),ROUNDDOWN(E546*$N$5,0)*$N$2,IF(AND(D546="lato",AND(C546&lt;&gt;"sobota",C546&lt;&gt;"niedziela")),ROUNDDOWN(E546*$N$6,0)*$N$2,IF(AND(D546="jesień",AND(C546&lt;&gt;"sobota",C546&lt;&gt;"niedziela")),ROUNDDOWN(E546*$N$7,0)*$N$2,0))))</f>
        <v>1230</v>
      </c>
      <c r="I546">
        <f t="shared" si="26"/>
        <v>54700</v>
      </c>
      <c r="J546">
        <f>J545+H546</f>
        <v>118140</v>
      </c>
      <c r="K546">
        <f>K545+(F546+G546)</f>
        <v>63440</v>
      </c>
    </row>
    <row r="547" spans="1:11">
      <c r="A547" s="1">
        <v>45472</v>
      </c>
      <c r="B547">
        <f t="shared" si="24"/>
        <v>6</v>
      </c>
      <c r="C547" t="s">
        <v>8</v>
      </c>
      <c r="D547" t="s">
        <v>43</v>
      </c>
      <c r="E547">
        <f t="shared" si="25"/>
        <v>46</v>
      </c>
      <c r="F547">
        <f>IF(C547="niedziela",$N$3*E547,0)</f>
        <v>0</v>
      </c>
      <c r="G547">
        <f>IF(AND(B547&lt;&gt;B548,I546&gt;=3*$N$1),3*$N$1,0)</f>
        <v>0</v>
      </c>
      <c r="H547">
        <f>IF(AND(D547="zima",AND(C547&lt;&gt;"sobota",C547&lt;&gt;"niedziela")),ROUNDDOWN(E547*$N$4,0)*$N$2,IF(AND(D547="wiosna",AND(C547&lt;&gt;"sobota",C547&lt;&gt;"niedziela")),ROUNDDOWN(E547*$N$5,0)*$N$2,IF(AND(D547="lato",AND(C547&lt;&gt;"sobota",C547&lt;&gt;"niedziela")),ROUNDDOWN(E547*$N$6,0)*$N$2,IF(AND(D547="jesień",AND(C547&lt;&gt;"sobota",C547&lt;&gt;"niedziela")),ROUNDDOWN(E547*$N$7,0)*$N$2,0))))</f>
        <v>0</v>
      </c>
      <c r="I547">
        <f t="shared" si="26"/>
        <v>54700</v>
      </c>
      <c r="J547">
        <f>J546+H547</f>
        <v>118140</v>
      </c>
      <c r="K547">
        <f>K546+(F547+G547)</f>
        <v>63440</v>
      </c>
    </row>
    <row r="548" spans="1:11">
      <c r="A548" s="1">
        <v>45473</v>
      </c>
      <c r="B548">
        <f t="shared" si="24"/>
        <v>6</v>
      </c>
      <c r="C548" t="s">
        <v>2</v>
      </c>
      <c r="D548" t="s">
        <v>43</v>
      </c>
      <c r="E548">
        <f t="shared" si="25"/>
        <v>46</v>
      </c>
      <c r="F548">
        <f>IF(C548="niedziela",$N$3*E548,0)</f>
        <v>690</v>
      </c>
      <c r="G548">
        <f>IF(AND(B548&lt;&gt;B549,I547&gt;=3*$N$1),3*$N$1,0)</f>
        <v>2400</v>
      </c>
      <c r="H548">
        <f>IF(AND(D548="zima",AND(C548&lt;&gt;"sobota",C548&lt;&gt;"niedziela")),ROUNDDOWN(E548*$N$4,0)*$N$2,IF(AND(D548="wiosna",AND(C548&lt;&gt;"sobota",C548&lt;&gt;"niedziela")),ROUNDDOWN(E548*$N$5,0)*$N$2,IF(AND(D548="lato",AND(C548&lt;&gt;"sobota",C548&lt;&gt;"niedziela")),ROUNDDOWN(E548*$N$6,0)*$N$2,IF(AND(D548="jesień",AND(C548&lt;&gt;"sobota",C548&lt;&gt;"niedziela")),ROUNDDOWN(E548*$N$7,0)*$N$2,0))))</f>
        <v>0</v>
      </c>
      <c r="I548">
        <f t="shared" si="26"/>
        <v>51610</v>
      </c>
      <c r="J548">
        <f>J547+H548</f>
        <v>118140</v>
      </c>
      <c r="K548">
        <f>K547+(F548+G548)</f>
        <v>66530</v>
      </c>
    </row>
    <row r="549" spans="1:11">
      <c r="A549" s="1">
        <v>45474</v>
      </c>
      <c r="B549">
        <f t="shared" si="24"/>
        <v>7</v>
      </c>
      <c r="C549" t="s">
        <v>3</v>
      </c>
      <c r="D549" t="s">
        <v>43</v>
      </c>
      <c r="E549">
        <f t="shared" si="25"/>
        <v>49</v>
      </c>
      <c r="F549">
        <f>IF(C549="niedziela",$N$3*E549,0)</f>
        <v>0</v>
      </c>
      <c r="G549">
        <f>IF(AND(B549&lt;&gt;B550,I548&gt;=3*$N$1),3*$N$1,0)</f>
        <v>0</v>
      </c>
      <c r="H549">
        <f>IF(AND(D549="zima",AND(C549&lt;&gt;"sobota",C549&lt;&gt;"niedziela")),ROUNDDOWN(E549*$N$4,0)*$N$2,IF(AND(D549="wiosna",AND(C549&lt;&gt;"sobota",C549&lt;&gt;"niedziela")),ROUNDDOWN(E549*$N$5,0)*$N$2,IF(AND(D549="lato",AND(C549&lt;&gt;"sobota",C549&lt;&gt;"niedziela")),ROUNDDOWN(E549*$N$6,0)*$N$2,IF(AND(D549="jesień",AND(C549&lt;&gt;"sobota",C549&lt;&gt;"niedziela")),ROUNDDOWN(E549*$N$7,0)*$N$2,0))))</f>
        <v>1320</v>
      </c>
      <c r="I549">
        <f t="shared" si="26"/>
        <v>52930</v>
      </c>
      <c r="J549">
        <f>J548+H549</f>
        <v>119460</v>
      </c>
      <c r="K549">
        <f>K548+(F549+G549)</f>
        <v>66530</v>
      </c>
    </row>
    <row r="550" spans="1:11">
      <c r="A550" s="1">
        <v>45475</v>
      </c>
      <c r="B550">
        <f t="shared" si="24"/>
        <v>7</v>
      </c>
      <c r="C550" t="s">
        <v>4</v>
      </c>
      <c r="D550" t="s">
        <v>43</v>
      </c>
      <c r="E550">
        <f t="shared" si="25"/>
        <v>49</v>
      </c>
      <c r="F550">
        <f>IF(C550="niedziela",$N$3*E550,0)</f>
        <v>0</v>
      </c>
      <c r="G550">
        <f>IF(AND(B550&lt;&gt;B551,I549&gt;=3*$N$1),3*$N$1,0)</f>
        <v>0</v>
      </c>
      <c r="H550">
        <f>IF(AND(D550="zima",AND(C550&lt;&gt;"sobota",C550&lt;&gt;"niedziela")),ROUNDDOWN(E550*$N$4,0)*$N$2,IF(AND(D550="wiosna",AND(C550&lt;&gt;"sobota",C550&lt;&gt;"niedziela")),ROUNDDOWN(E550*$N$5,0)*$N$2,IF(AND(D550="lato",AND(C550&lt;&gt;"sobota",C550&lt;&gt;"niedziela")),ROUNDDOWN(E550*$N$6,0)*$N$2,IF(AND(D550="jesień",AND(C550&lt;&gt;"sobota",C550&lt;&gt;"niedziela")),ROUNDDOWN(E550*$N$7,0)*$N$2,0))))</f>
        <v>1320</v>
      </c>
      <c r="I550">
        <f t="shared" si="26"/>
        <v>54250</v>
      </c>
      <c r="J550">
        <f>J549+H550</f>
        <v>120780</v>
      </c>
      <c r="K550">
        <f>K549+(F550+G550)</f>
        <v>66530</v>
      </c>
    </row>
    <row r="551" spans="1:11">
      <c r="A551" s="1">
        <v>45476</v>
      </c>
      <c r="B551">
        <f t="shared" si="24"/>
        <v>7</v>
      </c>
      <c r="C551" t="s">
        <v>5</v>
      </c>
      <c r="D551" t="s">
        <v>43</v>
      </c>
      <c r="E551">
        <f t="shared" si="25"/>
        <v>49</v>
      </c>
      <c r="F551">
        <f>IF(C551="niedziela",$N$3*E551,0)</f>
        <v>0</v>
      </c>
      <c r="G551">
        <f>IF(AND(B551&lt;&gt;B552,I550&gt;=3*$N$1),3*$N$1,0)</f>
        <v>0</v>
      </c>
      <c r="H551">
        <f>IF(AND(D551="zima",AND(C551&lt;&gt;"sobota",C551&lt;&gt;"niedziela")),ROUNDDOWN(E551*$N$4,0)*$N$2,IF(AND(D551="wiosna",AND(C551&lt;&gt;"sobota",C551&lt;&gt;"niedziela")),ROUNDDOWN(E551*$N$5,0)*$N$2,IF(AND(D551="lato",AND(C551&lt;&gt;"sobota",C551&lt;&gt;"niedziela")),ROUNDDOWN(E551*$N$6,0)*$N$2,IF(AND(D551="jesień",AND(C551&lt;&gt;"sobota",C551&lt;&gt;"niedziela")),ROUNDDOWN(E551*$N$7,0)*$N$2,0))))</f>
        <v>1320</v>
      </c>
      <c r="I551">
        <f t="shared" si="26"/>
        <v>55570</v>
      </c>
      <c r="J551">
        <f>J550+H551</f>
        <v>122100</v>
      </c>
      <c r="K551">
        <f>K550+(F551+G551)</f>
        <v>66530</v>
      </c>
    </row>
    <row r="552" spans="1:11">
      <c r="A552" s="1">
        <v>45477</v>
      </c>
      <c r="B552">
        <f t="shared" si="24"/>
        <v>7</v>
      </c>
      <c r="C552" t="s">
        <v>6</v>
      </c>
      <c r="D552" t="s">
        <v>43</v>
      </c>
      <c r="E552">
        <f t="shared" si="25"/>
        <v>49</v>
      </c>
      <c r="F552">
        <f>IF(C552="niedziela",$N$3*E552,0)</f>
        <v>0</v>
      </c>
      <c r="G552">
        <f>IF(AND(B552&lt;&gt;B553,I551&gt;=3*$N$1),3*$N$1,0)</f>
        <v>0</v>
      </c>
      <c r="H552">
        <f>IF(AND(D552="zima",AND(C552&lt;&gt;"sobota",C552&lt;&gt;"niedziela")),ROUNDDOWN(E552*$N$4,0)*$N$2,IF(AND(D552="wiosna",AND(C552&lt;&gt;"sobota",C552&lt;&gt;"niedziela")),ROUNDDOWN(E552*$N$5,0)*$N$2,IF(AND(D552="lato",AND(C552&lt;&gt;"sobota",C552&lt;&gt;"niedziela")),ROUNDDOWN(E552*$N$6,0)*$N$2,IF(AND(D552="jesień",AND(C552&lt;&gt;"sobota",C552&lt;&gt;"niedziela")),ROUNDDOWN(E552*$N$7,0)*$N$2,0))))</f>
        <v>1320</v>
      </c>
      <c r="I552">
        <f t="shared" si="26"/>
        <v>56890</v>
      </c>
      <c r="J552">
        <f>J551+H552</f>
        <v>123420</v>
      </c>
      <c r="K552">
        <f>K551+(F552+G552)</f>
        <v>66530</v>
      </c>
    </row>
    <row r="553" spans="1:11">
      <c r="A553" s="1">
        <v>45478</v>
      </c>
      <c r="B553">
        <f t="shared" si="24"/>
        <v>7</v>
      </c>
      <c r="C553" t="s">
        <v>7</v>
      </c>
      <c r="D553" t="s">
        <v>43</v>
      </c>
      <c r="E553">
        <f t="shared" si="25"/>
        <v>49</v>
      </c>
      <c r="F553">
        <f>IF(C553="niedziela",$N$3*E553,0)</f>
        <v>0</v>
      </c>
      <c r="G553">
        <f>IF(AND(B553&lt;&gt;B554,I552&gt;=3*$N$1),3*$N$1,0)</f>
        <v>0</v>
      </c>
      <c r="H553">
        <f>IF(AND(D553="zima",AND(C553&lt;&gt;"sobota",C553&lt;&gt;"niedziela")),ROUNDDOWN(E553*$N$4,0)*$N$2,IF(AND(D553="wiosna",AND(C553&lt;&gt;"sobota",C553&lt;&gt;"niedziela")),ROUNDDOWN(E553*$N$5,0)*$N$2,IF(AND(D553="lato",AND(C553&lt;&gt;"sobota",C553&lt;&gt;"niedziela")),ROUNDDOWN(E553*$N$6,0)*$N$2,IF(AND(D553="jesień",AND(C553&lt;&gt;"sobota",C553&lt;&gt;"niedziela")),ROUNDDOWN(E553*$N$7,0)*$N$2,0))))</f>
        <v>1320</v>
      </c>
      <c r="I553">
        <f t="shared" si="26"/>
        <v>58210</v>
      </c>
      <c r="J553">
        <f>J552+H553</f>
        <v>124740</v>
      </c>
      <c r="K553">
        <f>K552+(F553+G553)</f>
        <v>66530</v>
      </c>
    </row>
    <row r="554" spans="1:11">
      <c r="A554" s="1">
        <v>45479</v>
      </c>
      <c r="B554">
        <f t="shared" si="24"/>
        <v>7</v>
      </c>
      <c r="C554" t="s">
        <v>8</v>
      </c>
      <c r="D554" t="s">
        <v>43</v>
      </c>
      <c r="E554">
        <f t="shared" si="25"/>
        <v>49</v>
      </c>
      <c r="F554">
        <f>IF(C554="niedziela",$N$3*E554,0)</f>
        <v>0</v>
      </c>
      <c r="G554">
        <f>IF(AND(B554&lt;&gt;B555,I553&gt;=3*$N$1),3*$N$1,0)</f>
        <v>0</v>
      </c>
      <c r="H554">
        <f>IF(AND(D554="zima",AND(C554&lt;&gt;"sobota",C554&lt;&gt;"niedziela")),ROUNDDOWN(E554*$N$4,0)*$N$2,IF(AND(D554="wiosna",AND(C554&lt;&gt;"sobota",C554&lt;&gt;"niedziela")),ROUNDDOWN(E554*$N$5,0)*$N$2,IF(AND(D554="lato",AND(C554&lt;&gt;"sobota",C554&lt;&gt;"niedziela")),ROUNDDOWN(E554*$N$6,0)*$N$2,IF(AND(D554="jesień",AND(C554&lt;&gt;"sobota",C554&lt;&gt;"niedziela")),ROUNDDOWN(E554*$N$7,0)*$N$2,0))))</f>
        <v>0</v>
      </c>
      <c r="I554">
        <f t="shared" si="26"/>
        <v>58210</v>
      </c>
      <c r="J554">
        <f>J553+H554</f>
        <v>124740</v>
      </c>
      <c r="K554">
        <f>K553+(F554+G554)</f>
        <v>66530</v>
      </c>
    </row>
    <row r="555" spans="1:11">
      <c r="A555" s="1">
        <v>45480</v>
      </c>
      <c r="B555">
        <f t="shared" si="24"/>
        <v>7</v>
      </c>
      <c r="C555" t="s">
        <v>2</v>
      </c>
      <c r="D555" t="s">
        <v>43</v>
      </c>
      <c r="E555">
        <f t="shared" si="25"/>
        <v>49</v>
      </c>
      <c r="F555">
        <f>IF(C555="niedziela",$N$3*E555,0)</f>
        <v>735</v>
      </c>
      <c r="G555">
        <f>IF(AND(B555&lt;&gt;B556,I554&gt;=3*$N$1),3*$N$1,0)</f>
        <v>0</v>
      </c>
      <c r="H555">
        <f>IF(AND(D555="zima",AND(C555&lt;&gt;"sobota",C555&lt;&gt;"niedziela")),ROUNDDOWN(E555*$N$4,0)*$N$2,IF(AND(D555="wiosna",AND(C555&lt;&gt;"sobota",C555&lt;&gt;"niedziela")),ROUNDDOWN(E555*$N$5,0)*$N$2,IF(AND(D555="lato",AND(C555&lt;&gt;"sobota",C555&lt;&gt;"niedziela")),ROUNDDOWN(E555*$N$6,0)*$N$2,IF(AND(D555="jesień",AND(C555&lt;&gt;"sobota",C555&lt;&gt;"niedziela")),ROUNDDOWN(E555*$N$7,0)*$N$2,0))))</f>
        <v>0</v>
      </c>
      <c r="I555">
        <f t="shared" si="26"/>
        <v>57475</v>
      </c>
      <c r="J555">
        <f>J554+H555</f>
        <v>124740</v>
      </c>
      <c r="K555">
        <f>K554+(F555+G555)</f>
        <v>67265</v>
      </c>
    </row>
    <row r="556" spans="1:11">
      <c r="A556" s="1">
        <v>45481</v>
      </c>
      <c r="B556">
        <f t="shared" si="24"/>
        <v>7</v>
      </c>
      <c r="C556" t="s">
        <v>3</v>
      </c>
      <c r="D556" t="s">
        <v>43</v>
      </c>
      <c r="E556">
        <f t="shared" si="25"/>
        <v>49</v>
      </c>
      <c r="F556">
        <f>IF(C556="niedziela",$N$3*E556,0)</f>
        <v>0</v>
      </c>
      <c r="G556">
        <f>IF(AND(B556&lt;&gt;B557,I555&gt;=3*$N$1),3*$N$1,0)</f>
        <v>0</v>
      </c>
      <c r="H556">
        <f>IF(AND(D556="zima",AND(C556&lt;&gt;"sobota",C556&lt;&gt;"niedziela")),ROUNDDOWN(E556*$N$4,0)*$N$2,IF(AND(D556="wiosna",AND(C556&lt;&gt;"sobota",C556&lt;&gt;"niedziela")),ROUNDDOWN(E556*$N$5,0)*$N$2,IF(AND(D556="lato",AND(C556&lt;&gt;"sobota",C556&lt;&gt;"niedziela")),ROUNDDOWN(E556*$N$6,0)*$N$2,IF(AND(D556="jesień",AND(C556&lt;&gt;"sobota",C556&lt;&gt;"niedziela")),ROUNDDOWN(E556*$N$7,0)*$N$2,0))))</f>
        <v>1320</v>
      </c>
      <c r="I556">
        <f t="shared" si="26"/>
        <v>58795</v>
      </c>
      <c r="J556">
        <f>J555+H556</f>
        <v>126060</v>
      </c>
      <c r="K556">
        <f>K555+(F556+G556)</f>
        <v>67265</v>
      </c>
    </row>
    <row r="557" spans="1:11">
      <c r="A557" s="1">
        <v>45482</v>
      </c>
      <c r="B557">
        <f t="shared" si="24"/>
        <v>7</v>
      </c>
      <c r="C557" t="s">
        <v>4</v>
      </c>
      <c r="D557" t="s">
        <v>43</v>
      </c>
      <c r="E557">
        <f t="shared" si="25"/>
        <v>49</v>
      </c>
      <c r="F557">
        <f>IF(C557="niedziela",$N$3*E557,0)</f>
        <v>0</v>
      </c>
      <c r="G557">
        <f>IF(AND(B557&lt;&gt;B558,I556&gt;=3*$N$1),3*$N$1,0)</f>
        <v>0</v>
      </c>
      <c r="H557">
        <f>IF(AND(D557="zima",AND(C557&lt;&gt;"sobota",C557&lt;&gt;"niedziela")),ROUNDDOWN(E557*$N$4,0)*$N$2,IF(AND(D557="wiosna",AND(C557&lt;&gt;"sobota",C557&lt;&gt;"niedziela")),ROUNDDOWN(E557*$N$5,0)*$N$2,IF(AND(D557="lato",AND(C557&lt;&gt;"sobota",C557&lt;&gt;"niedziela")),ROUNDDOWN(E557*$N$6,0)*$N$2,IF(AND(D557="jesień",AND(C557&lt;&gt;"sobota",C557&lt;&gt;"niedziela")),ROUNDDOWN(E557*$N$7,0)*$N$2,0))))</f>
        <v>1320</v>
      </c>
      <c r="I557">
        <f t="shared" si="26"/>
        <v>60115</v>
      </c>
      <c r="J557">
        <f>J556+H557</f>
        <v>127380</v>
      </c>
      <c r="K557">
        <f>K556+(F557+G557)</f>
        <v>67265</v>
      </c>
    </row>
    <row r="558" spans="1:11">
      <c r="A558" s="1">
        <v>45483</v>
      </c>
      <c r="B558">
        <f t="shared" si="24"/>
        <v>7</v>
      </c>
      <c r="C558" t="s">
        <v>5</v>
      </c>
      <c r="D558" t="s">
        <v>43</v>
      </c>
      <c r="E558">
        <f t="shared" si="25"/>
        <v>49</v>
      </c>
      <c r="F558">
        <f>IF(C558="niedziela",$N$3*E558,0)</f>
        <v>0</v>
      </c>
      <c r="G558">
        <f>IF(AND(B558&lt;&gt;B559,I557&gt;=3*$N$1),3*$N$1,0)</f>
        <v>0</v>
      </c>
      <c r="H558">
        <f>IF(AND(D558="zima",AND(C558&lt;&gt;"sobota",C558&lt;&gt;"niedziela")),ROUNDDOWN(E558*$N$4,0)*$N$2,IF(AND(D558="wiosna",AND(C558&lt;&gt;"sobota",C558&lt;&gt;"niedziela")),ROUNDDOWN(E558*$N$5,0)*$N$2,IF(AND(D558="lato",AND(C558&lt;&gt;"sobota",C558&lt;&gt;"niedziela")),ROUNDDOWN(E558*$N$6,0)*$N$2,IF(AND(D558="jesień",AND(C558&lt;&gt;"sobota",C558&lt;&gt;"niedziela")),ROUNDDOWN(E558*$N$7,0)*$N$2,0))))</f>
        <v>1320</v>
      </c>
      <c r="I558">
        <f t="shared" si="26"/>
        <v>61435</v>
      </c>
      <c r="J558">
        <f>J557+H558</f>
        <v>128700</v>
      </c>
      <c r="K558">
        <f>K557+(F558+G558)</f>
        <v>67265</v>
      </c>
    </row>
    <row r="559" spans="1:11">
      <c r="A559" s="1">
        <v>45484</v>
      </c>
      <c r="B559">
        <f t="shared" si="24"/>
        <v>7</v>
      </c>
      <c r="C559" t="s">
        <v>6</v>
      </c>
      <c r="D559" t="s">
        <v>43</v>
      </c>
      <c r="E559">
        <f t="shared" si="25"/>
        <v>49</v>
      </c>
      <c r="F559">
        <f>IF(C559="niedziela",$N$3*E559,0)</f>
        <v>0</v>
      </c>
      <c r="G559">
        <f>IF(AND(B559&lt;&gt;B560,I558&gt;=3*$N$1),3*$N$1,0)</f>
        <v>0</v>
      </c>
      <c r="H559">
        <f>IF(AND(D559="zima",AND(C559&lt;&gt;"sobota",C559&lt;&gt;"niedziela")),ROUNDDOWN(E559*$N$4,0)*$N$2,IF(AND(D559="wiosna",AND(C559&lt;&gt;"sobota",C559&lt;&gt;"niedziela")),ROUNDDOWN(E559*$N$5,0)*$N$2,IF(AND(D559="lato",AND(C559&lt;&gt;"sobota",C559&lt;&gt;"niedziela")),ROUNDDOWN(E559*$N$6,0)*$N$2,IF(AND(D559="jesień",AND(C559&lt;&gt;"sobota",C559&lt;&gt;"niedziela")),ROUNDDOWN(E559*$N$7,0)*$N$2,0))))</f>
        <v>1320</v>
      </c>
      <c r="I559">
        <f t="shared" si="26"/>
        <v>62755</v>
      </c>
      <c r="J559">
        <f>J558+H559</f>
        <v>130020</v>
      </c>
      <c r="K559">
        <f>K558+(F559+G559)</f>
        <v>67265</v>
      </c>
    </row>
    <row r="560" spans="1:11">
      <c r="A560" s="1">
        <v>45485</v>
      </c>
      <c r="B560">
        <f t="shared" si="24"/>
        <v>7</v>
      </c>
      <c r="C560" t="s">
        <v>7</v>
      </c>
      <c r="D560" t="s">
        <v>43</v>
      </c>
      <c r="E560">
        <f t="shared" si="25"/>
        <v>49</v>
      </c>
      <c r="F560">
        <f>IF(C560="niedziela",$N$3*E560,0)</f>
        <v>0</v>
      </c>
      <c r="G560">
        <f>IF(AND(B560&lt;&gt;B561,I559&gt;=3*$N$1),3*$N$1,0)</f>
        <v>0</v>
      </c>
      <c r="H560">
        <f>IF(AND(D560="zima",AND(C560&lt;&gt;"sobota",C560&lt;&gt;"niedziela")),ROUNDDOWN(E560*$N$4,0)*$N$2,IF(AND(D560="wiosna",AND(C560&lt;&gt;"sobota",C560&lt;&gt;"niedziela")),ROUNDDOWN(E560*$N$5,0)*$N$2,IF(AND(D560="lato",AND(C560&lt;&gt;"sobota",C560&lt;&gt;"niedziela")),ROUNDDOWN(E560*$N$6,0)*$N$2,IF(AND(D560="jesień",AND(C560&lt;&gt;"sobota",C560&lt;&gt;"niedziela")),ROUNDDOWN(E560*$N$7,0)*$N$2,0))))</f>
        <v>1320</v>
      </c>
      <c r="I560">
        <f t="shared" si="26"/>
        <v>64075</v>
      </c>
      <c r="J560">
        <f>J559+H560</f>
        <v>131340</v>
      </c>
      <c r="K560">
        <f>K559+(F560+G560)</f>
        <v>67265</v>
      </c>
    </row>
    <row r="561" spans="1:11">
      <c r="A561" s="1">
        <v>45486</v>
      </c>
      <c r="B561">
        <f t="shared" si="24"/>
        <v>7</v>
      </c>
      <c r="C561" t="s">
        <v>8</v>
      </c>
      <c r="D561" t="s">
        <v>43</v>
      </c>
      <c r="E561">
        <f t="shared" si="25"/>
        <v>49</v>
      </c>
      <c r="F561">
        <f>IF(C561="niedziela",$N$3*E561,0)</f>
        <v>0</v>
      </c>
      <c r="G561">
        <f>IF(AND(B561&lt;&gt;B562,I560&gt;=3*$N$1),3*$N$1,0)</f>
        <v>0</v>
      </c>
      <c r="H561">
        <f>IF(AND(D561="zima",AND(C561&lt;&gt;"sobota",C561&lt;&gt;"niedziela")),ROUNDDOWN(E561*$N$4,0)*$N$2,IF(AND(D561="wiosna",AND(C561&lt;&gt;"sobota",C561&lt;&gt;"niedziela")),ROUNDDOWN(E561*$N$5,0)*$N$2,IF(AND(D561="lato",AND(C561&lt;&gt;"sobota",C561&lt;&gt;"niedziela")),ROUNDDOWN(E561*$N$6,0)*$N$2,IF(AND(D561="jesień",AND(C561&lt;&gt;"sobota",C561&lt;&gt;"niedziela")),ROUNDDOWN(E561*$N$7,0)*$N$2,0))))</f>
        <v>0</v>
      </c>
      <c r="I561">
        <f t="shared" si="26"/>
        <v>64075</v>
      </c>
      <c r="J561">
        <f>J560+H561</f>
        <v>131340</v>
      </c>
      <c r="K561">
        <f>K560+(F561+G561)</f>
        <v>67265</v>
      </c>
    </row>
    <row r="562" spans="1:11">
      <c r="A562" s="1">
        <v>45487</v>
      </c>
      <c r="B562">
        <f t="shared" si="24"/>
        <v>7</v>
      </c>
      <c r="C562" t="s">
        <v>2</v>
      </c>
      <c r="D562" t="s">
        <v>43</v>
      </c>
      <c r="E562">
        <f t="shared" si="25"/>
        <v>49</v>
      </c>
      <c r="F562">
        <f>IF(C562="niedziela",$N$3*E562,0)</f>
        <v>735</v>
      </c>
      <c r="G562">
        <f>IF(AND(B562&lt;&gt;B563,I561&gt;=3*$N$1),3*$N$1,0)</f>
        <v>0</v>
      </c>
      <c r="H562">
        <f>IF(AND(D562="zima",AND(C562&lt;&gt;"sobota",C562&lt;&gt;"niedziela")),ROUNDDOWN(E562*$N$4,0)*$N$2,IF(AND(D562="wiosna",AND(C562&lt;&gt;"sobota",C562&lt;&gt;"niedziela")),ROUNDDOWN(E562*$N$5,0)*$N$2,IF(AND(D562="lato",AND(C562&lt;&gt;"sobota",C562&lt;&gt;"niedziela")),ROUNDDOWN(E562*$N$6,0)*$N$2,IF(AND(D562="jesień",AND(C562&lt;&gt;"sobota",C562&lt;&gt;"niedziela")),ROUNDDOWN(E562*$N$7,0)*$N$2,0))))</f>
        <v>0</v>
      </c>
      <c r="I562">
        <f t="shared" si="26"/>
        <v>63340</v>
      </c>
      <c r="J562">
        <f>J561+H562</f>
        <v>131340</v>
      </c>
      <c r="K562">
        <f>K561+(F562+G562)</f>
        <v>68000</v>
      </c>
    </row>
    <row r="563" spans="1:11">
      <c r="A563" s="1">
        <v>45488</v>
      </c>
      <c r="B563">
        <f t="shared" si="24"/>
        <v>7</v>
      </c>
      <c r="C563" t="s">
        <v>3</v>
      </c>
      <c r="D563" t="s">
        <v>43</v>
      </c>
      <c r="E563">
        <f t="shared" si="25"/>
        <v>49</v>
      </c>
      <c r="F563">
        <f>IF(C563="niedziela",$N$3*E563,0)</f>
        <v>0</v>
      </c>
      <c r="G563">
        <f>IF(AND(B563&lt;&gt;B564,I562&gt;=3*$N$1),3*$N$1,0)</f>
        <v>0</v>
      </c>
      <c r="H563">
        <f>IF(AND(D563="zima",AND(C563&lt;&gt;"sobota",C563&lt;&gt;"niedziela")),ROUNDDOWN(E563*$N$4,0)*$N$2,IF(AND(D563="wiosna",AND(C563&lt;&gt;"sobota",C563&lt;&gt;"niedziela")),ROUNDDOWN(E563*$N$5,0)*$N$2,IF(AND(D563="lato",AND(C563&lt;&gt;"sobota",C563&lt;&gt;"niedziela")),ROUNDDOWN(E563*$N$6,0)*$N$2,IF(AND(D563="jesień",AND(C563&lt;&gt;"sobota",C563&lt;&gt;"niedziela")),ROUNDDOWN(E563*$N$7,0)*$N$2,0))))</f>
        <v>1320</v>
      </c>
      <c r="I563">
        <f t="shared" si="26"/>
        <v>64660</v>
      </c>
      <c r="J563">
        <f>J562+H563</f>
        <v>132660</v>
      </c>
      <c r="K563">
        <f>K562+(F563+G563)</f>
        <v>68000</v>
      </c>
    </row>
    <row r="564" spans="1:11">
      <c r="A564" s="1">
        <v>45489</v>
      </c>
      <c r="B564">
        <f t="shared" si="24"/>
        <v>7</v>
      </c>
      <c r="C564" t="s">
        <v>4</v>
      </c>
      <c r="D564" t="s">
        <v>43</v>
      </c>
      <c r="E564">
        <f t="shared" si="25"/>
        <v>49</v>
      </c>
      <c r="F564">
        <f>IF(C564="niedziela",$N$3*E564,0)</f>
        <v>0</v>
      </c>
      <c r="G564">
        <f>IF(AND(B564&lt;&gt;B565,I563&gt;=3*$N$1),3*$N$1,0)</f>
        <v>0</v>
      </c>
      <c r="H564">
        <f>IF(AND(D564="zima",AND(C564&lt;&gt;"sobota",C564&lt;&gt;"niedziela")),ROUNDDOWN(E564*$N$4,0)*$N$2,IF(AND(D564="wiosna",AND(C564&lt;&gt;"sobota",C564&lt;&gt;"niedziela")),ROUNDDOWN(E564*$N$5,0)*$N$2,IF(AND(D564="lato",AND(C564&lt;&gt;"sobota",C564&lt;&gt;"niedziela")),ROUNDDOWN(E564*$N$6,0)*$N$2,IF(AND(D564="jesień",AND(C564&lt;&gt;"sobota",C564&lt;&gt;"niedziela")),ROUNDDOWN(E564*$N$7,0)*$N$2,0))))</f>
        <v>1320</v>
      </c>
      <c r="I564">
        <f t="shared" si="26"/>
        <v>65980</v>
      </c>
      <c r="J564">
        <f>J563+H564</f>
        <v>133980</v>
      </c>
      <c r="K564">
        <f>K563+(F564+G564)</f>
        <v>68000</v>
      </c>
    </row>
    <row r="565" spans="1:11">
      <c r="A565" s="1">
        <v>45490</v>
      </c>
      <c r="B565">
        <f t="shared" si="24"/>
        <v>7</v>
      </c>
      <c r="C565" t="s">
        <v>5</v>
      </c>
      <c r="D565" t="s">
        <v>43</v>
      </c>
      <c r="E565">
        <f t="shared" si="25"/>
        <v>49</v>
      </c>
      <c r="F565">
        <f>IF(C565="niedziela",$N$3*E565,0)</f>
        <v>0</v>
      </c>
      <c r="G565">
        <f>IF(AND(B565&lt;&gt;B566,I564&gt;=3*$N$1),3*$N$1,0)</f>
        <v>0</v>
      </c>
      <c r="H565">
        <f>IF(AND(D565="zima",AND(C565&lt;&gt;"sobota",C565&lt;&gt;"niedziela")),ROUNDDOWN(E565*$N$4,0)*$N$2,IF(AND(D565="wiosna",AND(C565&lt;&gt;"sobota",C565&lt;&gt;"niedziela")),ROUNDDOWN(E565*$N$5,0)*$N$2,IF(AND(D565="lato",AND(C565&lt;&gt;"sobota",C565&lt;&gt;"niedziela")),ROUNDDOWN(E565*$N$6,0)*$N$2,IF(AND(D565="jesień",AND(C565&lt;&gt;"sobota",C565&lt;&gt;"niedziela")),ROUNDDOWN(E565*$N$7,0)*$N$2,0))))</f>
        <v>1320</v>
      </c>
      <c r="I565">
        <f t="shared" si="26"/>
        <v>67300</v>
      </c>
      <c r="J565">
        <f>J564+H565</f>
        <v>135300</v>
      </c>
      <c r="K565">
        <f>K564+(F565+G565)</f>
        <v>68000</v>
      </c>
    </row>
    <row r="566" spans="1:11">
      <c r="A566" s="1">
        <v>45491</v>
      </c>
      <c r="B566">
        <f t="shared" si="24"/>
        <v>7</v>
      </c>
      <c r="C566" t="s">
        <v>6</v>
      </c>
      <c r="D566" t="s">
        <v>43</v>
      </c>
      <c r="E566">
        <f t="shared" si="25"/>
        <v>49</v>
      </c>
      <c r="F566">
        <f>IF(C566="niedziela",$N$3*E566,0)</f>
        <v>0</v>
      </c>
      <c r="G566">
        <f>IF(AND(B566&lt;&gt;B567,I565&gt;=3*$N$1),3*$N$1,0)</f>
        <v>0</v>
      </c>
      <c r="H566">
        <f>IF(AND(D566="zima",AND(C566&lt;&gt;"sobota",C566&lt;&gt;"niedziela")),ROUNDDOWN(E566*$N$4,0)*$N$2,IF(AND(D566="wiosna",AND(C566&lt;&gt;"sobota",C566&lt;&gt;"niedziela")),ROUNDDOWN(E566*$N$5,0)*$N$2,IF(AND(D566="lato",AND(C566&lt;&gt;"sobota",C566&lt;&gt;"niedziela")),ROUNDDOWN(E566*$N$6,0)*$N$2,IF(AND(D566="jesień",AND(C566&lt;&gt;"sobota",C566&lt;&gt;"niedziela")),ROUNDDOWN(E566*$N$7,0)*$N$2,0))))</f>
        <v>1320</v>
      </c>
      <c r="I566">
        <f t="shared" si="26"/>
        <v>68620</v>
      </c>
      <c r="J566">
        <f>J565+H566</f>
        <v>136620</v>
      </c>
      <c r="K566">
        <f>K565+(F566+G566)</f>
        <v>68000</v>
      </c>
    </row>
    <row r="567" spans="1:11">
      <c r="A567" s="1">
        <v>45492</v>
      </c>
      <c r="B567">
        <f t="shared" si="24"/>
        <v>7</v>
      </c>
      <c r="C567" t="s">
        <v>7</v>
      </c>
      <c r="D567" t="s">
        <v>43</v>
      </c>
      <c r="E567">
        <f t="shared" si="25"/>
        <v>49</v>
      </c>
      <c r="F567">
        <f>IF(C567="niedziela",$N$3*E567,0)</f>
        <v>0</v>
      </c>
      <c r="G567">
        <f>IF(AND(B567&lt;&gt;B568,I566&gt;=3*$N$1),3*$N$1,0)</f>
        <v>0</v>
      </c>
      <c r="H567">
        <f>IF(AND(D567="zima",AND(C567&lt;&gt;"sobota",C567&lt;&gt;"niedziela")),ROUNDDOWN(E567*$N$4,0)*$N$2,IF(AND(D567="wiosna",AND(C567&lt;&gt;"sobota",C567&lt;&gt;"niedziela")),ROUNDDOWN(E567*$N$5,0)*$N$2,IF(AND(D567="lato",AND(C567&lt;&gt;"sobota",C567&lt;&gt;"niedziela")),ROUNDDOWN(E567*$N$6,0)*$N$2,IF(AND(D567="jesień",AND(C567&lt;&gt;"sobota",C567&lt;&gt;"niedziela")),ROUNDDOWN(E567*$N$7,0)*$N$2,0))))</f>
        <v>1320</v>
      </c>
      <c r="I567">
        <f t="shared" si="26"/>
        <v>69940</v>
      </c>
      <c r="J567">
        <f>J566+H567</f>
        <v>137940</v>
      </c>
      <c r="K567">
        <f>K566+(F567+G567)</f>
        <v>68000</v>
      </c>
    </row>
    <row r="568" spans="1:11">
      <c r="A568" s="1">
        <v>45493</v>
      </c>
      <c r="B568">
        <f t="shared" si="24"/>
        <v>7</v>
      </c>
      <c r="C568" t="s">
        <v>8</v>
      </c>
      <c r="D568" t="s">
        <v>43</v>
      </c>
      <c r="E568">
        <f t="shared" si="25"/>
        <v>49</v>
      </c>
      <c r="F568">
        <f>IF(C568="niedziela",$N$3*E568,0)</f>
        <v>0</v>
      </c>
      <c r="G568">
        <f>IF(AND(B568&lt;&gt;B569,I567&gt;=3*$N$1),3*$N$1,0)</f>
        <v>0</v>
      </c>
      <c r="H568">
        <f>IF(AND(D568="zima",AND(C568&lt;&gt;"sobota",C568&lt;&gt;"niedziela")),ROUNDDOWN(E568*$N$4,0)*$N$2,IF(AND(D568="wiosna",AND(C568&lt;&gt;"sobota",C568&lt;&gt;"niedziela")),ROUNDDOWN(E568*$N$5,0)*$N$2,IF(AND(D568="lato",AND(C568&lt;&gt;"sobota",C568&lt;&gt;"niedziela")),ROUNDDOWN(E568*$N$6,0)*$N$2,IF(AND(D568="jesień",AND(C568&lt;&gt;"sobota",C568&lt;&gt;"niedziela")),ROUNDDOWN(E568*$N$7,0)*$N$2,0))))</f>
        <v>0</v>
      </c>
      <c r="I568">
        <f t="shared" si="26"/>
        <v>69940</v>
      </c>
      <c r="J568">
        <f>J567+H568</f>
        <v>137940</v>
      </c>
      <c r="K568">
        <f>K567+(F568+G568)</f>
        <v>68000</v>
      </c>
    </row>
    <row r="569" spans="1:11">
      <c r="A569" s="1">
        <v>45494</v>
      </c>
      <c r="B569">
        <f t="shared" si="24"/>
        <v>7</v>
      </c>
      <c r="C569" t="s">
        <v>2</v>
      </c>
      <c r="D569" t="s">
        <v>43</v>
      </c>
      <c r="E569">
        <f t="shared" si="25"/>
        <v>49</v>
      </c>
      <c r="F569">
        <f>IF(C569="niedziela",$N$3*E569,0)</f>
        <v>735</v>
      </c>
      <c r="G569">
        <f>IF(AND(B569&lt;&gt;B570,I568&gt;=3*$N$1),3*$N$1,0)</f>
        <v>0</v>
      </c>
      <c r="H569">
        <f>IF(AND(D569="zima",AND(C569&lt;&gt;"sobota",C569&lt;&gt;"niedziela")),ROUNDDOWN(E569*$N$4,0)*$N$2,IF(AND(D569="wiosna",AND(C569&lt;&gt;"sobota",C569&lt;&gt;"niedziela")),ROUNDDOWN(E569*$N$5,0)*$N$2,IF(AND(D569="lato",AND(C569&lt;&gt;"sobota",C569&lt;&gt;"niedziela")),ROUNDDOWN(E569*$N$6,0)*$N$2,IF(AND(D569="jesień",AND(C569&lt;&gt;"sobota",C569&lt;&gt;"niedziela")),ROUNDDOWN(E569*$N$7,0)*$N$2,0))))</f>
        <v>0</v>
      </c>
      <c r="I569">
        <f t="shared" si="26"/>
        <v>69205</v>
      </c>
      <c r="J569">
        <f>J568+H569</f>
        <v>137940</v>
      </c>
      <c r="K569">
        <f>K568+(F569+G569)</f>
        <v>68735</v>
      </c>
    </row>
    <row r="570" spans="1:11">
      <c r="A570" s="1">
        <v>45495</v>
      </c>
      <c r="B570">
        <f t="shared" si="24"/>
        <v>7</v>
      </c>
      <c r="C570" t="s">
        <v>3</v>
      </c>
      <c r="D570" t="s">
        <v>43</v>
      </c>
      <c r="E570">
        <f t="shared" si="25"/>
        <v>49</v>
      </c>
      <c r="F570">
        <f>IF(C570="niedziela",$N$3*E570,0)</f>
        <v>0</v>
      </c>
      <c r="G570">
        <f>IF(AND(B570&lt;&gt;B571,I569&gt;=3*$N$1),3*$N$1,0)</f>
        <v>0</v>
      </c>
      <c r="H570">
        <f>IF(AND(D570="zima",AND(C570&lt;&gt;"sobota",C570&lt;&gt;"niedziela")),ROUNDDOWN(E570*$N$4,0)*$N$2,IF(AND(D570="wiosna",AND(C570&lt;&gt;"sobota",C570&lt;&gt;"niedziela")),ROUNDDOWN(E570*$N$5,0)*$N$2,IF(AND(D570="lato",AND(C570&lt;&gt;"sobota",C570&lt;&gt;"niedziela")),ROUNDDOWN(E570*$N$6,0)*$N$2,IF(AND(D570="jesień",AND(C570&lt;&gt;"sobota",C570&lt;&gt;"niedziela")),ROUNDDOWN(E570*$N$7,0)*$N$2,0))))</f>
        <v>1320</v>
      </c>
      <c r="I570">
        <f t="shared" si="26"/>
        <v>70525</v>
      </c>
      <c r="J570">
        <f>J569+H570</f>
        <v>139260</v>
      </c>
      <c r="K570">
        <f>K569+(F570+G570)</f>
        <v>68735</v>
      </c>
    </row>
    <row r="571" spans="1:11">
      <c r="A571" s="1">
        <v>45496</v>
      </c>
      <c r="B571">
        <f t="shared" si="24"/>
        <v>7</v>
      </c>
      <c r="C571" t="s">
        <v>4</v>
      </c>
      <c r="D571" t="s">
        <v>43</v>
      </c>
      <c r="E571">
        <f t="shared" si="25"/>
        <v>49</v>
      </c>
      <c r="F571">
        <f>IF(C571="niedziela",$N$3*E571,0)</f>
        <v>0</v>
      </c>
      <c r="G571">
        <f>IF(AND(B571&lt;&gt;B572,I570&gt;=3*$N$1),3*$N$1,0)</f>
        <v>0</v>
      </c>
      <c r="H571">
        <f>IF(AND(D571="zima",AND(C571&lt;&gt;"sobota",C571&lt;&gt;"niedziela")),ROUNDDOWN(E571*$N$4,0)*$N$2,IF(AND(D571="wiosna",AND(C571&lt;&gt;"sobota",C571&lt;&gt;"niedziela")),ROUNDDOWN(E571*$N$5,0)*$N$2,IF(AND(D571="lato",AND(C571&lt;&gt;"sobota",C571&lt;&gt;"niedziela")),ROUNDDOWN(E571*$N$6,0)*$N$2,IF(AND(D571="jesień",AND(C571&lt;&gt;"sobota",C571&lt;&gt;"niedziela")),ROUNDDOWN(E571*$N$7,0)*$N$2,0))))</f>
        <v>1320</v>
      </c>
      <c r="I571">
        <f t="shared" si="26"/>
        <v>71845</v>
      </c>
      <c r="J571">
        <f>J570+H571</f>
        <v>140580</v>
      </c>
      <c r="K571">
        <f>K570+(F571+G571)</f>
        <v>68735</v>
      </c>
    </row>
    <row r="572" spans="1:11">
      <c r="A572" s="1">
        <v>45497</v>
      </c>
      <c r="B572">
        <f t="shared" si="24"/>
        <v>7</v>
      </c>
      <c r="C572" t="s">
        <v>5</v>
      </c>
      <c r="D572" t="s">
        <v>43</v>
      </c>
      <c r="E572">
        <f t="shared" si="25"/>
        <v>49</v>
      </c>
      <c r="F572">
        <f>IF(C572="niedziela",$N$3*E572,0)</f>
        <v>0</v>
      </c>
      <c r="G572">
        <f>IF(AND(B572&lt;&gt;B573,I571&gt;=3*$N$1),3*$N$1,0)</f>
        <v>0</v>
      </c>
      <c r="H572">
        <f>IF(AND(D572="zima",AND(C572&lt;&gt;"sobota",C572&lt;&gt;"niedziela")),ROUNDDOWN(E572*$N$4,0)*$N$2,IF(AND(D572="wiosna",AND(C572&lt;&gt;"sobota",C572&lt;&gt;"niedziela")),ROUNDDOWN(E572*$N$5,0)*$N$2,IF(AND(D572="lato",AND(C572&lt;&gt;"sobota",C572&lt;&gt;"niedziela")),ROUNDDOWN(E572*$N$6,0)*$N$2,IF(AND(D572="jesień",AND(C572&lt;&gt;"sobota",C572&lt;&gt;"niedziela")),ROUNDDOWN(E572*$N$7,0)*$N$2,0))))</f>
        <v>1320</v>
      </c>
      <c r="I572">
        <f t="shared" si="26"/>
        <v>73165</v>
      </c>
      <c r="J572">
        <f>J571+H572</f>
        <v>141900</v>
      </c>
      <c r="K572">
        <f>K571+(F572+G572)</f>
        <v>68735</v>
      </c>
    </row>
    <row r="573" spans="1:11">
      <c r="A573" s="1">
        <v>45498</v>
      </c>
      <c r="B573">
        <f t="shared" si="24"/>
        <v>7</v>
      </c>
      <c r="C573" t="s">
        <v>6</v>
      </c>
      <c r="D573" t="s">
        <v>43</v>
      </c>
      <c r="E573">
        <f t="shared" si="25"/>
        <v>49</v>
      </c>
      <c r="F573">
        <f>IF(C573="niedziela",$N$3*E573,0)</f>
        <v>0</v>
      </c>
      <c r="G573">
        <f>IF(AND(B573&lt;&gt;B574,I572&gt;=3*$N$1),3*$N$1,0)</f>
        <v>0</v>
      </c>
      <c r="H573">
        <f>IF(AND(D573="zima",AND(C573&lt;&gt;"sobota",C573&lt;&gt;"niedziela")),ROUNDDOWN(E573*$N$4,0)*$N$2,IF(AND(D573="wiosna",AND(C573&lt;&gt;"sobota",C573&lt;&gt;"niedziela")),ROUNDDOWN(E573*$N$5,0)*$N$2,IF(AND(D573="lato",AND(C573&lt;&gt;"sobota",C573&lt;&gt;"niedziela")),ROUNDDOWN(E573*$N$6,0)*$N$2,IF(AND(D573="jesień",AND(C573&lt;&gt;"sobota",C573&lt;&gt;"niedziela")),ROUNDDOWN(E573*$N$7,0)*$N$2,0))))</f>
        <v>1320</v>
      </c>
      <c r="I573">
        <f t="shared" si="26"/>
        <v>74485</v>
      </c>
      <c r="J573">
        <f>J572+H573</f>
        <v>143220</v>
      </c>
      <c r="K573">
        <f>K572+(F573+G573)</f>
        <v>68735</v>
      </c>
    </row>
    <row r="574" spans="1:11">
      <c r="A574" s="1">
        <v>45499</v>
      </c>
      <c r="B574">
        <f t="shared" si="24"/>
        <v>7</v>
      </c>
      <c r="C574" t="s">
        <v>7</v>
      </c>
      <c r="D574" t="s">
        <v>43</v>
      </c>
      <c r="E574">
        <f t="shared" si="25"/>
        <v>49</v>
      </c>
      <c r="F574">
        <f>IF(C574="niedziela",$N$3*E574,0)</f>
        <v>0</v>
      </c>
      <c r="G574">
        <f>IF(AND(B574&lt;&gt;B575,I573&gt;=3*$N$1),3*$N$1,0)</f>
        <v>0</v>
      </c>
      <c r="H574">
        <f>IF(AND(D574="zima",AND(C574&lt;&gt;"sobota",C574&lt;&gt;"niedziela")),ROUNDDOWN(E574*$N$4,0)*$N$2,IF(AND(D574="wiosna",AND(C574&lt;&gt;"sobota",C574&lt;&gt;"niedziela")),ROUNDDOWN(E574*$N$5,0)*$N$2,IF(AND(D574="lato",AND(C574&lt;&gt;"sobota",C574&lt;&gt;"niedziela")),ROUNDDOWN(E574*$N$6,0)*$N$2,IF(AND(D574="jesień",AND(C574&lt;&gt;"sobota",C574&lt;&gt;"niedziela")),ROUNDDOWN(E574*$N$7,0)*$N$2,0))))</f>
        <v>1320</v>
      </c>
      <c r="I574">
        <f t="shared" si="26"/>
        <v>75805</v>
      </c>
      <c r="J574">
        <f>J573+H574</f>
        <v>144540</v>
      </c>
      <c r="K574">
        <f>K573+(F574+G574)</f>
        <v>68735</v>
      </c>
    </row>
    <row r="575" spans="1:11">
      <c r="A575" s="1">
        <v>45500</v>
      </c>
      <c r="B575">
        <f t="shared" si="24"/>
        <v>7</v>
      </c>
      <c r="C575" t="s">
        <v>8</v>
      </c>
      <c r="D575" t="s">
        <v>43</v>
      </c>
      <c r="E575">
        <f t="shared" si="25"/>
        <v>49</v>
      </c>
      <c r="F575">
        <f>IF(C575="niedziela",$N$3*E575,0)</f>
        <v>0</v>
      </c>
      <c r="G575">
        <f>IF(AND(B575&lt;&gt;B576,I574&gt;=3*$N$1),3*$N$1,0)</f>
        <v>0</v>
      </c>
      <c r="H575">
        <f>IF(AND(D575="zima",AND(C575&lt;&gt;"sobota",C575&lt;&gt;"niedziela")),ROUNDDOWN(E575*$N$4,0)*$N$2,IF(AND(D575="wiosna",AND(C575&lt;&gt;"sobota",C575&lt;&gt;"niedziela")),ROUNDDOWN(E575*$N$5,0)*$N$2,IF(AND(D575="lato",AND(C575&lt;&gt;"sobota",C575&lt;&gt;"niedziela")),ROUNDDOWN(E575*$N$6,0)*$N$2,IF(AND(D575="jesień",AND(C575&lt;&gt;"sobota",C575&lt;&gt;"niedziela")),ROUNDDOWN(E575*$N$7,0)*$N$2,0))))</f>
        <v>0</v>
      </c>
      <c r="I575">
        <f t="shared" si="26"/>
        <v>75805</v>
      </c>
      <c r="J575">
        <f>J574+H575</f>
        <v>144540</v>
      </c>
      <c r="K575">
        <f>K574+(F575+G575)</f>
        <v>68735</v>
      </c>
    </row>
    <row r="576" spans="1:11">
      <c r="A576" s="1">
        <v>45501</v>
      </c>
      <c r="B576">
        <f t="shared" si="24"/>
        <v>7</v>
      </c>
      <c r="C576" t="s">
        <v>2</v>
      </c>
      <c r="D576" t="s">
        <v>43</v>
      </c>
      <c r="E576">
        <f t="shared" si="25"/>
        <v>49</v>
      </c>
      <c r="F576">
        <f>IF(C576="niedziela",$N$3*E576,0)</f>
        <v>735</v>
      </c>
      <c r="G576">
        <f>IF(AND(B576&lt;&gt;B577,I575&gt;=3*$N$1),3*$N$1,0)</f>
        <v>0</v>
      </c>
      <c r="H576">
        <f>IF(AND(D576="zima",AND(C576&lt;&gt;"sobota",C576&lt;&gt;"niedziela")),ROUNDDOWN(E576*$N$4,0)*$N$2,IF(AND(D576="wiosna",AND(C576&lt;&gt;"sobota",C576&lt;&gt;"niedziela")),ROUNDDOWN(E576*$N$5,0)*$N$2,IF(AND(D576="lato",AND(C576&lt;&gt;"sobota",C576&lt;&gt;"niedziela")),ROUNDDOWN(E576*$N$6,0)*$N$2,IF(AND(D576="jesień",AND(C576&lt;&gt;"sobota",C576&lt;&gt;"niedziela")),ROUNDDOWN(E576*$N$7,0)*$N$2,0))))</f>
        <v>0</v>
      </c>
      <c r="I576">
        <f t="shared" si="26"/>
        <v>75070</v>
      </c>
      <c r="J576">
        <f>J575+H576</f>
        <v>144540</v>
      </c>
      <c r="K576">
        <f>K575+(F576+G576)</f>
        <v>69470</v>
      </c>
    </row>
    <row r="577" spans="1:11">
      <c r="A577" s="1">
        <v>45502</v>
      </c>
      <c r="B577">
        <f t="shared" si="24"/>
        <v>7</v>
      </c>
      <c r="C577" t="s">
        <v>3</v>
      </c>
      <c r="D577" t="s">
        <v>43</v>
      </c>
      <c r="E577">
        <f t="shared" si="25"/>
        <v>49</v>
      </c>
      <c r="F577">
        <f>IF(C577="niedziela",$N$3*E577,0)</f>
        <v>0</v>
      </c>
      <c r="G577">
        <f>IF(AND(B577&lt;&gt;B578,I576&gt;=3*$N$1),3*$N$1,0)</f>
        <v>0</v>
      </c>
      <c r="H577">
        <f>IF(AND(D577="zima",AND(C577&lt;&gt;"sobota",C577&lt;&gt;"niedziela")),ROUNDDOWN(E577*$N$4,0)*$N$2,IF(AND(D577="wiosna",AND(C577&lt;&gt;"sobota",C577&lt;&gt;"niedziela")),ROUNDDOWN(E577*$N$5,0)*$N$2,IF(AND(D577="lato",AND(C577&lt;&gt;"sobota",C577&lt;&gt;"niedziela")),ROUNDDOWN(E577*$N$6,0)*$N$2,IF(AND(D577="jesień",AND(C577&lt;&gt;"sobota",C577&lt;&gt;"niedziela")),ROUNDDOWN(E577*$N$7,0)*$N$2,0))))</f>
        <v>1320</v>
      </c>
      <c r="I577">
        <f t="shared" si="26"/>
        <v>76390</v>
      </c>
      <c r="J577">
        <f>J576+H577</f>
        <v>145860</v>
      </c>
      <c r="K577">
        <f>K576+(F577+G577)</f>
        <v>69470</v>
      </c>
    </row>
    <row r="578" spans="1:11">
      <c r="A578" s="1">
        <v>45503</v>
      </c>
      <c r="B578">
        <f t="shared" si="24"/>
        <v>7</v>
      </c>
      <c r="C578" t="s">
        <v>4</v>
      </c>
      <c r="D578" t="s">
        <v>43</v>
      </c>
      <c r="E578">
        <f t="shared" si="25"/>
        <v>49</v>
      </c>
      <c r="F578">
        <f>IF(C578="niedziela",$N$3*E578,0)</f>
        <v>0</v>
      </c>
      <c r="G578">
        <f>IF(AND(B578&lt;&gt;B579,I577&gt;=3*$N$1),3*$N$1,0)</f>
        <v>0</v>
      </c>
      <c r="H578">
        <f>IF(AND(D578="zima",AND(C578&lt;&gt;"sobota",C578&lt;&gt;"niedziela")),ROUNDDOWN(E578*$N$4,0)*$N$2,IF(AND(D578="wiosna",AND(C578&lt;&gt;"sobota",C578&lt;&gt;"niedziela")),ROUNDDOWN(E578*$N$5,0)*$N$2,IF(AND(D578="lato",AND(C578&lt;&gt;"sobota",C578&lt;&gt;"niedziela")),ROUNDDOWN(E578*$N$6,0)*$N$2,IF(AND(D578="jesień",AND(C578&lt;&gt;"sobota",C578&lt;&gt;"niedziela")),ROUNDDOWN(E578*$N$7,0)*$N$2,0))))</f>
        <v>1320</v>
      </c>
      <c r="I578">
        <f t="shared" si="26"/>
        <v>77710</v>
      </c>
      <c r="J578">
        <f>J577+H578</f>
        <v>147180</v>
      </c>
      <c r="K578">
        <f>K577+(F578+G578)</f>
        <v>69470</v>
      </c>
    </row>
    <row r="579" spans="1:11">
      <c r="A579" s="1">
        <v>45504</v>
      </c>
      <c r="B579">
        <f t="shared" ref="B579:B642" si="27">MONTH(A579)</f>
        <v>7</v>
      </c>
      <c r="C579" t="s">
        <v>5</v>
      </c>
      <c r="D579" t="s">
        <v>43</v>
      </c>
      <c r="E579">
        <f t="shared" si="25"/>
        <v>49</v>
      </c>
      <c r="F579">
        <f>IF(C579="niedziela",$N$3*E579,0)</f>
        <v>0</v>
      </c>
      <c r="G579">
        <f>IF(AND(B579&lt;&gt;B580,I578&gt;=3*$N$1),3*$N$1,0)</f>
        <v>2400</v>
      </c>
      <c r="H579">
        <f>IF(AND(D579="zima",AND(C579&lt;&gt;"sobota",C579&lt;&gt;"niedziela")),ROUNDDOWN(E579*$N$4,0)*$N$2,IF(AND(D579="wiosna",AND(C579&lt;&gt;"sobota",C579&lt;&gt;"niedziela")),ROUNDDOWN(E579*$N$5,0)*$N$2,IF(AND(D579="lato",AND(C579&lt;&gt;"sobota",C579&lt;&gt;"niedziela")),ROUNDDOWN(E579*$N$6,0)*$N$2,IF(AND(D579="jesień",AND(C579&lt;&gt;"sobota",C579&lt;&gt;"niedziela")),ROUNDDOWN(E579*$N$7,0)*$N$2,0))))</f>
        <v>1320</v>
      </c>
      <c r="I579">
        <f t="shared" si="26"/>
        <v>76630</v>
      </c>
      <c r="J579">
        <f>J578+H579</f>
        <v>148500</v>
      </c>
      <c r="K579">
        <f>K578+(F579+G579)</f>
        <v>71870</v>
      </c>
    </row>
    <row r="580" spans="1:11">
      <c r="A580" s="1">
        <v>45505</v>
      </c>
      <c r="B580">
        <f t="shared" si="27"/>
        <v>8</v>
      </c>
      <c r="C580" t="s">
        <v>6</v>
      </c>
      <c r="D580" t="s">
        <v>43</v>
      </c>
      <c r="E580">
        <f t="shared" ref="E580:E643" si="28">IF(G579=2400,E579+3,E579)</f>
        <v>52</v>
      </c>
      <c r="F580">
        <f>IF(C580="niedziela",$N$3*E580,0)</f>
        <v>0</v>
      </c>
      <c r="G580">
        <f>IF(AND(B580&lt;&gt;B581,I579&gt;=3*$N$1),3*$N$1,0)</f>
        <v>0</v>
      </c>
      <c r="H580">
        <f>IF(AND(D580="zima",AND(C580&lt;&gt;"sobota",C580&lt;&gt;"niedziela")),ROUNDDOWN(E580*$N$4,0)*$N$2,IF(AND(D580="wiosna",AND(C580&lt;&gt;"sobota",C580&lt;&gt;"niedziela")),ROUNDDOWN(E580*$N$5,0)*$N$2,IF(AND(D580="lato",AND(C580&lt;&gt;"sobota",C580&lt;&gt;"niedziela")),ROUNDDOWN(E580*$N$6,0)*$N$2,IF(AND(D580="jesień",AND(C580&lt;&gt;"sobota",C580&lt;&gt;"niedziela")),ROUNDDOWN(E580*$N$7,0)*$N$2,0))))</f>
        <v>1380</v>
      </c>
      <c r="I580">
        <f t="shared" ref="I580:I643" si="29">(H580-(F580+G580))+I579</f>
        <v>78010</v>
      </c>
      <c r="J580">
        <f>J579+H580</f>
        <v>149880</v>
      </c>
      <c r="K580">
        <f>K579+(F580+G580)</f>
        <v>71870</v>
      </c>
    </row>
    <row r="581" spans="1:11">
      <c r="A581" s="1">
        <v>45506</v>
      </c>
      <c r="B581">
        <f t="shared" si="27"/>
        <v>8</v>
      </c>
      <c r="C581" t="s">
        <v>7</v>
      </c>
      <c r="D581" t="s">
        <v>43</v>
      </c>
      <c r="E581">
        <f t="shared" si="28"/>
        <v>52</v>
      </c>
      <c r="F581">
        <f>IF(C581="niedziela",$N$3*E581,0)</f>
        <v>0</v>
      </c>
      <c r="G581">
        <f>IF(AND(B581&lt;&gt;B582,I580&gt;=3*$N$1),3*$N$1,0)</f>
        <v>0</v>
      </c>
      <c r="H581">
        <f>IF(AND(D581="zima",AND(C581&lt;&gt;"sobota",C581&lt;&gt;"niedziela")),ROUNDDOWN(E581*$N$4,0)*$N$2,IF(AND(D581="wiosna",AND(C581&lt;&gt;"sobota",C581&lt;&gt;"niedziela")),ROUNDDOWN(E581*$N$5,0)*$N$2,IF(AND(D581="lato",AND(C581&lt;&gt;"sobota",C581&lt;&gt;"niedziela")),ROUNDDOWN(E581*$N$6,0)*$N$2,IF(AND(D581="jesień",AND(C581&lt;&gt;"sobota",C581&lt;&gt;"niedziela")),ROUNDDOWN(E581*$N$7,0)*$N$2,0))))</f>
        <v>1380</v>
      </c>
      <c r="I581">
        <f t="shared" si="29"/>
        <v>79390</v>
      </c>
      <c r="J581">
        <f>J580+H581</f>
        <v>151260</v>
      </c>
      <c r="K581">
        <f>K580+(F581+G581)</f>
        <v>71870</v>
      </c>
    </row>
    <row r="582" spans="1:11">
      <c r="A582" s="1">
        <v>45507</v>
      </c>
      <c r="B582">
        <f t="shared" si="27"/>
        <v>8</v>
      </c>
      <c r="C582" t="s">
        <v>8</v>
      </c>
      <c r="D582" t="s">
        <v>43</v>
      </c>
      <c r="E582">
        <f t="shared" si="28"/>
        <v>52</v>
      </c>
      <c r="F582">
        <f>IF(C582="niedziela",$N$3*E582,0)</f>
        <v>0</v>
      </c>
      <c r="G582">
        <f>IF(AND(B582&lt;&gt;B583,I581&gt;=3*$N$1),3*$N$1,0)</f>
        <v>0</v>
      </c>
      <c r="H582">
        <f>IF(AND(D582="zima",AND(C582&lt;&gt;"sobota",C582&lt;&gt;"niedziela")),ROUNDDOWN(E582*$N$4,0)*$N$2,IF(AND(D582="wiosna",AND(C582&lt;&gt;"sobota",C582&lt;&gt;"niedziela")),ROUNDDOWN(E582*$N$5,0)*$N$2,IF(AND(D582="lato",AND(C582&lt;&gt;"sobota",C582&lt;&gt;"niedziela")),ROUNDDOWN(E582*$N$6,0)*$N$2,IF(AND(D582="jesień",AND(C582&lt;&gt;"sobota",C582&lt;&gt;"niedziela")),ROUNDDOWN(E582*$N$7,0)*$N$2,0))))</f>
        <v>0</v>
      </c>
      <c r="I582">
        <f t="shared" si="29"/>
        <v>79390</v>
      </c>
      <c r="J582">
        <f>J581+H582</f>
        <v>151260</v>
      </c>
      <c r="K582">
        <f>K581+(F582+G582)</f>
        <v>71870</v>
      </c>
    </row>
    <row r="583" spans="1:11">
      <c r="A583" s="1">
        <v>45508</v>
      </c>
      <c r="B583">
        <f t="shared" si="27"/>
        <v>8</v>
      </c>
      <c r="C583" t="s">
        <v>2</v>
      </c>
      <c r="D583" t="s">
        <v>43</v>
      </c>
      <c r="E583">
        <f t="shared" si="28"/>
        <v>52</v>
      </c>
      <c r="F583">
        <f>IF(C583="niedziela",$N$3*E583,0)</f>
        <v>780</v>
      </c>
      <c r="G583">
        <f>IF(AND(B583&lt;&gt;B584,I582&gt;=3*$N$1),3*$N$1,0)</f>
        <v>0</v>
      </c>
      <c r="H583">
        <f>IF(AND(D583="zima",AND(C583&lt;&gt;"sobota",C583&lt;&gt;"niedziela")),ROUNDDOWN(E583*$N$4,0)*$N$2,IF(AND(D583="wiosna",AND(C583&lt;&gt;"sobota",C583&lt;&gt;"niedziela")),ROUNDDOWN(E583*$N$5,0)*$N$2,IF(AND(D583="lato",AND(C583&lt;&gt;"sobota",C583&lt;&gt;"niedziela")),ROUNDDOWN(E583*$N$6,0)*$N$2,IF(AND(D583="jesień",AND(C583&lt;&gt;"sobota",C583&lt;&gt;"niedziela")),ROUNDDOWN(E583*$N$7,0)*$N$2,0))))</f>
        <v>0</v>
      </c>
      <c r="I583">
        <f t="shared" si="29"/>
        <v>78610</v>
      </c>
      <c r="J583">
        <f>J582+H583</f>
        <v>151260</v>
      </c>
      <c r="K583">
        <f>K582+(F583+G583)</f>
        <v>72650</v>
      </c>
    </row>
    <row r="584" spans="1:11">
      <c r="A584" s="1">
        <v>45509</v>
      </c>
      <c r="B584">
        <f t="shared" si="27"/>
        <v>8</v>
      </c>
      <c r="C584" t="s">
        <v>3</v>
      </c>
      <c r="D584" t="s">
        <v>43</v>
      </c>
      <c r="E584">
        <f t="shared" si="28"/>
        <v>52</v>
      </c>
      <c r="F584">
        <f>IF(C584="niedziela",$N$3*E584,0)</f>
        <v>0</v>
      </c>
      <c r="G584">
        <f>IF(AND(B584&lt;&gt;B585,I583&gt;=3*$N$1),3*$N$1,0)</f>
        <v>0</v>
      </c>
      <c r="H584">
        <f>IF(AND(D584="zima",AND(C584&lt;&gt;"sobota",C584&lt;&gt;"niedziela")),ROUNDDOWN(E584*$N$4,0)*$N$2,IF(AND(D584="wiosna",AND(C584&lt;&gt;"sobota",C584&lt;&gt;"niedziela")),ROUNDDOWN(E584*$N$5,0)*$N$2,IF(AND(D584="lato",AND(C584&lt;&gt;"sobota",C584&lt;&gt;"niedziela")),ROUNDDOWN(E584*$N$6,0)*$N$2,IF(AND(D584="jesień",AND(C584&lt;&gt;"sobota",C584&lt;&gt;"niedziela")),ROUNDDOWN(E584*$N$7,0)*$N$2,0))))</f>
        <v>1380</v>
      </c>
      <c r="I584">
        <f t="shared" si="29"/>
        <v>79990</v>
      </c>
      <c r="J584">
        <f>J583+H584</f>
        <v>152640</v>
      </c>
      <c r="K584">
        <f>K583+(F584+G584)</f>
        <v>72650</v>
      </c>
    </row>
    <row r="585" spans="1:11">
      <c r="A585" s="1">
        <v>45510</v>
      </c>
      <c r="B585">
        <f t="shared" si="27"/>
        <v>8</v>
      </c>
      <c r="C585" t="s">
        <v>4</v>
      </c>
      <c r="D585" t="s">
        <v>43</v>
      </c>
      <c r="E585">
        <f t="shared" si="28"/>
        <v>52</v>
      </c>
      <c r="F585">
        <f>IF(C585="niedziela",$N$3*E585,0)</f>
        <v>0</v>
      </c>
      <c r="G585">
        <f>IF(AND(B585&lt;&gt;B586,I584&gt;=3*$N$1),3*$N$1,0)</f>
        <v>0</v>
      </c>
      <c r="H585">
        <f>IF(AND(D585="zima",AND(C585&lt;&gt;"sobota",C585&lt;&gt;"niedziela")),ROUNDDOWN(E585*$N$4,0)*$N$2,IF(AND(D585="wiosna",AND(C585&lt;&gt;"sobota",C585&lt;&gt;"niedziela")),ROUNDDOWN(E585*$N$5,0)*$N$2,IF(AND(D585="lato",AND(C585&lt;&gt;"sobota",C585&lt;&gt;"niedziela")),ROUNDDOWN(E585*$N$6,0)*$N$2,IF(AND(D585="jesień",AND(C585&lt;&gt;"sobota",C585&lt;&gt;"niedziela")),ROUNDDOWN(E585*$N$7,0)*$N$2,0))))</f>
        <v>1380</v>
      </c>
      <c r="I585">
        <f t="shared" si="29"/>
        <v>81370</v>
      </c>
      <c r="J585">
        <f>J584+H585</f>
        <v>154020</v>
      </c>
      <c r="K585">
        <f>K584+(F585+G585)</f>
        <v>72650</v>
      </c>
    </row>
    <row r="586" spans="1:11">
      <c r="A586" s="1">
        <v>45511</v>
      </c>
      <c r="B586">
        <f t="shared" si="27"/>
        <v>8</v>
      </c>
      <c r="C586" t="s">
        <v>5</v>
      </c>
      <c r="D586" t="s">
        <v>43</v>
      </c>
      <c r="E586">
        <f t="shared" si="28"/>
        <v>52</v>
      </c>
      <c r="F586">
        <f>IF(C586="niedziela",$N$3*E586,0)</f>
        <v>0</v>
      </c>
      <c r="G586">
        <f>IF(AND(B586&lt;&gt;B587,I585&gt;=3*$N$1),3*$N$1,0)</f>
        <v>0</v>
      </c>
      <c r="H586">
        <f>IF(AND(D586="zima",AND(C586&lt;&gt;"sobota",C586&lt;&gt;"niedziela")),ROUNDDOWN(E586*$N$4,0)*$N$2,IF(AND(D586="wiosna",AND(C586&lt;&gt;"sobota",C586&lt;&gt;"niedziela")),ROUNDDOWN(E586*$N$5,0)*$N$2,IF(AND(D586="lato",AND(C586&lt;&gt;"sobota",C586&lt;&gt;"niedziela")),ROUNDDOWN(E586*$N$6,0)*$N$2,IF(AND(D586="jesień",AND(C586&lt;&gt;"sobota",C586&lt;&gt;"niedziela")),ROUNDDOWN(E586*$N$7,0)*$N$2,0))))</f>
        <v>1380</v>
      </c>
      <c r="I586">
        <f t="shared" si="29"/>
        <v>82750</v>
      </c>
      <c r="J586">
        <f>J585+H586</f>
        <v>155400</v>
      </c>
      <c r="K586">
        <f>K585+(F586+G586)</f>
        <v>72650</v>
      </c>
    </row>
    <row r="587" spans="1:11">
      <c r="A587" s="1">
        <v>45512</v>
      </c>
      <c r="B587">
        <f t="shared" si="27"/>
        <v>8</v>
      </c>
      <c r="C587" t="s">
        <v>6</v>
      </c>
      <c r="D587" t="s">
        <v>43</v>
      </c>
      <c r="E587">
        <f t="shared" si="28"/>
        <v>52</v>
      </c>
      <c r="F587">
        <f>IF(C587="niedziela",$N$3*E587,0)</f>
        <v>0</v>
      </c>
      <c r="G587">
        <f>IF(AND(B587&lt;&gt;B588,I586&gt;=3*$N$1),3*$N$1,0)</f>
        <v>0</v>
      </c>
      <c r="H587">
        <f>IF(AND(D587="zima",AND(C587&lt;&gt;"sobota",C587&lt;&gt;"niedziela")),ROUNDDOWN(E587*$N$4,0)*$N$2,IF(AND(D587="wiosna",AND(C587&lt;&gt;"sobota",C587&lt;&gt;"niedziela")),ROUNDDOWN(E587*$N$5,0)*$N$2,IF(AND(D587="lato",AND(C587&lt;&gt;"sobota",C587&lt;&gt;"niedziela")),ROUNDDOWN(E587*$N$6,0)*$N$2,IF(AND(D587="jesień",AND(C587&lt;&gt;"sobota",C587&lt;&gt;"niedziela")),ROUNDDOWN(E587*$N$7,0)*$N$2,0))))</f>
        <v>1380</v>
      </c>
      <c r="I587">
        <f t="shared" si="29"/>
        <v>84130</v>
      </c>
      <c r="J587">
        <f>J586+H587</f>
        <v>156780</v>
      </c>
      <c r="K587">
        <f>K586+(F587+G587)</f>
        <v>72650</v>
      </c>
    </row>
    <row r="588" spans="1:11">
      <c r="A588" s="1">
        <v>45513</v>
      </c>
      <c r="B588">
        <f t="shared" si="27"/>
        <v>8</v>
      </c>
      <c r="C588" t="s">
        <v>7</v>
      </c>
      <c r="D588" t="s">
        <v>43</v>
      </c>
      <c r="E588">
        <f t="shared" si="28"/>
        <v>52</v>
      </c>
      <c r="F588">
        <f>IF(C588="niedziela",$N$3*E588,0)</f>
        <v>0</v>
      </c>
      <c r="G588">
        <f>IF(AND(B588&lt;&gt;B589,I587&gt;=3*$N$1),3*$N$1,0)</f>
        <v>0</v>
      </c>
      <c r="H588">
        <f>IF(AND(D588="zima",AND(C588&lt;&gt;"sobota",C588&lt;&gt;"niedziela")),ROUNDDOWN(E588*$N$4,0)*$N$2,IF(AND(D588="wiosna",AND(C588&lt;&gt;"sobota",C588&lt;&gt;"niedziela")),ROUNDDOWN(E588*$N$5,0)*$N$2,IF(AND(D588="lato",AND(C588&lt;&gt;"sobota",C588&lt;&gt;"niedziela")),ROUNDDOWN(E588*$N$6,0)*$N$2,IF(AND(D588="jesień",AND(C588&lt;&gt;"sobota",C588&lt;&gt;"niedziela")),ROUNDDOWN(E588*$N$7,0)*$N$2,0))))</f>
        <v>1380</v>
      </c>
      <c r="I588">
        <f t="shared" si="29"/>
        <v>85510</v>
      </c>
      <c r="J588">
        <f>J587+H588</f>
        <v>158160</v>
      </c>
      <c r="K588">
        <f>K587+(F588+G588)</f>
        <v>72650</v>
      </c>
    </row>
    <row r="589" spans="1:11">
      <c r="A589" s="1">
        <v>45514</v>
      </c>
      <c r="B589">
        <f t="shared" si="27"/>
        <v>8</v>
      </c>
      <c r="C589" t="s">
        <v>8</v>
      </c>
      <c r="D589" t="s">
        <v>43</v>
      </c>
      <c r="E589">
        <f t="shared" si="28"/>
        <v>52</v>
      </c>
      <c r="F589">
        <f>IF(C589="niedziela",$N$3*E589,0)</f>
        <v>0</v>
      </c>
      <c r="G589">
        <f>IF(AND(B589&lt;&gt;B590,I588&gt;=3*$N$1),3*$N$1,0)</f>
        <v>0</v>
      </c>
      <c r="H589">
        <f>IF(AND(D589="zima",AND(C589&lt;&gt;"sobota",C589&lt;&gt;"niedziela")),ROUNDDOWN(E589*$N$4,0)*$N$2,IF(AND(D589="wiosna",AND(C589&lt;&gt;"sobota",C589&lt;&gt;"niedziela")),ROUNDDOWN(E589*$N$5,0)*$N$2,IF(AND(D589="lato",AND(C589&lt;&gt;"sobota",C589&lt;&gt;"niedziela")),ROUNDDOWN(E589*$N$6,0)*$N$2,IF(AND(D589="jesień",AND(C589&lt;&gt;"sobota",C589&lt;&gt;"niedziela")),ROUNDDOWN(E589*$N$7,0)*$N$2,0))))</f>
        <v>0</v>
      </c>
      <c r="I589">
        <f t="shared" si="29"/>
        <v>85510</v>
      </c>
      <c r="J589">
        <f>J588+H589</f>
        <v>158160</v>
      </c>
      <c r="K589">
        <f>K588+(F589+G589)</f>
        <v>72650</v>
      </c>
    </row>
    <row r="590" spans="1:11">
      <c r="A590" s="1">
        <v>45515</v>
      </c>
      <c r="B590">
        <f t="shared" si="27"/>
        <v>8</v>
      </c>
      <c r="C590" t="s">
        <v>2</v>
      </c>
      <c r="D590" t="s">
        <v>43</v>
      </c>
      <c r="E590">
        <f t="shared" si="28"/>
        <v>52</v>
      </c>
      <c r="F590">
        <f>IF(C590="niedziela",$N$3*E590,0)</f>
        <v>780</v>
      </c>
      <c r="G590">
        <f>IF(AND(B590&lt;&gt;B591,I589&gt;=3*$N$1),3*$N$1,0)</f>
        <v>0</v>
      </c>
      <c r="H590">
        <f>IF(AND(D590="zima",AND(C590&lt;&gt;"sobota",C590&lt;&gt;"niedziela")),ROUNDDOWN(E590*$N$4,0)*$N$2,IF(AND(D590="wiosna",AND(C590&lt;&gt;"sobota",C590&lt;&gt;"niedziela")),ROUNDDOWN(E590*$N$5,0)*$N$2,IF(AND(D590="lato",AND(C590&lt;&gt;"sobota",C590&lt;&gt;"niedziela")),ROUNDDOWN(E590*$N$6,0)*$N$2,IF(AND(D590="jesień",AND(C590&lt;&gt;"sobota",C590&lt;&gt;"niedziela")),ROUNDDOWN(E590*$N$7,0)*$N$2,0))))</f>
        <v>0</v>
      </c>
      <c r="I590">
        <f t="shared" si="29"/>
        <v>84730</v>
      </c>
      <c r="J590">
        <f>J589+H590</f>
        <v>158160</v>
      </c>
      <c r="K590">
        <f>K589+(F590+G590)</f>
        <v>73430</v>
      </c>
    </row>
    <row r="591" spans="1:11">
      <c r="A591" s="1">
        <v>45516</v>
      </c>
      <c r="B591">
        <f t="shared" si="27"/>
        <v>8</v>
      </c>
      <c r="C591" t="s">
        <v>3</v>
      </c>
      <c r="D591" t="s">
        <v>43</v>
      </c>
      <c r="E591">
        <f t="shared" si="28"/>
        <v>52</v>
      </c>
      <c r="F591">
        <f>IF(C591="niedziela",$N$3*E591,0)</f>
        <v>0</v>
      </c>
      <c r="G591">
        <f>IF(AND(B591&lt;&gt;B592,I590&gt;=3*$N$1),3*$N$1,0)</f>
        <v>0</v>
      </c>
      <c r="H591">
        <f>IF(AND(D591="zima",AND(C591&lt;&gt;"sobota",C591&lt;&gt;"niedziela")),ROUNDDOWN(E591*$N$4,0)*$N$2,IF(AND(D591="wiosna",AND(C591&lt;&gt;"sobota",C591&lt;&gt;"niedziela")),ROUNDDOWN(E591*$N$5,0)*$N$2,IF(AND(D591="lato",AND(C591&lt;&gt;"sobota",C591&lt;&gt;"niedziela")),ROUNDDOWN(E591*$N$6,0)*$N$2,IF(AND(D591="jesień",AND(C591&lt;&gt;"sobota",C591&lt;&gt;"niedziela")),ROUNDDOWN(E591*$N$7,0)*$N$2,0))))</f>
        <v>1380</v>
      </c>
      <c r="I591">
        <f t="shared" si="29"/>
        <v>86110</v>
      </c>
      <c r="J591">
        <f>J590+H591</f>
        <v>159540</v>
      </c>
      <c r="K591">
        <f>K590+(F591+G591)</f>
        <v>73430</v>
      </c>
    </row>
    <row r="592" spans="1:11">
      <c r="A592" s="1">
        <v>45517</v>
      </c>
      <c r="B592">
        <f t="shared" si="27"/>
        <v>8</v>
      </c>
      <c r="C592" t="s">
        <v>4</v>
      </c>
      <c r="D592" t="s">
        <v>43</v>
      </c>
      <c r="E592">
        <f t="shared" si="28"/>
        <v>52</v>
      </c>
      <c r="F592">
        <f>IF(C592="niedziela",$N$3*E592,0)</f>
        <v>0</v>
      </c>
      <c r="G592">
        <f>IF(AND(B592&lt;&gt;B593,I591&gt;=3*$N$1),3*$N$1,0)</f>
        <v>0</v>
      </c>
      <c r="H592">
        <f>IF(AND(D592="zima",AND(C592&lt;&gt;"sobota",C592&lt;&gt;"niedziela")),ROUNDDOWN(E592*$N$4,0)*$N$2,IF(AND(D592="wiosna",AND(C592&lt;&gt;"sobota",C592&lt;&gt;"niedziela")),ROUNDDOWN(E592*$N$5,0)*$N$2,IF(AND(D592="lato",AND(C592&lt;&gt;"sobota",C592&lt;&gt;"niedziela")),ROUNDDOWN(E592*$N$6,0)*$N$2,IF(AND(D592="jesień",AND(C592&lt;&gt;"sobota",C592&lt;&gt;"niedziela")),ROUNDDOWN(E592*$N$7,0)*$N$2,0))))</f>
        <v>1380</v>
      </c>
      <c r="I592">
        <f t="shared" si="29"/>
        <v>87490</v>
      </c>
      <c r="J592">
        <f>J591+H592</f>
        <v>160920</v>
      </c>
      <c r="K592">
        <f>K591+(F592+G592)</f>
        <v>73430</v>
      </c>
    </row>
    <row r="593" spans="1:11">
      <c r="A593" s="1">
        <v>45518</v>
      </c>
      <c r="B593">
        <f t="shared" si="27"/>
        <v>8</v>
      </c>
      <c r="C593" t="s">
        <v>5</v>
      </c>
      <c r="D593" t="s">
        <v>43</v>
      </c>
      <c r="E593">
        <f t="shared" si="28"/>
        <v>52</v>
      </c>
      <c r="F593">
        <f>IF(C593="niedziela",$N$3*E593,0)</f>
        <v>0</v>
      </c>
      <c r="G593">
        <f>IF(AND(B593&lt;&gt;B594,I592&gt;=3*$N$1),3*$N$1,0)</f>
        <v>0</v>
      </c>
      <c r="H593">
        <f>IF(AND(D593="zima",AND(C593&lt;&gt;"sobota",C593&lt;&gt;"niedziela")),ROUNDDOWN(E593*$N$4,0)*$N$2,IF(AND(D593="wiosna",AND(C593&lt;&gt;"sobota",C593&lt;&gt;"niedziela")),ROUNDDOWN(E593*$N$5,0)*$N$2,IF(AND(D593="lato",AND(C593&lt;&gt;"sobota",C593&lt;&gt;"niedziela")),ROUNDDOWN(E593*$N$6,0)*$N$2,IF(AND(D593="jesień",AND(C593&lt;&gt;"sobota",C593&lt;&gt;"niedziela")),ROUNDDOWN(E593*$N$7,0)*$N$2,0))))</f>
        <v>1380</v>
      </c>
      <c r="I593">
        <f t="shared" si="29"/>
        <v>88870</v>
      </c>
      <c r="J593">
        <f>J592+H593</f>
        <v>162300</v>
      </c>
      <c r="K593">
        <f>K592+(F593+G593)</f>
        <v>73430</v>
      </c>
    </row>
    <row r="594" spans="1:11">
      <c r="A594" s="1">
        <v>45519</v>
      </c>
      <c r="B594">
        <f t="shared" si="27"/>
        <v>8</v>
      </c>
      <c r="C594" t="s">
        <v>6</v>
      </c>
      <c r="D594" t="s">
        <v>43</v>
      </c>
      <c r="E594">
        <f t="shared" si="28"/>
        <v>52</v>
      </c>
      <c r="F594">
        <f>IF(C594="niedziela",$N$3*E594,0)</f>
        <v>0</v>
      </c>
      <c r="G594">
        <f>IF(AND(B594&lt;&gt;B595,I593&gt;=3*$N$1),3*$N$1,0)</f>
        <v>0</v>
      </c>
      <c r="H594">
        <f>IF(AND(D594="zima",AND(C594&lt;&gt;"sobota",C594&lt;&gt;"niedziela")),ROUNDDOWN(E594*$N$4,0)*$N$2,IF(AND(D594="wiosna",AND(C594&lt;&gt;"sobota",C594&lt;&gt;"niedziela")),ROUNDDOWN(E594*$N$5,0)*$N$2,IF(AND(D594="lato",AND(C594&lt;&gt;"sobota",C594&lt;&gt;"niedziela")),ROUNDDOWN(E594*$N$6,0)*$N$2,IF(AND(D594="jesień",AND(C594&lt;&gt;"sobota",C594&lt;&gt;"niedziela")),ROUNDDOWN(E594*$N$7,0)*$N$2,0))))</f>
        <v>1380</v>
      </c>
      <c r="I594">
        <f t="shared" si="29"/>
        <v>90250</v>
      </c>
      <c r="J594">
        <f>J593+H594</f>
        <v>163680</v>
      </c>
      <c r="K594">
        <f>K593+(F594+G594)</f>
        <v>73430</v>
      </c>
    </row>
    <row r="595" spans="1:11">
      <c r="A595" s="1">
        <v>45520</v>
      </c>
      <c r="B595">
        <f t="shared" si="27"/>
        <v>8</v>
      </c>
      <c r="C595" t="s">
        <v>7</v>
      </c>
      <c r="D595" t="s">
        <v>43</v>
      </c>
      <c r="E595">
        <f t="shared" si="28"/>
        <v>52</v>
      </c>
      <c r="F595">
        <f>IF(C595="niedziela",$N$3*E595,0)</f>
        <v>0</v>
      </c>
      <c r="G595">
        <f>IF(AND(B595&lt;&gt;B596,I594&gt;=3*$N$1),3*$N$1,0)</f>
        <v>0</v>
      </c>
      <c r="H595">
        <f>IF(AND(D595="zima",AND(C595&lt;&gt;"sobota",C595&lt;&gt;"niedziela")),ROUNDDOWN(E595*$N$4,0)*$N$2,IF(AND(D595="wiosna",AND(C595&lt;&gt;"sobota",C595&lt;&gt;"niedziela")),ROUNDDOWN(E595*$N$5,0)*$N$2,IF(AND(D595="lato",AND(C595&lt;&gt;"sobota",C595&lt;&gt;"niedziela")),ROUNDDOWN(E595*$N$6,0)*$N$2,IF(AND(D595="jesień",AND(C595&lt;&gt;"sobota",C595&lt;&gt;"niedziela")),ROUNDDOWN(E595*$N$7,0)*$N$2,0))))</f>
        <v>1380</v>
      </c>
      <c r="I595">
        <f t="shared" si="29"/>
        <v>91630</v>
      </c>
      <c r="J595">
        <f>J594+H595</f>
        <v>165060</v>
      </c>
      <c r="K595">
        <f>K594+(F595+G595)</f>
        <v>73430</v>
      </c>
    </row>
    <row r="596" spans="1:11">
      <c r="A596" s="1">
        <v>45521</v>
      </c>
      <c r="B596">
        <f t="shared" si="27"/>
        <v>8</v>
      </c>
      <c r="C596" t="s">
        <v>8</v>
      </c>
      <c r="D596" t="s">
        <v>43</v>
      </c>
      <c r="E596">
        <f t="shared" si="28"/>
        <v>52</v>
      </c>
      <c r="F596">
        <f>IF(C596="niedziela",$N$3*E596,0)</f>
        <v>0</v>
      </c>
      <c r="G596">
        <f>IF(AND(B596&lt;&gt;B597,I595&gt;=3*$N$1),3*$N$1,0)</f>
        <v>0</v>
      </c>
      <c r="H596">
        <f>IF(AND(D596="zima",AND(C596&lt;&gt;"sobota",C596&lt;&gt;"niedziela")),ROUNDDOWN(E596*$N$4,0)*$N$2,IF(AND(D596="wiosna",AND(C596&lt;&gt;"sobota",C596&lt;&gt;"niedziela")),ROUNDDOWN(E596*$N$5,0)*$N$2,IF(AND(D596="lato",AND(C596&lt;&gt;"sobota",C596&lt;&gt;"niedziela")),ROUNDDOWN(E596*$N$6,0)*$N$2,IF(AND(D596="jesień",AND(C596&lt;&gt;"sobota",C596&lt;&gt;"niedziela")),ROUNDDOWN(E596*$N$7,0)*$N$2,0))))</f>
        <v>0</v>
      </c>
      <c r="I596">
        <f t="shared" si="29"/>
        <v>91630</v>
      </c>
      <c r="J596">
        <f>J595+H596</f>
        <v>165060</v>
      </c>
      <c r="K596">
        <f>K595+(F596+G596)</f>
        <v>73430</v>
      </c>
    </row>
    <row r="597" spans="1:11">
      <c r="A597" s="1">
        <v>45522</v>
      </c>
      <c r="B597">
        <f t="shared" si="27"/>
        <v>8</v>
      </c>
      <c r="C597" t="s">
        <v>2</v>
      </c>
      <c r="D597" t="s">
        <v>43</v>
      </c>
      <c r="E597">
        <f t="shared" si="28"/>
        <v>52</v>
      </c>
      <c r="F597">
        <f>IF(C597="niedziela",$N$3*E597,0)</f>
        <v>780</v>
      </c>
      <c r="G597">
        <f>IF(AND(B597&lt;&gt;B598,I596&gt;=3*$N$1),3*$N$1,0)</f>
        <v>0</v>
      </c>
      <c r="H597">
        <f>IF(AND(D597="zima",AND(C597&lt;&gt;"sobota",C597&lt;&gt;"niedziela")),ROUNDDOWN(E597*$N$4,0)*$N$2,IF(AND(D597="wiosna",AND(C597&lt;&gt;"sobota",C597&lt;&gt;"niedziela")),ROUNDDOWN(E597*$N$5,0)*$N$2,IF(AND(D597="lato",AND(C597&lt;&gt;"sobota",C597&lt;&gt;"niedziela")),ROUNDDOWN(E597*$N$6,0)*$N$2,IF(AND(D597="jesień",AND(C597&lt;&gt;"sobota",C597&lt;&gt;"niedziela")),ROUNDDOWN(E597*$N$7,0)*$N$2,0))))</f>
        <v>0</v>
      </c>
      <c r="I597">
        <f t="shared" si="29"/>
        <v>90850</v>
      </c>
      <c r="J597">
        <f>J596+H597</f>
        <v>165060</v>
      </c>
      <c r="K597">
        <f>K596+(F597+G597)</f>
        <v>74210</v>
      </c>
    </row>
    <row r="598" spans="1:11">
      <c r="A598" s="1">
        <v>45523</v>
      </c>
      <c r="B598">
        <f t="shared" si="27"/>
        <v>8</v>
      </c>
      <c r="C598" t="s">
        <v>3</v>
      </c>
      <c r="D598" t="s">
        <v>43</v>
      </c>
      <c r="E598">
        <f t="shared" si="28"/>
        <v>52</v>
      </c>
      <c r="F598">
        <f>IF(C598="niedziela",$N$3*E598,0)</f>
        <v>0</v>
      </c>
      <c r="G598">
        <f>IF(AND(B598&lt;&gt;B599,I597&gt;=3*$N$1),3*$N$1,0)</f>
        <v>0</v>
      </c>
      <c r="H598">
        <f>IF(AND(D598="zima",AND(C598&lt;&gt;"sobota",C598&lt;&gt;"niedziela")),ROUNDDOWN(E598*$N$4,0)*$N$2,IF(AND(D598="wiosna",AND(C598&lt;&gt;"sobota",C598&lt;&gt;"niedziela")),ROUNDDOWN(E598*$N$5,0)*$N$2,IF(AND(D598="lato",AND(C598&lt;&gt;"sobota",C598&lt;&gt;"niedziela")),ROUNDDOWN(E598*$N$6,0)*$N$2,IF(AND(D598="jesień",AND(C598&lt;&gt;"sobota",C598&lt;&gt;"niedziela")),ROUNDDOWN(E598*$N$7,0)*$N$2,0))))</f>
        <v>1380</v>
      </c>
      <c r="I598">
        <f t="shared" si="29"/>
        <v>92230</v>
      </c>
      <c r="J598">
        <f>J597+H598</f>
        <v>166440</v>
      </c>
      <c r="K598">
        <f>K597+(F598+G598)</f>
        <v>74210</v>
      </c>
    </row>
    <row r="599" spans="1:11">
      <c r="A599" s="1">
        <v>45524</v>
      </c>
      <c r="B599">
        <f t="shared" si="27"/>
        <v>8</v>
      </c>
      <c r="C599" t="s">
        <v>4</v>
      </c>
      <c r="D599" t="s">
        <v>43</v>
      </c>
      <c r="E599">
        <f t="shared" si="28"/>
        <v>52</v>
      </c>
      <c r="F599">
        <f>IF(C599="niedziela",$N$3*E599,0)</f>
        <v>0</v>
      </c>
      <c r="G599">
        <f>IF(AND(B599&lt;&gt;B600,I598&gt;=3*$N$1),3*$N$1,0)</f>
        <v>0</v>
      </c>
      <c r="H599">
        <f>IF(AND(D599="zima",AND(C599&lt;&gt;"sobota",C599&lt;&gt;"niedziela")),ROUNDDOWN(E599*$N$4,0)*$N$2,IF(AND(D599="wiosna",AND(C599&lt;&gt;"sobota",C599&lt;&gt;"niedziela")),ROUNDDOWN(E599*$N$5,0)*$N$2,IF(AND(D599="lato",AND(C599&lt;&gt;"sobota",C599&lt;&gt;"niedziela")),ROUNDDOWN(E599*$N$6,0)*$N$2,IF(AND(D599="jesień",AND(C599&lt;&gt;"sobota",C599&lt;&gt;"niedziela")),ROUNDDOWN(E599*$N$7,0)*$N$2,0))))</f>
        <v>1380</v>
      </c>
      <c r="I599">
        <f t="shared" si="29"/>
        <v>93610</v>
      </c>
      <c r="J599">
        <f>J598+H599</f>
        <v>167820</v>
      </c>
      <c r="K599">
        <f>K598+(F599+G599)</f>
        <v>74210</v>
      </c>
    </row>
    <row r="600" spans="1:11">
      <c r="A600" s="1">
        <v>45525</v>
      </c>
      <c r="B600">
        <f t="shared" si="27"/>
        <v>8</v>
      </c>
      <c r="C600" t="s">
        <v>5</v>
      </c>
      <c r="D600" t="s">
        <v>43</v>
      </c>
      <c r="E600">
        <f t="shared" si="28"/>
        <v>52</v>
      </c>
      <c r="F600">
        <f>IF(C600="niedziela",$N$3*E600,0)</f>
        <v>0</v>
      </c>
      <c r="G600">
        <f>IF(AND(B600&lt;&gt;B601,I599&gt;=3*$N$1),3*$N$1,0)</f>
        <v>0</v>
      </c>
      <c r="H600">
        <f>IF(AND(D600="zima",AND(C600&lt;&gt;"sobota",C600&lt;&gt;"niedziela")),ROUNDDOWN(E600*$N$4,0)*$N$2,IF(AND(D600="wiosna",AND(C600&lt;&gt;"sobota",C600&lt;&gt;"niedziela")),ROUNDDOWN(E600*$N$5,0)*$N$2,IF(AND(D600="lato",AND(C600&lt;&gt;"sobota",C600&lt;&gt;"niedziela")),ROUNDDOWN(E600*$N$6,0)*$N$2,IF(AND(D600="jesień",AND(C600&lt;&gt;"sobota",C600&lt;&gt;"niedziela")),ROUNDDOWN(E600*$N$7,0)*$N$2,0))))</f>
        <v>1380</v>
      </c>
      <c r="I600">
        <f t="shared" si="29"/>
        <v>94990</v>
      </c>
      <c r="J600">
        <f>J599+H600</f>
        <v>169200</v>
      </c>
      <c r="K600">
        <f>K599+(F600+G600)</f>
        <v>74210</v>
      </c>
    </row>
    <row r="601" spans="1:11">
      <c r="A601" s="1">
        <v>45526</v>
      </c>
      <c r="B601">
        <f t="shared" si="27"/>
        <v>8</v>
      </c>
      <c r="C601" t="s">
        <v>6</v>
      </c>
      <c r="D601" t="s">
        <v>43</v>
      </c>
      <c r="E601">
        <f t="shared" si="28"/>
        <v>52</v>
      </c>
      <c r="F601">
        <f>IF(C601="niedziela",$N$3*E601,0)</f>
        <v>0</v>
      </c>
      <c r="G601">
        <f>IF(AND(B601&lt;&gt;B602,I600&gt;=3*$N$1),3*$N$1,0)</f>
        <v>0</v>
      </c>
      <c r="H601">
        <f>IF(AND(D601="zima",AND(C601&lt;&gt;"sobota",C601&lt;&gt;"niedziela")),ROUNDDOWN(E601*$N$4,0)*$N$2,IF(AND(D601="wiosna",AND(C601&lt;&gt;"sobota",C601&lt;&gt;"niedziela")),ROUNDDOWN(E601*$N$5,0)*$N$2,IF(AND(D601="lato",AND(C601&lt;&gt;"sobota",C601&lt;&gt;"niedziela")),ROUNDDOWN(E601*$N$6,0)*$N$2,IF(AND(D601="jesień",AND(C601&lt;&gt;"sobota",C601&lt;&gt;"niedziela")),ROUNDDOWN(E601*$N$7,0)*$N$2,0))))</f>
        <v>1380</v>
      </c>
      <c r="I601">
        <f t="shared" si="29"/>
        <v>96370</v>
      </c>
      <c r="J601">
        <f>J600+H601</f>
        <v>170580</v>
      </c>
      <c r="K601">
        <f>K600+(F601+G601)</f>
        <v>74210</v>
      </c>
    </row>
    <row r="602" spans="1:11">
      <c r="A602" s="1">
        <v>45527</v>
      </c>
      <c r="B602">
        <f t="shared" si="27"/>
        <v>8</v>
      </c>
      <c r="C602" t="s">
        <v>7</v>
      </c>
      <c r="D602" t="s">
        <v>43</v>
      </c>
      <c r="E602">
        <f t="shared" si="28"/>
        <v>52</v>
      </c>
      <c r="F602">
        <f>IF(C602="niedziela",$N$3*E602,0)</f>
        <v>0</v>
      </c>
      <c r="G602">
        <f>IF(AND(B602&lt;&gt;B603,I601&gt;=3*$N$1),3*$N$1,0)</f>
        <v>0</v>
      </c>
      <c r="H602">
        <f>IF(AND(D602="zima",AND(C602&lt;&gt;"sobota",C602&lt;&gt;"niedziela")),ROUNDDOWN(E602*$N$4,0)*$N$2,IF(AND(D602="wiosna",AND(C602&lt;&gt;"sobota",C602&lt;&gt;"niedziela")),ROUNDDOWN(E602*$N$5,0)*$N$2,IF(AND(D602="lato",AND(C602&lt;&gt;"sobota",C602&lt;&gt;"niedziela")),ROUNDDOWN(E602*$N$6,0)*$N$2,IF(AND(D602="jesień",AND(C602&lt;&gt;"sobota",C602&lt;&gt;"niedziela")),ROUNDDOWN(E602*$N$7,0)*$N$2,0))))</f>
        <v>1380</v>
      </c>
      <c r="I602">
        <f t="shared" si="29"/>
        <v>97750</v>
      </c>
      <c r="J602">
        <f>J601+H602</f>
        <v>171960</v>
      </c>
      <c r="K602">
        <f>K601+(F602+G602)</f>
        <v>74210</v>
      </c>
    </row>
    <row r="603" spans="1:11">
      <c r="A603" s="1">
        <v>45528</v>
      </c>
      <c r="B603">
        <f t="shared" si="27"/>
        <v>8</v>
      </c>
      <c r="C603" t="s">
        <v>8</v>
      </c>
      <c r="D603" t="s">
        <v>43</v>
      </c>
      <c r="E603">
        <f t="shared" si="28"/>
        <v>52</v>
      </c>
      <c r="F603">
        <f>IF(C603="niedziela",$N$3*E603,0)</f>
        <v>0</v>
      </c>
      <c r="G603">
        <f>IF(AND(B603&lt;&gt;B604,I602&gt;=3*$N$1),3*$N$1,0)</f>
        <v>0</v>
      </c>
      <c r="H603">
        <f>IF(AND(D603="zima",AND(C603&lt;&gt;"sobota",C603&lt;&gt;"niedziela")),ROUNDDOWN(E603*$N$4,0)*$N$2,IF(AND(D603="wiosna",AND(C603&lt;&gt;"sobota",C603&lt;&gt;"niedziela")),ROUNDDOWN(E603*$N$5,0)*$N$2,IF(AND(D603="lato",AND(C603&lt;&gt;"sobota",C603&lt;&gt;"niedziela")),ROUNDDOWN(E603*$N$6,0)*$N$2,IF(AND(D603="jesień",AND(C603&lt;&gt;"sobota",C603&lt;&gt;"niedziela")),ROUNDDOWN(E603*$N$7,0)*$N$2,0))))</f>
        <v>0</v>
      </c>
      <c r="I603">
        <f t="shared" si="29"/>
        <v>97750</v>
      </c>
      <c r="J603">
        <f>J602+H603</f>
        <v>171960</v>
      </c>
      <c r="K603">
        <f>K602+(F603+G603)</f>
        <v>74210</v>
      </c>
    </row>
    <row r="604" spans="1:11">
      <c r="A604" s="1">
        <v>45529</v>
      </c>
      <c r="B604">
        <f t="shared" si="27"/>
        <v>8</v>
      </c>
      <c r="C604" t="s">
        <v>2</v>
      </c>
      <c r="D604" t="s">
        <v>43</v>
      </c>
      <c r="E604">
        <f t="shared" si="28"/>
        <v>52</v>
      </c>
      <c r="F604">
        <f>IF(C604="niedziela",$N$3*E604,0)</f>
        <v>780</v>
      </c>
      <c r="G604">
        <f>IF(AND(B604&lt;&gt;B605,I603&gt;=3*$N$1),3*$N$1,0)</f>
        <v>0</v>
      </c>
      <c r="H604">
        <f>IF(AND(D604="zima",AND(C604&lt;&gt;"sobota",C604&lt;&gt;"niedziela")),ROUNDDOWN(E604*$N$4,0)*$N$2,IF(AND(D604="wiosna",AND(C604&lt;&gt;"sobota",C604&lt;&gt;"niedziela")),ROUNDDOWN(E604*$N$5,0)*$N$2,IF(AND(D604="lato",AND(C604&lt;&gt;"sobota",C604&lt;&gt;"niedziela")),ROUNDDOWN(E604*$N$6,0)*$N$2,IF(AND(D604="jesień",AND(C604&lt;&gt;"sobota",C604&lt;&gt;"niedziela")),ROUNDDOWN(E604*$N$7,0)*$N$2,0))))</f>
        <v>0</v>
      </c>
      <c r="I604">
        <f t="shared" si="29"/>
        <v>96970</v>
      </c>
      <c r="J604">
        <f>J603+H604</f>
        <v>171960</v>
      </c>
      <c r="K604">
        <f>K603+(F604+G604)</f>
        <v>74990</v>
      </c>
    </row>
    <row r="605" spans="1:11">
      <c r="A605" s="1">
        <v>45530</v>
      </c>
      <c r="B605">
        <f t="shared" si="27"/>
        <v>8</v>
      </c>
      <c r="C605" t="s">
        <v>3</v>
      </c>
      <c r="D605" t="s">
        <v>43</v>
      </c>
      <c r="E605">
        <f t="shared" si="28"/>
        <v>52</v>
      </c>
      <c r="F605">
        <f>IF(C605="niedziela",$N$3*E605,0)</f>
        <v>0</v>
      </c>
      <c r="G605">
        <f>IF(AND(B605&lt;&gt;B606,I604&gt;=3*$N$1),3*$N$1,0)</f>
        <v>0</v>
      </c>
      <c r="H605">
        <f>IF(AND(D605="zima",AND(C605&lt;&gt;"sobota",C605&lt;&gt;"niedziela")),ROUNDDOWN(E605*$N$4,0)*$N$2,IF(AND(D605="wiosna",AND(C605&lt;&gt;"sobota",C605&lt;&gt;"niedziela")),ROUNDDOWN(E605*$N$5,0)*$N$2,IF(AND(D605="lato",AND(C605&lt;&gt;"sobota",C605&lt;&gt;"niedziela")),ROUNDDOWN(E605*$N$6,0)*$N$2,IF(AND(D605="jesień",AND(C605&lt;&gt;"sobota",C605&lt;&gt;"niedziela")),ROUNDDOWN(E605*$N$7,0)*$N$2,0))))</f>
        <v>1380</v>
      </c>
      <c r="I605">
        <f t="shared" si="29"/>
        <v>98350</v>
      </c>
      <c r="J605">
        <f>J604+H605</f>
        <v>173340</v>
      </c>
      <c r="K605">
        <f>K604+(F605+G605)</f>
        <v>74990</v>
      </c>
    </row>
    <row r="606" spans="1:11">
      <c r="A606" s="1">
        <v>45531</v>
      </c>
      <c r="B606">
        <f t="shared" si="27"/>
        <v>8</v>
      </c>
      <c r="C606" t="s">
        <v>4</v>
      </c>
      <c r="D606" t="s">
        <v>43</v>
      </c>
      <c r="E606">
        <f t="shared" si="28"/>
        <v>52</v>
      </c>
      <c r="F606">
        <f>IF(C606="niedziela",$N$3*E606,0)</f>
        <v>0</v>
      </c>
      <c r="G606">
        <f>IF(AND(B606&lt;&gt;B607,I605&gt;=3*$N$1),3*$N$1,0)</f>
        <v>0</v>
      </c>
      <c r="H606">
        <f>IF(AND(D606="zima",AND(C606&lt;&gt;"sobota",C606&lt;&gt;"niedziela")),ROUNDDOWN(E606*$N$4,0)*$N$2,IF(AND(D606="wiosna",AND(C606&lt;&gt;"sobota",C606&lt;&gt;"niedziela")),ROUNDDOWN(E606*$N$5,0)*$N$2,IF(AND(D606="lato",AND(C606&lt;&gt;"sobota",C606&lt;&gt;"niedziela")),ROUNDDOWN(E606*$N$6,0)*$N$2,IF(AND(D606="jesień",AND(C606&lt;&gt;"sobota",C606&lt;&gt;"niedziela")),ROUNDDOWN(E606*$N$7,0)*$N$2,0))))</f>
        <v>1380</v>
      </c>
      <c r="I606">
        <f t="shared" si="29"/>
        <v>99730</v>
      </c>
      <c r="J606">
        <f>J605+H606</f>
        <v>174720</v>
      </c>
      <c r="K606">
        <f>K605+(F606+G606)</f>
        <v>74990</v>
      </c>
    </row>
    <row r="607" spans="1:11">
      <c r="A607" s="1">
        <v>45532</v>
      </c>
      <c r="B607">
        <f t="shared" si="27"/>
        <v>8</v>
      </c>
      <c r="C607" t="s">
        <v>5</v>
      </c>
      <c r="D607" t="s">
        <v>43</v>
      </c>
      <c r="E607">
        <f t="shared" si="28"/>
        <v>52</v>
      </c>
      <c r="F607">
        <f>IF(C607="niedziela",$N$3*E607,0)</f>
        <v>0</v>
      </c>
      <c r="G607">
        <f>IF(AND(B607&lt;&gt;B608,I606&gt;=3*$N$1),3*$N$1,0)</f>
        <v>0</v>
      </c>
      <c r="H607">
        <f>IF(AND(D607="zima",AND(C607&lt;&gt;"sobota",C607&lt;&gt;"niedziela")),ROUNDDOWN(E607*$N$4,0)*$N$2,IF(AND(D607="wiosna",AND(C607&lt;&gt;"sobota",C607&lt;&gt;"niedziela")),ROUNDDOWN(E607*$N$5,0)*$N$2,IF(AND(D607="lato",AND(C607&lt;&gt;"sobota",C607&lt;&gt;"niedziela")),ROUNDDOWN(E607*$N$6,0)*$N$2,IF(AND(D607="jesień",AND(C607&lt;&gt;"sobota",C607&lt;&gt;"niedziela")),ROUNDDOWN(E607*$N$7,0)*$N$2,0))))</f>
        <v>1380</v>
      </c>
      <c r="I607">
        <f t="shared" si="29"/>
        <v>101110</v>
      </c>
      <c r="J607">
        <f>J606+H607</f>
        <v>176100</v>
      </c>
      <c r="K607">
        <f>K606+(F607+G607)</f>
        <v>74990</v>
      </c>
    </row>
    <row r="608" spans="1:11">
      <c r="A608" s="1">
        <v>45533</v>
      </c>
      <c r="B608">
        <f t="shared" si="27"/>
        <v>8</v>
      </c>
      <c r="C608" t="s">
        <v>6</v>
      </c>
      <c r="D608" t="s">
        <v>43</v>
      </c>
      <c r="E608">
        <f t="shared" si="28"/>
        <v>52</v>
      </c>
      <c r="F608">
        <f>IF(C608="niedziela",$N$3*E608,0)</f>
        <v>0</v>
      </c>
      <c r="G608">
        <f>IF(AND(B608&lt;&gt;B609,I607&gt;=3*$N$1),3*$N$1,0)</f>
        <v>0</v>
      </c>
      <c r="H608">
        <f>IF(AND(D608="zima",AND(C608&lt;&gt;"sobota",C608&lt;&gt;"niedziela")),ROUNDDOWN(E608*$N$4,0)*$N$2,IF(AND(D608="wiosna",AND(C608&lt;&gt;"sobota",C608&lt;&gt;"niedziela")),ROUNDDOWN(E608*$N$5,0)*$N$2,IF(AND(D608="lato",AND(C608&lt;&gt;"sobota",C608&lt;&gt;"niedziela")),ROUNDDOWN(E608*$N$6,0)*$N$2,IF(AND(D608="jesień",AND(C608&lt;&gt;"sobota",C608&lt;&gt;"niedziela")),ROUNDDOWN(E608*$N$7,0)*$N$2,0))))</f>
        <v>1380</v>
      </c>
      <c r="I608">
        <f t="shared" si="29"/>
        <v>102490</v>
      </c>
      <c r="J608">
        <f>J607+H608</f>
        <v>177480</v>
      </c>
      <c r="K608">
        <f>K607+(F608+G608)</f>
        <v>74990</v>
      </c>
    </row>
    <row r="609" spans="1:11">
      <c r="A609" s="1">
        <v>45534</v>
      </c>
      <c r="B609">
        <f t="shared" si="27"/>
        <v>8</v>
      </c>
      <c r="C609" t="s">
        <v>7</v>
      </c>
      <c r="D609" t="s">
        <v>43</v>
      </c>
      <c r="E609">
        <f t="shared" si="28"/>
        <v>52</v>
      </c>
      <c r="F609">
        <f>IF(C609="niedziela",$N$3*E609,0)</f>
        <v>0</v>
      </c>
      <c r="G609">
        <f>IF(AND(B609&lt;&gt;B610,I608&gt;=3*$N$1),3*$N$1,0)</f>
        <v>0</v>
      </c>
      <c r="H609">
        <f>IF(AND(D609="zima",AND(C609&lt;&gt;"sobota",C609&lt;&gt;"niedziela")),ROUNDDOWN(E609*$N$4,0)*$N$2,IF(AND(D609="wiosna",AND(C609&lt;&gt;"sobota",C609&lt;&gt;"niedziela")),ROUNDDOWN(E609*$N$5,0)*$N$2,IF(AND(D609="lato",AND(C609&lt;&gt;"sobota",C609&lt;&gt;"niedziela")),ROUNDDOWN(E609*$N$6,0)*$N$2,IF(AND(D609="jesień",AND(C609&lt;&gt;"sobota",C609&lt;&gt;"niedziela")),ROUNDDOWN(E609*$N$7,0)*$N$2,0))))</f>
        <v>1380</v>
      </c>
      <c r="I609">
        <f t="shared" si="29"/>
        <v>103870</v>
      </c>
      <c r="J609">
        <f>J608+H609</f>
        <v>178860</v>
      </c>
      <c r="K609">
        <f>K608+(F609+G609)</f>
        <v>74990</v>
      </c>
    </row>
    <row r="610" spans="1:11">
      <c r="A610" s="1">
        <v>45535</v>
      </c>
      <c r="B610">
        <f t="shared" si="27"/>
        <v>8</v>
      </c>
      <c r="C610" t="s">
        <v>8</v>
      </c>
      <c r="D610" t="s">
        <v>43</v>
      </c>
      <c r="E610">
        <f t="shared" si="28"/>
        <v>52</v>
      </c>
      <c r="F610">
        <f>IF(C610="niedziela",$N$3*E610,0)</f>
        <v>0</v>
      </c>
      <c r="G610">
        <f>IF(AND(B610&lt;&gt;B611,I609&gt;=3*$N$1),3*$N$1,0)</f>
        <v>2400</v>
      </c>
      <c r="H610">
        <f>IF(AND(D610="zima",AND(C610&lt;&gt;"sobota",C610&lt;&gt;"niedziela")),ROUNDDOWN(E610*$N$4,0)*$N$2,IF(AND(D610="wiosna",AND(C610&lt;&gt;"sobota",C610&lt;&gt;"niedziela")),ROUNDDOWN(E610*$N$5,0)*$N$2,IF(AND(D610="lato",AND(C610&lt;&gt;"sobota",C610&lt;&gt;"niedziela")),ROUNDDOWN(E610*$N$6,0)*$N$2,IF(AND(D610="jesień",AND(C610&lt;&gt;"sobota",C610&lt;&gt;"niedziela")),ROUNDDOWN(E610*$N$7,0)*$N$2,0))))</f>
        <v>0</v>
      </c>
      <c r="I610">
        <f t="shared" si="29"/>
        <v>101470</v>
      </c>
      <c r="J610">
        <f>J609+H610</f>
        <v>178860</v>
      </c>
      <c r="K610">
        <f>K609+(F610+G610)</f>
        <v>77390</v>
      </c>
    </row>
    <row r="611" spans="1:11">
      <c r="A611" s="1">
        <v>45536</v>
      </c>
      <c r="B611">
        <f t="shared" si="27"/>
        <v>9</v>
      </c>
      <c r="C611" t="s">
        <v>2</v>
      </c>
      <c r="D611" t="s">
        <v>43</v>
      </c>
      <c r="E611">
        <f t="shared" si="28"/>
        <v>55</v>
      </c>
      <c r="F611">
        <f>IF(C611="niedziela",$N$3*E611,0)</f>
        <v>825</v>
      </c>
      <c r="G611">
        <f>IF(AND(B611&lt;&gt;B612,I610&gt;=3*$N$1),3*$N$1,0)</f>
        <v>0</v>
      </c>
      <c r="H611">
        <f>IF(AND(D611="zima",AND(C611&lt;&gt;"sobota",C611&lt;&gt;"niedziela")),ROUNDDOWN(E611*$N$4,0)*$N$2,IF(AND(D611="wiosna",AND(C611&lt;&gt;"sobota",C611&lt;&gt;"niedziela")),ROUNDDOWN(E611*$N$5,0)*$N$2,IF(AND(D611="lato",AND(C611&lt;&gt;"sobota",C611&lt;&gt;"niedziela")),ROUNDDOWN(E611*$N$6,0)*$N$2,IF(AND(D611="jesień",AND(C611&lt;&gt;"sobota",C611&lt;&gt;"niedziela")),ROUNDDOWN(E611*$N$7,0)*$N$2,0))))</f>
        <v>0</v>
      </c>
      <c r="I611">
        <f t="shared" si="29"/>
        <v>100645</v>
      </c>
      <c r="J611">
        <f>J610+H611</f>
        <v>178860</v>
      </c>
      <c r="K611">
        <f>K610+(F611+G611)</f>
        <v>78215</v>
      </c>
    </row>
    <row r="612" spans="1:11">
      <c r="A612" s="1">
        <v>45537</v>
      </c>
      <c r="B612">
        <f t="shared" si="27"/>
        <v>9</v>
      </c>
      <c r="C612" t="s">
        <v>3</v>
      </c>
      <c r="D612" t="s">
        <v>43</v>
      </c>
      <c r="E612">
        <f t="shared" si="28"/>
        <v>55</v>
      </c>
      <c r="F612">
        <f>IF(C612="niedziela",$N$3*E612,0)</f>
        <v>0</v>
      </c>
      <c r="G612">
        <f>IF(AND(B612&lt;&gt;B613,I611&gt;=3*$N$1),3*$N$1,0)</f>
        <v>0</v>
      </c>
      <c r="H612">
        <f>IF(AND(D612="zima",AND(C612&lt;&gt;"sobota",C612&lt;&gt;"niedziela")),ROUNDDOWN(E612*$N$4,0)*$N$2,IF(AND(D612="wiosna",AND(C612&lt;&gt;"sobota",C612&lt;&gt;"niedziela")),ROUNDDOWN(E612*$N$5,0)*$N$2,IF(AND(D612="lato",AND(C612&lt;&gt;"sobota",C612&lt;&gt;"niedziela")),ROUNDDOWN(E612*$N$6,0)*$N$2,IF(AND(D612="jesień",AND(C612&lt;&gt;"sobota",C612&lt;&gt;"niedziela")),ROUNDDOWN(E612*$N$7,0)*$N$2,0))))</f>
        <v>1470</v>
      </c>
      <c r="I612">
        <f t="shared" si="29"/>
        <v>102115</v>
      </c>
      <c r="J612">
        <f>J611+H612</f>
        <v>180330</v>
      </c>
      <c r="K612">
        <f>K611+(F612+G612)</f>
        <v>78215</v>
      </c>
    </row>
    <row r="613" spans="1:11">
      <c r="A613" s="1">
        <v>45538</v>
      </c>
      <c r="B613">
        <f t="shared" si="27"/>
        <v>9</v>
      </c>
      <c r="C613" t="s">
        <v>4</v>
      </c>
      <c r="D613" t="s">
        <v>43</v>
      </c>
      <c r="E613">
        <f t="shared" si="28"/>
        <v>55</v>
      </c>
      <c r="F613">
        <f>IF(C613="niedziela",$N$3*E613,0)</f>
        <v>0</v>
      </c>
      <c r="G613">
        <f>IF(AND(B613&lt;&gt;B614,I612&gt;=3*$N$1),3*$N$1,0)</f>
        <v>0</v>
      </c>
      <c r="H613">
        <f>IF(AND(D613="zima",AND(C613&lt;&gt;"sobota",C613&lt;&gt;"niedziela")),ROUNDDOWN(E613*$N$4,0)*$N$2,IF(AND(D613="wiosna",AND(C613&lt;&gt;"sobota",C613&lt;&gt;"niedziela")),ROUNDDOWN(E613*$N$5,0)*$N$2,IF(AND(D613="lato",AND(C613&lt;&gt;"sobota",C613&lt;&gt;"niedziela")),ROUNDDOWN(E613*$N$6,0)*$N$2,IF(AND(D613="jesień",AND(C613&lt;&gt;"sobota",C613&lt;&gt;"niedziela")),ROUNDDOWN(E613*$N$7,0)*$N$2,0))))</f>
        <v>1470</v>
      </c>
      <c r="I613">
        <f t="shared" si="29"/>
        <v>103585</v>
      </c>
      <c r="J613">
        <f>J612+H613</f>
        <v>181800</v>
      </c>
      <c r="K613">
        <f>K612+(F613+G613)</f>
        <v>78215</v>
      </c>
    </row>
    <row r="614" spans="1:11">
      <c r="A614" s="1">
        <v>45539</v>
      </c>
      <c r="B614">
        <f t="shared" si="27"/>
        <v>9</v>
      </c>
      <c r="C614" t="s">
        <v>5</v>
      </c>
      <c r="D614" t="s">
        <v>43</v>
      </c>
      <c r="E614">
        <f t="shared" si="28"/>
        <v>55</v>
      </c>
      <c r="F614">
        <f>IF(C614="niedziela",$N$3*E614,0)</f>
        <v>0</v>
      </c>
      <c r="G614">
        <f>IF(AND(B614&lt;&gt;B615,I613&gt;=3*$N$1),3*$N$1,0)</f>
        <v>0</v>
      </c>
      <c r="H614">
        <f>IF(AND(D614="zima",AND(C614&lt;&gt;"sobota",C614&lt;&gt;"niedziela")),ROUNDDOWN(E614*$N$4,0)*$N$2,IF(AND(D614="wiosna",AND(C614&lt;&gt;"sobota",C614&lt;&gt;"niedziela")),ROUNDDOWN(E614*$N$5,0)*$N$2,IF(AND(D614="lato",AND(C614&lt;&gt;"sobota",C614&lt;&gt;"niedziela")),ROUNDDOWN(E614*$N$6,0)*$N$2,IF(AND(D614="jesień",AND(C614&lt;&gt;"sobota",C614&lt;&gt;"niedziela")),ROUNDDOWN(E614*$N$7,0)*$N$2,0))))</f>
        <v>1470</v>
      </c>
      <c r="I614">
        <f t="shared" si="29"/>
        <v>105055</v>
      </c>
      <c r="J614">
        <f>J613+H614</f>
        <v>183270</v>
      </c>
      <c r="K614">
        <f>K613+(F614+G614)</f>
        <v>78215</v>
      </c>
    </row>
    <row r="615" spans="1:11">
      <c r="A615" s="1">
        <v>45540</v>
      </c>
      <c r="B615">
        <f t="shared" si="27"/>
        <v>9</v>
      </c>
      <c r="C615" t="s">
        <v>6</v>
      </c>
      <c r="D615" t="s">
        <v>43</v>
      </c>
      <c r="E615">
        <f t="shared" si="28"/>
        <v>55</v>
      </c>
      <c r="F615">
        <f>IF(C615="niedziela",$N$3*E615,0)</f>
        <v>0</v>
      </c>
      <c r="G615">
        <f>IF(AND(B615&lt;&gt;B616,I614&gt;=3*$N$1),3*$N$1,0)</f>
        <v>0</v>
      </c>
      <c r="H615">
        <f>IF(AND(D615="zima",AND(C615&lt;&gt;"sobota",C615&lt;&gt;"niedziela")),ROUNDDOWN(E615*$N$4,0)*$N$2,IF(AND(D615="wiosna",AND(C615&lt;&gt;"sobota",C615&lt;&gt;"niedziela")),ROUNDDOWN(E615*$N$5,0)*$N$2,IF(AND(D615="lato",AND(C615&lt;&gt;"sobota",C615&lt;&gt;"niedziela")),ROUNDDOWN(E615*$N$6,0)*$N$2,IF(AND(D615="jesień",AND(C615&lt;&gt;"sobota",C615&lt;&gt;"niedziela")),ROUNDDOWN(E615*$N$7,0)*$N$2,0))))</f>
        <v>1470</v>
      </c>
      <c r="I615">
        <f t="shared" si="29"/>
        <v>106525</v>
      </c>
      <c r="J615">
        <f>J614+H615</f>
        <v>184740</v>
      </c>
      <c r="K615">
        <f>K614+(F615+G615)</f>
        <v>78215</v>
      </c>
    </row>
    <row r="616" spans="1:11">
      <c r="A616" s="1">
        <v>45541</v>
      </c>
      <c r="B616">
        <f t="shared" si="27"/>
        <v>9</v>
      </c>
      <c r="C616" t="s">
        <v>7</v>
      </c>
      <c r="D616" t="s">
        <v>43</v>
      </c>
      <c r="E616">
        <f t="shared" si="28"/>
        <v>55</v>
      </c>
      <c r="F616">
        <f>IF(C616="niedziela",$N$3*E616,0)</f>
        <v>0</v>
      </c>
      <c r="G616">
        <f>IF(AND(B616&lt;&gt;B617,I615&gt;=3*$N$1),3*$N$1,0)</f>
        <v>0</v>
      </c>
      <c r="H616">
        <f>IF(AND(D616="zima",AND(C616&lt;&gt;"sobota",C616&lt;&gt;"niedziela")),ROUNDDOWN(E616*$N$4,0)*$N$2,IF(AND(D616="wiosna",AND(C616&lt;&gt;"sobota",C616&lt;&gt;"niedziela")),ROUNDDOWN(E616*$N$5,0)*$N$2,IF(AND(D616="lato",AND(C616&lt;&gt;"sobota",C616&lt;&gt;"niedziela")),ROUNDDOWN(E616*$N$6,0)*$N$2,IF(AND(D616="jesień",AND(C616&lt;&gt;"sobota",C616&lt;&gt;"niedziela")),ROUNDDOWN(E616*$N$7,0)*$N$2,0))))</f>
        <v>1470</v>
      </c>
      <c r="I616">
        <f t="shared" si="29"/>
        <v>107995</v>
      </c>
      <c r="J616">
        <f>J615+H616</f>
        <v>186210</v>
      </c>
      <c r="K616">
        <f>K615+(F616+G616)</f>
        <v>78215</v>
      </c>
    </row>
    <row r="617" spans="1:11">
      <c r="A617" s="1">
        <v>45542</v>
      </c>
      <c r="B617">
        <f t="shared" si="27"/>
        <v>9</v>
      </c>
      <c r="C617" t="s">
        <v>8</v>
      </c>
      <c r="D617" t="s">
        <v>43</v>
      </c>
      <c r="E617">
        <f t="shared" si="28"/>
        <v>55</v>
      </c>
      <c r="F617">
        <f>IF(C617="niedziela",$N$3*E617,0)</f>
        <v>0</v>
      </c>
      <c r="G617">
        <f>IF(AND(B617&lt;&gt;B618,I616&gt;=3*$N$1),3*$N$1,0)</f>
        <v>0</v>
      </c>
      <c r="H617">
        <f>IF(AND(D617="zima",AND(C617&lt;&gt;"sobota",C617&lt;&gt;"niedziela")),ROUNDDOWN(E617*$N$4,0)*$N$2,IF(AND(D617="wiosna",AND(C617&lt;&gt;"sobota",C617&lt;&gt;"niedziela")),ROUNDDOWN(E617*$N$5,0)*$N$2,IF(AND(D617="lato",AND(C617&lt;&gt;"sobota",C617&lt;&gt;"niedziela")),ROUNDDOWN(E617*$N$6,0)*$N$2,IF(AND(D617="jesień",AND(C617&lt;&gt;"sobota",C617&lt;&gt;"niedziela")),ROUNDDOWN(E617*$N$7,0)*$N$2,0))))</f>
        <v>0</v>
      </c>
      <c r="I617">
        <f t="shared" si="29"/>
        <v>107995</v>
      </c>
      <c r="J617">
        <f>J616+H617</f>
        <v>186210</v>
      </c>
      <c r="K617">
        <f>K616+(F617+G617)</f>
        <v>78215</v>
      </c>
    </row>
    <row r="618" spans="1:11">
      <c r="A618" s="1">
        <v>45543</v>
      </c>
      <c r="B618">
        <f t="shared" si="27"/>
        <v>9</v>
      </c>
      <c r="C618" t="s">
        <v>2</v>
      </c>
      <c r="D618" t="s">
        <v>43</v>
      </c>
      <c r="E618">
        <f t="shared" si="28"/>
        <v>55</v>
      </c>
      <c r="F618">
        <f>IF(C618="niedziela",$N$3*E618,0)</f>
        <v>825</v>
      </c>
      <c r="G618">
        <f>IF(AND(B618&lt;&gt;B619,I617&gt;=3*$N$1),3*$N$1,0)</f>
        <v>0</v>
      </c>
      <c r="H618">
        <f>IF(AND(D618="zima",AND(C618&lt;&gt;"sobota",C618&lt;&gt;"niedziela")),ROUNDDOWN(E618*$N$4,0)*$N$2,IF(AND(D618="wiosna",AND(C618&lt;&gt;"sobota",C618&lt;&gt;"niedziela")),ROUNDDOWN(E618*$N$5,0)*$N$2,IF(AND(D618="lato",AND(C618&lt;&gt;"sobota",C618&lt;&gt;"niedziela")),ROUNDDOWN(E618*$N$6,0)*$N$2,IF(AND(D618="jesień",AND(C618&lt;&gt;"sobota",C618&lt;&gt;"niedziela")),ROUNDDOWN(E618*$N$7,0)*$N$2,0))))</f>
        <v>0</v>
      </c>
      <c r="I618">
        <f t="shared" si="29"/>
        <v>107170</v>
      </c>
      <c r="J618">
        <f>J617+H618</f>
        <v>186210</v>
      </c>
      <c r="K618">
        <f>K617+(F618+G618)</f>
        <v>79040</v>
      </c>
    </row>
    <row r="619" spans="1:11">
      <c r="A619" s="1">
        <v>45544</v>
      </c>
      <c r="B619">
        <f t="shared" si="27"/>
        <v>9</v>
      </c>
      <c r="C619" t="s">
        <v>3</v>
      </c>
      <c r="D619" t="s">
        <v>43</v>
      </c>
      <c r="E619">
        <f t="shared" si="28"/>
        <v>55</v>
      </c>
      <c r="F619">
        <f>IF(C619="niedziela",$N$3*E619,0)</f>
        <v>0</v>
      </c>
      <c r="G619">
        <f>IF(AND(B619&lt;&gt;B620,I618&gt;=3*$N$1),3*$N$1,0)</f>
        <v>0</v>
      </c>
      <c r="H619">
        <f>IF(AND(D619="zima",AND(C619&lt;&gt;"sobota",C619&lt;&gt;"niedziela")),ROUNDDOWN(E619*$N$4,0)*$N$2,IF(AND(D619="wiosna",AND(C619&lt;&gt;"sobota",C619&lt;&gt;"niedziela")),ROUNDDOWN(E619*$N$5,0)*$N$2,IF(AND(D619="lato",AND(C619&lt;&gt;"sobota",C619&lt;&gt;"niedziela")),ROUNDDOWN(E619*$N$6,0)*$N$2,IF(AND(D619="jesień",AND(C619&lt;&gt;"sobota",C619&lt;&gt;"niedziela")),ROUNDDOWN(E619*$N$7,0)*$N$2,0))))</f>
        <v>1470</v>
      </c>
      <c r="I619">
        <f t="shared" si="29"/>
        <v>108640</v>
      </c>
      <c r="J619">
        <f>J618+H619</f>
        <v>187680</v>
      </c>
      <c r="K619">
        <f>K618+(F619+G619)</f>
        <v>79040</v>
      </c>
    </row>
    <row r="620" spans="1:11">
      <c r="A620" s="1">
        <v>45545</v>
      </c>
      <c r="B620">
        <f t="shared" si="27"/>
        <v>9</v>
      </c>
      <c r="C620" t="s">
        <v>4</v>
      </c>
      <c r="D620" t="s">
        <v>43</v>
      </c>
      <c r="E620">
        <f t="shared" si="28"/>
        <v>55</v>
      </c>
      <c r="F620">
        <f>IF(C620="niedziela",$N$3*E620,0)</f>
        <v>0</v>
      </c>
      <c r="G620">
        <f>IF(AND(B620&lt;&gt;B621,I619&gt;=3*$N$1),3*$N$1,0)</f>
        <v>0</v>
      </c>
      <c r="H620">
        <f>IF(AND(D620="zima",AND(C620&lt;&gt;"sobota",C620&lt;&gt;"niedziela")),ROUNDDOWN(E620*$N$4,0)*$N$2,IF(AND(D620="wiosna",AND(C620&lt;&gt;"sobota",C620&lt;&gt;"niedziela")),ROUNDDOWN(E620*$N$5,0)*$N$2,IF(AND(D620="lato",AND(C620&lt;&gt;"sobota",C620&lt;&gt;"niedziela")),ROUNDDOWN(E620*$N$6,0)*$N$2,IF(AND(D620="jesień",AND(C620&lt;&gt;"sobota",C620&lt;&gt;"niedziela")),ROUNDDOWN(E620*$N$7,0)*$N$2,0))))</f>
        <v>1470</v>
      </c>
      <c r="I620">
        <f t="shared" si="29"/>
        <v>110110</v>
      </c>
      <c r="J620">
        <f>J619+H620</f>
        <v>189150</v>
      </c>
      <c r="K620">
        <f>K619+(F620+G620)</f>
        <v>79040</v>
      </c>
    </row>
    <row r="621" spans="1:11">
      <c r="A621" s="1">
        <v>45546</v>
      </c>
      <c r="B621">
        <f t="shared" si="27"/>
        <v>9</v>
      </c>
      <c r="C621" t="s">
        <v>5</v>
      </c>
      <c r="D621" t="s">
        <v>43</v>
      </c>
      <c r="E621">
        <f t="shared" si="28"/>
        <v>55</v>
      </c>
      <c r="F621">
        <f>IF(C621="niedziela",$N$3*E621,0)</f>
        <v>0</v>
      </c>
      <c r="G621">
        <f>IF(AND(B621&lt;&gt;B622,I620&gt;=3*$N$1),3*$N$1,0)</f>
        <v>0</v>
      </c>
      <c r="H621">
        <f>IF(AND(D621="zima",AND(C621&lt;&gt;"sobota",C621&lt;&gt;"niedziela")),ROUNDDOWN(E621*$N$4,0)*$N$2,IF(AND(D621="wiosna",AND(C621&lt;&gt;"sobota",C621&lt;&gt;"niedziela")),ROUNDDOWN(E621*$N$5,0)*$N$2,IF(AND(D621="lato",AND(C621&lt;&gt;"sobota",C621&lt;&gt;"niedziela")),ROUNDDOWN(E621*$N$6,0)*$N$2,IF(AND(D621="jesień",AND(C621&lt;&gt;"sobota",C621&lt;&gt;"niedziela")),ROUNDDOWN(E621*$N$7,0)*$N$2,0))))</f>
        <v>1470</v>
      </c>
      <c r="I621">
        <f t="shared" si="29"/>
        <v>111580</v>
      </c>
      <c r="J621">
        <f>J620+H621</f>
        <v>190620</v>
      </c>
      <c r="K621">
        <f>K620+(F621+G621)</f>
        <v>79040</v>
      </c>
    </row>
    <row r="622" spans="1:11">
      <c r="A622" s="1">
        <v>45547</v>
      </c>
      <c r="B622">
        <f t="shared" si="27"/>
        <v>9</v>
      </c>
      <c r="C622" t="s">
        <v>6</v>
      </c>
      <c r="D622" t="s">
        <v>43</v>
      </c>
      <c r="E622">
        <f t="shared" si="28"/>
        <v>55</v>
      </c>
      <c r="F622">
        <f>IF(C622="niedziela",$N$3*E622,0)</f>
        <v>0</v>
      </c>
      <c r="G622">
        <f>IF(AND(B622&lt;&gt;B623,I621&gt;=3*$N$1),3*$N$1,0)</f>
        <v>0</v>
      </c>
      <c r="H622">
        <f>IF(AND(D622="zima",AND(C622&lt;&gt;"sobota",C622&lt;&gt;"niedziela")),ROUNDDOWN(E622*$N$4,0)*$N$2,IF(AND(D622="wiosna",AND(C622&lt;&gt;"sobota",C622&lt;&gt;"niedziela")),ROUNDDOWN(E622*$N$5,0)*$N$2,IF(AND(D622="lato",AND(C622&lt;&gt;"sobota",C622&lt;&gt;"niedziela")),ROUNDDOWN(E622*$N$6,0)*$N$2,IF(AND(D622="jesień",AND(C622&lt;&gt;"sobota",C622&lt;&gt;"niedziela")),ROUNDDOWN(E622*$N$7,0)*$N$2,0))))</f>
        <v>1470</v>
      </c>
      <c r="I622">
        <f t="shared" si="29"/>
        <v>113050</v>
      </c>
      <c r="J622">
        <f>J621+H622</f>
        <v>192090</v>
      </c>
      <c r="K622">
        <f>K621+(F622+G622)</f>
        <v>79040</v>
      </c>
    </row>
    <row r="623" spans="1:11">
      <c r="A623" s="1">
        <v>45548</v>
      </c>
      <c r="B623">
        <f t="shared" si="27"/>
        <v>9</v>
      </c>
      <c r="C623" t="s">
        <v>7</v>
      </c>
      <c r="D623" t="s">
        <v>43</v>
      </c>
      <c r="E623">
        <f t="shared" si="28"/>
        <v>55</v>
      </c>
      <c r="F623">
        <f>IF(C623="niedziela",$N$3*E623,0)</f>
        <v>0</v>
      </c>
      <c r="G623">
        <f>IF(AND(B623&lt;&gt;B624,I622&gt;=3*$N$1),3*$N$1,0)</f>
        <v>0</v>
      </c>
      <c r="H623">
        <f>IF(AND(D623="zima",AND(C623&lt;&gt;"sobota",C623&lt;&gt;"niedziela")),ROUNDDOWN(E623*$N$4,0)*$N$2,IF(AND(D623="wiosna",AND(C623&lt;&gt;"sobota",C623&lt;&gt;"niedziela")),ROUNDDOWN(E623*$N$5,0)*$N$2,IF(AND(D623="lato",AND(C623&lt;&gt;"sobota",C623&lt;&gt;"niedziela")),ROUNDDOWN(E623*$N$6,0)*$N$2,IF(AND(D623="jesień",AND(C623&lt;&gt;"sobota",C623&lt;&gt;"niedziela")),ROUNDDOWN(E623*$N$7,0)*$N$2,0))))</f>
        <v>1470</v>
      </c>
      <c r="I623">
        <f t="shared" si="29"/>
        <v>114520</v>
      </c>
      <c r="J623">
        <f>J622+H623</f>
        <v>193560</v>
      </c>
      <c r="K623">
        <f>K622+(F623+G623)</f>
        <v>79040</v>
      </c>
    </row>
    <row r="624" spans="1:11">
      <c r="A624" s="1">
        <v>45549</v>
      </c>
      <c r="B624">
        <f t="shared" si="27"/>
        <v>9</v>
      </c>
      <c r="C624" t="s">
        <v>8</v>
      </c>
      <c r="D624" t="s">
        <v>43</v>
      </c>
      <c r="E624">
        <f t="shared" si="28"/>
        <v>55</v>
      </c>
      <c r="F624">
        <f>IF(C624="niedziela",$N$3*E624,0)</f>
        <v>0</v>
      </c>
      <c r="G624">
        <f>IF(AND(B624&lt;&gt;B625,I623&gt;=3*$N$1),3*$N$1,0)</f>
        <v>0</v>
      </c>
      <c r="H624">
        <f>IF(AND(D624="zima",AND(C624&lt;&gt;"sobota",C624&lt;&gt;"niedziela")),ROUNDDOWN(E624*$N$4,0)*$N$2,IF(AND(D624="wiosna",AND(C624&lt;&gt;"sobota",C624&lt;&gt;"niedziela")),ROUNDDOWN(E624*$N$5,0)*$N$2,IF(AND(D624="lato",AND(C624&lt;&gt;"sobota",C624&lt;&gt;"niedziela")),ROUNDDOWN(E624*$N$6,0)*$N$2,IF(AND(D624="jesień",AND(C624&lt;&gt;"sobota",C624&lt;&gt;"niedziela")),ROUNDDOWN(E624*$N$7,0)*$N$2,0))))</f>
        <v>0</v>
      </c>
      <c r="I624">
        <f t="shared" si="29"/>
        <v>114520</v>
      </c>
      <c r="J624">
        <f>J623+H624</f>
        <v>193560</v>
      </c>
      <c r="K624">
        <f>K623+(F624+G624)</f>
        <v>79040</v>
      </c>
    </row>
    <row r="625" spans="1:11">
      <c r="A625" s="1">
        <v>45550</v>
      </c>
      <c r="B625">
        <f t="shared" si="27"/>
        <v>9</v>
      </c>
      <c r="C625" t="s">
        <v>2</v>
      </c>
      <c r="D625" t="s">
        <v>43</v>
      </c>
      <c r="E625">
        <f t="shared" si="28"/>
        <v>55</v>
      </c>
      <c r="F625">
        <f>IF(C625="niedziela",$N$3*E625,0)</f>
        <v>825</v>
      </c>
      <c r="G625">
        <f>IF(AND(B625&lt;&gt;B626,I624&gt;=3*$N$1),3*$N$1,0)</f>
        <v>0</v>
      </c>
      <c r="H625">
        <f>IF(AND(D625="zima",AND(C625&lt;&gt;"sobota",C625&lt;&gt;"niedziela")),ROUNDDOWN(E625*$N$4,0)*$N$2,IF(AND(D625="wiosna",AND(C625&lt;&gt;"sobota",C625&lt;&gt;"niedziela")),ROUNDDOWN(E625*$N$5,0)*$N$2,IF(AND(D625="lato",AND(C625&lt;&gt;"sobota",C625&lt;&gt;"niedziela")),ROUNDDOWN(E625*$N$6,0)*$N$2,IF(AND(D625="jesień",AND(C625&lt;&gt;"sobota",C625&lt;&gt;"niedziela")),ROUNDDOWN(E625*$N$7,0)*$N$2,0))))</f>
        <v>0</v>
      </c>
      <c r="I625">
        <f t="shared" si="29"/>
        <v>113695</v>
      </c>
      <c r="J625">
        <f>J624+H625</f>
        <v>193560</v>
      </c>
      <c r="K625">
        <f>K624+(F625+G625)</f>
        <v>79865</v>
      </c>
    </row>
    <row r="626" spans="1:11">
      <c r="A626" s="1">
        <v>45551</v>
      </c>
      <c r="B626">
        <f t="shared" si="27"/>
        <v>9</v>
      </c>
      <c r="C626" t="s">
        <v>3</v>
      </c>
      <c r="D626" t="s">
        <v>43</v>
      </c>
      <c r="E626">
        <f t="shared" si="28"/>
        <v>55</v>
      </c>
      <c r="F626">
        <f>IF(C626="niedziela",$N$3*E626,0)</f>
        <v>0</v>
      </c>
      <c r="G626">
        <f>IF(AND(B626&lt;&gt;B627,I625&gt;=3*$N$1),3*$N$1,0)</f>
        <v>0</v>
      </c>
      <c r="H626">
        <f>IF(AND(D626="zima",AND(C626&lt;&gt;"sobota",C626&lt;&gt;"niedziela")),ROUNDDOWN(E626*$N$4,0)*$N$2,IF(AND(D626="wiosna",AND(C626&lt;&gt;"sobota",C626&lt;&gt;"niedziela")),ROUNDDOWN(E626*$N$5,0)*$N$2,IF(AND(D626="lato",AND(C626&lt;&gt;"sobota",C626&lt;&gt;"niedziela")),ROUNDDOWN(E626*$N$6,0)*$N$2,IF(AND(D626="jesień",AND(C626&lt;&gt;"sobota",C626&lt;&gt;"niedziela")),ROUNDDOWN(E626*$N$7,0)*$N$2,0))))</f>
        <v>1470</v>
      </c>
      <c r="I626">
        <f t="shared" si="29"/>
        <v>115165</v>
      </c>
      <c r="J626">
        <f>J625+H626</f>
        <v>195030</v>
      </c>
      <c r="K626">
        <f>K625+(F626+G626)</f>
        <v>79865</v>
      </c>
    </row>
    <row r="627" spans="1:11">
      <c r="A627" s="1">
        <v>45552</v>
      </c>
      <c r="B627">
        <f t="shared" si="27"/>
        <v>9</v>
      </c>
      <c r="C627" t="s">
        <v>4</v>
      </c>
      <c r="D627" t="s">
        <v>43</v>
      </c>
      <c r="E627">
        <f t="shared" si="28"/>
        <v>55</v>
      </c>
      <c r="F627">
        <f>IF(C627="niedziela",$N$3*E627,0)</f>
        <v>0</v>
      </c>
      <c r="G627">
        <f>IF(AND(B627&lt;&gt;B628,I626&gt;=3*$N$1),3*$N$1,0)</f>
        <v>0</v>
      </c>
      <c r="H627">
        <f>IF(AND(D627="zima",AND(C627&lt;&gt;"sobota",C627&lt;&gt;"niedziela")),ROUNDDOWN(E627*$N$4,0)*$N$2,IF(AND(D627="wiosna",AND(C627&lt;&gt;"sobota",C627&lt;&gt;"niedziela")),ROUNDDOWN(E627*$N$5,0)*$N$2,IF(AND(D627="lato",AND(C627&lt;&gt;"sobota",C627&lt;&gt;"niedziela")),ROUNDDOWN(E627*$N$6,0)*$N$2,IF(AND(D627="jesień",AND(C627&lt;&gt;"sobota",C627&lt;&gt;"niedziela")),ROUNDDOWN(E627*$N$7,0)*$N$2,0))))</f>
        <v>1470</v>
      </c>
      <c r="I627">
        <f t="shared" si="29"/>
        <v>116635</v>
      </c>
      <c r="J627">
        <f>J626+H627</f>
        <v>196500</v>
      </c>
      <c r="K627">
        <f>K626+(F627+G627)</f>
        <v>79865</v>
      </c>
    </row>
    <row r="628" spans="1:11">
      <c r="A628" s="1">
        <v>45553</v>
      </c>
      <c r="B628">
        <f t="shared" si="27"/>
        <v>9</v>
      </c>
      <c r="C628" t="s">
        <v>5</v>
      </c>
      <c r="D628" t="s">
        <v>43</v>
      </c>
      <c r="E628">
        <f t="shared" si="28"/>
        <v>55</v>
      </c>
      <c r="F628">
        <f>IF(C628="niedziela",$N$3*E628,0)</f>
        <v>0</v>
      </c>
      <c r="G628">
        <f>IF(AND(B628&lt;&gt;B629,I627&gt;=3*$N$1),3*$N$1,0)</f>
        <v>0</v>
      </c>
      <c r="H628">
        <f>IF(AND(D628="zima",AND(C628&lt;&gt;"sobota",C628&lt;&gt;"niedziela")),ROUNDDOWN(E628*$N$4,0)*$N$2,IF(AND(D628="wiosna",AND(C628&lt;&gt;"sobota",C628&lt;&gt;"niedziela")),ROUNDDOWN(E628*$N$5,0)*$N$2,IF(AND(D628="lato",AND(C628&lt;&gt;"sobota",C628&lt;&gt;"niedziela")),ROUNDDOWN(E628*$N$6,0)*$N$2,IF(AND(D628="jesień",AND(C628&lt;&gt;"sobota",C628&lt;&gt;"niedziela")),ROUNDDOWN(E628*$N$7,0)*$N$2,0))))</f>
        <v>1470</v>
      </c>
      <c r="I628">
        <f t="shared" si="29"/>
        <v>118105</v>
      </c>
      <c r="J628">
        <f>J627+H628</f>
        <v>197970</v>
      </c>
      <c r="K628">
        <f>K627+(F628+G628)</f>
        <v>79865</v>
      </c>
    </row>
    <row r="629" spans="1:11">
      <c r="A629" s="1">
        <v>45554</v>
      </c>
      <c r="B629">
        <f t="shared" si="27"/>
        <v>9</v>
      </c>
      <c r="C629" t="s">
        <v>6</v>
      </c>
      <c r="D629" t="s">
        <v>43</v>
      </c>
      <c r="E629">
        <f t="shared" si="28"/>
        <v>55</v>
      </c>
      <c r="F629">
        <f>IF(C629="niedziela",$N$3*E629,0)</f>
        <v>0</v>
      </c>
      <c r="G629">
        <f>IF(AND(B629&lt;&gt;B630,I628&gt;=3*$N$1),3*$N$1,0)</f>
        <v>0</v>
      </c>
      <c r="H629">
        <f>IF(AND(D629="zima",AND(C629&lt;&gt;"sobota",C629&lt;&gt;"niedziela")),ROUNDDOWN(E629*$N$4,0)*$N$2,IF(AND(D629="wiosna",AND(C629&lt;&gt;"sobota",C629&lt;&gt;"niedziela")),ROUNDDOWN(E629*$N$5,0)*$N$2,IF(AND(D629="lato",AND(C629&lt;&gt;"sobota",C629&lt;&gt;"niedziela")),ROUNDDOWN(E629*$N$6,0)*$N$2,IF(AND(D629="jesień",AND(C629&lt;&gt;"sobota",C629&lt;&gt;"niedziela")),ROUNDDOWN(E629*$N$7,0)*$N$2,0))))</f>
        <v>1470</v>
      </c>
      <c r="I629">
        <f t="shared" si="29"/>
        <v>119575</v>
      </c>
      <c r="J629">
        <f>J628+H629</f>
        <v>199440</v>
      </c>
      <c r="K629">
        <f>K628+(F629+G629)</f>
        <v>79865</v>
      </c>
    </row>
    <row r="630" spans="1:11">
      <c r="A630" s="1">
        <v>45555</v>
      </c>
      <c r="B630">
        <f t="shared" si="27"/>
        <v>9</v>
      </c>
      <c r="C630" t="s">
        <v>7</v>
      </c>
      <c r="D630" t="s">
        <v>43</v>
      </c>
      <c r="E630">
        <f t="shared" si="28"/>
        <v>55</v>
      </c>
      <c r="F630">
        <f>IF(C630="niedziela",$N$3*E630,0)</f>
        <v>0</v>
      </c>
      <c r="G630">
        <f>IF(AND(B630&lt;&gt;B631,I629&gt;=3*$N$1),3*$N$1,0)</f>
        <v>0</v>
      </c>
      <c r="H630">
        <f>IF(AND(D630="zima",AND(C630&lt;&gt;"sobota",C630&lt;&gt;"niedziela")),ROUNDDOWN(E630*$N$4,0)*$N$2,IF(AND(D630="wiosna",AND(C630&lt;&gt;"sobota",C630&lt;&gt;"niedziela")),ROUNDDOWN(E630*$N$5,0)*$N$2,IF(AND(D630="lato",AND(C630&lt;&gt;"sobota",C630&lt;&gt;"niedziela")),ROUNDDOWN(E630*$N$6,0)*$N$2,IF(AND(D630="jesień",AND(C630&lt;&gt;"sobota",C630&lt;&gt;"niedziela")),ROUNDDOWN(E630*$N$7,0)*$N$2,0))))</f>
        <v>1470</v>
      </c>
      <c r="I630">
        <f t="shared" si="29"/>
        <v>121045</v>
      </c>
      <c r="J630">
        <f>J629+H630</f>
        <v>200910</v>
      </c>
      <c r="K630">
        <f>K629+(F630+G630)</f>
        <v>79865</v>
      </c>
    </row>
    <row r="631" spans="1:11">
      <c r="A631" s="1">
        <v>45556</v>
      </c>
      <c r="B631">
        <f t="shared" si="27"/>
        <v>9</v>
      </c>
      <c r="C631" t="s">
        <v>8</v>
      </c>
      <c r="D631" t="s">
        <v>43</v>
      </c>
      <c r="E631">
        <f t="shared" si="28"/>
        <v>55</v>
      </c>
      <c r="F631">
        <f>IF(C631="niedziela",$N$3*E631,0)</f>
        <v>0</v>
      </c>
      <c r="G631">
        <f>IF(AND(B631&lt;&gt;B632,I630&gt;=3*$N$1),3*$N$1,0)</f>
        <v>0</v>
      </c>
      <c r="H631">
        <f>IF(AND(D631="zima",AND(C631&lt;&gt;"sobota",C631&lt;&gt;"niedziela")),ROUNDDOWN(E631*$N$4,0)*$N$2,IF(AND(D631="wiosna",AND(C631&lt;&gt;"sobota",C631&lt;&gt;"niedziela")),ROUNDDOWN(E631*$N$5,0)*$N$2,IF(AND(D631="lato",AND(C631&lt;&gt;"sobota",C631&lt;&gt;"niedziela")),ROUNDDOWN(E631*$N$6,0)*$N$2,IF(AND(D631="jesień",AND(C631&lt;&gt;"sobota",C631&lt;&gt;"niedziela")),ROUNDDOWN(E631*$N$7,0)*$N$2,0))))</f>
        <v>0</v>
      </c>
      <c r="I631">
        <f t="shared" si="29"/>
        <v>121045</v>
      </c>
      <c r="J631">
        <f>J630+H631</f>
        <v>200910</v>
      </c>
      <c r="K631">
        <f>K630+(F631+G631)</f>
        <v>79865</v>
      </c>
    </row>
    <row r="632" spans="1:11">
      <c r="A632" s="1">
        <v>45557</v>
      </c>
      <c r="B632">
        <f t="shared" si="27"/>
        <v>9</v>
      </c>
      <c r="C632" t="s">
        <v>2</v>
      </c>
      <c r="D632" t="s">
        <v>43</v>
      </c>
      <c r="E632">
        <f t="shared" si="28"/>
        <v>55</v>
      </c>
      <c r="F632">
        <f>IF(C632="niedziela",$N$3*E632,0)</f>
        <v>825</v>
      </c>
      <c r="G632">
        <f>IF(AND(B632&lt;&gt;B633,I631&gt;=3*$N$1),3*$N$1,0)</f>
        <v>0</v>
      </c>
      <c r="H632">
        <f>IF(AND(D632="zima",AND(C632&lt;&gt;"sobota",C632&lt;&gt;"niedziela")),ROUNDDOWN(E632*$N$4,0)*$N$2,IF(AND(D632="wiosna",AND(C632&lt;&gt;"sobota",C632&lt;&gt;"niedziela")),ROUNDDOWN(E632*$N$5,0)*$N$2,IF(AND(D632="lato",AND(C632&lt;&gt;"sobota",C632&lt;&gt;"niedziela")),ROUNDDOWN(E632*$N$6,0)*$N$2,IF(AND(D632="jesień",AND(C632&lt;&gt;"sobota",C632&lt;&gt;"niedziela")),ROUNDDOWN(E632*$N$7,0)*$N$2,0))))</f>
        <v>0</v>
      </c>
      <c r="I632">
        <f t="shared" si="29"/>
        <v>120220</v>
      </c>
      <c r="J632">
        <f>J631+H632</f>
        <v>200910</v>
      </c>
      <c r="K632">
        <f>K631+(F632+G632)</f>
        <v>80690</v>
      </c>
    </row>
    <row r="633" spans="1:11">
      <c r="A633" s="1">
        <v>45558</v>
      </c>
      <c r="B633">
        <f t="shared" si="27"/>
        <v>9</v>
      </c>
      <c r="C633" t="s">
        <v>3</v>
      </c>
      <c r="D633" t="s">
        <v>44</v>
      </c>
      <c r="E633">
        <f t="shared" si="28"/>
        <v>55</v>
      </c>
      <c r="F633">
        <f>IF(C633="niedziela",$N$3*E633,0)</f>
        <v>0</v>
      </c>
      <c r="G633">
        <f>IF(AND(B633&lt;&gt;B634,I632&gt;=3*$N$1),3*$N$1,0)</f>
        <v>0</v>
      </c>
      <c r="H633">
        <f>IF(AND(D633="zima",AND(C633&lt;&gt;"sobota",C633&lt;&gt;"niedziela")),ROUNDDOWN(E633*$N$4,0)*$N$2,IF(AND(D633="wiosna",AND(C633&lt;&gt;"sobota",C633&lt;&gt;"niedziela")),ROUNDDOWN(E633*$N$5,0)*$N$2,IF(AND(D633="lato",AND(C633&lt;&gt;"sobota",C633&lt;&gt;"niedziela")),ROUNDDOWN(E633*$N$6,0)*$N$2,IF(AND(D633="jesień",AND(C633&lt;&gt;"sobota",C633&lt;&gt;"niedziela")),ROUNDDOWN(E633*$N$7,0)*$N$2,0))))</f>
        <v>660</v>
      </c>
      <c r="I633">
        <f t="shared" si="29"/>
        <v>120880</v>
      </c>
      <c r="J633">
        <f>J632+H633</f>
        <v>201570</v>
      </c>
      <c r="K633">
        <f>K632+(F633+G633)</f>
        <v>80690</v>
      </c>
    </row>
    <row r="634" spans="1:11">
      <c r="A634" s="1">
        <v>45559</v>
      </c>
      <c r="B634">
        <f t="shared" si="27"/>
        <v>9</v>
      </c>
      <c r="C634" t="s">
        <v>4</v>
      </c>
      <c r="D634" t="s">
        <v>44</v>
      </c>
      <c r="E634">
        <f t="shared" si="28"/>
        <v>55</v>
      </c>
      <c r="F634">
        <f>IF(C634="niedziela",$N$3*E634,0)</f>
        <v>0</v>
      </c>
      <c r="G634">
        <f>IF(AND(B634&lt;&gt;B635,I633&gt;=3*$N$1),3*$N$1,0)</f>
        <v>0</v>
      </c>
      <c r="H634">
        <f>IF(AND(D634="zima",AND(C634&lt;&gt;"sobota",C634&lt;&gt;"niedziela")),ROUNDDOWN(E634*$N$4,0)*$N$2,IF(AND(D634="wiosna",AND(C634&lt;&gt;"sobota",C634&lt;&gt;"niedziela")),ROUNDDOWN(E634*$N$5,0)*$N$2,IF(AND(D634="lato",AND(C634&lt;&gt;"sobota",C634&lt;&gt;"niedziela")),ROUNDDOWN(E634*$N$6,0)*$N$2,IF(AND(D634="jesień",AND(C634&lt;&gt;"sobota",C634&lt;&gt;"niedziela")),ROUNDDOWN(E634*$N$7,0)*$N$2,0))))</f>
        <v>660</v>
      </c>
      <c r="I634">
        <f t="shared" si="29"/>
        <v>121540</v>
      </c>
      <c r="J634">
        <f>J633+H634</f>
        <v>202230</v>
      </c>
      <c r="K634">
        <f>K633+(F634+G634)</f>
        <v>80690</v>
      </c>
    </row>
    <row r="635" spans="1:11">
      <c r="A635" s="1">
        <v>45560</v>
      </c>
      <c r="B635">
        <f t="shared" si="27"/>
        <v>9</v>
      </c>
      <c r="C635" t="s">
        <v>5</v>
      </c>
      <c r="D635" t="s">
        <v>44</v>
      </c>
      <c r="E635">
        <f t="shared" si="28"/>
        <v>55</v>
      </c>
      <c r="F635">
        <f>IF(C635="niedziela",$N$3*E635,0)</f>
        <v>0</v>
      </c>
      <c r="G635">
        <f>IF(AND(B635&lt;&gt;B636,I634&gt;=3*$N$1),3*$N$1,0)</f>
        <v>0</v>
      </c>
      <c r="H635">
        <f>IF(AND(D635="zima",AND(C635&lt;&gt;"sobota",C635&lt;&gt;"niedziela")),ROUNDDOWN(E635*$N$4,0)*$N$2,IF(AND(D635="wiosna",AND(C635&lt;&gt;"sobota",C635&lt;&gt;"niedziela")),ROUNDDOWN(E635*$N$5,0)*$N$2,IF(AND(D635="lato",AND(C635&lt;&gt;"sobota",C635&lt;&gt;"niedziela")),ROUNDDOWN(E635*$N$6,0)*$N$2,IF(AND(D635="jesień",AND(C635&lt;&gt;"sobota",C635&lt;&gt;"niedziela")),ROUNDDOWN(E635*$N$7,0)*$N$2,0))))</f>
        <v>660</v>
      </c>
      <c r="I635">
        <f t="shared" si="29"/>
        <v>122200</v>
      </c>
      <c r="J635">
        <f>J634+H635</f>
        <v>202890</v>
      </c>
      <c r="K635">
        <f>K634+(F635+G635)</f>
        <v>80690</v>
      </c>
    </row>
    <row r="636" spans="1:11">
      <c r="A636" s="1">
        <v>45561</v>
      </c>
      <c r="B636">
        <f t="shared" si="27"/>
        <v>9</v>
      </c>
      <c r="C636" t="s">
        <v>6</v>
      </c>
      <c r="D636" t="s">
        <v>44</v>
      </c>
      <c r="E636">
        <f t="shared" si="28"/>
        <v>55</v>
      </c>
      <c r="F636">
        <f>IF(C636="niedziela",$N$3*E636,0)</f>
        <v>0</v>
      </c>
      <c r="G636">
        <f>IF(AND(B636&lt;&gt;B637,I635&gt;=3*$N$1),3*$N$1,0)</f>
        <v>0</v>
      </c>
      <c r="H636">
        <f>IF(AND(D636="zima",AND(C636&lt;&gt;"sobota",C636&lt;&gt;"niedziela")),ROUNDDOWN(E636*$N$4,0)*$N$2,IF(AND(D636="wiosna",AND(C636&lt;&gt;"sobota",C636&lt;&gt;"niedziela")),ROUNDDOWN(E636*$N$5,0)*$N$2,IF(AND(D636="lato",AND(C636&lt;&gt;"sobota",C636&lt;&gt;"niedziela")),ROUNDDOWN(E636*$N$6,0)*$N$2,IF(AND(D636="jesień",AND(C636&lt;&gt;"sobota",C636&lt;&gt;"niedziela")),ROUNDDOWN(E636*$N$7,0)*$N$2,0))))</f>
        <v>660</v>
      </c>
      <c r="I636">
        <f t="shared" si="29"/>
        <v>122860</v>
      </c>
      <c r="J636">
        <f>J635+H636</f>
        <v>203550</v>
      </c>
      <c r="K636">
        <f>K635+(F636+G636)</f>
        <v>80690</v>
      </c>
    </row>
    <row r="637" spans="1:11">
      <c r="A637" s="1">
        <v>45562</v>
      </c>
      <c r="B637">
        <f t="shared" si="27"/>
        <v>9</v>
      </c>
      <c r="C637" t="s">
        <v>7</v>
      </c>
      <c r="D637" t="s">
        <v>44</v>
      </c>
      <c r="E637">
        <f t="shared" si="28"/>
        <v>55</v>
      </c>
      <c r="F637">
        <f>IF(C637="niedziela",$N$3*E637,0)</f>
        <v>0</v>
      </c>
      <c r="G637">
        <f>IF(AND(B637&lt;&gt;B638,I636&gt;=3*$N$1),3*$N$1,0)</f>
        <v>0</v>
      </c>
      <c r="H637">
        <f>IF(AND(D637="zima",AND(C637&lt;&gt;"sobota",C637&lt;&gt;"niedziela")),ROUNDDOWN(E637*$N$4,0)*$N$2,IF(AND(D637="wiosna",AND(C637&lt;&gt;"sobota",C637&lt;&gt;"niedziela")),ROUNDDOWN(E637*$N$5,0)*$N$2,IF(AND(D637="lato",AND(C637&lt;&gt;"sobota",C637&lt;&gt;"niedziela")),ROUNDDOWN(E637*$N$6,0)*$N$2,IF(AND(D637="jesień",AND(C637&lt;&gt;"sobota",C637&lt;&gt;"niedziela")),ROUNDDOWN(E637*$N$7,0)*$N$2,0))))</f>
        <v>660</v>
      </c>
      <c r="I637">
        <f t="shared" si="29"/>
        <v>123520</v>
      </c>
      <c r="J637">
        <f>J636+H637</f>
        <v>204210</v>
      </c>
      <c r="K637">
        <f>K636+(F637+G637)</f>
        <v>80690</v>
      </c>
    </row>
    <row r="638" spans="1:11">
      <c r="A638" s="1">
        <v>45563</v>
      </c>
      <c r="B638">
        <f t="shared" si="27"/>
        <v>9</v>
      </c>
      <c r="C638" t="s">
        <v>8</v>
      </c>
      <c r="D638" t="s">
        <v>44</v>
      </c>
      <c r="E638">
        <f t="shared" si="28"/>
        <v>55</v>
      </c>
      <c r="F638">
        <f>IF(C638="niedziela",$N$3*E638,0)</f>
        <v>0</v>
      </c>
      <c r="G638">
        <f>IF(AND(B638&lt;&gt;B639,I637&gt;=3*$N$1),3*$N$1,0)</f>
        <v>0</v>
      </c>
      <c r="H638">
        <f>IF(AND(D638="zima",AND(C638&lt;&gt;"sobota",C638&lt;&gt;"niedziela")),ROUNDDOWN(E638*$N$4,0)*$N$2,IF(AND(D638="wiosna",AND(C638&lt;&gt;"sobota",C638&lt;&gt;"niedziela")),ROUNDDOWN(E638*$N$5,0)*$N$2,IF(AND(D638="lato",AND(C638&lt;&gt;"sobota",C638&lt;&gt;"niedziela")),ROUNDDOWN(E638*$N$6,0)*$N$2,IF(AND(D638="jesień",AND(C638&lt;&gt;"sobota",C638&lt;&gt;"niedziela")),ROUNDDOWN(E638*$N$7,0)*$N$2,0))))</f>
        <v>0</v>
      </c>
      <c r="I638">
        <f t="shared" si="29"/>
        <v>123520</v>
      </c>
      <c r="J638">
        <f>J637+H638</f>
        <v>204210</v>
      </c>
      <c r="K638">
        <f>K637+(F638+G638)</f>
        <v>80690</v>
      </c>
    </row>
    <row r="639" spans="1:11">
      <c r="A639" s="1">
        <v>45564</v>
      </c>
      <c r="B639">
        <f t="shared" si="27"/>
        <v>9</v>
      </c>
      <c r="C639" t="s">
        <v>2</v>
      </c>
      <c r="D639" t="s">
        <v>44</v>
      </c>
      <c r="E639">
        <f t="shared" si="28"/>
        <v>55</v>
      </c>
      <c r="F639">
        <f>IF(C639="niedziela",$N$3*E639,0)</f>
        <v>825</v>
      </c>
      <c r="G639">
        <f>IF(AND(B639&lt;&gt;B640,I638&gt;=3*$N$1),3*$N$1,0)</f>
        <v>0</v>
      </c>
      <c r="H639">
        <f>IF(AND(D639="zima",AND(C639&lt;&gt;"sobota",C639&lt;&gt;"niedziela")),ROUNDDOWN(E639*$N$4,0)*$N$2,IF(AND(D639="wiosna",AND(C639&lt;&gt;"sobota",C639&lt;&gt;"niedziela")),ROUNDDOWN(E639*$N$5,0)*$N$2,IF(AND(D639="lato",AND(C639&lt;&gt;"sobota",C639&lt;&gt;"niedziela")),ROUNDDOWN(E639*$N$6,0)*$N$2,IF(AND(D639="jesień",AND(C639&lt;&gt;"sobota",C639&lt;&gt;"niedziela")),ROUNDDOWN(E639*$N$7,0)*$N$2,0))))</f>
        <v>0</v>
      </c>
      <c r="I639">
        <f t="shared" si="29"/>
        <v>122695</v>
      </c>
      <c r="J639">
        <f>J638+H639</f>
        <v>204210</v>
      </c>
      <c r="K639">
        <f>K638+(F639+G639)</f>
        <v>81515</v>
      </c>
    </row>
    <row r="640" spans="1:11">
      <c r="A640" s="1">
        <v>45565</v>
      </c>
      <c r="B640">
        <f t="shared" si="27"/>
        <v>9</v>
      </c>
      <c r="C640" t="s">
        <v>3</v>
      </c>
      <c r="D640" t="s">
        <v>44</v>
      </c>
      <c r="E640">
        <f t="shared" si="28"/>
        <v>55</v>
      </c>
      <c r="F640">
        <f>IF(C640="niedziela",$N$3*E640,0)</f>
        <v>0</v>
      </c>
      <c r="G640">
        <f>IF(AND(B640&lt;&gt;B641,I639&gt;=3*$N$1),3*$N$1,0)</f>
        <v>2400</v>
      </c>
      <c r="H640">
        <f>IF(AND(D640="zima",AND(C640&lt;&gt;"sobota",C640&lt;&gt;"niedziela")),ROUNDDOWN(E640*$N$4,0)*$N$2,IF(AND(D640="wiosna",AND(C640&lt;&gt;"sobota",C640&lt;&gt;"niedziela")),ROUNDDOWN(E640*$N$5,0)*$N$2,IF(AND(D640="lato",AND(C640&lt;&gt;"sobota",C640&lt;&gt;"niedziela")),ROUNDDOWN(E640*$N$6,0)*$N$2,IF(AND(D640="jesień",AND(C640&lt;&gt;"sobota",C640&lt;&gt;"niedziela")),ROUNDDOWN(E640*$N$7,0)*$N$2,0))))</f>
        <v>660</v>
      </c>
      <c r="I640">
        <f t="shared" si="29"/>
        <v>120955</v>
      </c>
      <c r="J640">
        <f>J639+H640</f>
        <v>204870</v>
      </c>
      <c r="K640">
        <f>K639+(F640+G640)</f>
        <v>83915</v>
      </c>
    </row>
    <row r="641" spans="1:11">
      <c r="A641" s="1">
        <v>45566</v>
      </c>
      <c r="B641">
        <f t="shared" si="27"/>
        <v>10</v>
      </c>
      <c r="C641" t="s">
        <v>4</v>
      </c>
      <c r="D641" t="s">
        <v>44</v>
      </c>
      <c r="E641">
        <f t="shared" si="28"/>
        <v>58</v>
      </c>
      <c r="F641">
        <f>IF(C641="niedziela",$N$3*E641,0)</f>
        <v>0</v>
      </c>
      <c r="G641">
        <f>IF(AND(B641&lt;&gt;B642,I640&gt;=3*$N$1),3*$N$1,0)</f>
        <v>0</v>
      </c>
      <c r="H641">
        <f>IF(AND(D641="zima",AND(C641&lt;&gt;"sobota",C641&lt;&gt;"niedziela")),ROUNDDOWN(E641*$N$4,0)*$N$2,IF(AND(D641="wiosna",AND(C641&lt;&gt;"sobota",C641&lt;&gt;"niedziela")),ROUNDDOWN(E641*$N$5,0)*$N$2,IF(AND(D641="lato",AND(C641&lt;&gt;"sobota",C641&lt;&gt;"niedziela")),ROUNDDOWN(E641*$N$6,0)*$N$2,IF(AND(D641="jesień",AND(C641&lt;&gt;"sobota",C641&lt;&gt;"niedziela")),ROUNDDOWN(E641*$N$7,0)*$N$2,0))))</f>
        <v>690</v>
      </c>
      <c r="I641">
        <f t="shared" si="29"/>
        <v>121645</v>
      </c>
      <c r="J641">
        <f>J640+H641</f>
        <v>205560</v>
      </c>
      <c r="K641">
        <f>K640+(F641+G641)</f>
        <v>83915</v>
      </c>
    </row>
    <row r="642" spans="1:11">
      <c r="A642" s="1">
        <v>45567</v>
      </c>
      <c r="B642">
        <f t="shared" si="27"/>
        <v>10</v>
      </c>
      <c r="C642" t="s">
        <v>5</v>
      </c>
      <c r="D642" t="s">
        <v>44</v>
      </c>
      <c r="E642">
        <f t="shared" si="28"/>
        <v>58</v>
      </c>
      <c r="F642">
        <f>IF(C642="niedziela",$N$3*E642,0)</f>
        <v>0</v>
      </c>
      <c r="G642">
        <f>IF(AND(B642&lt;&gt;B643,I641&gt;=3*$N$1),3*$N$1,0)</f>
        <v>0</v>
      </c>
      <c r="H642">
        <f>IF(AND(D642="zima",AND(C642&lt;&gt;"sobota",C642&lt;&gt;"niedziela")),ROUNDDOWN(E642*$N$4,0)*$N$2,IF(AND(D642="wiosna",AND(C642&lt;&gt;"sobota",C642&lt;&gt;"niedziela")),ROUNDDOWN(E642*$N$5,0)*$N$2,IF(AND(D642="lato",AND(C642&lt;&gt;"sobota",C642&lt;&gt;"niedziela")),ROUNDDOWN(E642*$N$6,0)*$N$2,IF(AND(D642="jesień",AND(C642&lt;&gt;"sobota",C642&lt;&gt;"niedziela")),ROUNDDOWN(E642*$N$7,0)*$N$2,0))))</f>
        <v>690</v>
      </c>
      <c r="I642">
        <f t="shared" si="29"/>
        <v>122335</v>
      </c>
      <c r="J642">
        <f>J641+H642</f>
        <v>206250</v>
      </c>
      <c r="K642">
        <f>K641+(F642+G642)</f>
        <v>83915</v>
      </c>
    </row>
    <row r="643" spans="1:11">
      <c r="A643" s="1">
        <v>45568</v>
      </c>
      <c r="B643">
        <f t="shared" ref="B643:B706" si="30">MONTH(A643)</f>
        <v>10</v>
      </c>
      <c r="C643" t="s">
        <v>6</v>
      </c>
      <c r="D643" t="s">
        <v>44</v>
      </c>
      <c r="E643">
        <f t="shared" si="28"/>
        <v>58</v>
      </c>
      <c r="F643">
        <f>IF(C643="niedziela",$N$3*E643,0)</f>
        <v>0</v>
      </c>
      <c r="G643">
        <f>IF(AND(B643&lt;&gt;B644,I642&gt;=3*$N$1),3*$N$1,0)</f>
        <v>0</v>
      </c>
      <c r="H643">
        <f>IF(AND(D643="zima",AND(C643&lt;&gt;"sobota",C643&lt;&gt;"niedziela")),ROUNDDOWN(E643*$N$4,0)*$N$2,IF(AND(D643="wiosna",AND(C643&lt;&gt;"sobota",C643&lt;&gt;"niedziela")),ROUNDDOWN(E643*$N$5,0)*$N$2,IF(AND(D643="lato",AND(C643&lt;&gt;"sobota",C643&lt;&gt;"niedziela")),ROUNDDOWN(E643*$N$6,0)*$N$2,IF(AND(D643="jesień",AND(C643&lt;&gt;"sobota",C643&lt;&gt;"niedziela")),ROUNDDOWN(E643*$N$7,0)*$N$2,0))))</f>
        <v>690</v>
      </c>
      <c r="I643">
        <f t="shared" si="29"/>
        <v>123025</v>
      </c>
      <c r="J643">
        <f>J642+H643</f>
        <v>206940</v>
      </c>
      <c r="K643">
        <f>K642+(F643+G643)</f>
        <v>83915</v>
      </c>
    </row>
    <row r="644" spans="1:11">
      <c r="A644" s="1">
        <v>45569</v>
      </c>
      <c r="B644">
        <f t="shared" si="30"/>
        <v>10</v>
      </c>
      <c r="C644" t="s">
        <v>7</v>
      </c>
      <c r="D644" t="s">
        <v>44</v>
      </c>
      <c r="E644">
        <f t="shared" ref="E644:E707" si="31">IF(G643=2400,E643+3,E643)</f>
        <v>58</v>
      </c>
      <c r="F644">
        <f>IF(C644="niedziela",$N$3*E644,0)</f>
        <v>0</v>
      </c>
      <c r="G644">
        <f>IF(AND(B644&lt;&gt;B645,I643&gt;=3*$N$1),3*$N$1,0)</f>
        <v>0</v>
      </c>
      <c r="H644">
        <f>IF(AND(D644="zima",AND(C644&lt;&gt;"sobota",C644&lt;&gt;"niedziela")),ROUNDDOWN(E644*$N$4,0)*$N$2,IF(AND(D644="wiosna",AND(C644&lt;&gt;"sobota",C644&lt;&gt;"niedziela")),ROUNDDOWN(E644*$N$5,0)*$N$2,IF(AND(D644="lato",AND(C644&lt;&gt;"sobota",C644&lt;&gt;"niedziela")),ROUNDDOWN(E644*$N$6,0)*$N$2,IF(AND(D644="jesień",AND(C644&lt;&gt;"sobota",C644&lt;&gt;"niedziela")),ROUNDDOWN(E644*$N$7,0)*$N$2,0))))</f>
        <v>690</v>
      </c>
      <c r="I644">
        <f t="shared" ref="I644:I707" si="32">(H644-(F644+G644))+I643</f>
        <v>123715</v>
      </c>
      <c r="J644">
        <f>J643+H644</f>
        <v>207630</v>
      </c>
      <c r="K644">
        <f>K643+(F644+G644)</f>
        <v>83915</v>
      </c>
    </row>
    <row r="645" spans="1:11">
      <c r="A645" s="1">
        <v>45570</v>
      </c>
      <c r="B645">
        <f t="shared" si="30"/>
        <v>10</v>
      </c>
      <c r="C645" t="s">
        <v>8</v>
      </c>
      <c r="D645" t="s">
        <v>44</v>
      </c>
      <c r="E645">
        <f t="shared" si="31"/>
        <v>58</v>
      </c>
      <c r="F645">
        <f>IF(C645="niedziela",$N$3*E645,0)</f>
        <v>0</v>
      </c>
      <c r="G645">
        <f>IF(AND(B645&lt;&gt;B646,I644&gt;=3*$N$1),3*$N$1,0)</f>
        <v>0</v>
      </c>
      <c r="H645">
        <f>IF(AND(D645="zima",AND(C645&lt;&gt;"sobota",C645&lt;&gt;"niedziela")),ROUNDDOWN(E645*$N$4,0)*$N$2,IF(AND(D645="wiosna",AND(C645&lt;&gt;"sobota",C645&lt;&gt;"niedziela")),ROUNDDOWN(E645*$N$5,0)*$N$2,IF(AND(D645="lato",AND(C645&lt;&gt;"sobota",C645&lt;&gt;"niedziela")),ROUNDDOWN(E645*$N$6,0)*$N$2,IF(AND(D645="jesień",AND(C645&lt;&gt;"sobota",C645&lt;&gt;"niedziela")),ROUNDDOWN(E645*$N$7,0)*$N$2,0))))</f>
        <v>0</v>
      </c>
      <c r="I645">
        <f t="shared" si="32"/>
        <v>123715</v>
      </c>
      <c r="J645">
        <f>J644+H645</f>
        <v>207630</v>
      </c>
      <c r="K645">
        <f>K644+(F645+G645)</f>
        <v>83915</v>
      </c>
    </row>
    <row r="646" spans="1:11">
      <c r="A646" s="1">
        <v>45571</v>
      </c>
      <c r="B646">
        <f t="shared" si="30"/>
        <v>10</v>
      </c>
      <c r="C646" t="s">
        <v>2</v>
      </c>
      <c r="D646" t="s">
        <v>44</v>
      </c>
      <c r="E646">
        <f t="shared" si="31"/>
        <v>58</v>
      </c>
      <c r="F646">
        <f>IF(C646="niedziela",$N$3*E646,0)</f>
        <v>870</v>
      </c>
      <c r="G646">
        <f>IF(AND(B646&lt;&gt;B647,I645&gt;=3*$N$1),3*$N$1,0)</f>
        <v>0</v>
      </c>
      <c r="H646">
        <f>IF(AND(D646="zima",AND(C646&lt;&gt;"sobota",C646&lt;&gt;"niedziela")),ROUNDDOWN(E646*$N$4,0)*$N$2,IF(AND(D646="wiosna",AND(C646&lt;&gt;"sobota",C646&lt;&gt;"niedziela")),ROUNDDOWN(E646*$N$5,0)*$N$2,IF(AND(D646="lato",AND(C646&lt;&gt;"sobota",C646&lt;&gt;"niedziela")),ROUNDDOWN(E646*$N$6,0)*$N$2,IF(AND(D646="jesień",AND(C646&lt;&gt;"sobota",C646&lt;&gt;"niedziela")),ROUNDDOWN(E646*$N$7,0)*$N$2,0))))</f>
        <v>0</v>
      </c>
      <c r="I646">
        <f t="shared" si="32"/>
        <v>122845</v>
      </c>
      <c r="J646">
        <f>J645+H646</f>
        <v>207630</v>
      </c>
      <c r="K646">
        <f>K645+(F646+G646)</f>
        <v>84785</v>
      </c>
    </row>
    <row r="647" spans="1:11">
      <c r="A647" s="1">
        <v>45572</v>
      </c>
      <c r="B647">
        <f t="shared" si="30"/>
        <v>10</v>
      </c>
      <c r="C647" t="s">
        <v>3</v>
      </c>
      <c r="D647" t="s">
        <v>44</v>
      </c>
      <c r="E647">
        <f t="shared" si="31"/>
        <v>58</v>
      </c>
      <c r="F647">
        <f>IF(C647="niedziela",$N$3*E647,0)</f>
        <v>0</v>
      </c>
      <c r="G647">
        <f>IF(AND(B647&lt;&gt;B648,I646&gt;=3*$N$1),3*$N$1,0)</f>
        <v>0</v>
      </c>
      <c r="H647">
        <f>IF(AND(D647="zima",AND(C647&lt;&gt;"sobota",C647&lt;&gt;"niedziela")),ROUNDDOWN(E647*$N$4,0)*$N$2,IF(AND(D647="wiosna",AND(C647&lt;&gt;"sobota",C647&lt;&gt;"niedziela")),ROUNDDOWN(E647*$N$5,0)*$N$2,IF(AND(D647="lato",AND(C647&lt;&gt;"sobota",C647&lt;&gt;"niedziela")),ROUNDDOWN(E647*$N$6,0)*$N$2,IF(AND(D647="jesień",AND(C647&lt;&gt;"sobota",C647&lt;&gt;"niedziela")),ROUNDDOWN(E647*$N$7,0)*$N$2,0))))</f>
        <v>690</v>
      </c>
      <c r="I647">
        <f t="shared" si="32"/>
        <v>123535</v>
      </c>
      <c r="J647">
        <f>J646+H647</f>
        <v>208320</v>
      </c>
      <c r="K647">
        <f>K646+(F647+G647)</f>
        <v>84785</v>
      </c>
    </row>
    <row r="648" spans="1:11">
      <c r="A648" s="1">
        <v>45573</v>
      </c>
      <c r="B648">
        <f t="shared" si="30"/>
        <v>10</v>
      </c>
      <c r="C648" t="s">
        <v>4</v>
      </c>
      <c r="D648" t="s">
        <v>44</v>
      </c>
      <c r="E648">
        <f t="shared" si="31"/>
        <v>58</v>
      </c>
      <c r="F648">
        <f>IF(C648="niedziela",$N$3*E648,0)</f>
        <v>0</v>
      </c>
      <c r="G648">
        <f>IF(AND(B648&lt;&gt;B649,I647&gt;=3*$N$1),3*$N$1,0)</f>
        <v>0</v>
      </c>
      <c r="H648">
        <f>IF(AND(D648="zima",AND(C648&lt;&gt;"sobota",C648&lt;&gt;"niedziela")),ROUNDDOWN(E648*$N$4,0)*$N$2,IF(AND(D648="wiosna",AND(C648&lt;&gt;"sobota",C648&lt;&gt;"niedziela")),ROUNDDOWN(E648*$N$5,0)*$N$2,IF(AND(D648="lato",AND(C648&lt;&gt;"sobota",C648&lt;&gt;"niedziela")),ROUNDDOWN(E648*$N$6,0)*$N$2,IF(AND(D648="jesień",AND(C648&lt;&gt;"sobota",C648&lt;&gt;"niedziela")),ROUNDDOWN(E648*$N$7,0)*$N$2,0))))</f>
        <v>690</v>
      </c>
      <c r="I648">
        <f t="shared" si="32"/>
        <v>124225</v>
      </c>
      <c r="J648">
        <f>J647+H648</f>
        <v>209010</v>
      </c>
      <c r="K648">
        <f>K647+(F648+G648)</f>
        <v>84785</v>
      </c>
    </row>
    <row r="649" spans="1:11">
      <c r="A649" s="1">
        <v>45574</v>
      </c>
      <c r="B649">
        <f t="shared" si="30"/>
        <v>10</v>
      </c>
      <c r="C649" t="s">
        <v>5</v>
      </c>
      <c r="D649" t="s">
        <v>44</v>
      </c>
      <c r="E649">
        <f t="shared" si="31"/>
        <v>58</v>
      </c>
      <c r="F649">
        <f>IF(C649="niedziela",$N$3*E649,0)</f>
        <v>0</v>
      </c>
      <c r="G649">
        <f>IF(AND(B649&lt;&gt;B650,I648&gt;=3*$N$1),3*$N$1,0)</f>
        <v>0</v>
      </c>
      <c r="H649">
        <f>IF(AND(D649="zima",AND(C649&lt;&gt;"sobota",C649&lt;&gt;"niedziela")),ROUNDDOWN(E649*$N$4,0)*$N$2,IF(AND(D649="wiosna",AND(C649&lt;&gt;"sobota",C649&lt;&gt;"niedziela")),ROUNDDOWN(E649*$N$5,0)*$N$2,IF(AND(D649="lato",AND(C649&lt;&gt;"sobota",C649&lt;&gt;"niedziela")),ROUNDDOWN(E649*$N$6,0)*$N$2,IF(AND(D649="jesień",AND(C649&lt;&gt;"sobota",C649&lt;&gt;"niedziela")),ROUNDDOWN(E649*$N$7,0)*$N$2,0))))</f>
        <v>690</v>
      </c>
      <c r="I649">
        <f t="shared" si="32"/>
        <v>124915</v>
      </c>
      <c r="J649">
        <f>J648+H649</f>
        <v>209700</v>
      </c>
      <c r="K649">
        <f>K648+(F649+G649)</f>
        <v>84785</v>
      </c>
    </row>
    <row r="650" spans="1:11">
      <c r="A650" s="1">
        <v>45575</v>
      </c>
      <c r="B650">
        <f t="shared" si="30"/>
        <v>10</v>
      </c>
      <c r="C650" t="s">
        <v>6</v>
      </c>
      <c r="D650" t="s">
        <v>44</v>
      </c>
      <c r="E650">
        <f t="shared" si="31"/>
        <v>58</v>
      </c>
      <c r="F650">
        <f>IF(C650="niedziela",$N$3*E650,0)</f>
        <v>0</v>
      </c>
      <c r="G650">
        <f>IF(AND(B650&lt;&gt;B651,I649&gt;=3*$N$1),3*$N$1,0)</f>
        <v>0</v>
      </c>
      <c r="H650">
        <f>IF(AND(D650="zima",AND(C650&lt;&gt;"sobota",C650&lt;&gt;"niedziela")),ROUNDDOWN(E650*$N$4,0)*$N$2,IF(AND(D650="wiosna",AND(C650&lt;&gt;"sobota",C650&lt;&gt;"niedziela")),ROUNDDOWN(E650*$N$5,0)*$N$2,IF(AND(D650="lato",AND(C650&lt;&gt;"sobota",C650&lt;&gt;"niedziela")),ROUNDDOWN(E650*$N$6,0)*$N$2,IF(AND(D650="jesień",AND(C650&lt;&gt;"sobota",C650&lt;&gt;"niedziela")),ROUNDDOWN(E650*$N$7,0)*$N$2,0))))</f>
        <v>690</v>
      </c>
      <c r="I650">
        <f t="shared" si="32"/>
        <v>125605</v>
      </c>
      <c r="J650">
        <f>J649+H650</f>
        <v>210390</v>
      </c>
      <c r="K650">
        <f>K649+(F650+G650)</f>
        <v>84785</v>
      </c>
    </row>
    <row r="651" spans="1:11">
      <c r="A651" s="1">
        <v>45576</v>
      </c>
      <c r="B651">
        <f t="shared" si="30"/>
        <v>10</v>
      </c>
      <c r="C651" t="s">
        <v>7</v>
      </c>
      <c r="D651" t="s">
        <v>44</v>
      </c>
      <c r="E651">
        <f t="shared" si="31"/>
        <v>58</v>
      </c>
      <c r="F651">
        <f>IF(C651="niedziela",$N$3*E651,0)</f>
        <v>0</v>
      </c>
      <c r="G651">
        <f>IF(AND(B651&lt;&gt;B652,I650&gt;=3*$N$1),3*$N$1,0)</f>
        <v>0</v>
      </c>
      <c r="H651">
        <f>IF(AND(D651="zima",AND(C651&lt;&gt;"sobota",C651&lt;&gt;"niedziela")),ROUNDDOWN(E651*$N$4,0)*$N$2,IF(AND(D651="wiosna",AND(C651&lt;&gt;"sobota",C651&lt;&gt;"niedziela")),ROUNDDOWN(E651*$N$5,0)*$N$2,IF(AND(D651="lato",AND(C651&lt;&gt;"sobota",C651&lt;&gt;"niedziela")),ROUNDDOWN(E651*$N$6,0)*$N$2,IF(AND(D651="jesień",AND(C651&lt;&gt;"sobota",C651&lt;&gt;"niedziela")),ROUNDDOWN(E651*$N$7,0)*$N$2,0))))</f>
        <v>690</v>
      </c>
      <c r="I651">
        <f t="shared" si="32"/>
        <v>126295</v>
      </c>
      <c r="J651">
        <f>J650+H651</f>
        <v>211080</v>
      </c>
      <c r="K651">
        <f>K650+(F651+G651)</f>
        <v>84785</v>
      </c>
    </row>
    <row r="652" spans="1:11">
      <c r="A652" s="1">
        <v>45577</v>
      </c>
      <c r="B652">
        <f t="shared" si="30"/>
        <v>10</v>
      </c>
      <c r="C652" t="s">
        <v>8</v>
      </c>
      <c r="D652" t="s">
        <v>44</v>
      </c>
      <c r="E652">
        <f t="shared" si="31"/>
        <v>58</v>
      </c>
      <c r="F652">
        <f>IF(C652="niedziela",$N$3*E652,0)</f>
        <v>0</v>
      </c>
      <c r="G652">
        <f>IF(AND(B652&lt;&gt;B653,I651&gt;=3*$N$1),3*$N$1,0)</f>
        <v>0</v>
      </c>
      <c r="H652">
        <f>IF(AND(D652="zima",AND(C652&lt;&gt;"sobota",C652&lt;&gt;"niedziela")),ROUNDDOWN(E652*$N$4,0)*$N$2,IF(AND(D652="wiosna",AND(C652&lt;&gt;"sobota",C652&lt;&gt;"niedziela")),ROUNDDOWN(E652*$N$5,0)*$N$2,IF(AND(D652="lato",AND(C652&lt;&gt;"sobota",C652&lt;&gt;"niedziela")),ROUNDDOWN(E652*$N$6,0)*$N$2,IF(AND(D652="jesień",AND(C652&lt;&gt;"sobota",C652&lt;&gt;"niedziela")),ROUNDDOWN(E652*$N$7,0)*$N$2,0))))</f>
        <v>0</v>
      </c>
      <c r="I652">
        <f t="shared" si="32"/>
        <v>126295</v>
      </c>
      <c r="J652">
        <f>J651+H652</f>
        <v>211080</v>
      </c>
      <c r="K652">
        <f>K651+(F652+G652)</f>
        <v>84785</v>
      </c>
    </row>
    <row r="653" spans="1:11">
      <c r="A653" s="1">
        <v>45578</v>
      </c>
      <c r="B653">
        <f t="shared" si="30"/>
        <v>10</v>
      </c>
      <c r="C653" t="s">
        <v>2</v>
      </c>
      <c r="D653" t="s">
        <v>44</v>
      </c>
      <c r="E653">
        <f t="shared" si="31"/>
        <v>58</v>
      </c>
      <c r="F653">
        <f>IF(C653="niedziela",$N$3*E653,0)</f>
        <v>870</v>
      </c>
      <c r="G653">
        <f>IF(AND(B653&lt;&gt;B654,I652&gt;=3*$N$1),3*$N$1,0)</f>
        <v>0</v>
      </c>
      <c r="H653">
        <f>IF(AND(D653="zima",AND(C653&lt;&gt;"sobota",C653&lt;&gt;"niedziela")),ROUNDDOWN(E653*$N$4,0)*$N$2,IF(AND(D653="wiosna",AND(C653&lt;&gt;"sobota",C653&lt;&gt;"niedziela")),ROUNDDOWN(E653*$N$5,0)*$N$2,IF(AND(D653="lato",AND(C653&lt;&gt;"sobota",C653&lt;&gt;"niedziela")),ROUNDDOWN(E653*$N$6,0)*$N$2,IF(AND(D653="jesień",AND(C653&lt;&gt;"sobota",C653&lt;&gt;"niedziela")),ROUNDDOWN(E653*$N$7,0)*$N$2,0))))</f>
        <v>0</v>
      </c>
      <c r="I653">
        <f t="shared" si="32"/>
        <v>125425</v>
      </c>
      <c r="J653">
        <f>J652+H653</f>
        <v>211080</v>
      </c>
      <c r="K653">
        <f>K652+(F653+G653)</f>
        <v>85655</v>
      </c>
    </row>
    <row r="654" spans="1:11">
      <c r="A654" s="1">
        <v>45579</v>
      </c>
      <c r="B654">
        <f t="shared" si="30"/>
        <v>10</v>
      </c>
      <c r="C654" t="s">
        <v>3</v>
      </c>
      <c r="D654" t="s">
        <v>44</v>
      </c>
      <c r="E654">
        <f t="shared" si="31"/>
        <v>58</v>
      </c>
      <c r="F654">
        <f>IF(C654="niedziela",$N$3*E654,0)</f>
        <v>0</v>
      </c>
      <c r="G654">
        <f>IF(AND(B654&lt;&gt;B655,I653&gt;=3*$N$1),3*$N$1,0)</f>
        <v>0</v>
      </c>
      <c r="H654">
        <f>IF(AND(D654="zima",AND(C654&lt;&gt;"sobota",C654&lt;&gt;"niedziela")),ROUNDDOWN(E654*$N$4,0)*$N$2,IF(AND(D654="wiosna",AND(C654&lt;&gt;"sobota",C654&lt;&gt;"niedziela")),ROUNDDOWN(E654*$N$5,0)*$N$2,IF(AND(D654="lato",AND(C654&lt;&gt;"sobota",C654&lt;&gt;"niedziela")),ROUNDDOWN(E654*$N$6,0)*$N$2,IF(AND(D654="jesień",AND(C654&lt;&gt;"sobota",C654&lt;&gt;"niedziela")),ROUNDDOWN(E654*$N$7,0)*$N$2,0))))</f>
        <v>690</v>
      </c>
      <c r="I654">
        <f t="shared" si="32"/>
        <v>126115</v>
      </c>
      <c r="J654">
        <f>J653+H654</f>
        <v>211770</v>
      </c>
      <c r="K654">
        <f>K653+(F654+G654)</f>
        <v>85655</v>
      </c>
    </row>
    <row r="655" spans="1:11">
      <c r="A655" s="1">
        <v>45580</v>
      </c>
      <c r="B655">
        <f t="shared" si="30"/>
        <v>10</v>
      </c>
      <c r="C655" t="s">
        <v>4</v>
      </c>
      <c r="D655" t="s">
        <v>44</v>
      </c>
      <c r="E655">
        <f t="shared" si="31"/>
        <v>58</v>
      </c>
      <c r="F655">
        <f>IF(C655="niedziela",$N$3*E655,0)</f>
        <v>0</v>
      </c>
      <c r="G655">
        <f>IF(AND(B655&lt;&gt;B656,I654&gt;=3*$N$1),3*$N$1,0)</f>
        <v>0</v>
      </c>
      <c r="H655">
        <f>IF(AND(D655="zima",AND(C655&lt;&gt;"sobota",C655&lt;&gt;"niedziela")),ROUNDDOWN(E655*$N$4,0)*$N$2,IF(AND(D655="wiosna",AND(C655&lt;&gt;"sobota",C655&lt;&gt;"niedziela")),ROUNDDOWN(E655*$N$5,0)*$N$2,IF(AND(D655="lato",AND(C655&lt;&gt;"sobota",C655&lt;&gt;"niedziela")),ROUNDDOWN(E655*$N$6,0)*$N$2,IF(AND(D655="jesień",AND(C655&lt;&gt;"sobota",C655&lt;&gt;"niedziela")),ROUNDDOWN(E655*$N$7,0)*$N$2,0))))</f>
        <v>690</v>
      </c>
      <c r="I655">
        <f t="shared" si="32"/>
        <v>126805</v>
      </c>
      <c r="J655">
        <f>J654+H655</f>
        <v>212460</v>
      </c>
      <c r="K655">
        <f>K654+(F655+G655)</f>
        <v>85655</v>
      </c>
    </row>
    <row r="656" spans="1:11">
      <c r="A656" s="1">
        <v>45581</v>
      </c>
      <c r="B656">
        <f t="shared" si="30"/>
        <v>10</v>
      </c>
      <c r="C656" t="s">
        <v>5</v>
      </c>
      <c r="D656" t="s">
        <v>44</v>
      </c>
      <c r="E656">
        <f t="shared" si="31"/>
        <v>58</v>
      </c>
      <c r="F656">
        <f>IF(C656="niedziela",$N$3*E656,0)</f>
        <v>0</v>
      </c>
      <c r="G656">
        <f>IF(AND(B656&lt;&gt;B657,I655&gt;=3*$N$1),3*$N$1,0)</f>
        <v>0</v>
      </c>
      <c r="H656">
        <f>IF(AND(D656="zima",AND(C656&lt;&gt;"sobota",C656&lt;&gt;"niedziela")),ROUNDDOWN(E656*$N$4,0)*$N$2,IF(AND(D656="wiosna",AND(C656&lt;&gt;"sobota",C656&lt;&gt;"niedziela")),ROUNDDOWN(E656*$N$5,0)*$N$2,IF(AND(D656="lato",AND(C656&lt;&gt;"sobota",C656&lt;&gt;"niedziela")),ROUNDDOWN(E656*$N$6,0)*$N$2,IF(AND(D656="jesień",AND(C656&lt;&gt;"sobota",C656&lt;&gt;"niedziela")),ROUNDDOWN(E656*$N$7,0)*$N$2,0))))</f>
        <v>690</v>
      </c>
      <c r="I656">
        <f t="shared" si="32"/>
        <v>127495</v>
      </c>
      <c r="J656">
        <f>J655+H656</f>
        <v>213150</v>
      </c>
      <c r="K656">
        <f>K655+(F656+G656)</f>
        <v>85655</v>
      </c>
    </row>
    <row r="657" spans="1:11">
      <c r="A657" s="1">
        <v>45582</v>
      </c>
      <c r="B657">
        <f t="shared" si="30"/>
        <v>10</v>
      </c>
      <c r="C657" t="s">
        <v>6</v>
      </c>
      <c r="D657" t="s">
        <v>44</v>
      </c>
      <c r="E657">
        <f t="shared" si="31"/>
        <v>58</v>
      </c>
      <c r="F657">
        <f>IF(C657="niedziela",$N$3*E657,0)</f>
        <v>0</v>
      </c>
      <c r="G657">
        <f>IF(AND(B657&lt;&gt;B658,I656&gt;=3*$N$1),3*$N$1,0)</f>
        <v>0</v>
      </c>
      <c r="H657">
        <f>IF(AND(D657="zima",AND(C657&lt;&gt;"sobota",C657&lt;&gt;"niedziela")),ROUNDDOWN(E657*$N$4,0)*$N$2,IF(AND(D657="wiosna",AND(C657&lt;&gt;"sobota",C657&lt;&gt;"niedziela")),ROUNDDOWN(E657*$N$5,0)*$N$2,IF(AND(D657="lato",AND(C657&lt;&gt;"sobota",C657&lt;&gt;"niedziela")),ROUNDDOWN(E657*$N$6,0)*$N$2,IF(AND(D657="jesień",AND(C657&lt;&gt;"sobota",C657&lt;&gt;"niedziela")),ROUNDDOWN(E657*$N$7,0)*$N$2,0))))</f>
        <v>690</v>
      </c>
      <c r="I657">
        <f t="shared" si="32"/>
        <v>128185</v>
      </c>
      <c r="J657">
        <f>J656+H657</f>
        <v>213840</v>
      </c>
      <c r="K657">
        <f>K656+(F657+G657)</f>
        <v>85655</v>
      </c>
    </row>
    <row r="658" spans="1:11">
      <c r="A658" s="1">
        <v>45583</v>
      </c>
      <c r="B658">
        <f t="shared" si="30"/>
        <v>10</v>
      </c>
      <c r="C658" t="s">
        <v>7</v>
      </c>
      <c r="D658" t="s">
        <v>44</v>
      </c>
      <c r="E658">
        <f t="shared" si="31"/>
        <v>58</v>
      </c>
      <c r="F658">
        <f>IF(C658="niedziela",$N$3*E658,0)</f>
        <v>0</v>
      </c>
      <c r="G658">
        <f>IF(AND(B658&lt;&gt;B659,I657&gt;=3*$N$1),3*$N$1,0)</f>
        <v>0</v>
      </c>
      <c r="H658">
        <f>IF(AND(D658="zima",AND(C658&lt;&gt;"sobota",C658&lt;&gt;"niedziela")),ROUNDDOWN(E658*$N$4,0)*$N$2,IF(AND(D658="wiosna",AND(C658&lt;&gt;"sobota",C658&lt;&gt;"niedziela")),ROUNDDOWN(E658*$N$5,0)*$N$2,IF(AND(D658="lato",AND(C658&lt;&gt;"sobota",C658&lt;&gt;"niedziela")),ROUNDDOWN(E658*$N$6,0)*$N$2,IF(AND(D658="jesień",AND(C658&lt;&gt;"sobota",C658&lt;&gt;"niedziela")),ROUNDDOWN(E658*$N$7,0)*$N$2,0))))</f>
        <v>690</v>
      </c>
      <c r="I658">
        <f t="shared" si="32"/>
        <v>128875</v>
      </c>
      <c r="J658">
        <f>J657+H658</f>
        <v>214530</v>
      </c>
      <c r="K658">
        <f>K657+(F658+G658)</f>
        <v>85655</v>
      </c>
    </row>
    <row r="659" spans="1:11">
      <c r="A659" s="1">
        <v>45584</v>
      </c>
      <c r="B659">
        <f t="shared" si="30"/>
        <v>10</v>
      </c>
      <c r="C659" t="s">
        <v>8</v>
      </c>
      <c r="D659" t="s">
        <v>44</v>
      </c>
      <c r="E659">
        <f t="shared" si="31"/>
        <v>58</v>
      </c>
      <c r="F659">
        <f>IF(C659="niedziela",$N$3*E659,0)</f>
        <v>0</v>
      </c>
      <c r="G659">
        <f>IF(AND(B659&lt;&gt;B660,I658&gt;=3*$N$1),3*$N$1,0)</f>
        <v>0</v>
      </c>
      <c r="H659">
        <f>IF(AND(D659="zima",AND(C659&lt;&gt;"sobota",C659&lt;&gt;"niedziela")),ROUNDDOWN(E659*$N$4,0)*$N$2,IF(AND(D659="wiosna",AND(C659&lt;&gt;"sobota",C659&lt;&gt;"niedziela")),ROUNDDOWN(E659*$N$5,0)*$N$2,IF(AND(D659="lato",AND(C659&lt;&gt;"sobota",C659&lt;&gt;"niedziela")),ROUNDDOWN(E659*$N$6,0)*$N$2,IF(AND(D659="jesień",AND(C659&lt;&gt;"sobota",C659&lt;&gt;"niedziela")),ROUNDDOWN(E659*$N$7,0)*$N$2,0))))</f>
        <v>0</v>
      </c>
      <c r="I659">
        <f t="shared" si="32"/>
        <v>128875</v>
      </c>
      <c r="J659">
        <f>J658+H659</f>
        <v>214530</v>
      </c>
      <c r="K659">
        <f>K658+(F659+G659)</f>
        <v>85655</v>
      </c>
    </row>
    <row r="660" spans="1:11">
      <c r="A660" s="1">
        <v>45585</v>
      </c>
      <c r="B660">
        <f t="shared" si="30"/>
        <v>10</v>
      </c>
      <c r="C660" t="s">
        <v>2</v>
      </c>
      <c r="D660" t="s">
        <v>44</v>
      </c>
      <c r="E660">
        <f t="shared" si="31"/>
        <v>58</v>
      </c>
      <c r="F660">
        <f>IF(C660="niedziela",$N$3*E660,0)</f>
        <v>870</v>
      </c>
      <c r="G660">
        <f>IF(AND(B660&lt;&gt;B661,I659&gt;=3*$N$1),3*$N$1,0)</f>
        <v>0</v>
      </c>
      <c r="H660">
        <f>IF(AND(D660="zima",AND(C660&lt;&gt;"sobota",C660&lt;&gt;"niedziela")),ROUNDDOWN(E660*$N$4,0)*$N$2,IF(AND(D660="wiosna",AND(C660&lt;&gt;"sobota",C660&lt;&gt;"niedziela")),ROUNDDOWN(E660*$N$5,0)*$N$2,IF(AND(D660="lato",AND(C660&lt;&gt;"sobota",C660&lt;&gt;"niedziela")),ROUNDDOWN(E660*$N$6,0)*$N$2,IF(AND(D660="jesień",AND(C660&lt;&gt;"sobota",C660&lt;&gt;"niedziela")),ROUNDDOWN(E660*$N$7,0)*$N$2,0))))</f>
        <v>0</v>
      </c>
      <c r="I660">
        <f t="shared" si="32"/>
        <v>128005</v>
      </c>
      <c r="J660">
        <f>J659+H660</f>
        <v>214530</v>
      </c>
      <c r="K660">
        <f>K659+(F660+G660)</f>
        <v>86525</v>
      </c>
    </row>
    <row r="661" spans="1:11">
      <c r="A661" s="1">
        <v>45586</v>
      </c>
      <c r="B661">
        <f t="shared" si="30"/>
        <v>10</v>
      </c>
      <c r="C661" t="s">
        <v>3</v>
      </c>
      <c r="D661" t="s">
        <v>44</v>
      </c>
      <c r="E661">
        <f t="shared" si="31"/>
        <v>58</v>
      </c>
      <c r="F661">
        <f>IF(C661="niedziela",$N$3*E661,0)</f>
        <v>0</v>
      </c>
      <c r="G661">
        <f>IF(AND(B661&lt;&gt;B662,I660&gt;=3*$N$1),3*$N$1,0)</f>
        <v>0</v>
      </c>
      <c r="H661">
        <f>IF(AND(D661="zima",AND(C661&lt;&gt;"sobota",C661&lt;&gt;"niedziela")),ROUNDDOWN(E661*$N$4,0)*$N$2,IF(AND(D661="wiosna",AND(C661&lt;&gt;"sobota",C661&lt;&gt;"niedziela")),ROUNDDOWN(E661*$N$5,0)*$N$2,IF(AND(D661="lato",AND(C661&lt;&gt;"sobota",C661&lt;&gt;"niedziela")),ROUNDDOWN(E661*$N$6,0)*$N$2,IF(AND(D661="jesień",AND(C661&lt;&gt;"sobota",C661&lt;&gt;"niedziela")),ROUNDDOWN(E661*$N$7,0)*$N$2,0))))</f>
        <v>690</v>
      </c>
      <c r="I661">
        <f t="shared" si="32"/>
        <v>128695</v>
      </c>
      <c r="J661">
        <f>J660+H661</f>
        <v>215220</v>
      </c>
      <c r="K661">
        <f>K660+(F661+G661)</f>
        <v>86525</v>
      </c>
    </row>
    <row r="662" spans="1:11">
      <c r="A662" s="1">
        <v>45587</v>
      </c>
      <c r="B662">
        <f t="shared" si="30"/>
        <v>10</v>
      </c>
      <c r="C662" t="s">
        <v>4</v>
      </c>
      <c r="D662" t="s">
        <v>44</v>
      </c>
      <c r="E662">
        <f t="shared" si="31"/>
        <v>58</v>
      </c>
      <c r="F662">
        <f>IF(C662="niedziela",$N$3*E662,0)</f>
        <v>0</v>
      </c>
      <c r="G662">
        <f>IF(AND(B662&lt;&gt;B663,I661&gt;=3*$N$1),3*$N$1,0)</f>
        <v>0</v>
      </c>
      <c r="H662">
        <f>IF(AND(D662="zima",AND(C662&lt;&gt;"sobota",C662&lt;&gt;"niedziela")),ROUNDDOWN(E662*$N$4,0)*$N$2,IF(AND(D662="wiosna",AND(C662&lt;&gt;"sobota",C662&lt;&gt;"niedziela")),ROUNDDOWN(E662*$N$5,0)*$N$2,IF(AND(D662="lato",AND(C662&lt;&gt;"sobota",C662&lt;&gt;"niedziela")),ROUNDDOWN(E662*$N$6,0)*$N$2,IF(AND(D662="jesień",AND(C662&lt;&gt;"sobota",C662&lt;&gt;"niedziela")),ROUNDDOWN(E662*$N$7,0)*$N$2,0))))</f>
        <v>690</v>
      </c>
      <c r="I662">
        <f t="shared" si="32"/>
        <v>129385</v>
      </c>
      <c r="J662">
        <f>J661+H662</f>
        <v>215910</v>
      </c>
      <c r="K662">
        <f>K661+(F662+G662)</f>
        <v>86525</v>
      </c>
    </row>
    <row r="663" spans="1:11">
      <c r="A663" s="1">
        <v>45588</v>
      </c>
      <c r="B663">
        <f t="shared" si="30"/>
        <v>10</v>
      </c>
      <c r="C663" t="s">
        <v>5</v>
      </c>
      <c r="D663" t="s">
        <v>44</v>
      </c>
      <c r="E663">
        <f t="shared" si="31"/>
        <v>58</v>
      </c>
      <c r="F663">
        <f>IF(C663="niedziela",$N$3*E663,0)</f>
        <v>0</v>
      </c>
      <c r="G663">
        <f>IF(AND(B663&lt;&gt;B664,I662&gt;=3*$N$1),3*$N$1,0)</f>
        <v>0</v>
      </c>
      <c r="H663">
        <f>IF(AND(D663="zima",AND(C663&lt;&gt;"sobota",C663&lt;&gt;"niedziela")),ROUNDDOWN(E663*$N$4,0)*$N$2,IF(AND(D663="wiosna",AND(C663&lt;&gt;"sobota",C663&lt;&gt;"niedziela")),ROUNDDOWN(E663*$N$5,0)*$N$2,IF(AND(D663="lato",AND(C663&lt;&gt;"sobota",C663&lt;&gt;"niedziela")),ROUNDDOWN(E663*$N$6,0)*$N$2,IF(AND(D663="jesień",AND(C663&lt;&gt;"sobota",C663&lt;&gt;"niedziela")),ROUNDDOWN(E663*$N$7,0)*$N$2,0))))</f>
        <v>690</v>
      </c>
      <c r="I663">
        <f t="shared" si="32"/>
        <v>130075</v>
      </c>
      <c r="J663">
        <f>J662+H663</f>
        <v>216600</v>
      </c>
      <c r="K663">
        <f>K662+(F663+G663)</f>
        <v>86525</v>
      </c>
    </row>
    <row r="664" spans="1:11">
      <c r="A664" s="1">
        <v>45589</v>
      </c>
      <c r="B664">
        <f t="shared" si="30"/>
        <v>10</v>
      </c>
      <c r="C664" t="s">
        <v>6</v>
      </c>
      <c r="D664" t="s">
        <v>44</v>
      </c>
      <c r="E664">
        <f t="shared" si="31"/>
        <v>58</v>
      </c>
      <c r="F664">
        <f>IF(C664="niedziela",$N$3*E664,0)</f>
        <v>0</v>
      </c>
      <c r="G664">
        <f>IF(AND(B664&lt;&gt;B665,I663&gt;=3*$N$1),3*$N$1,0)</f>
        <v>0</v>
      </c>
      <c r="H664">
        <f>IF(AND(D664="zima",AND(C664&lt;&gt;"sobota",C664&lt;&gt;"niedziela")),ROUNDDOWN(E664*$N$4,0)*$N$2,IF(AND(D664="wiosna",AND(C664&lt;&gt;"sobota",C664&lt;&gt;"niedziela")),ROUNDDOWN(E664*$N$5,0)*$N$2,IF(AND(D664="lato",AND(C664&lt;&gt;"sobota",C664&lt;&gt;"niedziela")),ROUNDDOWN(E664*$N$6,0)*$N$2,IF(AND(D664="jesień",AND(C664&lt;&gt;"sobota",C664&lt;&gt;"niedziela")),ROUNDDOWN(E664*$N$7,0)*$N$2,0))))</f>
        <v>690</v>
      </c>
      <c r="I664">
        <f t="shared" si="32"/>
        <v>130765</v>
      </c>
      <c r="J664">
        <f>J663+H664</f>
        <v>217290</v>
      </c>
      <c r="K664">
        <f>K663+(F664+G664)</f>
        <v>86525</v>
      </c>
    </row>
    <row r="665" spans="1:11">
      <c r="A665" s="1">
        <v>45590</v>
      </c>
      <c r="B665">
        <f t="shared" si="30"/>
        <v>10</v>
      </c>
      <c r="C665" t="s">
        <v>7</v>
      </c>
      <c r="D665" t="s">
        <v>44</v>
      </c>
      <c r="E665">
        <f t="shared" si="31"/>
        <v>58</v>
      </c>
      <c r="F665">
        <f>IF(C665="niedziela",$N$3*E665,0)</f>
        <v>0</v>
      </c>
      <c r="G665">
        <f>IF(AND(B665&lt;&gt;B666,I664&gt;=3*$N$1),3*$N$1,0)</f>
        <v>0</v>
      </c>
      <c r="H665">
        <f>IF(AND(D665="zima",AND(C665&lt;&gt;"sobota",C665&lt;&gt;"niedziela")),ROUNDDOWN(E665*$N$4,0)*$N$2,IF(AND(D665="wiosna",AND(C665&lt;&gt;"sobota",C665&lt;&gt;"niedziela")),ROUNDDOWN(E665*$N$5,0)*$N$2,IF(AND(D665="lato",AND(C665&lt;&gt;"sobota",C665&lt;&gt;"niedziela")),ROUNDDOWN(E665*$N$6,0)*$N$2,IF(AND(D665="jesień",AND(C665&lt;&gt;"sobota",C665&lt;&gt;"niedziela")),ROUNDDOWN(E665*$N$7,0)*$N$2,0))))</f>
        <v>690</v>
      </c>
      <c r="I665">
        <f t="shared" si="32"/>
        <v>131455</v>
      </c>
      <c r="J665">
        <f>J664+H665</f>
        <v>217980</v>
      </c>
      <c r="K665">
        <f>K664+(F665+G665)</f>
        <v>86525</v>
      </c>
    </row>
    <row r="666" spans="1:11">
      <c r="A666" s="1">
        <v>45591</v>
      </c>
      <c r="B666">
        <f t="shared" si="30"/>
        <v>10</v>
      </c>
      <c r="C666" t="s">
        <v>8</v>
      </c>
      <c r="D666" t="s">
        <v>44</v>
      </c>
      <c r="E666">
        <f t="shared" si="31"/>
        <v>58</v>
      </c>
      <c r="F666">
        <f>IF(C666="niedziela",$N$3*E666,0)</f>
        <v>0</v>
      </c>
      <c r="G666">
        <f>IF(AND(B666&lt;&gt;B667,I665&gt;=3*$N$1),3*$N$1,0)</f>
        <v>0</v>
      </c>
      <c r="H666">
        <f>IF(AND(D666="zima",AND(C666&lt;&gt;"sobota",C666&lt;&gt;"niedziela")),ROUNDDOWN(E666*$N$4,0)*$N$2,IF(AND(D666="wiosna",AND(C666&lt;&gt;"sobota",C666&lt;&gt;"niedziela")),ROUNDDOWN(E666*$N$5,0)*$N$2,IF(AND(D666="lato",AND(C666&lt;&gt;"sobota",C666&lt;&gt;"niedziela")),ROUNDDOWN(E666*$N$6,0)*$N$2,IF(AND(D666="jesień",AND(C666&lt;&gt;"sobota",C666&lt;&gt;"niedziela")),ROUNDDOWN(E666*$N$7,0)*$N$2,0))))</f>
        <v>0</v>
      </c>
      <c r="I666">
        <f t="shared" si="32"/>
        <v>131455</v>
      </c>
      <c r="J666">
        <f>J665+H666</f>
        <v>217980</v>
      </c>
      <c r="K666">
        <f>K665+(F666+G666)</f>
        <v>86525</v>
      </c>
    </row>
    <row r="667" spans="1:11">
      <c r="A667" s="1">
        <v>45592</v>
      </c>
      <c r="B667">
        <f t="shared" si="30"/>
        <v>10</v>
      </c>
      <c r="C667" t="s">
        <v>2</v>
      </c>
      <c r="D667" t="s">
        <v>44</v>
      </c>
      <c r="E667">
        <f t="shared" si="31"/>
        <v>58</v>
      </c>
      <c r="F667">
        <f>IF(C667="niedziela",$N$3*E667,0)</f>
        <v>870</v>
      </c>
      <c r="G667">
        <f>IF(AND(B667&lt;&gt;B668,I666&gt;=3*$N$1),3*$N$1,0)</f>
        <v>0</v>
      </c>
      <c r="H667">
        <f>IF(AND(D667="zima",AND(C667&lt;&gt;"sobota",C667&lt;&gt;"niedziela")),ROUNDDOWN(E667*$N$4,0)*$N$2,IF(AND(D667="wiosna",AND(C667&lt;&gt;"sobota",C667&lt;&gt;"niedziela")),ROUNDDOWN(E667*$N$5,0)*$N$2,IF(AND(D667="lato",AND(C667&lt;&gt;"sobota",C667&lt;&gt;"niedziela")),ROUNDDOWN(E667*$N$6,0)*$N$2,IF(AND(D667="jesień",AND(C667&lt;&gt;"sobota",C667&lt;&gt;"niedziela")),ROUNDDOWN(E667*$N$7,0)*$N$2,0))))</f>
        <v>0</v>
      </c>
      <c r="I667">
        <f t="shared" si="32"/>
        <v>130585</v>
      </c>
      <c r="J667">
        <f>J666+H667</f>
        <v>217980</v>
      </c>
      <c r="K667">
        <f>K666+(F667+G667)</f>
        <v>87395</v>
      </c>
    </row>
    <row r="668" spans="1:11">
      <c r="A668" s="1">
        <v>45593</v>
      </c>
      <c r="B668">
        <f t="shared" si="30"/>
        <v>10</v>
      </c>
      <c r="C668" t="s">
        <v>3</v>
      </c>
      <c r="D668" t="s">
        <v>44</v>
      </c>
      <c r="E668">
        <f t="shared" si="31"/>
        <v>58</v>
      </c>
      <c r="F668">
        <f>IF(C668="niedziela",$N$3*E668,0)</f>
        <v>0</v>
      </c>
      <c r="G668">
        <f>IF(AND(B668&lt;&gt;B669,I667&gt;=3*$N$1),3*$N$1,0)</f>
        <v>0</v>
      </c>
      <c r="H668">
        <f>IF(AND(D668="zima",AND(C668&lt;&gt;"sobota",C668&lt;&gt;"niedziela")),ROUNDDOWN(E668*$N$4,0)*$N$2,IF(AND(D668="wiosna",AND(C668&lt;&gt;"sobota",C668&lt;&gt;"niedziela")),ROUNDDOWN(E668*$N$5,0)*$N$2,IF(AND(D668="lato",AND(C668&lt;&gt;"sobota",C668&lt;&gt;"niedziela")),ROUNDDOWN(E668*$N$6,0)*$N$2,IF(AND(D668="jesień",AND(C668&lt;&gt;"sobota",C668&lt;&gt;"niedziela")),ROUNDDOWN(E668*$N$7,0)*$N$2,0))))</f>
        <v>690</v>
      </c>
      <c r="I668">
        <f t="shared" si="32"/>
        <v>131275</v>
      </c>
      <c r="J668">
        <f>J667+H668</f>
        <v>218670</v>
      </c>
      <c r="K668">
        <f>K667+(F668+G668)</f>
        <v>87395</v>
      </c>
    </row>
    <row r="669" spans="1:11">
      <c r="A669" s="1">
        <v>45594</v>
      </c>
      <c r="B669">
        <f t="shared" si="30"/>
        <v>10</v>
      </c>
      <c r="C669" t="s">
        <v>4</v>
      </c>
      <c r="D669" t="s">
        <v>44</v>
      </c>
      <c r="E669">
        <f t="shared" si="31"/>
        <v>58</v>
      </c>
      <c r="F669">
        <f>IF(C669="niedziela",$N$3*E669,0)</f>
        <v>0</v>
      </c>
      <c r="G669">
        <f>IF(AND(B669&lt;&gt;B670,I668&gt;=3*$N$1),3*$N$1,0)</f>
        <v>0</v>
      </c>
      <c r="H669">
        <f>IF(AND(D669="zima",AND(C669&lt;&gt;"sobota",C669&lt;&gt;"niedziela")),ROUNDDOWN(E669*$N$4,0)*$N$2,IF(AND(D669="wiosna",AND(C669&lt;&gt;"sobota",C669&lt;&gt;"niedziela")),ROUNDDOWN(E669*$N$5,0)*$N$2,IF(AND(D669="lato",AND(C669&lt;&gt;"sobota",C669&lt;&gt;"niedziela")),ROUNDDOWN(E669*$N$6,0)*$N$2,IF(AND(D669="jesień",AND(C669&lt;&gt;"sobota",C669&lt;&gt;"niedziela")),ROUNDDOWN(E669*$N$7,0)*$N$2,0))))</f>
        <v>690</v>
      </c>
      <c r="I669">
        <f t="shared" si="32"/>
        <v>131965</v>
      </c>
      <c r="J669">
        <f>J668+H669</f>
        <v>219360</v>
      </c>
      <c r="K669">
        <f>K668+(F669+G669)</f>
        <v>87395</v>
      </c>
    </row>
    <row r="670" spans="1:11">
      <c r="A670" s="1">
        <v>45595</v>
      </c>
      <c r="B670">
        <f t="shared" si="30"/>
        <v>10</v>
      </c>
      <c r="C670" t="s">
        <v>5</v>
      </c>
      <c r="D670" t="s">
        <v>44</v>
      </c>
      <c r="E670">
        <f t="shared" si="31"/>
        <v>58</v>
      </c>
      <c r="F670">
        <f>IF(C670="niedziela",$N$3*E670,0)</f>
        <v>0</v>
      </c>
      <c r="G670">
        <f>IF(AND(B670&lt;&gt;B671,I669&gt;=3*$N$1),3*$N$1,0)</f>
        <v>0</v>
      </c>
      <c r="H670">
        <f>IF(AND(D670="zima",AND(C670&lt;&gt;"sobota",C670&lt;&gt;"niedziela")),ROUNDDOWN(E670*$N$4,0)*$N$2,IF(AND(D670="wiosna",AND(C670&lt;&gt;"sobota",C670&lt;&gt;"niedziela")),ROUNDDOWN(E670*$N$5,0)*$N$2,IF(AND(D670="lato",AND(C670&lt;&gt;"sobota",C670&lt;&gt;"niedziela")),ROUNDDOWN(E670*$N$6,0)*$N$2,IF(AND(D670="jesień",AND(C670&lt;&gt;"sobota",C670&lt;&gt;"niedziela")),ROUNDDOWN(E670*$N$7,0)*$N$2,0))))</f>
        <v>690</v>
      </c>
      <c r="I670">
        <f t="shared" si="32"/>
        <v>132655</v>
      </c>
      <c r="J670">
        <f>J669+H670</f>
        <v>220050</v>
      </c>
      <c r="K670">
        <f>K669+(F670+G670)</f>
        <v>87395</v>
      </c>
    </row>
    <row r="671" spans="1:11">
      <c r="A671" s="1">
        <v>45596</v>
      </c>
      <c r="B671">
        <f t="shared" si="30"/>
        <v>10</v>
      </c>
      <c r="C671" t="s">
        <v>6</v>
      </c>
      <c r="D671" t="s">
        <v>44</v>
      </c>
      <c r="E671">
        <f t="shared" si="31"/>
        <v>58</v>
      </c>
      <c r="F671">
        <f>IF(C671="niedziela",$N$3*E671,0)</f>
        <v>0</v>
      </c>
      <c r="G671">
        <f>IF(AND(B671&lt;&gt;B672,I670&gt;=3*$N$1),3*$N$1,0)</f>
        <v>2400</v>
      </c>
      <c r="H671">
        <f>IF(AND(D671="zima",AND(C671&lt;&gt;"sobota",C671&lt;&gt;"niedziela")),ROUNDDOWN(E671*$N$4,0)*$N$2,IF(AND(D671="wiosna",AND(C671&lt;&gt;"sobota",C671&lt;&gt;"niedziela")),ROUNDDOWN(E671*$N$5,0)*$N$2,IF(AND(D671="lato",AND(C671&lt;&gt;"sobota",C671&lt;&gt;"niedziela")),ROUNDDOWN(E671*$N$6,0)*$N$2,IF(AND(D671="jesień",AND(C671&lt;&gt;"sobota",C671&lt;&gt;"niedziela")),ROUNDDOWN(E671*$N$7,0)*$N$2,0))))</f>
        <v>690</v>
      </c>
      <c r="I671">
        <f t="shared" si="32"/>
        <v>130945</v>
      </c>
      <c r="J671">
        <f>J670+H671</f>
        <v>220740</v>
      </c>
      <c r="K671">
        <f>K670+(F671+G671)</f>
        <v>89795</v>
      </c>
    </row>
    <row r="672" spans="1:11">
      <c r="A672" s="1">
        <v>45597</v>
      </c>
      <c r="B672">
        <f t="shared" si="30"/>
        <v>11</v>
      </c>
      <c r="C672" t="s">
        <v>7</v>
      </c>
      <c r="D672" t="s">
        <v>44</v>
      </c>
      <c r="E672">
        <f t="shared" si="31"/>
        <v>61</v>
      </c>
      <c r="F672">
        <f>IF(C672="niedziela",$N$3*E672,0)</f>
        <v>0</v>
      </c>
      <c r="G672">
        <f>IF(AND(B672&lt;&gt;B673,I671&gt;=3*$N$1),3*$N$1,0)</f>
        <v>0</v>
      </c>
      <c r="H672">
        <f>IF(AND(D672="zima",AND(C672&lt;&gt;"sobota",C672&lt;&gt;"niedziela")),ROUNDDOWN(E672*$N$4,0)*$N$2,IF(AND(D672="wiosna",AND(C672&lt;&gt;"sobota",C672&lt;&gt;"niedziela")),ROUNDDOWN(E672*$N$5,0)*$N$2,IF(AND(D672="lato",AND(C672&lt;&gt;"sobota",C672&lt;&gt;"niedziela")),ROUNDDOWN(E672*$N$6,0)*$N$2,IF(AND(D672="jesień",AND(C672&lt;&gt;"sobota",C672&lt;&gt;"niedziela")),ROUNDDOWN(E672*$N$7,0)*$N$2,0))))</f>
        <v>720</v>
      </c>
      <c r="I672">
        <f t="shared" si="32"/>
        <v>131665</v>
      </c>
      <c r="J672">
        <f>J671+H672</f>
        <v>221460</v>
      </c>
      <c r="K672">
        <f>K671+(F672+G672)</f>
        <v>89795</v>
      </c>
    </row>
    <row r="673" spans="1:11">
      <c r="A673" s="1">
        <v>45598</v>
      </c>
      <c r="B673">
        <f t="shared" si="30"/>
        <v>11</v>
      </c>
      <c r="C673" t="s">
        <v>8</v>
      </c>
      <c r="D673" t="s">
        <v>44</v>
      </c>
      <c r="E673">
        <f t="shared" si="31"/>
        <v>61</v>
      </c>
      <c r="F673">
        <f>IF(C673="niedziela",$N$3*E673,0)</f>
        <v>0</v>
      </c>
      <c r="G673">
        <f>IF(AND(B673&lt;&gt;B674,I672&gt;=3*$N$1),3*$N$1,0)</f>
        <v>0</v>
      </c>
      <c r="H673">
        <f>IF(AND(D673="zima",AND(C673&lt;&gt;"sobota",C673&lt;&gt;"niedziela")),ROUNDDOWN(E673*$N$4,0)*$N$2,IF(AND(D673="wiosna",AND(C673&lt;&gt;"sobota",C673&lt;&gt;"niedziela")),ROUNDDOWN(E673*$N$5,0)*$N$2,IF(AND(D673="lato",AND(C673&lt;&gt;"sobota",C673&lt;&gt;"niedziela")),ROUNDDOWN(E673*$N$6,0)*$N$2,IF(AND(D673="jesień",AND(C673&lt;&gt;"sobota",C673&lt;&gt;"niedziela")),ROUNDDOWN(E673*$N$7,0)*$N$2,0))))</f>
        <v>0</v>
      </c>
      <c r="I673">
        <f t="shared" si="32"/>
        <v>131665</v>
      </c>
      <c r="J673">
        <f>J672+H673</f>
        <v>221460</v>
      </c>
      <c r="K673">
        <f>K672+(F673+G673)</f>
        <v>89795</v>
      </c>
    </row>
    <row r="674" spans="1:11">
      <c r="A674" s="1">
        <v>45599</v>
      </c>
      <c r="B674">
        <f t="shared" si="30"/>
        <v>11</v>
      </c>
      <c r="C674" t="s">
        <v>2</v>
      </c>
      <c r="D674" t="s">
        <v>44</v>
      </c>
      <c r="E674">
        <f t="shared" si="31"/>
        <v>61</v>
      </c>
      <c r="F674">
        <f>IF(C674="niedziela",$N$3*E674,0)</f>
        <v>915</v>
      </c>
      <c r="G674">
        <f>IF(AND(B674&lt;&gt;B675,I673&gt;=3*$N$1),3*$N$1,0)</f>
        <v>0</v>
      </c>
      <c r="H674">
        <f>IF(AND(D674="zima",AND(C674&lt;&gt;"sobota",C674&lt;&gt;"niedziela")),ROUNDDOWN(E674*$N$4,0)*$N$2,IF(AND(D674="wiosna",AND(C674&lt;&gt;"sobota",C674&lt;&gt;"niedziela")),ROUNDDOWN(E674*$N$5,0)*$N$2,IF(AND(D674="lato",AND(C674&lt;&gt;"sobota",C674&lt;&gt;"niedziela")),ROUNDDOWN(E674*$N$6,0)*$N$2,IF(AND(D674="jesień",AND(C674&lt;&gt;"sobota",C674&lt;&gt;"niedziela")),ROUNDDOWN(E674*$N$7,0)*$N$2,0))))</f>
        <v>0</v>
      </c>
      <c r="I674">
        <f t="shared" si="32"/>
        <v>130750</v>
      </c>
      <c r="J674">
        <f>J673+H674</f>
        <v>221460</v>
      </c>
      <c r="K674">
        <f>K673+(F674+G674)</f>
        <v>90710</v>
      </c>
    </row>
    <row r="675" spans="1:11">
      <c r="A675" s="1">
        <v>45600</v>
      </c>
      <c r="B675">
        <f t="shared" si="30"/>
        <v>11</v>
      </c>
      <c r="C675" t="s">
        <v>3</v>
      </c>
      <c r="D675" t="s">
        <v>44</v>
      </c>
      <c r="E675">
        <f t="shared" si="31"/>
        <v>61</v>
      </c>
      <c r="F675">
        <f>IF(C675="niedziela",$N$3*E675,0)</f>
        <v>0</v>
      </c>
      <c r="G675">
        <f>IF(AND(B675&lt;&gt;B676,I674&gt;=3*$N$1),3*$N$1,0)</f>
        <v>0</v>
      </c>
      <c r="H675">
        <f>IF(AND(D675="zima",AND(C675&lt;&gt;"sobota",C675&lt;&gt;"niedziela")),ROUNDDOWN(E675*$N$4,0)*$N$2,IF(AND(D675="wiosna",AND(C675&lt;&gt;"sobota",C675&lt;&gt;"niedziela")),ROUNDDOWN(E675*$N$5,0)*$N$2,IF(AND(D675="lato",AND(C675&lt;&gt;"sobota",C675&lt;&gt;"niedziela")),ROUNDDOWN(E675*$N$6,0)*$N$2,IF(AND(D675="jesień",AND(C675&lt;&gt;"sobota",C675&lt;&gt;"niedziela")),ROUNDDOWN(E675*$N$7,0)*$N$2,0))))</f>
        <v>720</v>
      </c>
      <c r="I675">
        <f t="shared" si="32"/>
        <v>131470</v>
      </c>
      <c r="J675">
        <f>J674+H675</f>
        <v>222180</v>
      </c>
      <c r="K675">
        <f>K674+(F675+G675)</f>
        <v>90710</v>
      </c>
    </row>
    <row r="676" spans="1:11">
      <c r="A676" s="1">
        <v>45601</v>
      </c>
      <c r="B676">
        <f t="shared" si="30"/>
        <v>11</v>
      </c>
      <c r="C676" t="s">
        <v>4</v>
      </c>
      <c r="D676" t="s">
        <v>44</v>
      </c>
      <c r="E676">
        <f t="shared" si="31"/>
        <v>61</v>
      </c>
      <c r="F676">
        <f>IF(C676="niedziela",$N$3*E676,0)</f>
        <v>0</v>
      </c>
      <c r="G676">
        <f>IF(AND(B676&lt;&gt;B677,I675&gt;=3*$N$1),3*$N$1,0)</f>
        <v>0</v>
      </c>
      <c r="H676">
        <f>IF(AND(D676="zima",AND(C676&lt;&gt;"sobota",C676&lt;&gt;"niedziela")),ROUNDDOWN(E676*$N$4,0)*$N$2,IF(AND(D676="wiosna",AND(C676&lt;&gt;"sobota",C676&lt;&gt;"niedziela")),ROUNDDOWN(E676*$N$5,0)*$N$2,IF(AND(D676="lato",AND(C676&lt;&gt;"sobota",C676&lt;&gt;"niedziela")),ROUNDDOWN(E676*$N$6,0)*$N$2,IF(AND(D676="jesień",AND(C676&lt;&gt;"sobota",C676&lt;&gt;"niedziela")),ROUNDDOWN(E676*$N$7,0)*$N$2,0))))</f>
        <v>720</v>
      </c>
      <c r="I676">
        <f t="shared" si="32"/>
        <v>132190</v>
      </c>
      <c r="J676">
        <f>J675+H676</f>
        <v>222900</v>
      </c>
      <c r="K676">
        <f>K675+(F676+G676)</f>
        <v>90710</v>
      </c>
    </row>
    <row r="677" spans="1:11">
      <c r="A677" s="1">
        <v>45602</v>
      </c>
      <c r="B677">
        <f t="shared" si="30"/>
        <v>11</v>
      </c>
      <c r="C677" t="s">
        <v>5</v>
      </c>
      <c r="D677" t="s">
        <v>44</v>
      </c>
      <c r="E677">
        <f t="shared" si="31"/>
        <v>61</v>
      </c>
      <c r="F677">
        <f>IF(C677="niedziela",$N$3*E677,0)</f>
        <v>0</v>
      </c>
      <c r="G677">
        <f>IF(AND(B677&lt;&gt;B678,I676&gt;=3*$N$1),3*$N$1,0)</f>
        <v>0</v>
      </c>
      <c r="H677">
        <f>IF(AND(D677="zima",AND(C677&lt;&gt;"sobota",C677&lt;&gt;"niedziela")),ROUNDDOWN(E677*$N$4,0)*$N$2,IF(AND(D677="wiosna",AND(C677&lt;&gt;"sobota",C677&lt;&gt;"niedziela")),ROUNDDOWN(E677*$N$5,0)*$N$2,IF(AND(D677="lato",AND(C677&lt;&gt;"sobota",C677&lt;&gt;"niedziela")),ROUNDDOWN(E677*$N$6,0)*$N$2,IF(AND(D677="jesień",AND(C677&lt;&gt;"sobota",C677&lt;&gt;"niedziela")),ROUNDDOWN(E677*$N$7,0)*$N$2,0))))</f>
        <v>720</v>
      </c>
      <c r="I677">
        <f t="shared" si="32"/>
        <v>132910</v>
      </c>
      <c r="J677">
        <f>J676+H677</f>
        <v>223620</v>
      </c>
      <c r="K677">
        <f>K676+(F677+G677)</f>
        <v>90710</v>
      </c>
    </row>
    <row r="678" spans="1:11">
      <c r="A678" s="1">
        <v>45603</v>
      </c>
      <c r="B678">
        <f t="shared" si="30"/>
        <v>11</v>
      </c>
      <c r="C678" t="s">
        <v>6</v>
      </c>
      <c r="D678" t="s">
        <v>44</v>
      </c>
      <c r="E678">
        <f t="shared" si="31"/>
        <v>61</v>
      </c>
      <c r="F678">
        <f>IF(C678="niedziela",$N$3*E678,0)</f>
        <v>0</v>
      </c>
      <c r="G678">
        <f>IF(AND(B678&lt;&gt;B679,I677&gt;=3*$N$1),3*$N$1,0)</f>
        <v>0</v>
      </c>
      <c r="H678">
        <f>IF(AND(D678="zima",AND(C678&lt;&gt;"sobota",C678&lt;&gt;"niedziela")),ROUNDDOWN(E678*$N$4,0)*$N$2,IF(AND(D678="wiosna",AND(C678&lt;&gt;"sobota",C678&lt;&gt;"niedziela")),ROUNDDOWN(E678*$N$5,0)*$N$2,IF(AND(D678="lato",AND(C678&lt;&gt;"sobota",C678&lt;&gt;"niedziela")),ROUNDDOWN(E678*$N$6,0)*$N$2,IF(AND(D678="jesień",AND(C678&lt;&gt;"sobota",C678&lt;&gt;"niedziela")),ROUNDDOWN(E678*$N$7,0)*$N$2,0))))</f>
        <v>720</v>
      </c>
      <c r="I678">
        <f t="shared" si="32"/>
        <v>133630</v>
      </c>
      <c r="J678">
        <f>J677+H678</f>
        <v>224340</v>
      </c>
      <c r="K678">
        <f>K677+(F678+G678)</f>
        <v>90710</v>
      </c>
    </row>
    <row r="679" spans="1:11">
      <c r="A679" s="1">
        <v>45604</v>
      </c>
      <c r="B679">
        <f t="shared" si="30"/>
        <v>11</v>
      </c>
      <c r="C679" t="s">
        <v>7</v>
      </c>
      <c r="D679" t="s">
        <v>44</v>
      </c>
      <c r="E679">
        <f t="shared" si="31"/>
        <v>61</v>
      </c>
      <c r="F679">
        <f>IF(C679="niedziela",$N$3*E679,0)</f>
        <v>0</v>
      </c>
      <c r="G679">
        <f>IF(AND(B679&lt;&gt;B680,I678&gt;=3*$N$1),3*$N$1,0)</f>
        <v>0</v>
      </c>
      <c r="H679">
        <f>IF(AND(D679="zima",AND(C679&lt;&gt;"sobota",C679&lt;&gt;"niedziela")),ROUNDDOWN(E679*$N$4,0)*$N$2,IF(AND(D679="wiosna",AND(C679&lt;&gt;"sobota",C679&lt;&gt;"niedziela")),ROUNDDOWN(E679*$N$5,0)*$N$2,IF(AND(D679="lato",AND(C679&lt;&gt;"sobota",C679&lt;&gt;"niedziela")),ROUNDDOWN(E679*$N$6,0)*$N$2,IF(AND(D679="jesień",AND(C679&lt;&gt;"sobota",C679&lt;&gt;"niedziela")),ROUNDDOWN(E679*$N$7,0)*$N$2,0))))</f>
        <v>720</v>
      </c>
      <c r="I679">
        <f t="shared" si="32"/>
        <v>134350</v>
      </c>
      <c r="J679">
        <f>J678+H679</f>
        <v>225060</v>
      </c>
      <c r="K679">
        <f>K678+(F679+G679)</f>
        <v>90710</v>
      </c>
    </row>
    <row r="680" spans="1:11">
      <c r="A680" s="1">
        <v>45605</v>
      </c>
      <c r="B680">
        <f t="shared" si="30"/>
        <v>11</v>
      </c>
      <c r="C680" t="s">
        <v>8</v>
      </c>
      <c r="D680" t="s">
        <v>44</v>
      </c>
      <c r="E680">
        <f t="shared" si="31"/>
        <v>61</v>
      </c>
      <c r="F680">
        <f>IF(C680="niedziela",$N$3*E680,0)</f>
        <v>0</v>
      </c>
      <c r="G680">
        <f>IF(AND(B680&lt;&gt;B681,I679&gt;=3*$N$1),3*$N$1,0)</f>
        <v>0</v>
      </c>
      <c r="H680">
        <f>IF(AND(D680="zima",AND(C680&lt;&gt;"sobota",C680&lt;&gt;"niedziela")),ROUNDDOWN(E680*$N$4,0)*$N$2,IF(AND(D680="wiosna",AND(C680&lt;&gt;"sobota",C680&lt;&gt;"niedziela")),ROUNDDOWN(E680*$N$5,0)*$N$2,IF(AND(D680="lato",AND(C680&lt;&gt;"sobota",C680&lt;&gt;"niedziela")),ROUNDDOWN(E680*$N$6,0)*$N$2,IF(AND(D680="jesień",AND(C680&lt;&gt;"sobota",C680&lt;&gt;"niedziela")),ROUNDDOWN(E680*$N$7,0)*$N$2,0))))</f>
        <v>0</v>
      </c>
      <c r="I680">
        <f t="shared" si="32"/>
        <v>134350</v>
      </c>
      <c r="J680">
        <f>J679+H680</f>
        <v>225060</v>
      </c>
      <c r="K680">
        <f>K679+(F680+G680)</f>
        <v>90710</v>
      </c>
    </row>
    <row r="681" spans="1:11">
      <c r="A681" s="1">
        <v>45606</v>
      </c>
      <c r="B681">
        <f t="shared" si="30"/>
        <v>11</v>
      </c>
      <c r="C681" t="s">
        <v>2</v>
      </c>
      <c r="D681" t="s">
        <v>44</v>
      </c>
      <c r="E681">
        <f t="shared" si="31"/>
        <v>61</v>
      </c>
      <c r="F681">
        <f>IF(C681="niedziela",$N$3*E681,0)</f>
        <v>915</v>
      </c>
      <c r="G681">
        <f>IF(AND(B681&lt;&gt;B682,I680&gt;=3*$N$1),3*$N$1,0)</f>
        <v>0</v>
      </c>
      <c r="H681">
        <f>IF(AND(D681="zima",AND(C681&lt;&gt;"sobota",C681&lt;&gt;"niedziela")),ROUNDDOWN(E681*$N$4,0)*$N$2,IF(AND(D681="wiosna",AND(C681&lt;&gt;"sobota",C681&lt;&gt;"niedziela")),ROUNDDOWN(E681*$N$5,0)*$N$2,IF(AND(D681="lato",AND(C681&lt;&gt;"sobota",C681&lt;&gt;"niedziela")),ROUNDDOWN(E681*$N$6,0)*$N$2,IF(AND(D681="jesień",AND(C681&lt;&gt;"sobota",C681&lt;&gt;"niedziela")),ROUNDDOWN(E681*$N$7,0)*$N$2,0))))</f>
        <v>0</v>
      </c>
      <c r="I681">
        <f t="shared" si="32"/>
        <v>133435</v>
      </c>
      <c r="J681">
        <f>J680+H681</f>
        <v>225060</v>
      </c>
      <c r="K681">
        <f>K680+(F681+G681)</f>
        <v>91625</v>
      </c>
    </row>
    <row r="682" spans="1:11">
      <c r="A682" s="1">
        <v>45607</v>
      </c>
      <c r="B682">
        <f t="shared" si="30"/>
        <v>11</v>
      </c>
      <c r="C682" t="s">
        <v>3</v>
      </c>
      <c r="D682" t="s">
        <v>44</v>
      </c>
      <c r="E682">
        <f t="shared" si="31"/>
        <v>61</v>
      </c>
      <c r="F682">
        <f>IF(C682="niedziela",$N$3*E682,0)</f>
        <v>0</v>
      </c>
      <c r="G682">
        <f>IF(AND(B682&lt;&gt;B683,I681&gt;=3*$N$1),3*$N$1,0)</f>
        <v>0</v>
      </c>
      <c r="H682">
        <f>IF(AND(D682="zima",AND(C682&lt;&gt;"sobota",C682&lt;&gt;"niedziela")),ROUNDDOWN(E682*$N$4,0)*$N$2,IF(AND(D682="wiosna",AND(C682&lt;&gt;"sobota",C682&lt;&gt;"niedziela")),ROUNDDOWN(E682*$N$5,0)*$N$2,IF(AND(D682="lato",AND(C682&lt;&gt;"sobota",C682&lt;&gt;"niedziela")),ROUNDDOWN(E682*$N$6,0)*$N$2,IF(AND(D682="jesień",AND(C682&lt;&gt;"sobota",C682&lt;&gt;"niedziela")),ROUNDDOWN(E682*$N$7,0)*$N$2,0))))</f>
        <v>720</v>
      </c>
      <c r="I682">
        <f t="shared" si="32"/>
        <v>134155</v>
      </c>
      <c r="J682">
        <f>J681+H682</f>
        <v>225780</v>
      </c>
      <c r="K682">
        <f>K681+(F682+G682)</f>
        <v>91625</v>
      </c>
    </row>
    <row r="683" spans="1:11">
      <c r="A683" s="1">
        <v>45608</v>
      </c>
      <c r="B683">
        <f t="shared" si="30"/>
        <v>11</v>
      </c>
      <c r="C683" t="s">
        <v>4</v>
      </c>
      <c r="D683" t="s">
        <v>44</v>
      </c>
      <c r="E683">
        <f t="shared" si="31"/>
        <v>61</v>
      </c>
      <c r="F683">
        <f>IF(C683="niedziela",$N$3*E683,0)</f>
        <v>0</v>
      </c>
      <c r="G683">
        <f>IF(AND(B683&lt;&gt;B684,I682&gt;=3*$N$1),3*$N$1,0)</f>
        <v>0</v>
      </c>
      <c r="H683">
        <f>IF(AND(D683="zima",AND(C683&lt;&gt;"sobota",C683&lt;&gt;"niedziela")),ROUNDDOWN(E683*$N$4,0)*$N$2,IF(AND(D683="wiosna",AND(C683&lt;&gt;"sobota",C683&lt;&gt;"niedziela")),ROUNDDOWN(E683*$N$5,0)*$N$2,IF(AND(D683="lato",AND(C683&lt;&gt;"sobota",C683&lt;&gt;"niedziela")),ROUNDDOWN(E683*$N$6,0)*$N$2,IF(AND(D683="jesień",AND(C683&lt;&gt;"sobota",C683&lt;&gt;"niedziela")),ROUNDDOWN(E683*$N$7,0)*$N$2,0))))</f>
        <v>720</v>
      </c>
      <c r="I683">
        <f t="shared" si="32"/>
        <v>134875</v>
      </c>
      <c r="J683">
        <f>J682+H683</f>
        <v>226500</v>
      </c>
      <c r="K683">
        <f>K682+(F683+G683)</f>
        <v>91625</v>
      </c>
    </row>
    <row r="684" spans="1:11">
      <c r="A684" s="1">
        <v>45609</v>
      </c>
      <c r="B684">
        <f t="shared" si="30"/>
        <v>11</v>
      </c>
      <c r="C684" t="s">
        <v>5</v>
      </c>
      <c r="D684" t="s">
        <v>44</v>
      </c>
      <c r="E684">
        <f t="shared" si="31"/>
        <v>61</v>
      </c>
      <c r="F684">
        <f>IF(C684="niedziela",$N$3*E684,0)</f>
        <v>0</v>
      </c>
      <c r="G684">
        <f>IF(AND(B684&lt;&gt;B685,I683&gt;=3*$N$1),3*$N$1,0)</f>
        <v>0</v>
      </c>
      <c r="H684">
        <f>IF(AND(D684="zima",AND(C684&lt;&gt;"sobota",C684&lt;&gt;"niedziela")),ROUNDDOWN(E684*$N$4,0)*$N$2,IF(AND(D684="wiosna",AND(C684&lt;&gt;"sobota",C684&lt;&gt;"niedziela")),ROUNDDOWN(E684*$N$5,0)*$N$2,IF(AND(D684="lato",AND(C684&lt;&gt;"sobota",C684&lt;&gt;"niedziela")),ROUNDDOWN(E684*$N$6,0)*$N$2,IF(AND(D684="jesień",AND(C684&lt;&gt;"sobota",C684&lt;&gt;"niedziela")),ROUNDDOWN(E684*$N$7,0)*$N$2,0))))</f>
        <v>720</v>
      </c>
      <c r="I684">
        <f t="shared" si="32"/>
        <v>135595</v>
      </c>
      <c r="J684">
        <f>J683+H684</f>
        <v>227220</v>
      </c>
      <c r="K684">
        <f>K683+(F684+G684)</f>
        <v>91625</v>
      </c>
    </row>
    <row r="685" spans="1:11">
      <c r="A685" s="1">
        <v>45610</v>
      </c>
      <c r="B685">
        <f t="shared" si="30"/>
        <v>11</v>
      </c>
      <c r="C685" t="s">
        <v>6</v>
      </c>
      <c r="D685" t="s">
        <v>44</v>
      </c>
      <c r="E685">
        <f t="shared" si="31"/>
        <v>61</v>
      </c>
      <c r="F685">
        <f>IF(C685="niedziela",$N$3*E685,0)</f>
        <v>0</v>
      </c>
      <c r="G685">
        <f>IF(AND(B685&lt;&gt;B686,I684&gt;=3*$N$1),3*$N$1,0)</f>
        <v>0</v>
      </c>
      <c r="H685">
        <f>IF(AND(D685="zima",AND(C685&lt;&gt;"sobota",C685&lt;&gt;"niedziela")),ROUNDDOWN(E685*$N$4,0)*$N$2,IF(AND(D685="wiosna",AND(C685&lt;&gt;"sobota",C685&lt;&gt;"niedziela")),ROUNDDOWN(E685*$N$5,0)*$N$2,IF(AND(D685="lato",AND(C685&lt;&gt;"sobota",C685&lt;&gt;"niedziela")),ROUNDDOWN(E685*$N$6,0)*$N$2,IF(AND(D685="jesień",AND(C685&lt;&gt;"sobota",C685&lt;&gt;"niedziela")),ROUNDDOWN(E685*$N$7,0)*$N$2,0))))</f>
        <v>720</v>
      </c>
      <c r="I685">
        <f t="shared" si="32"/>
        <v>136315</v>
      </c>
      <c r="J685">
        <f>J684+H685</f>
        <v>227940</v>
      </c>
      <c r="K685">
        <f>K684+(F685+G685)</f>
        <v>91625</v>
      </c>
    </row>
    <row r="686" spans="1:11">
      <c r="A686" s="1">
        <v>45611</v>
      </c>
      <c r="B686">
        <f t="shared" si="30"/>
        <v>11</v>
      </c>
      <c r="C686" t="s">
        <v>7</v>
      </c>
      <c r="D686" t="s">
        <v>44</v>
      </c>
      <c r="E686">
        <f t="shared" si="31"/>
        <v>61</v>
      </c>
      <c r="F686">
        <f>IF(C686="niedziela",$N$3*E686,0)</f>
        <v>0</v>
      </c>
      <c r="G686">
        <f>IF(AND(B686&lt;&gt;B687,I685&gt;=3*$N$1),3*$N$1,0)</f>
        <v>0</v>
      </c>
      <c r="H686">
        <f>IF(AND(D686="zima",AND(C686&lt;&gt;"sobota",C686&lt;&gt;"niedziela")),ROUNDDOWN(E686*$N$4,0)*$N$2,IF(AND(D686="wiosna",AND(C686&lt;&gt;"sobota",C686&lt;&gt;"niedziela")),ROUNDDOWN(E686*$N$5,0)*$N$2,IF(AND(D686="lato",AND(C686&lt;&gt;"sobota",C686&lt;&gt;"niedziela")),ROUNDDOWN(E686*$N$6,0)*$N$2,IF(AND(D686="jesień",AND(C686&lt;&gt;"sobota",C686&lt;&gt;"niedziela")),ROUNDDOWN(E686*$N$7,0)*$N$2,0))))</f>
        <v>720</v>
      </c>
      <c r="I686">
        <f t="shared" si="32"/>
        <v>137035</v>
      </c>
      <c r="J686">
        <f>J685+H686</f>
        <v>228660</v>
      </c>
      <c r="K686">
        <f>K685+(F686+G686)</f>
        <v>91625</v>
      </c>
    </row>
    <row r="687" spans="1:11">
      <c r="A687" s="1">
        <v>45612</v>
      </c>
      <c r="B687">
        <f t="shared" si="30"/>
        <v>11</v>
      </c>
      <c r="C687" t="s">
        <v>8</v>
      </c>
      <c r="D687" t="s">
        <v>44</v>
      </c>
      <c r="E687">
        <f t="shared" si="31"/>
        <v>61</v>
      </c>
      <c r="F687">
        <f>IF(C687="niedziela",$N$3*E687,0)</f>
        <v>0</v>
      </c>
      <c r="G687">
        <f>IF(AND(B687&lt;&gt;B688,I686&gt;=3*$N$1),3*$N$1,0)</f>
        <v>0</v>
      </c>
      <c r="H687">
        <f>IF(AND(D687="zima",AND(C687&lt;&gt;"sobota",C687&lt;&gt;"niedziela")),ROUNDDOWN(E687*$N$4,0)*$N$2,IF(AND(D687="wiosna",AND(C687&lt;&gt;"sobota",C687&lt;&gt;"niedziela")),ROUNDDOWN(E687*$N$5,0)*$N$2,IF(AND(D687="lato",AND(C687&lt;&gt;"sobota",C687&lt;&gt;"niedziela")),ROUNDDOWN(E687*$N$6,0)*$N$2,IF(AND(D687="jesień",AND(C687&lt;&gt;"sobota",C687&lt;&gt;"niedziela")),ROUNDDOWN(E687*$N$7,0)*$N$2,0))))</f>
        <v>0</v>
      </c>
      <c r="I687">
        <f t="shared" si="32"/>
        <v>137035</v>
      </c>
      <c r="J687">
        <f>J686+H687</f>
        <v>228660</v>
      </c>
      <c r="K687">
        <f>K686+(F687+G687)</f>
        <v>91625</v>
      </c>
    </row>
    <row r="688" spans="1:11">
      <c r="A688" s="1">
        <v>45613</v>
      </c>
      <c r="B688">
        <f t="shared" si="30"/>
        <v>11</v>
      </c>
      <c r="C688" t="s">
        <v>2</v>
      </c>
      <c r="D688" t="s">
        <v>44</v>
      </c>
      <c r="E688">
        <f t="shared" si="31"/>
        <v>61</v>
      </c>
      <c r="F688">
        <f>IF(C688="niedziela",$N$3*E688,0)</f>
        <v>915</v>
      </c>
      <c r="G688">
        <f>IF(AND(B688&lt;&gt;B689,I687&gt;=3*$N$1),3*$N$1,0)</f>
        <v>0</v>
      </c>
      <c r="H688">
        <f>IF(AND(D688="zima",AND(C688&lt;&gt;"sobota",C688&lt;&gt;"niedziela")),ROUNDDOWN(E688*$N$4,0)*$N$2,IF(AND(D688="wiosna",AND(C688&lt;&gt;"sobota",C688&lt;&gt;"niedziela")),ROUNDDOWN(E688*$N$5,0)*$N$2,IF(AND(D688="lato",AND(C688&lt;&gt;"sobota",C688&lt;&gt;"niedziela")),ROUNDDOWN(E688*$N$6,0)*$N$2,IF(AND(D688="jesień",AND(C688&lt;&gt;"sobota",C688&lt;&gt;"niedziela")),ROUNDDOWN(E688*$N$7,0)*$N$2,0))))</f>
        <v>0</v>
      </c>
      <c r="I688">
        <f t="shared" si="32"/>
        <v>136120</v>
      </c>
      <c r="J688">
        <f>J687+H688</f>
        <v>228660</v>
      </c>
      <c r="K688">
        <f>K687+(F688+G688)</f>
        <v>92540</v>
      </c>
    </row>
    <row r="689" spans="1:11">
      <c r="A689" s="1">
        <v>45614</v>
      </c>
      <c r="B689">
        <f t="shared" si="30"/>
        <v>11</v>
      </c>
      <c r="C689" t="s">
        <v>3</v>
      </c>
      <c r="D689" t="s">
        <v>44</v>
      </c>
      <c r="E689">
        <f t="shared" si="31"/>
        <v>61</v>
      </c>
      <c r="F689">
        <f>IF(C689="niedziela",$N$3*E689,0)</f>
        <v>0</v>
      </c>
      <c r="G689">
        <f>IF(AND(B689&lt;&gt;B690,I688&gt;=3*$N$1),3*$N$1,0)</f>
        <v>0</v>
      </c>
      <c r="H689">
        <f>IF(AND(D689="zima",AND(C689&lt;&gt;"sobota",C689&lt;&gt;"niedziela")),ROUNDDOWN(E689*$N$4,0)*$N$2,IF(AND(D689="wiosna",AND(C689&lt;&gt;"sobota",C689&lt;&gt;"niedziela")),ROUNDDOWN(E689*$N$5,0)*$N$2,IF(AND(D689="lato",AND(C689&lt;&gt;"sobota",C689&lt;&gt;"niedziela")),ROUNDDOWN(E689*$N$6,0)*$N$2,IF(AND(D689="jesień",AND(C689&lt;&gt;"sobota",C689&lt;&gt;"niedziela")),ROUNDDOWN(E689*$N$7,0)*$N$2,0))))</f>
        <v>720</v>
      </c>
      <c r="I689">
        <f t="shared" si="32"/>
        <v>136840</v>
      </c>
      <c r="J689">
        <f>J688+H689</f>
        <v>229380</v>
      </c>
      <c r="K689">
        <f>K688+(F689+G689)</f>
        <v>92540</v>
      </c>
    </row>
    <row r="690" spans="1:11">
      <c r="A690" s="1">
        <v>45615</v>
      </c>
      <c r="B690">
        <f t="shared" si="30"/>
        <v>11</v>
      </c>
      <c r="C690" t="s">
        <v>4</v>
      </c>
      <c r="D690" t="s">
        <v>44</v>
      </c>
      <c r="E690">
        <f t="shared" si="31"/>
        <v>61</v>
      </c>
      <c r="F690">
        <f>IF(C690="niedziela",$N$3*E690,0)</f>
        <v>0</v>
      </c>
      <c r="G690">
        <f>IF(AND(B690&lt;&gt;B691,I689&gt;=3*$N$1),3*$N$1,0)</f>
        <v>0</v>
      </c>
      <c r="H690">
        <f>IF(AND(D690="zima",AND(C690&lt;&gt;"sobota",C690&lt;&gt;"niedziela")),ROUNDDOWN(E690*$N$4,0)*$N$2,IF(AND(D690="wiosna",AND(C690&lt;&gt;"sobota",C690&lt;&gt;"niedziela")),ROUNDDOWN(E690*$N$5,0)*$N$2,IF(AND(D690="lato",AND(C690&lt;&gt;"sobota",C690&lt;&gt;"niedziela")),ROUNDDOWN(E690*$N$6,0)*$N$2,IF(AND(D690="jesień",AND(C690&lt;&gt;"sobota",C690&lt;&gt;"niedziela")),ROUNDDOWN(E690*$N$7,0)*$N$2,0))))</f>
        <v>720</v>
      </c>
      <c r="I690">
        <f t="shared" si="32"/>
        <v>137560</v>
      </c>
      <c r="J690">
        <f>J689+H690</f>
        <v>230100</v>
      </c>
      <c r="K690">
        <f>K689+(F690+G690)</f>
        <v>92540</v>
      </c>
    </row>
    <row r="691" spans="1:11">
      <c r="A691" s="1">
        <v>45616</v>
      </c>
      <c r="B691">
        <f t="shared" si="30"/>
        <v>11</v>
      </c>
      <c r="C691" t="s">
        <v>5</v>
      </c>
      <c r="D691" t="s">
        <v>44</v>
      </c>
      <c r="E691">
        <f t="shared" si="31"/>
        <v>61</v>
      </c>
      <c r="F691">
        <f>IF(C691="niedziela",$N$3*E691,0)</f>
        <v>0</v>
      </c>
      <c r="G691">
        <f>IF(AND(B691&lt;&gt;B692,I690&gt;=3*$N$1),3*$N$1,0)</f>
        <v>0</v>
      </c>
      <c r="H691">
        <f>IF(AND(D691="zima",AND(C691&lt;&gt;"sobota",C691&lt;&gt;"niedziela")),ROUNDDOWN(E691*$N$4,0)*$N$2,IF(AND(D691="wiosna",AND(C691&lt;&gt;"sobota",C691&lt;&gt;"niedziela")),ROUNDDOWN(E691*$N$5,0)*$N$2,IF(AND(D691="lato",AND(C691&lt;&gt;"sobota",C691&lt;&gt;"niedziela")),ROUNDDOWN(E691*$N$6,0)*$N$2,IF(AND(D691="jesień",AND(C691&lt;&gt;"sobota",C691&lt;&gt;"niedziela")),ROUNDDOWN(E691*$N$7,0)*$N$2,0))))</f>
        <v>720</v>
      </c>
      <c r="I691">
        <f t="shared" si="32"/>
        <v>138280</v>
      </c>
      <c r="J691">
        <f>J690+H691</f>
        <v>230820</v>
      </c>
      <c r="K691">
        <f>K690+(F691+G691)</f>
        <v>92540</v>
      </c>
    </row>
    <row r="692" spans="1:11">
      <c r="A692" s="1">
        <v>45617</v>
      </c>
      <c r="B692">
        <f t="shared" si="30"/>
        <v>11</v>
      </c>
      <c r="C692" t="s">
        <v>6</v>
      </c>
      <c r="D692" t="s">
        <v>44</v>
      </c>
      <c r="E692">
        <f t="shared" si="31"/>
        <v>61</v>
      </c>
      <c r="F692">
        <f>IF(C692="niedziela",$N$3*E692,0)</f>
        <v>0</v>
      </c>
      <c r="G692">
        <f>IF(AND(B692&lt;&gt;B693,I691&gt;=3*$N$1),3*$N$1,0)</f>
        <v>0</v>
      </c>
      <c r="H692">
        <f>IF(AND(D692="zima",AND(C692&lt;&gt;"sobota",C692&lt;&gt;"niedziela")),ROUNDDOWN(E692*$N$4,0)*$N$2,IF(AND(D692="wiosna",AND(C692&lt;&gt;"sobota",C692&lt;&gt;"niedziela")),ROUNDDOWN(E692*$N$5,0)*$N$2,IF(AND(D692="lato",AND(C692&lt;&gt;"sobota",C692&lt;&gt;"niedziela")),ROUNDDOWN(E692*$N$6,0)*$N$2,IF(AND(D692="jesień",AND(C692&lt;&gt;"sobota",C692&lt;&gt;"niedziela")),ROUNDDOWN(E692*$N$7,0)*$N$2,0))))</f>
        <v>720</v>
      </c>
      <c r="I692">
        <f t="shared" si="32"/>
        <v>139000</v>
      </c>
      <c r="J692">
        <f>J691+H692</f>
        <v>231540</v>
      </c>
      <c r="K692">
        <f>K691+(F692+G692)</f>
        <v>92540</v>
      </c>
    </row>
    <row r="693" spans="1:11">
      <c r="A693" s="1">
        <v>45618</v>
      </c>
      <c r="B693">
        <f t="shared" si="30"/>
        <v>11</v>
      </c>
      <c r="C693" t="s">
        <v>7</v>
      </c>
      <c r="D693" t="s">
        <v>44</v>
      </c>
      <c r="E693">
        <f t="shared" si="31"/>
        <v>61</v>
      </c>
      <c r="F693">
        <f>IF(C693="niedziela",$N$3*E693,0)</f>
        <v>0</v>
      </c>
      <c r="G693">
        <f>IF(AND(B693&lt;&gt;B694,I692&gt;=3*$N$1),3*$N$1,0)</f>
        <v>0</v>
      </c>
      <c r="H693">
        <f>IF(AND(D693="zima",AND(C693&lt;&gt;"sobota",C693&lt;&gt;"niedziela")),ROUNDDOWN(E693*$N$4,0)*$N$2,IF(AND(D693="wiosna",AND(C693&lt;&gt;"sobota",C693&lt;&gt;"niedziela")),ROUNDDOWN(E693*$N$5,0)*$N$2,IF(AND(D693="lato",AND(C693&lt;&gt;"sobota",C693&lt;&gt;"niedziela")),ROUNDDOWN(E693*$N$6,0)*$N$2,IF(AND(D693="jesień",AND(C693&lt;&gt;"sobota",C693&lt;&gt;"niedziela")),ROUNDDOWN(E693*$N$7,0)*$N$2,0))))</f>
        <v>720</v>
      </c>
      <c r="I693">
        <f t="shared" si="32"/>
        <v>139720</v>
      </c>
      <c r="J693">
        <f>J692+H693</f>
        <v>232260</v>
      </c>
      <c r="K693">
        <f>K692+(F693+G693)</f>
        <v>92540</v>
      </c>
    </row>
    <row r="694" spans="1:11">
      <c r="A694" s="1">
        <v>45619</v>
      </c>
      <c r="B694">
        <f t="shared" si="30"/>
        <v>11</v>
      </c>
      <c r="C694" t="s">
        <v>8</v>
      </c>
      <c r="D694" t="s">
        <v>44</v>
      </c>
      <c r="E694">
        <f t="shared" si="31"/>
        <v>61</v>
      </c>
      <c r="F694">
        <f>IF(C694="niedziela",$N$3*E694,0)</f>
        <v>0</v>
      </c>
      <c r="G694">
        <f>IF(AND(B694&lt;&gt;B695,I693&gt;=3*$N$1),3*$N$1,0)</f>
        <v>0</v>
      </c>
      <c r="H694">
        <f>IF(AND(D694="zima",AND(C694&lt;&gt;"sobota",C694&lt;&gt;"niedziela")),ROUNDDOWN(E694*$N$4,0)*$N$2,IF(AND(D694="wiosna",AND(C694&lt;&gt;"sobota",C694&lt;&gt;"niedziela")),ROUNDDOWN(E694*$N$5,0)*$N$2,IF(AND(D694="lato",AND(C694&lt;&gt;"sobota",C694&lt;&gt;"niedziela")),ROUNDDOWN(E694*$N$6,0)*$N$2,IF(AND(D694="jesień",AND(C694&lt;&gt;"sobota",C694&lt;&gt;"niedziela")),ROUNDDOWN(E694*$N$7,0)*$N$2,0))))</f>
        <v>0</v>
      </c>
      <c r="I694">
        <f t="shared" si="32"/>
        <v>139720</v>
      </c>
      <c r="J694">
        <f>J693+H694</f>
        <v>232260</v>
      </c>
      <c r="K694">
        <f>K693+(F694+G694)</f>
        <v>92540</v>
      </c>
    </row>
    <row r="695" spans="1:11">
      <c r="A695" s="1">
        <v>45620</v>
      </c>
      <c r="B695">
        <f t="shared" si="30"/>
        <v>11</v>
      </c>
      <c r="C695" t="s">
        <v>2</v>
      </c>
      <c r="D695" t="s">
        <v>44</v>
      </c>
      <c r="E695">
        <f t="shared" si="31"/>
        <v>61</v>
      </c>
      <c r="F695">
        <f>IF(C695="niedziela",$N$3*E695,0)</f>
        <v>915</v>
      </c>
      <c r="G695">
        <f>IF(AND(B695&lt;&gt;B696,I694&gt;=3*$N$1),3*$N$1,0)</f>
        <v>0</v>
      </c>
      <c r="H695">
        <f>IF(AND(D695="zima",AND(C695&lt;&gt;"sobota",C695&lt;&gt;"niedziela")),ROUNDDOWN(E695*$N$4,0)*$N$2,IF(AND(D695="wiosna",AND(C695&lt;&gt;"sobota",C695&lt;&gt;"niedziela")),ROUNDDOWN(E695*$N$5,0)*$N$2,IF(AND(D695="lato",AND(C695&lt;&gt;"sobota",C695&lt;&gt;"niedziela")),ROUNDDOWN(E695*$N$6,0)*$N$2,IF(AND(D695="jesień",AND(C695&lt;&gt;"sobota",C695&lt;&gt;"niedziela")),ROUNDDOWN(E695*$N$7,0)*$N$2,0))))</f>
        <v>0</v>
      </c>
      <c r="I695">
        <f t="shared" si="32"/>
        <v>138805</v>
      </c>
      <c r="J695">
        <f>J694+H695</f>
        <v>232260</v>
      </c>
      <c r="K695">
        <f>K694+(F695+G695)</f>
        <v>93455</v>
      </c>
    </row>
    <row r="696" spans="1:11">
      <c r="A696" s="1">
        <v>45621</v>
      </c>
      <c r="B696">
        <f t="shared" si="30"/>
        <v>11</v>
      </c>
      <c r="C696" t="s">
        <v>3</v>
      </c>
      <c r="D696" t="s">
        <v>44</v>
      </c>
      <c r="E696">
        <f t="shared" si="31"/>
        <v>61</v>
      </c>
      <c r="F696">
        <f>IF(C696="niedziela",$N$3*E696,0)</f>
        <v>0</v>
      </c>
      <c r="G696">
        <f>IF(AND(B696&lt;&gt;B697,I695&gt;=3*$N$1),3*$N$1,0)</f>
        <v>0</v>
      </c>
      <c r="H696">
        <f>IF(AND(D696="zima",AND(C696&lt;&gt;"sobota",C696&lt;&gt;"niedziela")),ROUNDDOWN(E696*$N$4,0)*$N$2,IF(AND(D696="wiosna",AND(C696&lt;&gt;"sobota",C696&lt;&gt;"niedziela")),ROUNDDOWN(E696*$N$5,0)*$N$2,IF(AND(D696="lato",AND(C696&lt;&gt;"sobota",C696&lt;&gt;"niedziela")),ROUNDDOWN(E696*$N$6,0)*$N$2,IF(AND(D696="jesień",AND(C696&lt;&gt;"sobota",C696&lt;&gt;"niedziela")),ROUNDDOWN(E696*$N$7,0)*$N$2,0))))</f>
        <v>720</v>
      </c>
      <c r="I696">
        <f t="shared" si="32"/>
        <v>139525</v>
      </c>
      <c r="J696">
        <f>J695+H696</f>
        <v>232980</v>
      </c>
      <c r="K696">
        <f>K695+(F696+G696)</f>
        <v>93455</v>
      </c>
    </row>
    <row r="697" spans="1:11">
      <c r="A697" s="1">
        <v>45622</v>
      </c>
      <c r="B697">
        <f t="shared" si="30"/>
        <v>11</v>
      </c>
      <c r="C697" t="s">
        <v>4</v>
      </c>
      <c r="D697" t="s">
        <v>44</v>
      </c>
      <c r="E697">
        <f t="shared" si="31"/>
        <v>61</v>
      </c>
      <c r="F697">
        <f>IF(C697="niedziela",$N$3*E697,0)</f>
        <v>0</v>
      </c>
      <c r="G697">
        <f>IF(AND(B697&lt;&gt;B698,I696&gt;=3*$N$1),3*$N$1,0)</f>
        <v>0</v>
      </c>
      <c r="H697">
        <f>IF(AND(D697="zima",AND(C697&lt;&gt;"sobota",C697&lt;&gt;"niedziela")),ROUNDDOWN(E697*$N$4,0)*$N$2,IF(AND(D697="wiosna",AND(C697&lt;&gt;"sobota",C697&lt;&gt;"niedziela")),ROUNDDOWN(E697*$N$5,0)*$N$2,IF(AND(D697="lato",AND(C697&lt;&gt;"sobota",C697&lt;&gt;"niedziela")),ROUNDDOWN(E697*$N$6,0)*$N$2,IF(AND(D697="jesień",AND(C697&lt;&gt;"sobota",C697&lt;&gt;"niedziela")),ROUNDDOWN(E697*$N$7,0)*$N$2,0))))</f>
        <v>720</v>
      </c>
      <c r="I697">
        <f t="shared" si="32"/>
        <v>140245</v>
      </c>
      <c r="J697">
        <f>J696+H697</f>
        <v>233700</v>
      </c>
      <c r="K697">
        <f>K696+(F697+G697)</f>
        <v>93455</v>
      </c>
    </row>
    <row r="698" spans="1:11">
      <c r="A698" s="1">
        <v>45623</v>
      </c>
      <c r="B698">
        <f t="shared" si="30"/>
        <v>11</v>
      </c>
      <c r="C698" t="s">
        <v>5</v>
      </c>
      <c r="D698" t="s">
        <v>44</v>
      </c>
      <c r="E698">
        <f t="shared" si="31"/>
        <v>61</v>
      </c>
      <c r="F698">
        <f>IF(C698="niedziela",$N$3*E698,0)</f>
        <v>0</v>
      </c>
      <c r="G698">
        <f>IF(AND(B698&lt;&gt;B699,I697&gt;=3*$N$1),3*$N$1,0)</f>
        <v>0</v>
      </c>
      <c r="H698">
        <f>IF(AND(D698="zima",AND(C698&lt;&gt;"sobota",C698&lt;&gt;"niedziela")),ROUNDDOWN(E698*$N$4,0)*$N$2,IF(AND(D698="wiosna",AND(C698&lt;&gt;"sobota",C698&lt;&gt;"niedziela")),ROUNDDOWN(E698*$N$5,0)*$N$2,IF(AND(D698="lato",AND(C698&lt;&gt;"sobota",C698&lt;&gt;"niedziela")),ROUNDDOWN(E698*$N$6,0)*$N$2,IF(AND(D698="jesień",AND(C698&lt;&gt;"sobota",C698&lt;&gt;"niedziela")),ROUNDDOWN(E698*$N$7,0)*$N$2,0))))</f>
        <v>720</v>
      </c>
      <c r="I698">
        <f t="shared" si="32"/>
        <v>140965</v>
      </c>
      <c r="J698">
        <f>J697+H698</f>
        <v>234420</v>
      </c>
      <c r="K698">
        <f>K697+(F698+G698)</f>
        <v>93455</v>
      </c>
    </row>
    <row r="699" spans="1:11">
      <c r="A699" s="1">
        <v>45624</v>
      </c>
      <c r="B699">
        <f t="shared" si="30"/>
        <v>11</v>
      </c>
      <c r="C699" t="s">
        <v>6</v>
      </c>
      <c r="D699" t="s">
        <v>44</v>
      </c>
      <c r="E699">
        <f t="shared" si="31"/>
        <v>61</v>
      </c>
      <c r="F699">
        <f>IF(C699="niedziela",$N$3*E699,0)</f>
        <v>0</v>
      </c>
      <c r="G699">
        <f>IF(AND(B699&lt;&gt;B700,I698&gt;=3*$N$1),3*$N$1,0)</f>
        <v>0</v>
      </c>
      <c r="H699">
        <f>IF(AND(D699="zima",AND(C699&lt;&gt;"sobota",C699&lt;&gt;"niedziela")),ROUNDDOWN(E699*$N$4,0)*$N$2,IF(AND(D699="wiosna",AND(C699&lt;&gt;"sobota",C699&lt;&gt;"niedziela")),ROUNDDOWN(E699*$N$5,0)*$N$2,IF(AND(D699="lato",AND(C699&lt;&gt;"sobota",C699&lt;&gt;"niedziela")),ROUNDDOWN(E699*$N$6,0)*$N$2,IF(AND(D699="jesień",AND(C699&lt;&gt;"sobota",C699&lt;&gt;"niedziela")),ROUNDDOWN(E699*$N$7,0)*$N$2,0))))</f>
        <v>720</v>
      </c>
      <c r="I699">
        <f t="shared" si="32"/>
        <v>141685</v>
      </c>
      <c r="J699">
        <f>J698+H699</f>
        <v>235140</v>
      </c>
      <c r="K699">
        <f>K698+(F699+G699)</f>
        <v>93455</v>
      </c>
    </row>
    <row r="700" spans="1:11">
      <c r="A700" s="1">
        <v>45625</v>
      </c>
      <c r="B700">
        <f t="shared" si="30"/>
        <v>11</v>
      </c>
      <c r="C700" t="s">
        <v>7</v>
      </c>
      <c r="D700" t="s">
        <v>44</v>
      </c>
      <c r="E700">
        <f t="shared" si="31"/>
        <v>61</v>
      </c>
      <c r="F700">
        <f>IF(C700="niedziela",$N$3*E700,0)</f>
        <v>0</v>
      </c>
      <c r="G700">
        <f>IF(AND(B700&lt;&gt;B701,I699&gt;=3*$N$1),3*$N$1,0)</f>
        <v>0</v>
      </c>
      <c r="H700">
        <f>IF(AND(D700="zima",AND(C700&lt;&gt;"sobota",C700&lt;&gt;"niedziela")),ROUNDDOWN(E700*$N$4,0)*$N$2,IF(AND(D700="wiosna",AND(C700&lt;&gt;"sobota",C700&lt;&gt;"niedziela")),ROUNDDOWN(E700*$N$5,0)*$N$2,IF(AND(D700="lato",AND(C700&lt;&gt;"sobota",C700&lt;&gt;"niedziela")),ROUNDDOWN(E700*$N$6,0)*$N$2,IF(AND(D700="jesień",AND(C700&lt;&gt;"sobota",C700&lt;&gt;"niedziela")),ROUNDDOWN(E700*$N$7,0)*$N$2,0))))</f>
        <v>720</v>
      </c>
      <c r="I700">
        <f t="shared" si="32"/>
        <v>142405</v>
      </c>
      <c r="J700">
        <f>J699+H700</f>
        <v>235860</v>
      </c>
      <c r="K700">
        <f>K699+(F700+G700)</f>
        <v>93455</v>
      </c>
    </row>
    <row r="701" spans="1:11">
      <c r="A701" s="1">
        <v>45626</v>
      </c>
      <c r="B701">
        <f t="shared" si="30"/>
        <v>11</v>
      </c>
      <c r="C701" t="s">
        <v>8</v>
      </c>
      <c r="D701" t="s">
        <v>44</v>
      </c>
      <c r="E701">
        <f t="shared" si="31"/>
        <v>61</v>
      </c>
      <c r="F701">
        <f>IF(C701="niedziela",$N$3*E701,0)</f>
        <v>0</v>
      </c>
      <c r="G701">
        <f>IF(AND(B701&lt;&gt;B702,I700&gt;=3*$N$1),3*$N$1,0)</f>
        <v>2400</v>
      </c>
      <c r="H701">
        <f>IF(AND(D701="zima",AND(C701&lt;&gt;"sobota",C701&lt;&gt;"niedziela")),ROUNDDOWN(E701*$N$4,0)*$N$2,IF(AND(D701="wiosna",AND(C701&lt;&gt;"sobota",C701&lt;&gt;"niedziela")),ROUNDDOWN(E701*$N$5,0)*$N$2,IF(AND(D701="lato",AND(C701&lt;&gt;"sobota",C701&lt;&gt;"niedziela")),ROUNDDOWN(E701*$N$6,0)*$N$2,IF(AND(D701="jesień",AND(C701&lt;&gt;"sobota",C701&lt;&gt;"niedziela")),ROUNDDOWN(E701*$N$7,0)*$N$2,0))))</f>
        <v>0</v>
      </c>
      <c r="I701">
        <f t="shared" si="32"/>
        <v>140005</v>
      </c>
      <c r="J701">
        <f>J700+H701</f>
        <v>235860</v>
      </c>
      <c r="K701">
        <f>K700+(F701+G701)</f>
        <v>95855</v>
      </c>
    </row>
    <row r="702" spans="1:11">
      <c r="A702" s="1">
        <v>45627</v>
      </c>
      <c r="B702">
        <f t="shared" si="30"/>
        <v>12</v>
      </c>
      <c r="C702" t="s">
        <v>2</v>
      </c>
      <c r="D702" t="s">
        <v>44</v>
      </c>
      <c r="E702">
        <f t="shared" si="31"/>
        <v>64</v>
      </c>
      <c r="F702">
        <f>IF(C702="niedziela",$N$3*E702,0)</f>
        <v>960</v>
      </c>
      <c r="G702">
        <f>IF(AND(B702&lt;&gt;B703,I701&gt;=3*$N$1),3*$N$1,0)</f>
        <v>0</v>
      </c>
      <c r="H702">
        <f>IF(AND(D702="zima",AND(C702&lt;&gt;"sobota",C702&lt;&gt;"niedziela")),ROUNDDOWN(E702*$N$4,0)*$N$2,IF(AND(D702="wiosna",AND(C702&lt;&gt;"sobota",C702&lt;&gt;"niedziela")),ROUNDDOWN(E702*$N$5,0)*$N$2,IF(AND(D702="lato",AND(C702&lt;&gt;"sobota",C702&lt;&gt;"niedziela")),ROUNDDOWN(E702*$N$6,0)*$N$2,IF(AND(D702="jesień",AND(C702&lt;&gt;"sobota",C702&lt;&gt;"niedziela")),ROUNDDOWN(E702*$N$7,0)*$N$2,0))))</f>
        <v>0</v>
      </c>
      <c r="I702">
        <f t="shared" si="32"/>
        <v>139045</v>
      </c>
      <c r="J702">
        <f>J701+H702</f>
        <v>235860</v>
      </c>
      <c r="K702">
        <f>K701+(F702+G702)</f>
        <v>96815</v>
      </c>
    </row>
    <row r="703" spans="1:11">
      <c r="A703" s="1">
        <v>45628</v>
      </c>
      <c r="B703">
        <f t="shared" si="30"/>
        <v>12</v>
      </c>
      <c r="C703" t="s">
        <v>3</v>
      </c>
      <c r="D703" t="s">
        <v>44</v>
      </c>
      <c r="E703">
        <f t="shared" si="31"/>
        <v>64</v>
      </c>
      <c r="F703">
        <f>IF(C703="niedziela",$N$3*E703,0)</f>
        <v>0</v>
      </c>
      <c r="G703">
        <f>IF(AND(B703&lt;&gt;B704,I702&gt;=3*$N$1),3*$N$1,0)</f>
        <v>0</v>
      </c>
      <c r="H703">
        <f>IF(AND(D703="zima",AND(C703&lt;&gt;"sobota",C703&lt;&gt;"niedziela")),ROUNDDOWN(E703*$N$4,0)*$N$2,IF(AND(D703="wiosna",AND(C703&lt;&gt;"sobota",C703&lt;&gt;"niedziela")),ROUNDDOWN(E703*$N$5,0)*$N$2,IF(AND(D703="lato",AND(C703&lt;&gt;"sobota",C703&lt;&gt;"niedziela")),ROUNDDOWN(E703*$N$6,0)*$N$2,IF(AND(D703="jesień",AND(C703&lt;&gt;"sobota",C703&lt;&gt;"niedziela")),ROUNDDOWN(E703*$N$7,0)*$N$2,0))))</f>
        <v>750</v>
      </c>
      <c r="I703">
        <f t="shared" si="32"/>
        <v>139795</v>
      </c>
      <c r="J703">
        <f>J702+H703</f>
        <v>236610</v>
      </c>
      <c r="K703">
        <f>K702+(F703+G703)</f>
        <v>96815</v>
      </c>
    </row>
    <row r="704" spans="1:11">
      <c r="A704" s="1">
        <v>45629</v>
      </c>
      <c r="B704">
        <f t="shared" si="30"/>
        <v>12</v>
      </c>
      <c r="C704" t="s">
        <v>4</v>
      </c>
      <c r="D704" t="s">
        <v>44</v>
      </c>
      <c r="E704">
        <f t="shared" si="31"/>
        <v>64</v>
      </c>
      <c r="F704">
        <f>IF(C704="niedziela",$N$3*E704,0)</f>
        <v>0</v>
      </c>
      <c r="G704">
        <f>IF(AND(B704&lt;&gt;B705,I703&gt;=3*$N$1),3*$N$1,0)</f>
        <v>0</v>
      </c>
      <c r="H704">
        <f>IF(AND(D704="zima",AND(C704&lt;&gt;"sobota",C704&lt;&gt;"niedziela")),ROUNDDOWN(E704*$N$4,0)*$N$2,IF(AND(D704="wiosna",AND(C704&lt;&gt;"sobota",C704&lt;&gt;"niedziela")),ROUNDDOWN(E704*$N$5,0)*$N$2,IF(AND(D704="lato",AND(C704&lt;&gt;"sobota",C704&lt;&gt;"niedziela")),ROUNDDOWN(E704*$N$6,0)*$N$2,IF(AND(D704="jesień",AND(C704&lt;&gt;"sobota",C704&lt;&gt;"niedziela")),ROUNDDOWN(E704*$N$7,0)*$N$2,0))))</f>
        <v>750</v>
      </c>
      <c r="I704">
        <f t="shared" si="32"/>
        <v>140545</v>
      </c>
      <c r="J704">
        <f>J703+H704</f>
        <v>237360</v>
      </c>
      <c r="K704">
        <f>K703+(F704+G704)</f>
        <v>96815</v>
      </c>
    </row>
    <row r="705" spans="1:11">
      <c r="A705" s="1">
        <v>45630</v>
      </c>
      <c r="B705">
        <f t="shared" si="30"/>
        <v>12</v>
      </c>
      <c r="C705" t="s">
        <v>5</v>
      </c>
      <c r="D705" t="s">
        <v>44</v>
      </c>
      <c r="E705">
        <f t="shared" si="31"/>
        <v>64</v>
      </c>
      <c r="F705">
        <f>IF(C705="niedziela",$N$3*E705,0)</f>
        <v>0</v>
      </c>
      <c r="G705">
        <f>IF(AND(B705&lt;&gt;B706,I704&gt;=3*$N$1),3*$N$1,0)</f>
        <v>0</v>
      </c>
      <c r="H705">
        <f>IF(AND(D705="zima",AND(C705&lt;&gt;"sobota",C705&lt;&gt;"niedziela")),ROUNDDOWN(E705*$N$4,0)*$N$2,IF(AND(D705="wiosna",AND(C705&lt;&gt;"sobota",C705&lt;&gt;"niedziela")),ROUNDDOWN(E705*$N$5,0)*$N$2,IF(AND(D705="lato",AND(C705&lt;&gt;"sobota",C705&lt;&gt;"niedziela")),ROUNDDOWN(E705*$N$6,0)*$N$2,IF(AND(D705="jesień",AND(C705&lt;&gt;"sobota",C705&lt;&gt;"niedziela")),ROUNDDOWN(E705*$N$7,0)*$N$2,0))))</f>
        <v>750</v>
      </c>
      <c r="I705">
        <f t="shared" si="32"/>
        <v>141295</v>
      </c>
      <c r="J705">
        <f>J704+H705</f>
        <v>238110</v>
      </c>
      <c r="K705">
        <f>K704+(F705+G705)</f>
        <v>96815</v>
      </c>
    </row>
    <row r="706" spans="1:11">
      <c r="A706" s="1">
        <v>45631</v>
      </c>
      <c r="B706">
        <f t="shared" si="30"/>
        <v>12</v>
      </c>
      <c r="C706" t="s">
        <v>6</v>
      </c>
      <c r="D706" t="s">
        <v>44</v>
      </c>
      <c r="E706">
        <f t="shared" si="31"/>
        <v>64</v>
      </c>
      <c r="F706">
        <f>IF(C706="niedziela",$N$3*E706,0)</f>
        <v>0</v>
      </c>
      <c r="G706">
        <f>IF(AND(B706&lt;&gt;B707,I705&gt;=3*$N$1),3*$N$1,0)</f>
        <v>0</v>
      </c>
      <c r="H706">
        <f>IF(AND(D706="zima",AND(C706&lt;&gt;"sobota",C706&lt;&gt;"niedziela")),ROUNDDOWN(E706*$N$4,0)*$N$2,IF(AND(D706="wiosna",AND(C706&lt;&gt;"sobota",C706&lt;&gt;"niedziela")),ROUNDDOWN(E706*$N$5,0)*$N$2,IF(AND(D706="lato",AND(C706&lt;&gt;"sobota",C706&lt;&gt;"niedziela")),ROUNDDOWN(E706*$N$6,0)*$N$2,IF(AND(D706="jesień",AND(C706&lt;&gt;"sobota",C706&lt;&gt;"niedziela")),ROUNDDOWN(E706*$N$7,0)*$N$2,0))))</f>
        <v>750</v>
      </c>
      <c r="I706">
        <f t="shared" si="32"/>
        <v>142045</v>
      </c>
      <c r="J706">
        <f>J705+H706</f>
        <v>238860</v>
      </c>
      <c r="K706">
        <f>K705+(F706+G706)</f>
        <v>96815</v>
      </c>
    </row>
    <row r="707" spans="1:11">
      <c r="A707" s="1">
        <v>45632</v>
      </c>
      <c r="B707">
        <f t="shared" ref="B707:B732" si="33">MONTH(A707)</f>
        <v>12</v>
      </c>
      <c r="C707" t="s">
        <v>7</v>
      </c>
      <c r="D707" t="s">
        <v>44</v>
      </c>
      <c r="E707">
        <f t="shared" si="31"/>
        <v>64</v>
      </c>
      <c r="F707">
        <f>IF(C707="niedziela",$N$3*E707,0)</f>
        <v>0</v>
      </c>
      <c r="G707">
        <f>IF(AND(B707&lt;&gt;B708,I706&gt;=3*$N$1),3*$N$1,0)</f>
        <v>0</v>
      </c>
      <c r="H707">
        <f>IF(AND(D707="zima",AND(C707&lt;&gt;"sobota",C707&lt;&gt;"niedziela")),ROUNDDOWN(E707*$N$4,0)*$N$2,IF(AND(D707="wiosna",AND(C707&lt;&gt;"sobota",C707&lt;&gt;"niedziela")),ROUNDDOWN(E707*$N$5,0)*$N$2,IF(AND(D707="lato",AND(C707&lt;&gt;"sobota",C707&lt;&gt;"niedziela")),ROUNDDOWN(E707*$N$6,0)*$N$2,IF(AND(D707="jesień",AND(C707&lt;&gt;"sobota",C707&lt;&gt;"niedziela")),ROUNDDOWN(E707*$N$7,0)*$N$2,0))))</f>
        <v>750</v>
      </c>
      <c r="I707">
        <f t="shared" si="32"/>
        <v>142795</v>
      </c>
      <c r="J707">
        <f>J706+H707</f>
        <v>239610</v>
      </c>
      <c r="K707">
        <f>K706+(F707+G707)</f>
        <v>96815</v>
      </c>
    </row>
    <row r="708" spans="1:11">
      <c r="A708" s="1">
        <v>45633</v>
      </c>
      <c r="B708">
        <f t="shared" si="33"/>
        <v>12</v>
      </c>
      <c r="C708" t="s">
        <v>8</v>
      </c>
      <c r="D708" t="s">
        <v>44</v>
      </c>
      <c r="E708">
        <f t="shared" ref="E708:E732" si="34">IF(G707=2400,E707+3,E707)</f>
        <v>64</v>
      </c>
      <c r="F708">
        <f>IF(C708="niedziela",$N$3*E708,0)</f>
        <v>0</v>
      </c>
      <c r="G708">
        <f>IF(AND(B708&lt;&gt;B709,I707&gt;=3*$N$1),3*$N$1,0)</f>
        <v>0</v>
      </c>
      <c r="H708">
        <f>IF(AND(D708="zima",AND(C708&lt;&gt;"sobota",C708&lt;&gt;"niedziela")),ROUNDDOWN(E708*$N$4,0)*$N$2,IF(AND(D708="wiosna",AND(C708&lt;&gt;"sobota",C708&lt;&gt;"niedziela")),ROUNDDOWN(E708*$N$5,0)*$N$2,IF(AND(D708="lato",AND(C708&lt;&gt;"sobota",C708&lt;&gt;"niedziela")),ROUNDDOWN(E708*$N$6,0)*$N$2,IF(AND(D708="jesień",AND(C708&lt;&gt;"sobota",C708&lt;&gt;"niedziela")),ROUNDDOWN(E708*$N$7,0)*$N$2,0))))</f>
        <v>0</v>
      </c>
      <c r="I708">
        <f t="shared" ref="I708:I732" si="35">(H708-(F708+G708))+I707</f>
        <v>142795</v>
      </c>
      <c r="J708">
        <f>J707+H708</f>
        <v>239610</v>
      </c>
      <c r="K708">
        <f>K707+(F708+G708)</f>
        <v>96815</v>
      </c>
    </row>
    <row r="709" spans="1:11">
      <c r="A709" s="1">
        <v>45634</v>
      </c>
      <c r="B709">
        <f t="shared" si="33"/>
        <v>12</v>
      </c>
      <c r="C709" t="s">
        <v>2</v>
      </c>
      <c r="D709" t="s">
        <v>44</v>
      </c>
      <c r="E709">
        <f t="shared" si="34"/>
        <v>64</v>
      </c>
      <c r="F709">
        <f>IF(C709="niedziela",$N$3*E709,0)</f>
        <v>960</v>
      </c>
      <c r="G709">
        <f>IF(AND(B709&lt;&gt;B710,I708&gt;=3*$N$1),3*$N$1,0)</f>
        <v>0</v>
      </c>
      <c r="H709">
        <f>IF(AND(D709="zima",AND(C709&lt;&gt;"sobota",C709&lt;&gt;"niedziela")),ROUNDDOWN(E709*$N$4,0)*$N$2,IF(AND(D709="wiosna",AND(C709&lt;&gt;"sobota",C709&lt;&gt;"niedziela")),ROUNDDOWN(E709*$N$5,0)*$N$2,IF(AND(D709="lato",AND(C709&lt;&gt;"sobota",C709&lt;&gt;"niedziela")),ROUNDDOWN(E709*$N$6,0)*$N$2,IF(AND(D709="jesień",AND(C709&lt;&gt;"sobota",C709&lt;&gt;"niedziela")),ROUNDDOWN(E709*$N$7,0)*$N$2,0))))</f>
        <v>0</v>
      </c>
      <c r="I709">
        <f t="shared" si="35"/>
        <v>141835</v>
      </c>
      <c r="J709">
        <f>J708+H709</f>
        <v>239610</v>
      </c>
      <c r="K709">
        <f>K708+(F709+G709)</f>
        <v>97775</v>
      </c>
    </row>
    <row r="710" spans="1:11">
      <c r="A710" s="1">
        <v>45635</v>
      </c>
      <c r="B710">
        <f t="shared" si="33"/>
        <v>12</v>
      </c>
      <c r="C710" t="s">
        <v>3</v>
      </c>
      <c r="D710" t="s">
        <v>44</v>
      </c>
      <c r="E710">
        <f t="shared" si="34"/>
        <v>64</v>
      </c>
      <c r="F710">
        <f>IF(C710="niedziela",$N$3*E710,0)</f>
        <v>0</v>
      </c>
      <c r="G710">
        <f>IF(AND(B710&lt;&gt;B711,I709&gt;=3*$N$1),3*$N$1,0)</f>
        <v>0</v>
      </c>
      <c r="H710">
        <f>IF(AND(D710="zima",AND(C710&lt;&gt;"sobota",C710&lt;&gt;"niedziela")),ROUNDDOWN(E710*$N$4,0)*$N$2,IF(AND(D710="wiosna",AND(C710&lt;&gt;"sobota",C710&lt;&gt;"niedziela")),ROUNDDOWN(E710*$N$5,0)*$N$2,IF(AND(D710="lato",AND(C710&lt;&gt;"sobota",C710&lt;&gt;"niedziela")),ROUNDDOWN(E710*$N$6,0)*$N$2,IF(AND(D710="jesień",AND(C710&lt;&gt;"sobota",C710&lt;&gt;"niedziela")),ROUNDDOWN(E710*$N$7,0)*$N$2,0))))</f>
        <v>750</v>
      </c>
      <c r="I710">
        <f t="shared" si="35"/>
        <v>142585</v>
      </c>
      <c r="J710">
        <f>J709+H710</f>
        <v>240360</v>
      </c>
      <c r="K710">
        <f>K709+(F710+G710)</f>
        <v>97775</v>
      </c>
    </row>
    <row r="711" spans="1:11">
      <c r="A711" s="1">
        <v>45636</v>
      </c>
      <c r="B711">
        <f t="shared" si="33"/>
        <v>12</v>
      </c>
      <c r="C711" t="s">
        <v>4</v>
      </c>
      <c r="D711" t="s">
        <v>44</v>
      </c>
      <c r="E711">
        <f t="shared" si="34"/>
        <v>64</v>
      </c>
      <c r="F711">
        <f>IF(C711="niedziela",$N$3*E711,0)</f>
        <v>0</v>
      </c>
      <c r="G711">
        <f>IF(AND(B711&lt;&gt;B712,I710&gt;=3*$N$1),3*$N$1,0)</f>
        <v>0</v>
      </c>
      <c r="H711">
        <f>IF(AND(D711="zima",AND(C711&lt;&gt;"sobota",C711&lt;&gt;"niedziela")),ROUNDDOWN(E711*$N$4,0)*$N$2,IF(AND(D711="wiosna",AND(C711&lt;&gt;"sobota",C711&lt;&gt;"niedziela")),ROUNDDOWN(E711*$N$5,0)*$N$2,IF(AND(D711="lato",AND(C711&lt;&gt;"sobota",C711&lt;&gt;"niedziela")),ROUNDDOWN(E711*$N$6,0)*$N$2,IF(AND(D711="jesień",AND(C711&lt;&gt;"sobota",C711&lt;&gt;"niedziela")),ROUNDDOWN(E711*$N$7,0)*$N$2,0))))</f>
        <v>750</v>
      </c>
      <c r="I711">
        <f t="shared" si="35"/>
        <v>143335</v>
      </c>
      <c r="J711">
        <f>J710+H711</f>
        <v>241110</v>
      </c>
      <c r="K711">
        <f>K710+(F711+G711)</f>
        <v>97775</v>
      </c>
    </row>
    <row r="712" spans="1:11">
      <c r="A712" s="1">
        <v>45637</v>
      </c>
      <c r="B712">
        <f t="shared" si="33"/>
        <v>12</v>
      </c>
      <c r="C712" t="s">
        <v>5</v>
      </c>
      <c r="D712" t="s">
        <v>44</v>
      </c>
      <c r="E712">
        <f t="shared" si="34"/>
        <v>64</v>
      </c>
      <c r="F712">
        <f>IF(C712="niedziela",$N$3*E712,0)</f>
        <v>0</v>
      </c>
      <c r="G712">
        <f>IF(AND(B712&lt;&gt;B713,I711&gt;=3*$N$1),3*$N$1,0)</f>
        <v>0</v>
      </c>
      <c r="H712">
        <f>IF(AND(D712="zima",AND(C712&lt;&gt;"sobota",C712&lt;&gt;"niedziela")),ROUNDDOWN(E712*$N$4,0)*$N$2,IF(AND(D712="wiosna",AND(C712&lt;&gt;"sobota",C712&lt;&gt;"niedziela")),ROUNDDOWN(E712*$N$5,0)*$N$2,IF(AND(D712="lato",AND(C712&lt;&gt;"sobota",C712&lt;&gt;"niedziela")),ROUNDDOWN(E712*$N$6,0)*$N$2,IF(AND(D712="jesień",AND(C712&lt;&gt;"sobota",C712&lt;&gt;"niedziela")),ROUNDDOWN(E712*$N$7,0)*$N$2,0))))</f>
        <v>750</v>
      </c>
      <c r="I712">
        <f t="shared" si="35"/>
        <v>144085</v>
      </c>
      <c r="J712">
        <f>J711+H712</f>
        <v>241860</v>
      </c>
      <c r="K712">
        <f>K711+(F712+G712)</f>
        <v>97775</v>
      </c>
    </row>
    <row r="713" spans="1:11">
      <c r="A713" s="1">
        <v>45638</v>
      </c>
      <c r="B713">
        <f t="shared" si="33"/>
        <v>12</v>
      </c>
      <c r="C713" t="s">
        <v>6</v>
      </c>
      <c r="D713" t="s">
        <v>44</v>
      </c>
      <c r="E713">
        <f t="shared" si="34"/>
        <v>64</v>
      </c>
      <c r="F713">
        <f>IF(C713="niedziela",$N$3*E713,0)</f>
        <v>0</v>
      </c>
      <c r="G713">
        <f>IF(AND(B713&lt;&gt;B714,I712&gt;=3*$N$1),3*$N$1,0)</f>
        <v>0</v>
      </c>
      <c r="H713">
        <f>IF(AND(D713="zima",AND(C713&lt;&gt;"sobota",C713&lt;&gt;"niedziela")),ROUNDDOWN(E713*$N$4,0)*$N$2,IF(AND(D713="wiosna",AND(C713&lt;&gt;"sobota",C713&lt;&gt;"niedziela")),ROUNDDOWN(E713*$N$5,0)*$N$2,IF(AND(D713="lato",AND(C713&lt;&gt;"sobota",C713&lt;&gt;"niedziela")),ROUNDDOWN(E713*$N$6,0)*$N$2,IF(AND(D713="jesień",AND(C713&lt;&gt;"sobota",C713&lt;&gt;"niedziela")),ROUNDDOWN(E713*$N$7,0)*$N$2,0))))</f>
        <v>750</v>
      </c>
      <c r="I713">
        <f t="shared" si="35"/>
        <v>144835</v>
      </c>
      <c r="J713">
        <f>J712+H713</f>
        <v>242610</v>
      </c>
      <c r="K713">
        <f>K712+(F713+G713)</f>
        <v>97775</v>
      </c>
    </row>
    <row r="714" spans="1:11">
      <c r="A714" s="1">
        <v>45639</v>
      </c>
      <c r="B714">
        <f t="shared" si="33"/>
        <v>12</v>
      </c>
      <c r="C714" t="s">
        <v>7</v>
      </c>
      <c r="D714" t="s">
        <v>44</v>
      </c>
      <c r="E714">
        <f t="shared" si="34"/>
        <v>64</v>
      </c>
      <c r="F714">
        <f>IF(C714="niedziela",$N$3*E714,0)</f>
        <v>0</v>
      </c>
      <c r="G714">
        <f>IF(AND(B714&lt;&gt;B715,I713&gt;=3*$N$1),3*$N$1,0)</f>
        <v>0</v>
      </c>
      <c r="H714">
        <f>IF(AND(D714="zima",AND(C714&lt;&gt;"sobota",C714&lt;&gt;"niedziela")),ROUNDDOWN(E714*$N$4,0)*$N$2,IF(AND(D714="wiosna",AND(C714&lt;&gt;"sobota",C714&lt;&gt;"niedziela")),ROUNDDOWN(E714*$N$5,0)*$N$2,IF(AND(D714="lato",AND(C714&lt;&gt;"sobota",C714&lt;&gt;"niedziela")),ROUNDDOWN(E714*$N$6,0)*$N$2,IF(AND(D714="jesień",AND(C714&lt;&gt;"sobota",C714&lt;&gt;"niedziela")),ROUNDDOWN(E714*$N$7,0)*$N$2,0))))</f>
        <v>750</v>
      </c>
      <c r="I714">
        <f t="shared" si="35"/>
        <v>145585</v>
      </c>
      <c r="J714">
        <f>J713+H714</f>
        <v>243360</v>
      </c>
      <c r="K714">
        <f>K713+(F714+G714)</f>
        <v>97775</v>
      </c>
    </row>
    <row r="715" spans="1:11">
      <c r="A715" s="1">
        <v>45640</v>
      </c>
      <c r="B715">
        <f t="shared" si="33"/>
        <v>12</v>
      </c>
      <c r="C715" t="s">
        <v>8</v>
      </c>
      <c r="D715" t="s">
        <v>44</v>
      </c>
      <c r="E715">
        <f t="shared" si="34"/>
        <v>64</v>
      </c>
      <c r="F715">
        <f>IF(C715="niedziela",$N$3*E715,0)</f>
        <v>0</v>
      </c>
      <c r="G715">
        <f>IF(AND(B715&lt;&gt;B716,I714&gt;=3*$N$1),3*$N$1,0)</f>
        <v>0</v>
      </c>
      <c r="H715">
        <f>IF(AND(D715="zima",AND(C715&lt;&gt;"sobota",C715&lt;&gt;"niedziela")),ROUNDDOWN(E715*$N$4,0)*$N$2,IF(AND(D715="wiosna",AND(C715&lt;&gt;"sobota",C715&lt;&gt;"niedziela")),ROUNDDOWN(E715*$N$5,0)*$N$2,IF(AND(D715="lato",AND(C715&lt;&gt;"sobota",C715&lt;&gt;"niedziela")),ROUNDDOWN(E715*$N$6,0)*$N$2,IF(AND(D715="jesień",AND(C715&lt;&gt;"sobota",C715&lt;&gt;"niedziela")),ROUNDDOWN(E715*$N$7,0)*$N$2,0))))</f>
        <v>0</v>
      </c>
      <c r="I715">
        <f t="shared" si="35"/>
        <v>145585</v>
      </c>
      <c r="J715">
        <f>J714+H715</f>
        <v>243360</v>
      </c>
      <c r="K715">
        <f>K714+(F715+G715)</f>
        <v>97775</v>
      </c>
    </row>
    <row r="716" spans="1:11">
      <c r="A716" s="1">
        <v>45641</v>
      </c>
      <c r="B716">
        <f t="shared" si="33"/>
        <v>12</v>
      </c>
      <c r="C716" t="s">
        <v>2</v>
      </c>
      <c r="D716" t="s">
        <v>44</v>
      </c>
      <c r="E716">
        <f t="shared" si="34"/>
        <v>64</v>
      </c>
      <c r="F716">
        <f>IF(C716="niedziela",$N$3*E716,0)</f>
        <v>960</v>
      </c>
      <c r="G716">
        <f>IF(AND(B716&lt;&gt;B717,I715&gt;=3*$N$1),3*$N$1,0)</f>
        <v>0</v>
      </c>
      <c r="H716">
        <f>IF(AND(D716="zima",AND(C716&lt;&gt;"sobota",C716&lt;&gt;"niedziela")),ROUNDDOWN(E716*$N$4,0)*$N$2,IF(AND(D716="wiosna",AND(C716&lt;&gt;"sobota",C716&lt;&gt;"niedziela")),ROUNDDOWN(E716*$N$5,0)*$N$2,IF(AND(D716="lato",AND(C716&lt;&gt;"sobota",C716&lt;&gt;"niedziela")),ROUNDDOWN(E716*$N$6,0)*$N$2,IF(AND(D716="jesień",AND(C716&lt;&gt;"sobota",C716&lt;&gt;"niedziela")),ROUNDDOWN(E716*$N$7,0)*$N$2,0))))</f>
        <v>0</v>
      </c>
      <c r="I716">
        <f t="shared" si="35"/>
        <v>144625</v>
      </c>
      <c r="J716">
        <f>J715+H716</f>
        <v>243360</v>
      </c>
      <c r="K716">
        <f>K715+(F716+G716)</f>
        <v>98735</v>
      </c>
    </row>
    <row r="717" spans="1:11">
      <c r="A717" s="1">
        <v>45642</v>
      </c>
      <c r="B717">
        <f t="shared" si="33"/>
        <v>12</v>
      </c>
      <c r="C717" t="s">
        <v>3</v>
      </c>
      <c r="D717" t="s">
        <v>44</v>
      </c>
      <c r="E717">
        <f t="shared" si="34"/>
        <v>64</v>
      </c>
      <c r="F717">
        <f>IF(C717="niedziela",$N$3*E717,0)</f>
        <v>0</v>
      </c>
      <c r="G717">
        <f>IF(AND(B717&lt;&gt;B718,I716&gt;=3*$N$1),3*$N$1,0)</f>
        <v>0</v>
      </c>
      <c r="H717">
        <f>IF(AND(D717="zima",AND(C717&lt;&gt;"sobota",C717&lt;&gt;"niedziela")),ROUNDDOWN(E717*$N$4,0)*$N$2,IF(AND(D717="wiosna",AND(C717&lt;&gt;"sobota",C717&lt;&gt;"niedziela")),ROUNDDOWN(E717*$N$5,0)*$N$2,IF(AND(D717="lato",AND(C717&lt;&gt;"sobota",C717&lt;&gt;"niedziela")),ROUNDDOWN(E717*$N$6,0)*$N$2,IF(AND(D717="jesień",AND(C717&lt;&gt;"sobota",C717&lt;&gt;"niedziela")),ROUNDDOWN(E717*$N$7,0)*$N$2,0))))</f>
        <v>750</v>
      </c>
      <c r="I717">
        <f t="shared" si="35"/>
        <v>145375</v>
      </c>
      <c r="J717">
        <f>J716+H717</f>
        <v>244110</v>
      </c>
      <c r="K717">
        <f>K716+(F717+G717)</f>
        <v>98735</v>
      </c>
    </row>
    <row r="718" spans="1:11">
      <c r="A718" s="1">
        <v>45643</v>
      </c>
      <c r="B718">
        <f t="shared" si="33"/>
        <v>12</v>
      </c>
      <c r="C718" t="s">
        <v>4</v>
      </c>
      <c r="D718" t="s">
        <v>44</v>
      </c>
      <c r="E718">
        <f t="shared" si="34"/>
        <v>64</v>
      </c>
      <c r="F718">
        <f>IF(C718="niedziela",$N$3*E718,0)</f>
        <v>0</v>
      </c>
      <c r="G718">
        <f>IF(AND(B718&lt;&gt;B719,I717&gt;=3*$N$1),3*$N$1,0)</f>
        <v>0</v>
      </c>
      <c r="H718">
        <f>IF(AND(D718="zima",AND(C718&lt;&gt;"sobota",C718&lt;&gt;"niedziela")),ROUNDDOWN(E718*$N$4,0)*$N$2,IF(AND(D718="wiosna",AND(C718&lt;&gt;"sobota",C718&lt;&gt;"niedziela")),ROUNDDOWN(E718*$N$5,0)*$N$2,IF(AND(D718="lato",AND(C718&lt;&gt;"sobota",C718&lt;&gt;"niedziela")),ROUNDDOWN(E718*$N$6,0)*$N$2,IF(AND(D718="jesień",AND(C718&lt;&gt;"sobota",C718&lt;&gt;"niedziela")),ROUNDDOWN(E718*$N$7,0)*$N$2,0))))</f>
        <v>750</v>
      </c>
      <c r="I718">
        <f t="shared" si="35"/>
        <v>146125</v>
      </c>
      <c r="J718">
        <f>J717+H718</f>
        <v>244860</v>
      </c>
      <c r="K718">
        <f>K717+(F718+G718)</f>
        <v>98735</v>
      </c>
    </row>
    <row r="719" spans="1:11">
      <c r="A719" s="1">
        <v>45644</v>
      </c>
      <c r="B719">
        <f t="shared" si="33"/>
        <v>12</v>
      </c>
      <c r="C719" t="s">
        <v>5</v>
      </c>
      <c r="D719" t="s">
        <v>44</v>
      </c>
      <c r="E719">
        <f t="shared" si="34"/>
        <v>64</v>
      </c>
      <c r="F719">
        <f>IF(C719="niedziela",$N$3*E719,0)</f>
        <v>0</v>
      </c>
      <c r="G719">
        <f>IF(AND(B719&lt;&gt;B720,I718&gt;=3*$N$1),3*$N$1,0)</f>
        <v>0</v>
      </c>
      <c r="H719">
        <f>IF(AND(D719="zima",AND(C719&lt;&gt;"sobota",C719&lt;&gt;"niedziela")),ROUNDDOWN(E719*$N$4,0)*$N$2,IF(AND(D719="wiosna",AND(C719&lt;&gt;"sobota",C719&lt;&gt;"niedziela")),ROUNDDOWN(E719*$N$5,0)*$N$2,IF(AND(D719="lato",AND(C719&lt;&gt;"sobota",C719&lt;&gt;"niedziela")),ROUNDDOWN(E719*$N$6,0)*$N$2,IF(AND(D719="jesień",AND(C719&lt;&gt;"sobota",C719&lt;&gt;"niedziela")),ROUNDDOWN(E719*$N$7,0)*$N$2,0))))</f>
        <v>750</v>
      </c>
      <c r="I719">
        <f t="shared" si="35"/>
        <v>146875</v>
      </c>
      <c r="J719">
        <f>J718+H719</f>
        <v>245610</v>
      </c>
      <c r="K719">
        <f>K718+(F719+G719)</f>
        <v>98735</v>
      </c>
    </row>
    <row r="720" spans="1:11">
      <c r="A720" s="1">
        <v>45645</v>
      </c>
      <c r="B720">
        <f t="shared" si="33"/>
        <v>12</v>
      </c>
      <c r="C720" t="s">
        <v>6</v>
      </c>
      <c r="D720" t="s">
        <v>44</v>
      </c>
      <c r="E720">
        <f t="shared" si="34"/>
        <v>64</v>
      </c>
      <c r="F720">
        <f>IF(C720="niedziela",$N$3*E720,0)</f>
        <v>0</v>
      </c>
      <c r="G720">
        <f>IF(AND(B720&lt;&gt;B721,I719&gt;=3*$N$1),3*$N$1,0)</f>
        <v>0</v>
      </c>
      <c r="H720">
        <f>IF(AND(D720="zima",AND(C720&lt;&gt;"sobota",C720&lt;&gt;"niedziela")),ROUNDDOWN(E720*$N$4,0)*$N$2,IF(AND(D720="wiosna",AND(C720&lt;&gt;"sobota",C720&lt;&gt;"niedziela")),ROUNDDOWN(E720*$N$5,0)*$N$2,IF(AND(D720="lato",AND(C720&lt;&gt;"sobota",C720&lt;&gt;"niedziela")),ROUNDDOWN(E720*$N$6,0)*$N$2,IF(AND(D720="jesień",AND(C720&lt;&gt;"sobota",C720&lt;&gt;"niedziela")),ROUNDDOWN(E720*$N$7,0)*$N$2,0))))</f>
        <v>750</v>
      </c>
      <c r="I720">
        <f t="shared" si="35"/>
        <v>147625</v>
      </c>
      <c r="J720">
        <f>J719+H720</f>
        <v>246360</v>
      </c>
      <c r="K720">
        <f>K719+(F720+G720)</f>
        <v>98735</v>
      </c>
    </row>
    <row r="721" spans="1:11">
      <c r="A721" s="1">
        <v>45646</v>
      </c>
      <c r="B721">
        <f t="shared" si="33"/>
        <v>12</v>
      </c>
      <c r="C721" t="s">
        <v>7</v>
      </c>
      <c r="D721" t="s">
        <v>44</v>
      </c>
      <c r="E721">
        <f t="shared" si="34"/>
        <v>64</v>
      </c>
      <c r="F721">
        <f>IF(C721="niedziela",$N$3*E721,0)</f>
        <v>0</v>
      </c>
      <c r="G721">
        <f>IF(AND(B721&lt;&gt;B722,I720&gt;=3*$N$1),3*$N$1,0)</f>
        <v>0</v>
      </c>
      <c r="H721">
        <f>IF(AND(D721="zima",AND(C721&lt;&gt;"sobota",C721&lt;&gt;"niedziela")),ROUNDDOWN(E721*$N$4,0)*$N$2,IF(AND(D721="wiosna",AND(C721&lt;&gt;"sobota",C721&lt;&gt;"niedziela")),ROUNDDOWN(E721*$N$5,0)*$N$2,IF(AND(D721="lato",AND(C721&lt;&gt;"sobota",C721&lt;&gt;"niedziela")),ROUNDDOWN(E721*$N$6,0)*$N$2,IF(AND(D721="jesień",AND(C721&lt;&gt;"sobota",C721&lt;&gt;"niedziela")),ROUNDDOWN(E721*$N$7,0)*$N$2,0))))</f>
        <v>750</v>
      </c>
      <c r="I721">
        <f t="shared" si="35"/>
        <v>148375</v>
      </c>
      <c r="J721">
        <f>J720+H721</f>
        <v>247110</v>
      </c>
      <c r="K721">
        <f>K720+(F721+G721)</f>
        <v>98735</v>
      </c>
    </row>
    <row r="722" spans="1:11">
      <c r="A722" s="1">
        <v>45647</v>
      </c>
      <c r="B722">
        <f t="shared" si="33"/>
        <v>12</v>
      </c>
      <c r="C722" t="s">
        <v>8</v>
      </c>
      <c r="D722" t="s">
        <v>41</v>
      </c>
      <c r="E722">
        <f t="shared" si="34"/>
        <v>64</v>
      </c>
      <c r="F722">
        <f>IF(C722="niedziela",$N$3*E722,0)</f>
        <v>0</v>
      </c>
      <c r="G722">
        <f>IF(AND(B722&lt;&gt;B723,I721&gt;=3*$N$1),3*$N$1,0)</f>
        <v>0</v>
      </c>
      <c r="H722">
        <f>IF(AND(D722="zima",AND(C722&lt;&gt;"sobota",C722&lt;&gt;"niedziela")),ROUNDDOWN(E722*$N$4,0)*$N$2,IF(AND(D722="wiosna",AND(C722&lt;&gt;"sobota",C722&lt;&gt;"niedziela")),ROUNDDOWN(E722*$N$5,0)*$N$2,IF(AND(D722="lato",AND(C722&lt;&gt;"sobota",C722&lt;&gt;"niedziela")),ROUNDDOWN(E722*$N$6,0)*$N$2,IF(AND(D722="jesień",AND(C722&lt;&gt;"sobota",C722&lt;&gt;"niedziela")),ROUNDDOWN(E722*$N$7,0)*$N$2,0))))</f>
        <v>0</v>
      </c>
      <c r="I722">
        <f t="shared" si="35"/>
        <v>148375</v>
      </c>
      <c r="J722">
        <f>J721+H722</f>
        <v>247110</v>
      </c>
      <c r="K722">
        <f>K721+(F722+G722)</f>
        <v>98735</v>
      </c>
    </row>
    <row r="723" spans="1:11">
      <c r="A723" s="1">
        <v>45648</v>
      </c>
      <c r="B723">
        <f t="shared" si="33"/>
        <v>12</v>
      </c>
      <c r="C723" t="s">
        <v>2</v>
      </c>
      <c r="D723" t="s">
        <v>41</v>
      </c>
      <c r="E723">
        <f t="shared" si="34"/>
        <v>64</v>
      </c>
      <c r="F723">
        <f>IF(C723="niedziela",$N$3*E723,0)</f>
        <v>960</v>
      </c>
      <c r="G723">
        <f>IF(AND(B723&lt;&gt;B724,I722&gt;=3*$N$1),3*$N$1,0)</f>
        <v>0</v>
      </c>
      <c r="H723">
        <f>IF(AND(D723="zima",AND(C723&lt;&gt;"sobota",C723&lt;&gt;"niedziela")),ROUNDDOWN(E723*$N$4,0)*$N$2,IF(AND(D723="wiosna",AND(C723&lt;&gt;"sobota",C723&lt;&gt;"niedziela")),ROUNDDOWN(E723*$N$5,0)*$N$2,IF(AND(D723="lato",AND(C723&lt;&gt;"sobota",C723&lt;&gt;"niedziela")),ROUNDDOWN(E723*$N$6,0)*$N$2,IF(AND(D723="jesień",AND(C723&lt;&gt;"sobota",C723&lt;&gt;"niedziela")),ROUNDDOWN(E723*$N$7,0)*$N$2,0))))</f>
        <v>0</v>
      </c>
      <c r="I723">
        <f t="shared" si="35"/>
        <v>147415</v>
      </c>
      <c r="J723">
        <f>J722+H723</f>
        <v>247110</v>
      </c>
      <c r="K723">
        <f>K722+(F723+G723)</f>
        <v>99695</v>
      </c>
    </row>
    <row r="724" spans="1:11">
      <c r="A724" s="1">
        <v>45649</v>
      </c>
      <c r="B724">
        <f t="shared" si="33"/>
        <v>12</v>
      </c>
      <c r="C724" t="s">
        <v>3</v>
      </c>
      <c r="D724" t="s">
        <v>41</v>
      </c>
      <c r="E724">
        <f t="shared" si="34"/>
        <v>64</v>
      </c>
      <c r="F724">
        <f>IF(C724="niedziela",$N$3*E724,0)</f>
        <v>0</v>
      </c>
      <c r="G724">
        <f>IF(AND(B724&lt;&gt;B725,I723&gt;=3*$N$1),3*$N$1,0)</f>
        <v>0</v>
      </c>
      <c r="H724">
        <f>IF(AND(D724="zima",AND(C724&lt;&gt;"sobota",C724&lt;&gt;"niedziela")),ROUNDDOWN(E724*$N$4,0)*$N$2,IF(AND(D724="wiosna",AND(C724&lt;&gt;"sobota",C724&lt;&gt;"niedziela")),ROUNDDOWN(E724*$N$5,0)*$N$2,IF(AND(D724="lato",AND(C724&lt;&gt;"sobota",C724&lt;&gt;"niedziela")),ROUNDDOWN(E724*$N$6,0)*$N$2,IF(AND(D724="jesień",AND(C724&lt;&gt;"sobota",C724&lt;&gt;"niedziela")),ROUNDDOWN(E724*$N$7,0)*$N$2,0))))</f>
        <v>360</v>
      </c>
      <c r="I724">
        <f t="shared" si="35"/>
        <v>147775</v>
      </c>
      <c r="J724">
        <f>J723+H724</f>
        <v>247470</v>
      </c>
      <c r="K724">
        <f>K723+(F724+G724)</f>
        <v>99695</v>
      </c>
    </row>
    <row r="725" spans="1:11">
      <c r="A725" s="1">
        <v>45650</v>
      </c>
      <c r="B725">
        <f t="shared" si="33"/>
        <v>12</v>
      </c>
      <c r="C725" t="s">
        <v>4</v>
      </c>
      <c r="D725" t="s">
        <v>41</v>
      </c>
      <c r="E725">
        <f t="shared" si="34"/>
        <v>64</v>
      </c>
      <c r="F725">
        <f>IF(C725="niedziela",$N$3*E725,0)</f>
        <v>0</v>
      </c>
      <c r="G725">
        <f>IF(AND(B725&lt;&gt;B726,I724&gt;=3*$N$1),3*$N$1,0)</f>
        <v>0</v>
      </c>
      <c r="H725">
        <f>IF(AND(D725="zima",AND(C725&lt;&gt;"sobota",C725&lt;&gt;"niedziela")),ROUNDDOWN(E725*$N$4,0)*$N$2,IF(AND(D725="wiosna",AND(C725&lt;&gt;"sobota",C725&lt;&gt;"niedziela")),ROUNDDOWN(E725*$N$5,0)*$N$2,IF(AND(D725="lato",AND(C725&lt;&gt;"sobota",C725&lt;&gt;"niedziela")),ROUNDDOWN(E725*$N$6,0)*$N$2,IF(AND(D725="jesień",AND(C725&lt;&gt;"sobota",C725&lt;&gt;"niedziela")),ROUNDDOWN(E725*$N$7,0)*$N$2,0))))</f>
        <v>360</v>
      </c>
      <c r="I725">
        <f t="shared" si="35"/>
        <v>148135</v>
      </c>
      <c r="J725">
        <f>J724+H725</f>
        <v>247830</v>
      </c>
      <c r="K725">
        <f>K724+(F725+G725)</f>
        <v>99695</v>
      </c>
    </row>
    <row r="726" spans="1:11">
      <c r="A726" s="1">
        <v>45651</v>
      </c>
      <c r="B726">
        <f t="shared" si="33"/>
        <v>12</v>
      </c>
      <c r="C726" t="s">
        <v>5</v>
      </c>
      <c r="D726" t="s">
        <v>41</v>
      </c>
      <c r="E726">
        <f t="shared" si="34"/>
        <v>64</v>
      </c>
      <c r="F726">
        <f>IF(C726="niedziela",$N$3*E726,0)</f>
        <v>0</v>
      </c>
      <c r="G726">
        <f>IF(AND(B726&lt;&gt;B727,I725&gt;=3*$N$1),3*$N$1,0)</f>
        <v>0</v>
      </c>
      <c r="H726">
        <f>IF(AND(D726="zima",AND(C726&lt;&gt;"sobota",C726&lt;&gt;"niedziela")),ROUNDDOWN(E726*$N$4,0)*$N$2,IF(AND(D726="wiosna",AND(C726&lt;&gt;"sobota",C726&lt;&gt;"niedziela")),ROUNDDOWN(E726*$N$5,0)*$N$2,IF(AND(D726="lato",AND(C726&lt;&gt;"sobota",C726&lt;&gt;"niedziela")),ROUNDDOWN(E726*$N$6,0)*$N$2,IF(AND(D726="jesień",AND(C726&lt;&gt;"sobota",C726&lt;&gt;"niedziela")),ROUNDDOWN(E726*$N$7,0)*$N$2,0))))</f>
        <v>360</v>
      </c>
      <c r="I726">
        <f t="shared" si="35"/>
        <v>148495</v>
      </c>
      <c r="J726">
        <f>J725+H726</f>
        <v>248190</v>
      </c>
      <c r="K726">
        <f>K725+(F726+G726)</f>
        <v>99695</v>
      </c>
    </row>
    <row r="727" spans="1:11">
      <c r="A727" s="1">
        <v>45652</v>
      </c>
      <c r="B727">
        <f t="shared" si="33"/>
        <v>12</v>
      </c>
      <c r="C727" t="s">
        <v>6</v>
      </c>
      <c r="D727" t="s">
        <v>41</v>
      </c>
      <c r="E727">
        <f t="shared" si="34"/>
        <v>64</v>
      </c>
      <c r="F727">
        <f>IF(C727="niedziela",$N$3*E727,0)</f>
        <v>0</v>
      </c>
      <c r="G727">
        <f>IF(AND(B727&lt;&gt;B728,I726&gt;=3*$N$1),3*$N$1,0)</f>
        <v>0</v>
      </c>
      <c r="H727">
        <f>IF(AND(D727="zima",AND(C727&lt;&gt;"sobota",C727&lt;&gt;"niedziela")),ROUNDDOWN(E727*$N$4,0)*$N$2,IF(AND(D727="wiosna",AND(C727&lt;&gt;"sobota",C727&lt;&gt;"niedziela")),ROUNDDOWN(E727*$N$5,0)*$N$2,IF(AND(D727="lato",AND(C727&lt;&gt;"sobota",C727&lt;&gt;"niedziela")),ROUNDDOWN(E727*$N$6,0)*$N$2,IF(AND(D727="jesień",AND(C727&lt;&gt;"sobota",C727&lt;&gt;"niedziela")),ROUNDDOWN(E727*$N$7,0)*$N$2,0))))</f>
        <v>360</v>
      </c>
      <c r="I727">
        <f t="shared" si="35"/>
        <v>148855</v>
      </c>
      <c r="J727">
        <f>J726+H727</f>
        <v>248550</v>
      </c>
      <c r="K727">
        <f>K726+(F727+G727)</f>
        <v>99695</v>
      </c>
    </row>
    <row r="728" spans="1:11">
      <c r="A728" s="1">
        <v>45653</v>
      </c>
      <c r="B728">
        <f t="shared" si="33"/>
        <v>12</v>
      </c>
      <c r="C728" t="s">
        <v>7</v>
      </c>
      <c r="D728" t="s">
        <v>41</v>
      </c>
      <c r="E728">
        <f t="shared" si="34"/>
        <v>64</v>
      </c>
      <c r="F728">
        <f>IF(C728="niedziela",$N$3*E728,0)</f>
        <v>0</v>
      </c>
      <c r="G728">
        <f>IF(AND(B728&lt;&gt;B729,I727&gt;=3*$N$1),3*$N$1,0)</f>
        <v>0</v>
      </c>
      <c r="H728">
        <f>IF(AND(D728="zima",AND(C728&lt;&gt;"sobota",C728&lt;&gt;"niedziela")),ROUNDDOWN(E728*$N$4,0)*$N$2,IF(AND(D728="wiosna",AND(C728&lt;&gt;"sobota",C728&lt;&gt;"niedziela")),ROUNDDOWN(E728*$N$5,0)*$N$2,IF(AND(D728="lato",AND(C728&lt;&gt;"sobota",C728&lt;&gt;"niedziela")),ROUNDDOWN(E728*$N$6,0)*$N$2,IF(AND(D728="jesień",AND(C728&lt;&gt;"sobota",C728&lt;&gt;"niedziela")),ROUNDDOWN(E728*$N$7,0)*$N$2,0))))</f>
        <v>360</v>
      </c>
      <c r="I728">
        <f t="shared" si="35"/>
        <v>149215</v>
      </c>
      <c r="J728">
        <f>J727+H728</f>
        <v>248910</v>
      </c>
      <c r="K728">
        <f>K727+(F728+G728)</f>
        <v>99695</v>
      </c>
    </row>
    <row r="729" spans="1:11">
      <c r="A729" s="1">
        <v>45654</v>
      </c>
      <c r="B729">
        <f t="shared" si="33"/>
        <v>12</v>
      </c>
      <c r="C729" t="s">
        <v>8</v>
      </c>
      <c r="D729" t="s">
        <v>41</v>
      </c>
      <c r="E729">
        <f t="shared" si="34"/>
        <v>64</v>
      </c>
      <c r="F729">
        <f>IF(C729="niedziela",$N$3*E729,0)</f>
        <v>0</v>
      </c>
      <c r="G729">
        <f>IF(AND(B729&lt;&gt;B730,I728&gt;=3*$N$1),3*$N$1,0)</f>
        <v>0</v>
      </c>
      <c r="H729">
        <f>IF(AND(D729="zima",AND(C729&lt;&gt;"sobota",C729&lt;&gt;"niedziela")),ROUNDDOWN(E729*$N$4,0)*$N$2,IF(AND(D729="wiosna",AND(C729&lt;&gt;"sobota",C729&lt;&gt;"niedziela")),ROUNDDOWN(E729*$N$5,0)*$N$2,IF(AND(D729="lato",AND(C729&lt;&gt;"sobota",C729&lt;&gt;"niedziela")),ROUNDDOWN(E729*$N$6,0)*$N$2,IF(AND(D729="jesień",AND(C729&lt;&gt;"sobota",C729&lt;&gt;"niedziela")),ROUNDDOWN(E729*$N$7,0)*$N$2,0))))</f>
        <v>0</v>
      </c>
      <c r="I729">
        <f t="shared" si="35"/>
        <v>149215</v>
      </c>
      <c r="J729">
        <f>J728+H729</f>
        <v>248910</v>
      </c>
      <c r="K729">
        <f>K728+(F729+G729)</f>
        <v>99695</v>
      </c>
    </row>
    <row r="730" spans="1:11">
      <c r="A730" s="1">
        <v>45655</v>
      </c>
      <c r="B730">
        <f t="shared" si="33"/>
        <v>12</v>
      </c>
      <c r="C730" t="s">
        <v>2</v>
      </c>
      <c r="D730" t="s">
        <v>41</v>
      </c>
      <c r="E730">
        <f t="shared" si="34"/>
        <v>64</v>
      </c>
      <c r="F730">
        <f>IF(C730="niedziela",$N$3*E730,0)</f>
        <v>960</v>
      </c>
      <c r="G730">
        <f>IF(AND(B730&lt;&gt;B731,I729&gt;=3*$N$1),3*$N$1,0)</f>
        <v>0</v>
      </c>
      <c r="H730">
        <f>IF(AND(D730="zima",AND(C730&lt;&gt;"sobota",C730&lt;&gt;"niedziela")),ROUNDDOWN(E730*$N$4,0)*$N$2,IF(AND(D730="wiosna",AND(C730&lt;&gt;"sobota",C730&lt;&gt;"niedziela")),ROUNDDOWN(E730*$N$5,0)*$N$2,IF(AND(D730="lato",AND(C730&lt;&gt;"sobota",C730&lt;&gt;"niedziela")),ROUNDDOWN(E730*$N$6,0)*$N$2,IF(AND(D730="jesień",AND(C730&lt;&gt;"sobota",C730&lt;&gt;"niedziela")),ROUNDDOWN(E730*$N$7,0)*$N$2,0))))</f>
        <v>0</v>
      </c>
      <c r="I730">
        <f t="shared" si="35"/>
        <v>148255</v>
      </c>
      <c r="J730">
        <f>J729+H730</f>
        <v>248910</v>
      </c>
      <c r="K730">
        <f>K729+(F730+G730)</f>
        <v>100655</v>
      </c>
    </row>
    <row r="731" spans="1:11">
      <c r="A731" s="1">
        <v>45656</v>
      </c>
      <c r="B731">
        <f t="shared" si="33"/>
        <v>12</v>
      </c>
      <c r="C731" t="s">
        <v>3</v>
      </c>
      <c r="D731" t="s">
        <v>41</v>
      </c>
      <c r="E731">
        <f t="shared" si="34"/>
        <v>64</v>
      </c>
      <c r="F731">
        <f>IF(C731="niedziela",$N$3*E731,0)</f>
        <v>0</v>
      </c>
      <c r="G731">
        <f>IF(AND(B731&lt;&gt;B732,I730&gt;=3*$N$1),3*$N$1,0)</f>
        <v>0</v>
      </c>
      <c r="H731">
        <f>IF(AND(D731="zima",AND(C731&lt;&gt;"sobota",C731&lt;&gt;"niedziela")),ROUNDDOWN(E731*$N$4,0)*$N$2,IF(AND(D731="wiosna",AND(C731&lt;&gt;"sobota",C731&lt;&gt;"niedziela")),ROUNDDOWN(E731*$N$5,0)*$N$2,IF(AND(D731="lato",AND(C731&lt;&gt;"sobota",C731&lt;&gt;"niedziela")),ROUNDDOWN(E731*$N$6,0)*$N$2,IF(AND(D731="jesień",AND(C731&lt;&gt;"sobota",C731&lt;&gt;"niedziela")),ROUNDDOWN(E731*$N$7,0)*$N$2,0))))</f>
        <v>360</v>
      </c>
      <c r="I731">
        <f t="shared" si="35"/>
        <v>148615</v>
      </c>
      <c r="J731">
        <f>J730+H731</f>
        <v>249270</v>
      </c>
      <c r="K731">
        <f>K730+(F731+G731)</f>
        <v>100655</v>
      </c>
    </row>
    <row r="732" spans="1:11">
      <c r="A732" s="1">
        <v>45657</v>
      </c>
      <c r="B732">
        <f t="shared" si="33"/>
        <v>12</v>
      </c>
      <c r="C732" t="s">
        <v>4</v>
      </c>
      <c r="D732" t="s">
        <v>41</v>
      </c>
      <c r="E732">
        <f t="shared" si="34"/>
        <v>64</v>
      </c>
      <c r="F732">
        <f>IF(C732="niedziela",$N$3*E732,0)</f>
        <v>0</v>
      </c>
      <c r="G732">
        <v>0</v>
      </c>
      <c r="H732">
        <f>IF(AND(D732="zima",AND(C732&lt;&gt;"sobota",C732&lt;&gt;"niedziela")),ROUNDDOWN(E732*$N$4,0)*$N$2,IF(AND(D732="wiosna",AND(C732&lt;&gt;"sobota",C732&lt;&gt;"niedziela")),ROUNDDOWN(E732*$N$5,0)*$N$2,IF(AND(D732="lato",AND(C732&lt;&gt;"sobota",C732&lt;&gt;"niedziela")),ROUNDDOWN(E732*$N$6,0)*$N$2,IF(AND(D732="jesień",AND(C732&lt;&gt;"sobota",C732&lt;&gt;"niedziela")),ROUNDDOWN(E732*$N$7,0)*$N$2,0))))</f>
        <v>360</v>
      </c>
      <c r="I732">
        <f t="shared" si="35"/>
        <v>148975</v>
      </c>
      <c r="J732">
        <f>J731+H732</f>
        <v>249630</v>
      </c>
      <c r="K732">
        <f>K731+(F732+G732)</f>
        <v>100655</v>
      </c>
    </row>
  </sheetData>
  <mergeCells count="1">
    <mergeCell ref="M9:N9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H18"/>
  <sheetViews>
    <sheetView workbookViewId="0">
      <selection activeCell="K9" sqref="K9"/>
    </sheetView>
  </sheetViews>
  <sheetFormatPr defaultRowHeight="15"/>
  <cols>
    <col min="1" max="1" width="17.7109375" bestFit="1" customWidth="1"/>
    <col min="2" max="2" width="13.28515625" customWidth="1"/>
    <col min="3" max="3" width="16.7109375" customWidth="1"/>
    <col min="7" max="7" width="10" bestFit="1" customWidth="1"/>
  </cols>
  <sheetData>
    <row r="3" spans="1:8">
      <c r="B3" s="6" t="s">
        <v>29</v>
      </c>
      <c r="E3" s="8" t="s">
        <v>33</v>
      </c>
      <c r="F3" s="8"/>
      <c r="G3" s="8"/>
      <c r="H3" s="8"/>
    </row>
    <row r="4" spans="1:8">
      <c r="A4" s="6" t="s">
        <v>26</v>
      </c>
      <c r="B4" t="s">
        <v>30</v>
      </c>
      <c r="C4" t="s">
        <v>31</v>
      </c>
      <c r="E4" s="3" t="s">
        <v>25</v>
      </c>
      <c r="F4" s="9" t="s">
        <v>9</v>
      </c>
      <c r="G4" s="9" t="s">
        <v>10</v>
      </c>
      <c r="H4" s="3" t="s">
        <v>32</v>
      </c>
    </row>
    <row r="5" spans="1:8">
      <c r="A5" s="7">
        <v>1</v>
      </c>
      <c r="B5" s="2">
        <v>8750</v>
      </c>
      <c r="C5" s="2">
        <v>1320</v>
      </c>
      <c r="E5" s="3">
        <v>1</v>
      </c>
      <c r="F5" s="12">
        <v>8750</v>
      </c>
      <c r="G5" s="12">
        <v>1320</v>
      </c>
      <c r="H5" s="3">
        <f>G5-F5</f>
        <v>-7430</v>
      </c>
    </row>
    <row r="6" spans="1:8">
      <c r="A6" s="7">
        <v>2</v>
      </c>
      <c r="B6" s="2">
        <v>600</v>
      </c>
      <c r="C6" s="2">
        <v>1200</v>
      </c>
      <c r="E6" s="3">
        <v>2</v>
      </c>
      <c r="F6" s="12">
        <v>600</v>
      </c>
      <c r="G6" s="12">
        <v>1200</v>
      </c>
      <c r="H6" s="3">
        <f t="shared" ref="H6:H16" si="0">G6-F6</f>
        <v>600</v>
      </c>
    </row>
    <row r="7" spans="1:8">
      <c r="A7" s="7">
        <v>3</v>
      </c>
      <c r="B7" s="2">
        <v>600</v>
      </c>
      <c r="C7" s="2">
        <v>2190</v>
      </c>
      <c r="E7" s="3">
        <v>3</v>
      </c>
      <c r="F7" s="12">
        <v>600</v>
      </c>
      <c r="G7" s="12">
        <v>2190</v>
      </c>
      <c r="H7" s="3">
        <f t="shared" si="0"/>
        <v>1590</v>
      </c>
    </row>
    <row r="8" spans="1:8">
      <c r="A8" s="7">
        <v>4</v>
      </c>
      <c r="B8" s="2">
        <v>750</v>
      </c>
      <c r="C8" s="2">
        <v>3000</v>
      </c>
      <c r="E8" s="3">
        <v>4</v>
      </c>
      <c r="F8" s="12">
        <v>750</v>
      </c>
      <c r="G8" s="12">
        <v>3000</v>
      </c>
      <c r="H8" s="3">
        <f t="shared" si="0"/>
        <v>2250</v>
      </c>
    </row>
    <row r="9" spans="1:8">
      <c r="A9" s="7">
        <v>5</v>
      </c>
      <c r="B9" s="2">
        <v>600</v>
      </c>
      <c r="C9" s="2">
        <v>3450</v>
      </c>
      <c r="E9" s="3">
        <v>5</v>
      </c>
      <c r="F9" s="12">
        <v>600</v>
      </c>
      <c r="G9" s="12">
        <v>3450</v>
      </c>
      <c r="H9" s="3">
        <f t="shared" si="0"/>
        <v>2850</v>
      </c>
    </row>
    <row r="10" spans="1:8">
      <c r="A10" s="7">
        <v>6</v>
      </c>
      <c r="B10" s="2">
        <v>600</v>
      </c>
      <c r="C10" s="2">
        <v>4260</v>
      </c>
      <c r="E10" s="3">
        <v>6</v>
      </c>
      <c r="F10" s="12">
        <v>600</v>
      </c>
      <c r="G10" s="12">
        <v>4260</v>
      </c>
      <c r="H10" s="3">
        <f t="shared" si="0"/>
        <v>3660</v>
      </c>
    </row>
    <row r="11" spans="1:8">
      <c r="A11" s="7">
        <v>7</v>
      </c>
      <c r="B11" s="2">
        <v>750</v>
      </c>
      <c r="C11" s="2">
        <v>5670</v>
      </c>
      <c r="E11" s="3">
        <v>7</v>
      </c>
      <c r="F11" s="12">
        <v>750</v>
      </c>
      <c r="G11" s="12">
        <v>5670</v>
      </c>
      <c r="H11" s="3">
        <f t="shared" si="0"/>
        <v>4920</v>
      </c>
    </row>
    <row r="12" spans="1:8">
      <c r="A12" s="7">
        <v>8</v>
      </c>
      <c r="B12" s="2">
        <v>600</v>
      </c>
      <c r="C12" s="2">
        <v>6210</v>
      </c>
      <c r="E12" s="3">
        <v>8</v>
      </c>
      <c r="F12" s="12">
        <v>600</v>
      </c>
      <c r="G12" s="12">
        <v>6210</v>
      </c>
      <c r="H12" s="3">
        <f t="shared" si="0"/>
        <v>5610</v>
      </c>
    </row>
    <row r="13" spans="1:8">
      <c r="A13" s="7">
        <v>9</v>
      </c>
      <c r="B13" s="2">
        <v>600</v>
      </c>
      <c r="C13" s="2">
        <v>4920</v>
      </c>
      <c r="E13" s="3">
        <v>9</v>
      </c>
      <c r="F13" s="12">
        <v>600</v>
      </c>
      <c r="G13" s="12">
        <v>4920</v>
      </c>
      <c r="H13" s="3">
        <f t="shared" si="0"/>
        <v>4320</v>
      </c>
    </row>
    <row r="14" spans="1:8">
      <c r="A14" s="7">
        <v>10</v>
      </c>
      <c r="B14" s="2">
        <v>750</v>
      </c>
      <c r="C14" s="2">
        <v>2640</v>
      </c>
      <c r="E14" s="3">
        <v>10</v>
      </c>
      <c r="F14" s="12">
        <v>750</v>
      </c>
      <c r="G14" s="12">
        <v>2640</v>
      </c>
      <c r="H14" s="3">
        <f t="shared" si="0"/>
        <v>1890</v>
      </c>
    </row>
    <row r="15" spans="1:8">
      <c r="A15" s="7">
        <v>11</v>
      </c>
      <c r="B15" s="2">
        <v>600</v>
      </c>
      <c r="C15" s="2">
        <v>2640</v>
      </c>
      <c r="E15" s="3">
        <v>11</v>
      </c>
      <c r="F15" s="12">
        <v>600</v>
      </c>
      <c r="G15" s="12">
        <v>2640</v>
      </c>
      <c r="H15" s="3">
        <f t="shared" si="0"/>
        <v>2040</v>
      </c>
    </row>
    <row r="16" spans="1:8">
      <c r="A16" s="7">
        <v>12</v>
      </c>
      <c r="B16" s="2">
        <v>750</v>
      </c>
      <c r="C16" s="2">
        <v>2100</v>
      </c>
      <c r="E16" s="3">
        <v>12</v>
      </c>
      <c r="F16" s="12">
        <v>750</v>
      </c>
      <c r="G16" s="12">
        <v>2100</v>
      </c>
      <c r="H16" s="3">
        <f t="shared" si="0"/>
        <v>1350</v>
      </c>
    </row>
    <row r="17" spans="1:3">
      <c r="A17" s="7" t="s">
        <v>27</v>
      </c>
      <c r="B17" s="2"/>
      <c r="C17" s="2"/>
    </row>
    <row r="18" spans="1:3">
      <c r="A18" s="7" t="s">
        <v>28</v>
      </c>
      <c r="B18" s="2">
        <v>15950</v>
      </c>
      <c r="C18" s="2">
        <v>39600</v>
      </c>
    </row>
  </sheetData>
  <mergeCells count="1">
    <mergeCell ref="E3:H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2022-04-21T08:40:23Z</dcterms:modified>
</cp:coreProperties>
</file>