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KornToDoList\.graphics\splash-screens\"/>
    </mc:Choice>
  </mc:AlternateContent>
  <xr:revisionPtr revIDLastSave="0" documentId="13_ncr:1_{FD9FE589-AD04-4CC9-9EA8-0D69B41AF927}" xr6:coauthVersionLast="40" xr6:coauthVersionMax="40" xr10:uidLastSave="{00000000-0000-0000-0000-000000000000}"/>
  <bookViews>
    <workbookView xWindow="0" yWindow="0" windowWidth="38400" windowHeight="17625" xr2:uid="{C0480BCF-DD1C-4002-81F8-3C4C99B68455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5" i="1"/>
  <c r="U16" i="1"/>
  <c r="U17" i="1"/>
  <c r="U18" i="1"/>
  <c r="U19" i="1"/>
  <c r="U20" i="1"/>
  <c r="U21" i="1"/>
  <c r="U22" i="1"/>
  <c r="U23" i="1"/>
  <c r="U24" i="1"/>
  <c r="U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S3" i="1"/>
  <c r="R3" i="1"/>
  <c r="Q3" i="1"/>
  <c r="P3" i="1"/>
  <c r="I3" i="1"/>
  <c r="I4" i="1"/>
  <c r="I5" i="1"/>
  <c r="I6" i="1"/>
  <c r="J5" i="1" s="1"/>
  <c r="I7" i="1"/>
  <c r="I8" i="1"/>
  <c r="J7" i="1" s="1"/>
  <c r="I9" i="1"/>
  <c r="I10" i="1"/>
  <c r="I11" i="1"/>
  <c r="I12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L13" i="1"/>
  <c r="H13" i="1"/>
  <c r="I13" i="1" s="1"/>
  <c r="J12" i="1" s="1"/>
  <c r="M12" i="1"/>
  <c r="M11" i="1"/>
  <c r="M10" i="1"/>
  <c r="M9" i="1"/>
  <c r="N8" i="1" s="1"/>
  <c r="M8" i="1"/>
  <c r="N7" i="1" s="1"/>
  <c r="M7" i="1"/>
  <c r="M6" i="1"/>
  <c r="M5" i="1"/>
  <c r="M4" i="1"/>
  <c r="M3" i="1"/>
  <c r="J10" i="1"/>
  <c r="J8" i="1"/>
  <c r="J3" i="1" l="1"/>
  <c r="J4" i="1"/>
  <c r="J9" i="1"/>
  <c r="J11" i="1"/>
  <c r="N11" i="1"/>
  <c r="J6" i="1"/>
  <c r="N3" i="1"/>
  <c r="N4" i="1"/>
  <c r="N5" i="1"/>
  <c r="N6" i="1"/>
  <c r="N10" i="1"/>
  <c r="N9" i="1"/>
  <c r="M13" i="1"/>
  <c r="N12" i="1" s="1"/>
</calcChain>
</file>

<file path=xl/sharedStrings.xml><?xml version="1.0" encoding="utf-8"?>
<sst xmlns="http://schemas.openxmlformats.org/spreadsheetml/2006/main" count="30" uniqueCount="22">
  <si>
    <t>Width</t>
  </si>
  <si>
    <t>Widths</t>
  </si>
  <si>
    <t>Height</t>
  </si>
  <si>
    <t>Heights</t>
  </si>
  <si>
    <t>Begin</t>
  </si>
  <si>
    <t>End</t>
  </si>
  <si>
    <t>Device</t>
  </si>
  <si>
    <t>12.9" iPad Pro</t>
  </si>
  <si>
    <t>11" iPad Pro</t>
  </si>
  <si>
    <t>10.5" iPad Pro</t>
  </si>
  <si>
    <t>iPhone XS Max</t>
  </si>
  <si>
    <t>iPhone XR</t>
  </si>
  <si>
    <t>iPhone SE</t>
  </si>
  <si>
    <t>Pixel Ratio</t>
  </si>
  <si>
    <t>9.7" iPad, 7.9" iPad mini 4</t>
  </si>
  <si>
    <t>iPhone XS, iPhone X</t>
  </si>
  <si>
    <t>iPhone 8 Plus, iPhone 7 Plus, iPhone 6s Plus</t>
  </si>
  <si>
    <t>iPhone 8, iPhone 7, iPhone 6s</t>
  </si>
  <si>
    <t>https://developer.apple.com/design/human-interface-guidelines/ios/icons-and-images/launch-screen/</t>
  </si>
  <si>
    <t>https://developer.apple.com/design/human-interface-guidelines/ios/icons-and-images/image-size-and-resolution/</t>
  </si>
  <si>
    <t>Virt.Width</t>
  </si>
  <si>
    <t>Virt.Height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</si>
</sst>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eveloper.apple.com/design/human-interface-guidelines/ios/icons-and-images/image-size-and-resolution/" TargetMode="External"/><Relationship Id="rId1" Type="http://schemas.openxmlformats.org/officeDocument/2006/relationships/hyperlink" Target="https://developer.apple.com/design/human-interface-guidelines/ios/icons-and-images/launch-scre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5E9-179F-4E2A-B898-226D0B2B4080}">
  <dimension ref="A1:U24"/>
  <sheetViews>
    <sheetView tabSelected="1" workbookViewId="0">
      <selection activeCell="U3" sqref="U3:U24"/>
    </sheetView>
  </sheetViews>
  <sheetFormatPr defaultRowHeight="15" x14ac:dyDescent="0.25"/>
  <cols>
    <col min="1" max="1" width="40.5703125" customWidth="1"/>
    <col min="2" max="2" width="7.28515625" bestFit="1" customWidth="1"/>
    <col min="3" max="3" width="7.7109375" bestFit="1" customWidth="1"/>
    <col min="4" max="4" width="10.42578125" style="2" bestFit="1" customWidth="1"/>
    <col min="5" max="6" width="10.42578125" style="2" customWidth="1"/>
  </cols>
  <sheetData>
    <row r="1" spans="1:21" x14ac:dyDescent="0.25">
      <c r="A1" t="s">
        <v>6</v>
      </c>
      <c r="B1" t="s">
        <v>1</v>
      </c>
      <c r="C1" t="s">
        <v>3</v>
      </c>
      <c r="D1" s="2" t="s">
        <v>13</v>
      </c>
      <c r="E1" s="2" t="s">
        <v>20</v>
      </c>
      <c r="F1" s="2" t="s">
        <v>21</v>
      </c>
      <c r="H1" t="s">
        <v>1</v>
      </c>
      <c r="I1" t="s">
        <v>4</v>
      </c>
      <c r="J1" t="s">
        <v>5</v>
      </c>
      <c r="L1" t="s">
        <v>3</v>
      </c>
      <c r="M1" t="s">
        <v>4</v>
      </c>
      <c r="N1" t="s">
        <v>5</v>
      </c>
      <c r="P1" s="3" t="s">
        <v>0</v>
      </c>
      <c r="Q1" s="3"/>
      <c r="R1" s="3" t="s">
        <v>2</v>
      </c>
      <c r="S1" s="3"/>
    </row>
    <row r="2" spans="1:21" x14ac:dyDescent="0.25">
      <c r="H2">
        <v>0</v>
      </c>
      <c r="L2">
        <v>0</v>
      </c>
      <c r="P2" s="1" t="s">
        <v>4</v>
      </c>
      <c r="Q2" s="1" t="s">
        <v>5</v>
      </c>
      <c r="R2" s="1" t="s">
        <v>4</v>
      </c>
      <c r="S2" s="1" t="s">
        <v>5</v>
      </c>
    </row>
    <row r="3" spans="1:21" x14ac:dyDescent="0.25">
      <c r="A3" s="1" t="s">
        <v>7</v>
      </c>
      <c r="B3" s="1">
        <v>2048</v>
      </c>
      <c r="C3" s="1">
        <v>2732</v>
      </c>
      <c r="D3" s="5">
        <v>2</v>
      </c>
      <c r="E3" s="5">
        <f>B3/D3</f>
        <v>1024</v>
      </c>
      <c r="F3" s="5">
        <f>C3/D3</f>
        <v>1366</v>
      </c>
      <c r="H3" s="1">
        <v>320</v>
      </c>
      <c r="I3" s="1">
        <f>ROUND((H3+H2)/2,0)</f>
        <v>160</v>
      </c>
      <c r="J3" s="1">
        <f>I4</f>
        <v>348</v>
      </c>
      <c r="L3" s="1">
        <v>568</v>
      </c>
      <c r="M3" s="1">
        <f>ROUND((L3+L2)/2,0)</f>
        <v>284</v>
      </c>
      <c r="N3" s="1">
        <f>M4</f>
        <v>618</v>
      </c>
      <c r="P3" s="1">
        <f>VLOOKUP(E3,$H$3:$J$12,2,FALSE)</f>
        <v>929</v>
      </c>
      <c r="Q3" s="1">
        <f>VLOOKUP(E3,$H$3:$J$12,3,FALSE)</f>
        <v>1280</v>
      </c>
      <c r="R3" s="1">
        <f>VLOOKUP(F3,$L$3:$N$12,2,FALSE)</f>
        <v>1280</v>
      </c>
      <c r="S3" s="1">
        <f>VLOOKUP(F3,$L$3:$N$12,3,FALSE)</f>
        <v>1708</v>
      </c>
      <c r="U3" t="str">
        <f>"&lt;link rel=""apple-touch-startup-image"" href=""/static/splash/"&amp;B3&amp;"x"&amp;C3&amp;".png"" media=""(min-device-width: "&amp;P3&amp;"px) and (max-device-width: "&amp;Q3&amp;"px) and (min-device-height: "&amp;R3&amp;"px) and (max-device-height: "&amp;S3&amp;"px) and (-webkit-device-pixel-ratio: "&amp;D3&amp;") and (orientation: portrait)""&gt;"</f>
        <v>&lt;link rel="apple-touch-startup-image" href="/static/splash/2048x2732.png" media="(min-device-width: 929px) and (max-device-width: 1280px) and (min-device-height: 1280px) and (max-device-height: 1708px) and (-webkit-device-pixel-ratio: 2) and (orientation: portrait)"&gt;</v>
      </c>
    </row>
    <row r="4" spans="1:21" x14ac:dyDescent="0.25">
      <c r="A4" s="1" t="s">
        <v>8</v>
      </c>
      <c r="B4" s="1">
        <v>1668</v>
      </c>
      <c r="C4" s="1">
        <v>2388</v>
      </c>
      <c r="D4" s="5">
        <v>2</v>
      </c>
      <c r="E4" s="5">
        <f t="shared" ref="E4:E12" si="0">B4/D4</f>
        <v>834</v>
      </c>
      <c r="F4" s="5">
        <f t="shared" ref="F4:F12" si="1">C4/D4</f>
        <v>1194</v>
      </c>
      <c r="H4" s="1">
        <v>375</v>
      </c>
      <c r="I4" s="1">
        <f>ROUND((H4+H3)/2,0)</f>
        <v>348</v>
      </c>
      <c r="J4" s="1">
        <f t="shared" ref="J4:J12" si="2">I5</f>
        <v>375</v>
      </c>
      <c r="L4" s="1">
        <v>667</v>
      </c>
      <c r="M4" s="1">
        <f t="shared" ref="M4:M13" si="3">ROUND((L4+L3)/2,0)</f>
        <v>618</v>
      </c>
      <c r="N4" s="1">
        <f t="shared" ref="N4:N12" si="4">M5</f>
        <v>702</v>
      </c>
      <c r="P4" s="1">
        <f t="shared" ref="P4:P12" si="5">VLOOKUP(E4,$H$3:$J$12,2,FALSE)</f>
        <v>801</v>
      </c>
      <c r="Q4" s="1">
        <f t="shared" ref="Q4:Q12" si="6">VLOOKUP(E4,$H$3:$J$12,3,FALSE)</f>
        <v>834</v>
      </c>
      <c r="R4" s="1">
        <f t="shared" ref="R4:R12" si="7">VLOOKUP(F4,$L$3:$N$12,2,FALSE)</f>
        <v>1153</v>
      </c>
      <c r="S4" s="1">
        <f t="shared" ref="S4:S12" si="8">VLOOKUP(F4,$L$3:$N$12,3,FALSE)</f>
        <v>1280</v>
      </c>
      <c r="U4" t="str">
        <f t="shared" ref="U4:U12" si="9">"&lt;link rel=""apple-touch-startup-image"" href=""/static/splash/"&amp;B4&amp;"x"&amp;C4&amp;".png"" media=""(min-device-width: "&amp;P4&amp;"px) and (max-device-width: "&amp;Q4&amp;"px) and (min-device-height: "&amp;R4&amp;"px) and (max-device-height: "&amp;S4&amp;"px) and (-webkit-device-pixel-ratio: "&amp;D4&amp;") and (orientation: portrait)""&gt;"</f>
        <v>&lt;link rel="apple-touch-startup-image" href="/static/splash/1668x2388.png" media="(min-device-width: 801px) and (max-device-width: 834px) and (min-device-height: 1153px) and (max-device-height: 1280px) and (-webkit-device-pixel-ratio: 2) and (orientation: portrait)"&gt;</v>
      </c>
    </row>
    <row r="5" spans="1:21" x14ac:dyDescent="0.25">
      <c r="A5" s="1" t="s">
        <v>9</v>
      </c>
      <c r="B5" s="1">
        <v>1668</v>
      </c>
      <c r="C5" s="1">
        <v>2224</v>
      </c>
      <c r="D5" s="5">
        <v>2</v>
      </c>
      <c r="E5" s="5">
        <f t="shared" si="0"/>
        <v>834</v>
      </c>
      <c r="F5" s="5">
        <f t="shared" si="1"/>
        <v>1112</v>
      </c>
      <c r="H5" s="1">
        <v>375</v>
      </c>
      <c r="I5" s="1">
        <f t="shared" ref="I5:I13" si="10">ROUND((H5+H4)/2,0)</f>
        <v>375</v>
      </c>
      <c r="J5" s="1">
        <f t="shared" si="2"/>
        <v>395</v>
      </c>
      <c r="L5" s="1">
        <v>736</v>
      </c>
      <c r="M5" s="1">
        <f t="shared" si="3"/>
        <v>702</v>
      </c>
      <c r="N5" s="1">
        <f t="shared" si="4"/>
        <v>774</v>
      </c>
      <c r="P5" s="1">
        <f t="shared" si="5"/>
        <v>801</v>
      </c>
      <c r="Q5" s="1">
        <f t="shared" si="6"/>
        <v>834</v>
      </c>
      <c r="R5" s="1">
        <f t="shared" si="7"/>
        <v>1068</v>
      </c>
      <c r="S5" s="1">
        <f t="shared" si="8"/>
        <v>1153</v>
      </c>
      <c r="U5" t="str">
        <f t="shared" si="9"/>
        <v>&lt;link rel="apple-touch-startup-image" href="/static/splash/1668x2224.png" media="(min-device-width: 801px) and (max-device-width: 834px) and (min-device-height: 1068px) and (max-device-height: 1153px) and (-webkit-device-pixel-ratio: 2) and (orientation: portrait)"&gt;</v>
      </c>
    </row>
    <row r="6" spans="1:21" x14ac:dyDescent="0.25">
      <c r="A6" s="1" t="s">
        <v>14</v>
      </c>
      <c r="B6" s="1">
        <v>1536</v>
      </c>
      <c r="C6" s="1">
        <v>2048</v>
      </c>
      <c r="D6" s="6">
        <v>2</v>
      </c>
      <c r="E6" s="5">
        <f t="shared" si="0"/>
        <v>768</v>
      </c>
      <c r="F6" s="5">
        <f t="shared" si="1"/>
        <v>1024</v>
      </c>
      <c r="H6" s="1">
        <v>414</v>
      </c>
      <c r="I6" s="1">
        <f t="shared" si="10"/>
        <v>395</v>
      </c>
      <c r="J6" s="1">
        <f t="shared" si="2"/>
        <v>414</v>
      </c>
      <c r="L6" s="1">
        <v>812</v>
      </c>
      <c r="M6" s="1">
        <f t="shared" si="3"/>
        <v>774</v>
      </c>
      <c r="N6" s="1">
        <f t="shared" si="4"/>
        <v>854</v>
      </c>
      <c r="P6" s="1">
        <f t="shared" si="5"/>
        <v>591</v>
      </c>
      <c r="Q6" s="1">
        <f t="shared" si="6"/>
        <v>801</v>
      </c>
      <c r="R6" s="1">
        <f t="shared" si="7"/>
        <v>960</v>
      </c>
      <c r="S6" s="1">
        <f t="shared" si="8"/>
        <v>1068</v>
      </c>
      <c r="U6" t="str">
        <f t="shared" si="9"/>
        <v>&lt;link rel="apple-touch-startup-image" href="/static/splash/1536x2048.png" media="(min-device-width: 591px) and (max-device-width: 801px) and (min-device-height: 960px) and (max-device-height: 1068px) and (-webkit-device-pixel-ratio: 2) and (orientation: portrait)"&gt;</v>
      </c>
    </row>
    <row r="7" spans="1:21" x14ac:dyDescent="0.25">
      <c r="A7" s="1" t="s">
        <v>10</v>
      </c>
      <c r="B7" s="1">
        <v>1242</v>
      </c>
      <c r="C7" s="1">
        <v>2688</v>
      </c>
      <c r="D7" s="6">
        <v>3</v>
      </c>
      <c r="E7" s="5">
        <f t="shared" si="0"/>
        <v>414</v>
      </c>
      <c r="F7" s="5">
        <f t="shared" si="1"/>
        <v>896</v>
      </c>
      <c r="H7" s="1">
        <v>414</v>
      </c>
      <c r="I7" s="1">
        <f t="shared" si="10"/>
        <v>414</v>
      </c>
      <c r="J7" s="1">
        <f t="shared" si="2"/>
        <v>414</v>
      </c>
      <c r="L7" s="1">
        <v>896</v>
      </c>
      <c r="M7" s="1">
        <f t="shared" si="3"/>
        <v>854</v>
      </c>
      <c r="N7" s="1">
        <f t="shared" si="4"/>
        <v>896</v>
      </c>
      <c r="P7" s="1">
        <f t="shared" si="5"/>
        <v>395</v>
      </c>
      <c r="Q7" s="1">
        <f t="shared" si="6"/>
        <v>414</v>
      </c>
      <c r="R7" s="1">
        <f t="shared" si="7"/>
        <v>854</v>
      </c>
      <c r="S7" s="1">
        <f t="shared" si="8"/>
        <v>896</v>
      </c>
      <c r="U7" t="str">
        <f t="shared" si="9"/>
        <v>&lt;link rel="apple-touch-startup-image" href="/static/splash/1242x2688.png" media="(min-device-width: 395px) and (max-device-width: 414px) and (min-device-height: 854px) and (max-device-height: 896px) and (-webkit-device-pixel-ratio: 3) and (orientation: portrait)"&gt;</v>
      </c>
    </row>
    <row r="8" spans="1:21" x14ac:dyDescent="0.25">
      <c r="A8" s="1" t="s">
        <v>16</v>
      </c>
      <c r="B8" s="1">
        <v>1242</v>
      </c>
      <c r="C8" s="1">
        <v>2208</v>
      </c>
      <c r="D8" s="6">
        <v>3</v>
      </c>
      <c r="E8" s="5">
        <f t="shared" si="0"/>
        <v>414</v>
      </c>
      <c r="F8" s="5">
        <f t="shared" si="1"/>
        <v>736</v>
      </c>
      <c r="H8" s="1">
        <v>414</v>
      </c>
      <c r="I8" s="1">
        <f t="shared" si="10"/>
        <v>414</v>
      </c>
      <c r="J8" s="1">
        <f t="shared" si="2"/>
        <v>591</v>
      </c>
      <c r="L8" s="1">
        <v>896</v>
      </c>
      <c r="M8" s="1">
        <f t="shared" si="3"/>
        <v>896</v>
      </c>
      <c r="N8" s="1">
        <f t="shared" si="4"/>
        <v>960</v>
      </c>
      <c r="P8" s="1">
        <f t="shared" si="5"/>
        <v>395</v>
      </c>
      <c r="Q8" s="1">
        <f t="shared" si="6"/>
        <v>414</v>
      </c>
      <c r="R8" s="1">
        <f t="shared" si="7"/>
        <v>702</v>
      </c>
      <c r="S8" s="1">
        <f t="shared" si="8"/>
        <v>774</v>
      </c>
      <c r="U8" t="str">
        <f t="shared" si="9"/>
        <v>&lt;link rel="apple-touch-startup-image" href="/static/splash/1242x2208.png" media="(min-device-width: 395px) and (max-device-width: 414px) and (min-device-height: 702px) and (max-device-height: 774px) and (-webkit-device-pixel-ratio: 3) and (orientation: portrait)"&gt;</v>
      </c>
    </row>
    <row r="9" spans="1:21" x14ac:dyDescent="0.25">
      <c r="A9" s="1" t="s">
        <v>15</v>
      </c>
      <c r="B9" s="1">
        <v>1125</v>
      </c>
      <c r="C9" s="1">
        <v>2436</v>
      </c>
      <c r="D9" s="6">
        <v>3</v>
      </c>
      <c r="E9" s="5">
        <f t="shared" si="0"/>
        <v>375</v>
      </c>
      <c r="F9" s="5">
        <f t="shared" si="1"/>
        <v>812</v>
      </c>
      <c r="H9" s="1">
        <v>768</v>
      </c>
      <c r="I9" s="1">
        <f t="shared" si="10"/>
        <v>591</v>
      </c>
      <c r="J9" s="1">
        <f t="shared" si="2"/>
        <v>801</v>
      </c>
      <c r="L9" s="1">
        <v>1024</v>
      </c>
      <c r="M9" s="1">
        <f t="shared" si="3"/>
        <v>960</v>
      </c>
      <c r="N9" s="1">
        <f t="shared" si="4"/>
        <v>1068</v>
      </c>
      <c r="P9" s="1">
        <f t="shared" si="5"/>
        <v>348</v>
      </c>
      <c r="Q9" s="1">
        <f t="shared" si="6"/>
        <v>375</v>
      </c>
      <c r="R9" s="1">
        <f t="shared" si="7"/>
        <v>774</v>
      </c>
      <c r="S9" s="1">
        <f t="shared" si="8"/>
        <v>854</v>
      </c>
      <c r="U9" t="str">
        <f t="shared" si="9"/>
        <v>&lt;link rel="apple-touch-startup-image" href="/static/splash/1125x2436.png" media="(min-device-width: 348px) and (max-device-width: 375px) and (min-device-height: 774px) and (max-device-height: 854px) and (-webkit-device-pixel-ratio: 3) and (orientation: portrait)"&gt;</v>
      </c>
    </row>
    <row r="10" spans="1:21" x14ac:dyDescent="0.25">
      <c r="A10" s="1" t="s">
        <v>11</v>
      </c>
      <c r="B10" s="1">
        <v>828</v>
      </c>
      <c r="C10" s="1">
        <v>1792</v>
      </c>
      <c r="D10" s="6">
        <v>2</v>
      </c>
      <c r="E10" s="5">
        <f t="shared" si="0"/>
        <v>414</v>
      </c>
      <c r="F10" s="5">
        <f t="shared" si="1"/>
        <v>896</v>
      </c>
      <c r="H10" s="1">
        <v>834</v>
      </c>
      <c r="I10" s="1">
        <f t="shared" si="10"/>
        <v>801</v>
      </c>
      <c r="J10" s="1">
        <f t="shared" si="2"/>
        <v>834</v>
      </c>
      <c r="L10" s="1">
        <v>1112</v>
      </c>
      <c r="M10" s="1">
        <f t="shared" si="3"/>
        <v>1068</v>
      </c>
      <c r="N10" s="1">
        <f t="shared" si="4"/>
        <v>1153</v>
      </c>
      <c r="P10" s="1">
        <f t="shared" si="5"/>
        <v>395</v>
      </c>
      <c r="Q10" s="1">
        <f t="shared" si="6"/>
        <v>414</v>
      </c>
      <c r="R10" s="1">
        <f t="shared" si="7"/>
        <v>854</v>
      </c>
      <c r="S10" s="1">
        <f t="shared" si="8"/>
        <v>896</v>
      </c>
      <c r="U10" t="str">
        <f t="shared" si="9"/>
        <v>&lt;link rel="apple-touch-startup-image" href="/static/splash/828x1792.png" media="(min-device-width: 395px) and (max-device-width: 414px) and (min-device-height: 854px) and (max-device-height: 896px) and (-webkit-device-pixel-ratio: 2) and (orientation: portrait)"&gt;</v>
      </c>
    </row>
    <row r="11" spans="1:21" x14ac:dyDescent="0.25">
      <c r="A11" s="1" t="s">
        <v>17</v>
      </c>
      <c r="B11" s="1">
        <v>750</v>
      </c>
      <c r="C11" s="1">
        <v>1334</v>
      </c>
      <c r="D11" s="6">
        <v>2</v>
      </c>
      <c r="E11" s="5">
        <f t="shared" si="0"/>
        <v>375</v>
      </c>
      <c r="F11" s="5">
        <f t="shared" si="1"/>
        <v>667</v>
      </c>
      <c r="H11" s="1">
        <v>834</v>
      </c>
      <c r="I11" s="1">
        <f t="shared" si="10"/>
        <v>834</v>
      </c>
      <c r="J11" s="1">
        <f t="shared" si="2"/>
        <v>929</v>
      </c>
      <c r="L11" s="1">
        <v>1194</v>
      </c>
      <c r="M11" s="1">
        <f t="shared" si="3"/>
        <v>1153</v>
      </c>
      <c r="N11" s="1">
        <f t="shared" si="4"/>
        <v>1280</v>
      </c>
      <c r="P11" s="1">
        <f t="shared" si="5"/>
        <v>348</v>
      </c>
      <c r="Q11" s="1">
        <f t="shared" si="6"/>
        <v>375</v>
      </c>
      <c r="R11" s="1">
        <f t="shared" si="7"/>
        <v>618</v>
      </c>
      <c r="S11" s="1">
        <f t="shared" si="8"/>
        <v>702</v>
      </c>
      <c r="U11" t="str">
        <f t="shared" si="9"/>
        <v>&lt;link rel="apple-touch-startup-image" href="/static/splash/750x1334.png" media="(min-device-width: 348px) and (max-device-width: 375px) and (min-device-height: 618px) and (max-device-height: 702px) and (-webkit-device-pixel-ratio: 2) and (orientation: portrait)"&gt;</v>
      </c>
    </row>
    <row r="12" spans="1:21" x14ac:dyDescent="0.25">
      <c r="A12" s="1" t="s">
        <v>12</v>
      </c>
      <c r="B12" s="1">
        <v>640</v>
      </c>
      <c r="C12" s="1">
        <v>1136</v>
      </c>
      <c r="D12" s="6">
        <v>2</v>
      </c>
      <c r="E12" s="5">
        <f t="shared" si="0"/>
        <v>320</v>
      </c>
      <c r="F12" s="5">
        <f t="shared" si="1"/>
        <v>568</v>
      </c>
      <c r="H12" s="1">
        <v>1024</v>
      </c>
      <c r="I12" s="1">
        <f t="shared" si="10"/>
        <v>929</v>
      </c>
      <c r="J12" s="1">
        <f t="shared" si="2"/>
        <v>1280</v>
      </c>
      <c r="L12" s="1">
        <v>1366</v>
      </c>
      <c r="M12" s="1">
        <f t="shared" si="3"/>
        <v>1280</v>
      </c>
      <c r="N12" s="1">
        <f t="shared" si="4"/>
        <v>1708</v>
      </c>
      <c r="P12" s="1">
        <f t="shared" si="5"/>
        <v>160</v>
      </c>
      <c r="Q12" s="1">
        <f t="shared" si="6"/>
        <v>348</v>
      </c>
      <c r="R12" s="1">
        <f t="shared" si="7"/>
        <v>284</v>
      </c>
      <c r="S12" s="1">
        <f t="shared" si="8"/>
        <v>618</v>
      </c>
      <c r="U12" t="str">
        <f t="shared" si="9"/>
        <v>&lt;link rel="apple-touch-startup-image" href="/static/splash/640x1136.png" media="(min-device-width: 160px) and (max-device-width: 348px) and (min-device-height: 284px) and (max-device-height: 618px) and (-webkit-device-pixel-ratio: 2) and (orientation: portrait)"&gt;</v>
      </c>
    </row>
    <row r="13" spans="1:21" x14ac:dyDescent="0.25">
      <c r="H13">
        <f>ROUND(H12*1.5,0)</f>
        <v>1536</v>
      </c>
      <c r="I13">
        <f t="shared" si="10"/>
        <v>1280</v>
      </c>
      <c r="L13">
        <f>ROUND(L12*1.5,0)</f>
        <v>2049</v>
      </c>
      <c r="M13">
        <f t="shared" si="3"/>
        <v>1708</v>
      </c>
    </row>
    <row r="15" spans="1:21" x14ac:dyDescent="0.25">
      <c r="A15" s="4" t="s">
        <v>18</v>
      </c>
      <c r="U15" t="str">
        <f>"&lt;link rel=""apple-touch-startup-image"" href=""/static/splash/"&amp;C3&amp;"x"&amp;B3&amp;".png"" media=""(min-device-width: "&amp;P3&amp;"px) and (max-device-width: "&amp;Q3&amp;"px) and (min-device-height: "&amp;R3&amp;"px) and (max-device-height: "&amp;S3&amp;"px) and (-webkit-device-pixel-ratio: "&amp;D3&amp;") and (orientation: landscape)""&gt;"</f>
        <v>&lt;link rel="apple-touch-startup-image" href="/static/splash/2732x2048.png" media="(min-device-width: 929px) and (max-device-width: 1280px) and (min-device-height: 1280px) and (max-device-height: 1708px) and (-webkit-device-pixel-ratio: 2) and (orientation: landscape)"&gt;</v>
      </c>
    </row>
    <row r="16" spans="1:21" x14ac:dyDescent="0.25">
      <c r="A16" s="4" t="s">
        <v>19</v>
      </c>
      <c r="U16" t="str">
        <f t="shared" ref="U16:U24" si="11">"&lt;link rel=""apple-touch-startup-image"" href=""/static/splash/"&amp;C4&amp;"x"&amp;B4&amp;".png"" media=""(min-device-width: "&amp;P4&amp;"px) and (max-device-width: "&amp;Q4&amp;"px) and (min-device-height: "&amp;R4&amp;"px) and (max-device-height: "&amp;S4&amp;"px) and (-webkit-device-pixel-ratio: "&amp;D4&amp;") and (orientation: landscape)""&gt;"</f>
        <v>&lt;link rel="apple-touch-startup-image" href="/static/splash/2388x1668.png" media="(min-device-width: 801px) and (max-device-width: 834px) and (min-device-height: 1153px) and (max-device-height: 1280px) and (-webkit-device-pixel-ratio: 2) and (orientation: landscape)"&gt;</v>
      </c>
    </row>
    <row r="17" spans="21:21" x14ac:dyDescent="0.25">
      <c r="U17" t="str">
        <f t="shared" si="11"/>
        <v>&lt;link rel="apple-touch-startup-image" href="/static/splash/2224x1668.png" media="(min-device-width: 801px) and (max-device-width: 834px) and (min-device-height: 1068px) and (max-device-height: 1153px) and (-webkit-device-pixel-ratio: 2) and (orientation: landscape)"&gt;</v>
      </c>
    </row>
    <row r="18" spans="21:21" x14ac:dyDescent="0.25">
      <c r="U18" t="str">
        <f t="shared" si="11"/>
        <v>&lt;link rel="apple-touch-startup-image" href="/static/splash/2048x1536.png" media="(min-device-width: 591px) and (max-device-width: 801px) and (min-device-height: 960px) and (max-device-height: 1068px) and (-webkit-device-pixel-ratio: 2) and (orientation: landscape)"&gt;</v>
      </c>
    </row>
    <row r="19" spans="21:21" x14ac:dyDescent="0.25">
      <c r="U19" t="str">
        <f t="shared" si="11"/>
        <v>&lt;link rel="apple-touch-startup-image" href="/static/splash/2688x1242.png" media="(min-device-width: 395px) and (max-device-width: 414px) and (min-device-height: 854px) and (max-device-height: 896px) and (-webkit-device-pixel-ratio: 3) and (orientation: landscape)"&gt;</v>
      </c>
    </row>
    <row r="20" spans="21:21" x14ac:dyDescent="0.25">
      <c r="U20" t="str">
        <f t="shared" si="11"/>
        <v>&lt;link rel="apple-touch-startup-image" href="/static/splash/2208x1242.png" media="(min-device-width: 395px) and (max-device-width: 414px) and (min-device-height: 702px) and (max-device-height: 774px) and (-webkit-device-pixel-ratio: 3) and (orientation: landscape)"&gt;</v>
      </c>
    </row>
    <row r="21" spans="21:21" x14ac:dyDescent="0.25">
      <c r="U21" t="str">
        <f t="shared" si="11"/>
        <v>&lt;link rel="apple-touch-startup-image" href="/static/splash/2436x1125.png" media="(min-device-width: 348px) and (max-device-width: 375px) and (min-device-height: 774px) and (max-device-height: 854px) and (-webkit-device-pixel-ratio: 3) and (orientation: landscape)"&gt;</v>
      </c>
    </row>
    <row r="22" spans="21:21" x14ac:dyDescent="0.25">
      <c r="U22" t="str">
        <f t="shared" si="11"/>
        <v>&lt;link rel="apple-touch-startup-image" href="/static/splash/1792x828.png" media="(min-device-width: 395px) and (max-device-width: 414px) and (min-device-height: 854px) and (max-device-height: 896px) and (-webkit-device-pixel-ratio: 2) and (orientation: landscape)"&gt;</v>
      </c>
    </row>
    <row r="23" spans="21:21" x14ac:dyDescent="0.25">
      <c r="U23" t="str">
        <f t="shared" si="11"/>
        <v>&lt;link rel="apple-touch-startup-image" href="/static/splash/1334x750.png" media="(min-device-width: 348px) and (max-device-width: 375px) and (min-device-height: 618px) and (max-device-height: 702px) and (-webkit-device-pixel-ratio: 2) and (orientation: landscape)"&gt;</v>
      </c>
    </row>
    <row r="24" spans="21:21" x14ac:dyDescent="0.25">
      <c r="U24" t="str">
        <f t="shared" si="11"/>
        <v>&lt;link rel="apple-touch-startup-image" href="/static/splash/1136x640.png" media="(min-device-width: 160px) and (max-device-width: 348px) and (min-device-height: 284px) and (max-device-height: 618px) and (-webkit-device-pixel-ratio: 2) and (orientation: landscape)"&gt;</v>
      </c>
    </row>
  </sheetData>
  <sortState ref="L3:L12">
    <sortCondition ref="L3"/>
  </sortState>
  <mergeCells count="2">
    <mergeCell ref="P1:Q1"/>
    <mergeCell ref="R1:S1"/>
  </mergeCells>
  <hyperlinks>
    <hyperlink ref="A15" r:id="rId1" xr:uid="{FD984CF3-F997-4D8E-8A96-5FFD399EFA48}"/>
    <hyperlink ref="A16" r:id="rId2" xr:uid="{D795483F-1B51-4A7A-A9D1-1A2824D68645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2019-01-06T22:04:34Z</dcterms:created>
  <dcterms:modified xsi:type="dcterms:W3CDTF">2019-01-06T22:58:44Z</dcterms:modified>
</cp:coreProperties>
</file>