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M466A1\"/>
    </mc:Choice>
  </mc:AlternateContent>
  <xr:revisionPtr revIDLastSave="0" documentId="13_ncr:1_{213409C3-9CE2-4919-AADB-02B08DF928E2}" xr6:coauthVersionLast="47" xr6:coauthVersionMax="47" xr10:uidLastSave="{00000000-0000-0000-0000-000000000000}"/>
  <bookViews>
    <workbookView xWindow="6000" yWindow="840" windowWidth="16395" windowHeight="14760" xr2:uid="{E4D41AE5-DE7E-9442-B4E2-2CBAA1858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3" i="1"/>
  <c r="F4" i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2" i="1"/>
  <c r="G2" i="1" s="1"/>
  <c r="B3" i="1"/>
  <c r="B4" i="1"/>
  <c r="B5" i="1"/>
  <c r="B6" i="1"/>
  <c r="B7" i="1"/>
  <c r="B8" i="1"/>
  <c r="B9" i="1"/>
  <c r="B10" i="1"/>
  <c r="B11" i="1"/>
  <c r="B12" i="1"/>
  <c r="H5" i="1"/>
  <c r="H3" i="1"/>
  <c r="B2" i="1"/>
  <c r="H2" i="1" l="1"/>
  <c r="G9" i="1"/>
  <c r="G3" i="1"/>
  <c r="G5" i="1"/>
  <c r="G7" i="1"/>
  <c r="G10" i="1"/>
  <c r="G8" i="1"/>
  <c r="G4" i="1"/>
  <c r="G6" i="1"/>
  <c r="G11" i="1"/>
  <c r="G12" i="1"/>
</calcChain>
</file>

<file path=xl/sharedStrings.xml><?xml version="1.0" encoding="utf-8"?>
<sst xmlns="http://schemas.openxmlformats.org/spreadsheetml/2006/main" count="31" uniqueCount="31">
  <si>
    <t>URL</t>
  </si>
  <si>
    <t>BOND NAME</t>
  </si>
  <si>
    <t>ISIN</t>
  </si>
  <si>
    <t>Coupon</t>
  </si>
  <si>
    <t xml:space="preserve">Issue Date </t>
  </si>
  <si>
    <t>Months until Maturity</t>
  </si>
  <si>
    <t>Years until Maturity</t>
  </si>
  <si>
    <t>Months from last coupon</t>
  </si>
  <si>
    <t>Maturity Date</t>
  </si>
  <si>
    <t>CA135087H490</t>
  </si>
  <si>
    <t>CA135087J546</t>
  </si>
  <si>
    <t>CA135087K528</t>
  </si>
  <si>
    <t>CA135087L518</t>
  </si>
  <si>
    <t>CA135087M847</t>
  </si>
  <si>
    <t>CA135087J967</t>
  </si>
  <si>
    <t>CA135087K940</t>
  </si>
  <si>
    <t>CA135087L930</t>
  </si>
  <si>
    <t>CA135087N837</t>
  </si>
  <si>
    <t>CA135087P576</t>
  </si>
  <si>
    <t>CA135087A610</t>
  </si>
  <si>
    <t>https://markets.businessinsider.com/bonds/canadacd-bonds_201723-bond-2023-ca135087h490?miRedirects=1</t>
  </si>
  <si>
    <t>https://markets.businessinsider.com/bonds/1_500-canada-government-of-bond-2023-ca135087a610?miRedirects=1</t>
  </si>
  <si>
    <t>https://markets.businessinsider.com/bonds/canadacd-bonds_201824-bond-2024-ca135087j546?miRedirects=1</t>
  </si>
  <si>
    <t>https://markets.businessinsider.com/bonds/canadacd-bonds_201924-bond-2024-ca135087j967?miRedirects=1</t>
  </si>
  <si>
    <t>https://markets.businessinsider.com/bonds/canadacd-bonds_201925-bond-2025-ca135087k528?miRedirects=1</t>
  </si>
  <si>
    <t>https://markets.businessinsider.com/bonds/canadacd-bonds_202025-bond-2025-ca135087k940?miRedirects=1</t>
  </si>
  <si>
    <t>https://markets.businessinsider.com/bonds/canadacd-bonds_202026-bond-2026-ca135087l518?miRedirects=1</t>
  </si>
  <si>
    <t>https://markets.businessinsider.com/bonds/canadacd-bonds_202126-bond-2026-ca135087l930?miRedirects=1</t>
  </si>
  <si>
    <t>https://markets.businessinsider.com/bonds/canadacd-bonds_202127-bond-2027-ca135087m847?miRedirects=1</t>
  </si>
  <si>
    <t>https://markets.businessinsider.com/bonds/canadacd-bonds_202227-bond-2027-ca135087n837?miRedirects=1</t>
  </si>
  <si>
    <t>https://markets.businessinsider.com/bonds/canadacd-bonds_202228-bond-2028-ca135087p576?miRedirects=1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</si>
</sst>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rgb="FF11111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CEAEC"/>
      </right>
      <top/>
      <bottom style="thin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2" fontId="2" fillId="0" borderId="0" xfId="0" applyNumberFormat="1" applyFont="1"/>
    <xf numFmtId="0" fontId="3" fillId="0" borderId="0" xfId="0" applyFont="1"/>
    <xf numFmtId="14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0" fontId="1" fillId="0" borderId="1" xfId="1" applyBorder="1" applyAlignment="1"/>
    <xf numFmtId="0" fontId="4" fillId="0" borderId="0" xfId="0" applyFont="1"/>
    <xf numFmtId="14" fontId="4" fillId="0" borderId="0" xfId="0" applyNumberFormat="1" applyFont="1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6-bond-2026-ca135087l930?miRedirects=1" TargetMode="External"/><Relationship Id="rId3" Type="http://schemas.openxmlformats.org/officeDocument/2006/relationships/hyperlink" Target="https://markets.businessinsider.com/bonds/canadacd-bonds_201824-bond-2024-ca135087j546?miRedirects=1" TargetMode="External"/><Relationship Id="rId7" Type="http://schemas.openxmlformats.org/officeDocument/2006/relationships/hyperlink" Target="https://markets.businessinsider.com/bonds/canadacd-bonds_202026-bond-2026-ca135087l518?miRedirects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markets.businessinsider.com/bonds/1_500-canada-government-of-bond-2023-ca135087a610?miRedirects=1" TargetMode="External"/><Relationship Id="rId1" Type="http://schemas.openxmlformats.org/officeDocument/2006/relationships/hyperlink" Target="https://markets.businessinsider.com/bonds/canadacd-bonds_201723-bond-2023-ca135087h490?miRedirects=1" TargetMode="External"/><Relationship Id="rId6" Type="http://schemas.openxmlformats.org/officeDocument/2006/relationships/hyperlink" Target="https://markets.businessinsider.com/bonds/canadacd-bonds_202025-bond-2025-ca135087k940?miRedirects=1" TargetMode="External"/><Relationship Id="rId11" Type="http://schemas.openxmlformats.org/officeDocument/2006/relationships/hyperlink" Target="https://markets.businessinsider.com/bonds/canadacd-bonds_202228-bond-2028-ca135087p576?miRedirects=1" TargetMode="External"/><Relationship Id="rId5" Type="http://schemas.openxmlformats.org/officeDocument/2006/relationships/hyperlink" Target="https://markets.businessinsider.com/bonds/canadacd-bonds_201925-bond-2025-ca135087k528?miRedirects=1" TargetMode="External"/><Relationship Id="rId10" Type="http://schemas.openxmlformats.org/officeDocument/2006/relationships/hyperlink" Target="https://markets.businessinsider.com/bonds/canadacd-bonds_202227-bond-2027-ca135087n837?miRedirects=1" TargetMode="External"/><Relationship Id="rId4" Type="http://schemas.openxmlformats.org/officeDocument/2006/relationships/hyperlink" Target="https://markets.businessinsider.com/bonds/canadacd-bonds_201924-bond-2024-ca135087j967?miRedirects=1" TargetMode="External"/><Relationship Id="rId9" Type="http://schemas.openxmlformats.org/officeDocument/2006/relationships/hyperlink" Target="https://markets.businessinsider.com/bonds/canadacd-bonds_202127-bond-2027-ca135087m847?miRedirect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6BBE-9926-1D4C-B484-BD88112CA80B}">
  <dimension ref="A1:S12"/>
  <sheetViews>
    <sheetView tabSelected="1" zoomScale="125" zoomScaleNormal="125" workbookViewId="0">
      <selection activeCell="C16" sqref="C16"/>
    </sheetView>
  </sheetViews>
  <sheetFormatPr defaultColWidth="11" defaultRowHeight="15.75" x14ac:dyDescent="0.25"/>
  <cols>
    <col min="1" max="1" width="20" customWidth="1"/>
    <col min="2" max="2" width="14.5" customWidth="1"/>
    <col min="3" max="3" width="13.125" customWidth="1"/>
    <col min="8" max="8" width="16.125" customWidth="1"/>
    <col min="19" max="19" width="16.25" customWidth="1"/>
  </cols>
  <sheetData>
    <row r="1" spans="1:1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>
        <v>44942</v>
      </c>
      <c r="K1" s="9">
        <v>44943</v>
      </c>
      <c r="L1" s="9">
        <v>44944</v>
      </c>
      <c r="M1" s="9">
        <v>44945</v>
      </c>
      <c r="N1" s="9">
        <v>44946</v>
      </c>
      <c r="O1" s="9">
        <v>44949</v>
      </c>
      <c r="P1" s="9">
        <v>44950</v>
      </c>
      <c r="Q1" s="9">
        <v>44951</v>
      </c>
      <c r="R1" s="9">
        <v>44952</v>
      </c>
      <c r="S1" s="9">
        <v>44953</v>
      </c>
    </row>
    <row r="2" spans="1:19" x14ac:dyDescent="0.25">
      <c r="A2" s="7" t="s">
        <v>20</v>
      </c>
      <c r="B2" s="1" t="str">
        <f t="shared" ref="B2:B12" si="0">CONCATENATE("CAN ",D2*100, " ",TEXT(I2,"mmm yy"))</f>
        <v>CAN 1.75 Mar 23</v>
      </c>
      <c r="C2" s="3" t="s">
        <v>9</v>
      </c>
      <c r="D2" s="5">
        <v>1.7500000000000002E-2</v>
      </c>
      <c r="E2" s="4">
        <v>43014</v>
      </c>
      <c r="F2" s="1">
        <f>( YEAR(I2)- 2023)*12 + MONTH(I2)-1</f>
        <v>2</v>
      </c>
      <c r="G2" s="2">
        <f>F2/12</f>
        <v>0.16666666666666666</v>
      </c>
      <c r="H2" s="1">
        <f t="shared" ref="H2:H10" si="1">6-MOD(F2,6)</f>
        <v>4</v>
      </c>
      <c r="I2" s="4">
        <v>44986</v>
      </c>
      <c r="J2">
        <v>99.71</v>
      </c>
      <c r="K2">
        <v>99.7</v>
      </c>
      <c r="L2">
        <v>99.72</v>
      </c>
      <c r="M2">
        <v>99.72</v>
      </c>
      <c r="N2">
        <v>99.74</v>
      </c>
      <c r="O2">
        <v>99.75</v>
      </c>
      <c r="P2">
        <v>99.76</v>
      </c>
      <c r="Q2">
        <v>99.77</v>
      </c>
      <c r="R2">
        <v>99.78</v>
      </c>
      <c r="S2">
        <v>99.79</v>
      </c>
    </row>
    <row r="3" spans="1:19" x14ac:dyDescent="0.25">
      <c r="A3" s="7" t="s">
        <v>21</v>
      </c>
      <c r="B3" s="1" t="str">
        <f t="shared" si="0"/>
        <v>CAN 1.5 Jun 23</v>
      </c>
      <c r="C3" s="3" t="s">
        <v>19</v>
      </c>
      <c r="D3" s="6">
        <v>1.4999999999999999E-2</v>
      </c>
      <c r="E3" s="4">
        <v>41120</v>
      </c>
      <c r="F3" s="1">
        <f t="shared" ref="F3:F12" si="2">( YEAR(I3)- 2023)*12 + MONTH(I3)-1</f>
        <v>5</v>
      </c>
      <c r="G3" s="2">
        <f t="shared" ref="G3:G7" si="3">F3/12</f>
        <v>0.41666666666666669</v>
      </c>
      <c r="H3" s="1">
        <f t="shared" si="1"/>
        <v>1</v>
      </c>
      <c r="I3" s="4">
        <v>45078</v>
      </c>
      <c r="J3">
        <v>98.92</v>
      </c>
      <c r="K3">
        <v>98.92</v>
      </c>
      <c r="L3">
        <v>98.94</v>
      </c>
      <c r="M3">
        <v>98.95</v>
      </c>
      <c r="N3">
        <v>98.95</v>
      </c>
      <c r="O3">
        <v>98.96</v>
      </c>
      <c r="P3">
        <v>98.98</v>
      </c>
      <c r="Q3">
        <v>99</v>
      </c>
      <c r="R3">
        <v>99</v>
      </c>
      <c r="S3">
        <v>99</v>
      </c>
    </row>
    <row r="4" spans="1:19" x14ac:dyDescent="0.25">
      <c r="A4" s="7" t="s">
        <v>22</v>
      </c>
      <c r="B4" s="1" t="str">
        <f t="shared" si="0"/>
        <v>CAN 2.25 Mar 24</v>
      </c>
      <c r="C4" s="3" t="s">
        <v>10</v>
      </c>
      <c r="D4" s="5">
        <v>2.2499999999999999E-2</v>
      </c>
      <c r="E4" s="4">
        <v>43378</v>
      </c>
      <c r="F4" s="1">
        <f t="shared" si="2"/>
        <v>14</v>
      </c>
      <c r="G4" s="2">
        <f t="shared" si="3"/>
        <v>1.1666666666666667</v>
      </c>
      <c r="H4" s="1">
        <f>6-MOD(F4,6)</f>
        <v>4</v>
      </c>
      <c r="I4" s="4">
        <v>45352</v>
      </c>
      <c r="J4">
        <v>97.93</v>
      </c>
      <c r="K4">
        <v>97.86</v>
      </c>
      <c r="L4">
        <v>97.98</v>
      </c>
      <c r="M4">
        <v>97.93</v>
      </c>
      <c r="N4">
        <v>97.86</v>
      </c>
      <c r="O4">
        <v>97.86</v>
      </c>
      <c r="P4">
        <v>97.84</v>
      </c>
      <c r="Q4">
        <v>97.95</v>
      </c>
      <c r="R4">
        <v>97.93</v>
      </c>
      <c r="S4">
        <v>97.84</v>
      </c>
    </row>
    <row r="5" spans="1:19" x14ac:dyDescent="0.25">
      <c r="A5" s="7" t="s">
        <v>23</v>
      </c>
      <c r="B5" s="1" t="str">
        <f t="shared" si="0"/>
        <v>CAN 1.5 Sep 24</v>
      </c>
      <c r="C5" s="3" t="s">
        <v>14</v>
      </c>
      <c r="D5" s="6">
        <v>1.4999999999999999E-2</v>
      </c>
      <c r="E5" s="4">
        <v>43560</v>
      </c>
      <c r="F5" s="1">
        <f t="shared" si="2"/>
        <v>20</v>
      </c>
      <c r="G5" s="2">
        <f t="shared" si="3"/>
        <v>1.6666666666666667</v>
      </c>
      <c r="H5" s="1">
        <f t="shared" si="1"/>
        <v>4</v>
      </c>
      <c r="I5" s="4">
        <v>45536</v>
      </c>
      <c r="J5">
        <v>96.48</v>
      </c>
      <c r="K5">
        <v>96.45</v>
      </c>
      <c r="L5">
        <v>96.58</v>
      </c>
      <c r="M5">
        <v>96.5</v>
      </c>
      <c r="N5">
        <v>96.4</v>
      </c>
      <c r="O5">
        <v>96.4</v>
      </c>
      <c r="P5">
        <v>96.39</v>
      </c>
      <c r="Q5">
        <v>96.47</v>
      </c>
      <c r="R5">
        <v>96.48</v>
      </c>
      <c r="S5">
        <v>96.29</v>
      </c>
    </row>
    <row r="6" spans="1:19" x14ac:dyDescent="0.25">
      <c r="A6" s="7" t="s">
        <v>24</v>
      </c>
      <c r="B6" s="1" t="str">
        <f t="shared" si="0"/>
        <v>CAN 1.25 Mar 25</v>
      </c>
      <c r="C6" s="3" t="s">
        <v>11</v>
      </c>
      <c r="D6" s="6">
        <v>1.2500000000000001E-2</v>
      </c>
      <c r="E6" s="4">
        <v>43749</v>
      </c>
      <c r="F6" s="1">
        <f t="shared" si="2"/>
        <v>26</v>
      </c>
      <c r="G6" s="2">
        <f t="shared" si="3"/>
        <v>2.1666666666666665</v>
      </c>
      <c r="H6" s="1">
        <f t="shared" si="1"/>
        <v>4</v>
      </c>
      <c r="I6" s="4">
        <v>45717</v>
      </c>
      <c r="J6">
        <v>95.38</v>
      </c>
      <c r="K6">
        <v>95.42</v>
      </c>
      <c r="L6">
        <v>95.61</v>
      </c>
      <c r="M6">
        <v>95.59</v>
      </c>
      <c r="N6">
        <v>95.44</v>
      </c>
      <c r="O6">
        <v>95.38</v>
      </c>
      <c r="P6">
        <v>95.34</v>
      </c>
      <c r="Q6">
        <v>95.47</v>
      </c>
      <c r="R6">
        <v>95.5</v>
      </c>
      <c r="S6">
        <v>95.3</v>
      </c>
    </row>
    <row r="7" spans="1:19" x14ac:dyDescent="0.25">
      <c r="A7" s="7" t="s">
        <v>25</v>
      </c>
      <c r="B7" s="1" t="str">
        <f t="shared" si="0"/>
        <v>CAN 0.5 Sep 25</v>
      </c>
      <c r="C7" s="3" t="s">
        <v>15</v>
      </c>
      <c r="D7" s="6">
        <v>5.0000000000000001E-3</v>
      </c>
      <c r="E7" s="4">
        <v>43924</v>
      </c>
      <c r="F7" s="1">
        <f t="shared" si="2"/>
        <v>32</v>
      </c>
      <c r="G7" s="2">
        <f t="shared" si="3"/>
        <v>2.6666666666666665</v>
      </c>
      <c r="H7" s="1">
        <f t="shared" si="1"/>
        <v>4</v>
      </c>
      <c r="I7" s="4">
        <v>45901</v>
      </c>
      <c r="J7">
        <v>92.74</v>
      </c>
      <c r="K7">
        <v>92.75</v>
      </c>
      <c r="L7">
        <v>93.03</v>
      </c>
      <c r="M7">
        <v>93.03</v>
      </c>
      <c r="N7">
        <v>92.87</v>
      </c>
      <c r="O7">
        <v>92.82</v>
      </c>
      <c r="P7">
        <v>92.81</v>
      </c>
      <c r="Q7">
        <v>92.97</v>
      </c>
      <c r="R7">
        <v>93</v>
      </c>
      <c r="S7">
        <v>92.72</v>
      </c>
    </row>
    <row r="8" spans="1:19" x14ac:dyDescent="0.25">
      <c r="A8" s="10" t="s">
        <v>26</v>
      </c>
      <c r="B8" s="1" t="str">
        <f t="shared" si="0"/>
        <v>CAN 0.25 Mar 26</v>
      </c>
      <c r="C8" s="3" t="s">
        <v>12</v>
      </c>
      <c r="D8" s="6">
        <v>2.5000000000000001E-3</v>
      </c>
      <c r="E8" s="4">
        <v>44113</v>
      </c>
      <c r="F8" s="1">
        <f t="shared" si="2"/>
        <v>38</v>
      </c>
      <c r="G8" s="2">
        <f>F8/12</f>
        <v>3.1666666666666665</v>
      </c>
      <c r="H8" s="1">
        <f t="shared" si="1"/>
        <v>4</v>
      </c>
      <c r="I8" s="4">
        <v>46082</v>
      </c>
      <c r="J8">
        <v>91.08</v>
      </c>
      <c r="K8">
        <v>91.19</v>
      </c>
      <c r="L8">
        <v>91.43</v>
      </c>
      <c r="M8">
        <v>91.51</v>
      </c>
      <c r="N8">
        <v>91.32</v>
      </c>
      <c r="O8">
        <v>91.23</v>
      </c>
      <c r="P8">
        <v>91.21</v>
      </c>
      <c r="Q8">
        <v>91.41</v>
      </c>
      <c r="R8">
        <v>91.45</v>
      </c>
      <c r="S8">
        <v>91.17</v>
      </c>
    </row>
    <row r="9" spans="1:19" x14ac:dyDescent="0.25">
      <c r="A9" s="10" t="s">
        <v>27</v>
      </c>
      <c r="B9" s="1" t="str">
        <f t="shared" si="0"/>
        <v>CAN 1 Sep 26</v>
      </c>
      <c r="C9" s="3" t="s">
        <v>16</v>
      </c>
      <c r="D9" s="5">
        <v>0.01</v>
      </c>
      <c r="E9" s="4">
        <v>44302</v>
      </c>
      <c r="F9" s="1">
        <f t="shared" si="2"/>
        <v>44</v>
      </c>
      <c r="G9" s="2">
        <f>F9/12</f>
        <v>3.6666666666666665</v>
      </c>
      <c r="H9" s="1">
        <f t="shared" si="1"/>
        <v>4</v>
      </c>
      <c r="I9" s="4">
        <v>46266</v>
      </c>
      <c r="J9">
        <v>92.84</v>
      </c>
      <c r="K9">
        <v>93.24</v>
      </c>
      <c r="L9">
        <v>93.29</v>
      </c>
      <c r="M9">
        <v>92.95</v>
      </c>
      <c r="N9">
        <v>92.9</v>
      </c>
      <c r="O9">
        <v>92.9</v>
      </c>
      <c r="P9">
        <v>92.91</v>
      </c>
      <c r="Q9">
        <v>93.05</v>
      </c>
      <c r="R9">
        <v>93.04</v>
      </c>
      <c r="S9">
        <v>92.77</v>
      </c>
    </row>
    <row r="10" spans="1:19" x14ac:dyDescent="0.25">
      <c r="A10" s="10" t="s">
        <v>28</v>
      </c>
      <c r="B10" s="1" t="str">
        <f t="shared" si="0"/>
        <v>CAN 1.25 Mar 27</v>
      </c>
      <c r="C10" s="3" t="s">
        <v>13</v>
      </c>
      <c r="D10" s="5">
        <v>1.2500000000000001E-2</v>
      </c>
      <c r="E10" s="4">
        <v>44484</v>
      </c>
      <c r="F10" s="1">
        <f t="shared" si="2"/>
        <v>50</v>
      </c>
      <c r="G10" s="2">
        <f>F10/12</f>
        <v>4.166666666666667</v>
      </c>
      <c r="H10" s="1">
        <f t="shared" si="1"/>
        <v>4</v>
      </c>
      <c r="I10" s="4">
        <v>46447</v>
      </c>
      <c r="J10">
        <v>93.14</v>
      </c>
      <c r="K10">
        <v>93.25</v>
      </c>
      <c r="L10">
        <v>93.73</v>
      </c>
      <c r="M10">
        <v>93.78</v>
      </c>
      <c r="N10">
        <v>93.39</v>
      </c>
      <c r="O10">
        <v>93.33</v>
      </c>
      <c r="P10">
        <v>93.35</v>
      </c>
      <c r="Q10">
        <v>93.5</v>
      </c>
      <c r="R10">
        <v>93.46</v>
      </c>
      <c r="S10">
        <v>93.14</v>
      </c>
    </row>
    <row r="11" spans="1:19" x14ac:dyDescent="0.25">
      <c r="A11" s="10" t="s">
        <v>29</v>
      </c>
      <c r="B11" s="1" t="str">
        <f t="shared" si="0"/>
        <v>CAN 2.75 Sep 27</v>
      </c>
      <c r="C11" s="3" t="s">
        <v>17</v>
      </c>
      <c r="D11" s="6">
        <v>2.75E-2</v>
      </c>
      <c r="E11" s="4">
        <v>44694</v>
      </c>
      <c r="F11" s="1">
        <f t="shared" si="2"/>
        <v>56</v>
      </c>
      <c r="G11" s="2">
        <f>F11/12</f>
        <v>4.666666666666667</v>
      </c>
      <c r="H11" s="1">
        <f>6-MOD(F11,6)</f>
        <v>4</v>
      </c>
      <c r="I11" s="4">
        <v>46631</v>
      </c>
      <c r="J11">
        <v>99.1</v>
      </c>
      <c r="K11">
        <v>99.22</v>
      </c>
      <c r="L11">
        <v>99.71</v>
      </c>
      <c r="M11">
        <v>99.71</v>
      </c>
      <c r="N11">
        <v>99.24</v>
      </c>
      <c r="O11">
        <v>99.14</v>
      </c>
      <c r="P11">
        <v>99.15</v>
      </c>
      <c r="Q11">
        <v>99.29</v>
      </c>
      <c r="R11">
        <v>99.24</v>
      </c>
      <c r="S11">
        <v>98.86</v>
      </c>
    </row>
    <row r="12" spans="1:19" x14ac:dyDescent="0.25">
      <c r="A12" s="10" t="s">
        <v>30</v>
      </c>
      <c r="B12" s="1" t="str">
        <f t="shared" si="0"/>
        <v>CAN 3.5 Mar 28</v>
      </c>
      <c r="C12" s="3" t="s">
        <v>18</v>
      </c>
      <c r="D12" s="6">
        <v>3.5000000000000003E-2</v>
      </c>
      <c r="E12" s="4">
        <v>44855</v>
      </c>
      <c r="F12" s="1">
        <f t="shared" si="2"/>
        <v>62</v>
      </c>
      <c r="G12" s="2">
        <f>F12/12</f>
        <v>5.166666666666667</v>
      </c>
      <c r="H12" s="1">
        <f>6-MOD(F12,6)</f>
        <v>4</v>
      </c>
      <c r="I12" s="4">
        <v>46813</v>
      </c>
      <c r="J12">
        <v>102.73</v>
      </c>
      <c r="K12">
        <v>102.84</v>
      </c>
      <c r="L12">
        <v>103.4</v>
      </c>
      <c r="M12">
        <v>103.38</v>
      </c>
      <c r="N12">
        <v>102.83</v>
      </c>
      <c r="O12">
        <v>102.73</v>
      </c>
      <c r="P12">
        <v>102.77</v>
      </c>
      <c r="Q12">
        <v>102.92</v>
      </c>
      <c r="R12">
        <v>102.82</v>
      </c>
      <c r="S12">
        <v>102.4</v>
      </c>
    </row>
  </sheetData>
  <hyperlinks>
    <hyperlink ref="A2" r:id="rId1" xr:uid="{06569D52-8CBA-4477-9C89-E4BCD0212698}"/>
    <hyperlink ref="A3" r:id="rId2" xr:uid="{384A1411-0EB1-47A6-A5D8-5BDB2C173CC6}"/>
    <hyperlink ref="A4" r:id="rId3" xr:uid="{3AA9A6C0-8200-48D0-BD89-82D74E808EB1}"/>
    <hyperlink ref="A5" r:id="rId4" xr:uid="{7F118809-E509-4284-943B-4084922EF523}"/>
    <hyperlink ref="A6" r:id="rId5" xr:uid="{827A2DC6-0470-4E22-BE03-FF87EDC57469}"/>
    <hyperlink ref="A7" r:id="rId6" xr:uid="{0C7EB31D-419A-40F4-8824-CD6516FCCCFC}"/>
    <hyperlink ref="A8" r:id="rId7" xr:uid="{69773358-9D4E-4B76-A9FF-F7101A988584}"/>
    <hyperlink ref="A9" r:id="rId8" xr:uid="{208EDBBB-561C-4CBC-AEA6-9C73C3DF835B}"/>
    <hyperlink ref="A10" r:id="rId9" xr:uid="{B0161C47-1B97-426D-8A05-0C26528193DF}"/>
    <hyperlink ref="A11" r:id="rId10" xr:uid="{98424D2A-EEFB-4971-BEE6-E94E5B1CCAB0}"/>
    <hyperlink ref="A12" r:id="rId11" xr:uid="{91B9B825-2C3D-45D4-9720-5999F9237F1F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2022-02-09T20:42:05Z</dcterms:created>
  <dcterms:modified xsi:type="dcterms:W3CDTF">2023-02-06T07:30:21Z</dcterms:modified>
</cp:coreProperties>
</file>