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VR Course\Semester2\data anaysis\GroupProject\"/>
    </mc:Choice>
  </mc:AlternateContent>
  <xr:revisionPtr revIDLastSave="0" documentId="13_ncr:1_{0384B2E1-AB19-4B8C-8D08-727BF1DA56A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iff in Means RW" sheetId="9" r:id="rId1"/>
    <sheet name="Difference in Means" sheetId="7" r:id="rId2"/>
    <sheet name="dentistry_meditation (1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9" l="1"/>
  <c r="H23" i="9"/>
  <c r="H22" i="9"/>
  <c r="M14" i="9"/>
  <c r="N12" i="9"/>
  <c r="O12" i="9"/>
  <c r="M12" i="9"/>
  <c r="J4" i="7"/>
  <c r="Q17" i="1"/>
  <c r="P18" i="1"/>
  <c r="P17" i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K2" i="1" l="1"/>
  <c r="L2" i="1" s="1"/>
  <c r="F6" i="1"/>
  <c r="G6" i="1" s="1"/>
  <c r="K6" i="1"/>
  <c r="L6" i="1" s="1"/>
  <c r="F2" i="1"/>
  <c r="G2" i="1" s="1"/>
</calcChain>
</file>

<file path=xl/sharedStrings.xml><?xml version="1.0" encoding="utf-8"?>
<sst xmlns="http://schemas.openxmlformats.org/spreadsheetml/2006/main" count="663" uniqueCount="43">
  <si>
    <t>Sex</t>
  </si>
  <si>
    <t>Treatment</t>
  </si>
  <si>
    <t>Intraoperative Anxiety (Galvanic Response)</t>
  </si>
  <si>
    <t>Perceived Pain (Verbal Numerical Rating Scale)</t>
  </si>
  <si>
    <t>Male</t>
  </si>
  <si>
    <t>Meditation</t>
  </si>
  <si>
    <t>Female</t>
  </si>
  <si>
    <t>Control</t>
  </si>
  <si>
    <t>control</t>
  </si>
  <si>
    <t>female</t>
  </si>
  <si>
    <t>meditation</t>
  </si>
  <si>
    <t>Number of Cases</t>
  </si>
  <si>
    <t>Meditation Only count</t>
  </si>
  <si>
    <t>Meditation Only Sum</t>
  </si>
  <si>
    <t>Meditation Average</t>
  </si>
  <si>
    <t>Meditation Var</t>
  </si>
  <si>
    <t>Control Only Cases</t>
  </si>
  <si>
    <t>Control Only Sum</t>
  </si>
  <si>
    <t>Control Average</t>
  </si>
  <si>
    <t>Control Var</t>
  </si>
  <si>
    <t>Meditation SD</t>
  </si>
  <si>
    <t>Control SD</t>
  </si>
  <si>
    <t>Max</t>
  </si>
  <si>
    <t>Min</t>
  </si>
  <si>
    <t>Mode</t>
  </si>
  <si>
    <t>G Responses</t>
  </si>
  <si>
    <t>P Pain</t>
  </si>
  <si>
    <t>All Data</t>
  </si>
  <si>
    <t>n-1</t>
  </si>
  <si>
    <t>Med av</t>
  </si>
  <si>
    <t>Count Av</t>
  </si>
  <si>
    <t>g response</t>
  </si>
  <si>
    <t>x - mean</t>
  </si>
  <si>
    <t>d squared</t>
  </si>
  <si>
    <t>g squared</t>
  </si>
  <si>
    <t>St. Dev</t>
  </si>
  <si>
    <t>Variance</t>
  </si>
  <si>
    <t>Verbal - GR scores</t>
  </si>
  <si>
    <t>Mean</t>
  </si>
  <si>
    <t xml:space="preserve">Max </t>
  </si>
  <si>
    <t>LwQuartile</t>
  </si>
  <si>
    <t>UpperQuartile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</si>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</sst>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0" borderId="0" xfId="0" applyNumberFormat="1" applyFont="1" applyAlignment="1">
      <alignment vertical="top"/>
    </xf>
    <xf numFmtId="0" fontId="14" fillId="33" borderId="10" xfId="0" applyFont="1" applyFill="1" applyBorder="1" applyAlignment="1">
      <alignment horizontal="center"/>
    </xf>
    <xf numFmtId="0" fontId="14" fillId="34" borderId="10" xfId="0" applyFont="1" applyFill="1" applyBorder="1" applyAlignment="1">
      <alignment horizontal="center"/>
    </xf>
    <xf numFmtId="0" fontId="0" fillId="35" borderId="0" xfId="0" applyFill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8" borderId="0" xfId="0" applyFill="1" applyAlignment="1">
      <alignment horizontal="center"/>
    </xf>
    <xf numFmtId="0" fontId="0" fillId="37" borderId="11" xfId="0" applyFill="1" applyBorder="1"/>
    <xf numFmtId="0" fontId="0" fillId="37" borderId="12" xfId="0" applyFill="1" applyBorder="1"/>
    <xf numFmtId="0" fontId="0" fillId="36" borderId="11" xfId="0" applyFill="1" applyBorder="1"/>
    <xf numFmtId="0" fontId="0" fillId="36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32A0-17F6-4433-ACF0-E72AA39C6BB3}">
  <dimension ref="A1:O101"/>
  <sheetViews>
    <sheetView tabSelected="1" workbookViewId="0">
      <selection activeCell="J12" sqref="J12"/>
    </sheetView>
  </sheetViews>
  <sheetFormatPr defaultRowHeight="15" x14ac:dyDescent="0.25"/>
  <cols>
    <col min="2" max="2" width="10.85546875" bestFit="1" customWidth="1"/>
    <col min="3" max="3" width="12.7109375" style="3" customWidth="1"/>
    <col min="7" max="7" width="13.85546875" bestFit="1" customWidth="1"/>
  </cols>
  <sheetData>
    <row r="1" spans="1:15" ht="30" x14ac:dyDescent="0.25">
      <c r="A1" s="1" t="s">
        <v>0</v>
      </c>
      <c r="B1" s="1" t="s">
        <v>1</v>
      </c>
      <c r="C1" s="15" t="s">
        <v>37</v>
      </c>
    </row>
    <row r="2" spans="1:15" x14ac:dyDescent="0.25">
      <c r="A2" t="s">
        <v>6</v>
      </c>
      <c r="B2" t="s">
        <v>7</v>
      </c>
      <c r="C2" s="3">
        <v>-1.7999999999999998</v>
      </c>
    </row>
    <row r="3" spans="1:15" x14ac:dyDescent="0.25">
      <c r="A3" t="s">
        <v>6</v>
      </c>
      <c r="B3" t="s">
        <v>7</v>
      </c>
      <c r="C3" s="3">
        <v>-1.2999999999999998</v>
      </c>
      <c r="G3" s="23" t="s">
        <v>7</v>
      </c>
      <c r="H3" s="24"/>
    </row>
    <row r="4" spans="1:15" x14ac:dyDescent="0.25">
      <c r="A4" t="s">
        <v>4</v>
      </c>
      <c r="B4" t="s">
        <v>7</v>
      </c>
      <c r="C4" s="3">
        <v>-0.80000000000000071</v>
      </c>
      <c r="G4" s="17" t="s">
        <v>38</v>
      </c>
      <c r="H4" s="18">
        <v>1.1259999999999999</v>
      </c>
    </row>
    <row r="5" spans="1:15" x14ac:dyDescent="0.25">
      <c r="A5" t="s">
        <v>4</v>
      </c>
      <c r="B5" t="s">
        <v>7</v>
      </c>
      <c r="C5" s="3">
        <v>-0.69999999999999929</v>
      </c>
      <c r="G5" s="17" t="s">
        <v>24</v>
      </c>
      <c r="H5" s="18">
        <v>1.2000000000000002</v>
      </c>
    </row>
    <row r="6" spans="1:15" x14ac:dyDescent="0.25">
      <c r="A6" t="s">
        <v>6</v>
      </c>
      <c r="B6" t="s">
        <v>7</v>
      </c>
      <c r="C6" s="3">
        <v>-0.59999999999999964</v>
      </c>
      <c r="G6" s="17" t="s">
        <v>22</v>
      </c>
      <c r="H6" s="18">
        <v>4</v>
      </c>
    </row>
    <row r="7" spans="1:15" x14ac:dyDescent="0.25">
      <c r="A7" t="s">
        <v>6</v>
      </c>
      <c r="B7" t="s">
        <v>7</v>
      </c>
      <c r="C7" s="3">
        <v>-0.29999999999999982</v>
      </c>
      <c r="G7" s="17" t="s">
        <v>23</v>
      </c>
      <c r="H7" s="18">
        <v>-0.9</v>
      </c>
    </row>
    <row r="8" spans="1:15" x14ac:dyDescent="0.25">
      <c r="A8" t="s">
        <v>4</v>
      </c>
      <c r="B8" t="s">
        <v>7</v>
      </c>
      <c r="C8" s="3">
        <v>-9.9999999999999645E-2</v>
      </c>
      <c r="G8" s="17" t="s">
        <v>42</v>
      </c>
      <c r="H8" s="18">
        <v>1.1000000000000001</v>
      </c>
    </row>
    <row r="9" spans="1:15" x14ac:dyDescent="0.25">
      <c r="A9" t="s">
        <v>4</v>
      </c>
      <c r="B9" t="s">
        <v>7</v>
      </c>
      <c r="C9" s="3">
        <v>0</v>
      </c>
      <c r="G9" s="17" t="s">
        <v>40</v>
      </c>
      <c r="H9" s="18">
        <v>0.3</v>
      </c>
      <c r="M9">
        <v>50</v>
      </c>
    </row>
    <row r="10" spans="1:15" x14ac:dyDescent="0.25">
      <c r="A10" t="s">
        <v>4</v>
      </c>
      <c r="B10" t="s">
        <v>7</v>
      </c>
      <c r="C10" s="3">
        <v>9.9999999999999645E-2</v>
      </c>
      <c r="G10" s="17" t="s">
        <v>41</v>
      </c>
      <c r="H10" s="18">
        <v>1.8</v>
      </c>
    </row>
    <row r="11" spans="1:15" x14ac:dyDescent="0.25">
      <c r="A11" t="s">
        <v>6</v>
      </c>
      <c r="B11" t="s">
        <v>7</v>
      </c>
      <c r="C11" s="3">
        <v>9.9999999999999645E-2</v>
      </c>
    </row>
    <row r="12" spans="1:15" x14ac:dyDescent="0.25">
      <c r="A12" t="s">
        <v>6</v>
      </c>
      <c r="B12" t="s">
        <v>7</v>
      </c>
      <c r="C12" s="3">
        <v>9.9999999999999645E-2</v>
      </c>
      <c r="M12">
        <f>51/4</f>
        <v>12.75</v>
      </c>
      <c r="N12">
        <f>C13*1+3*0.3</f>
        <v>1.1999999999999997</v>
      </c>
      <c r="O12">
        <f>0.3</f>
        <v>0.3</v>
      </c>
    </row>
    <row r="13" spans="1:15" x14ac:dyDescent="0.25">
      <c r="A13" t="s">
        <v>6</v>
      </c>
      <c r="B13" t="s">
        <v>7</v>
      </c>
      <c r="C13" s="16">
        <v>0.29999999999999982</v>
      </c>
    </row>
    <row r="14" spans="1:15" x14ac:dyDescent="0.25">
      <c r="A14" t="s">
        <v>6</v>
      </c>
      <c r="B14" t="s">
        <v>7</v>
      </c>
      <c r="C14" s="16">
        <v>0.29999999999999982</v>
      </c>
      <c r="M14">
        <f>M12*3</f>
        <v>38.25</v>
      </c>
    </row>
    <row r="15" spans="1:15" x14ac:dyDescent="0.25">
      <c r="A15" t="s">
        <v>4</v>
      </c>
      <c r="B15" t="s">
        <v>7</v>
      </c>
      <c r="C15" s="3">
        <v>0.40000000000000036</v>
      </c>
    </row>
    <row r="16" spans="1:15" x14ac:dyDescent="0.25">
      <c r="A16" t="s">
        <v>6</v>
      </c>
      <c r="B16" t="s">
        <v>7</v>
      </c>
      <c r="C16" s="3">
        <v>0.40000000000000036</v>
      </c>
    </row>
    <row r="17" spans="1:8" x14ac:dyDescent="0.25">
      <c r="A17" t="s">
        <v>6</v>
      </c>
      <c r="B17" t="s">
        <v>7</v>
      </c>
      <c r="C17" s="3">
        <v>0.40000000000000036</v>
      </c>
      <c r="G17" s="21" t="s">
        <v>5</v>
      </c>
      <c r="H17" s="22"/>
    </row>
    <row r="18" spans="1:8" x14ac:dyDescent="0.25">
      <c r="A18" t="s">
        <v>9</v>
      </c>
      <c r="B18" t="s">
        <v>7</v>
      </c>
      <c r="C18" s="3">
        <v>0.40000000000000036</v>
      </c>
      <c r="G18" s="19" t="s">
        <v>38</v>
      </c>
      <c r="H18" s="19">
        <v>0.98</v>
      </c>
    </row>
    <row r="19" spans="1:8" x14ac:dyDescent="0.25">
      <c r="A19" t="s">
        <v>4</v>
      </c>
      <c r="B19" t="s">
        <v>7</v>
      </c>
      <c r="C19" s="3">
        <v>0.5</v>
      </c>
      <c r="G19" s="19" t="s">
        <v>24</v>
      </c>
      <c r="H19" s="19">
        <v>0.40000000000000036</v>
      </c>
    </row>
    <row r="20" spans="1:8" x14ac:dyDescent="0.25">
      <c r="A20" t="s">
        <v>9</v>
      </c>
      <c r="B20" t="s">
        <v>7</v>
      </c>
      <c r="C20" s="3">
        <v>0.5</v>
      </c>
      <c r="G20" s="19" t="s">
        <v>39</v>
      </c>
      <c r="H20" s="19">
        <v>3.3</v>
      </c>
    </row>
    <row r="21" spans="1:8" x14ac:dyDescent="0.25">
      <c r="A21" t="s">
        <v>4</v>
      </c>
      <c r="B21" t="s">
        <v>7</v>
      </c>
      <c r="C21" s="3">
        <v>0.59999999999999964</v>
      </c>
      <c r="G21" s="19" t="s">
        <v>23</v>
      </c>
      <c r="H21" s="19">
        <v>-1.7999999999999998</v>
      </c>
    </row>
    <row r="22" spans="1:8" x14ac:dyDescent="0.25">
      <c r="A22" t="s">
        <v>4</v>
      </c>
      <c r="B22" t="s">
        <v>7</v>
      </c>
      <c r="C22" s="3">
        <v>0.70000000000000018</v>
      </c>
      <c r="G22" s="19" t="s">
        <v>42</v>
      </c>
      <c r="H22" s="19">
        <f>C76+C77</f>
        <v>2.2000000000000002</v>
      </c>
    </row>
    <row r="23" spans="1:8" x14ac:dyDescent="0.25">
      <c r="A23" t="s">
        <v>4</v>
      </c>
      <c r="B23" t="s">
        <v>8</v>
      </c>
      <c r="C23" s="3">
        <v>0.90000000000000036</v>
      </c>
      <c r="G23" s="19" t="s">
        <v>40</v>
      </c>
      <c r="H23" s="19">
        <f>0.6</f>
        <v>0.6</v>
      </c>
    </row>
    <row r="24" spans="1:8" x14ac:dyDescent="0.25">
      <c r="A24" t="s">
        <v>4</v>
      </c>
      <c r="B24" t="s">
        <v>7</v>
      </c>
      <c r="C24" s="3">
        <v>0.90000000000000036</v>
      </c>
      <c r="G24" s="19" t="s">
        <v>41</v>
      </c>
      <c r="H24" s="19">
        <f>(C88+3*(C89))/4</f>
        <v>1.7749999999999999</v>
      </c>
    </row>
    <row r="25" spans="1:8" x14ac:dyDescent="0.25">
      <c r="A25" t="s">
        <v>6</v>
      </c>
      <c r="B25" t="s">
        <v>7</v>
      </c>
      <c r="C25" s="3">
        <v>0.90000000000000036</v>
      </c>
    </row>
    <row r="26" spans="1:8" x14ac:dyDescent="0.25">
      <c r="A26" t="s">
        <v>6</v>
      </c>
      <c r="B26" t="s">
        <v>7</v>
      </c>
      <c r="C26" s="16">
        <v>1</v>
      </c>
    </row>
    <row r="27" spans="1:8" x14ac:dyDescent="0.25">
      <c r="A27" t="s">
        <v>4</v>
      </c>
      <c r="B27" t="s">
        <v>7</v>
      </c>
      <c r="C27" s="16">
        <v>1.0999999999999996</v>
      </c>
    </row>
    <row r="28" spans="1:8" x14ac:dyDescent="0.25">
      <c r="A28" t="s">
        <v>6</v>
      </c>
      <c r="B28" t="s">
        <v>7</v>
      </c>
      <c r="C28" s="3">
        <v>1.0999999999999996</v>
      </c>
    </row>
    <row r="29" spans="1:8" x14ac:dyDescent="0.25">
      <c r="A29" t="s">
        <v>4</v>
      </c>
      <c r="B29" t="s">
        <v>7</v>
      </c>
      <c r="C29" s="3">
        <v>1.2000000000000002</v>
      </c>
    </row>
    <row r="30" spans="1:8" x14ac:dyDescent="0.25">
      <c r="A30" t="s">
        <v>6</v>
      </c>
      <c r="B30" t="s">
        <v>7</v>
      </c>
      <c r="C30" s="3">
        <v>1.2000000000000002</v>
      </c>
    </row>
    <row r="31" spans="1:8" x14ac:dyDescent="0.25">
      <c r="A31" t="s">
        <v>4</v>
      </c>
      <c r="B31" t="s">
        <v>7</v>
      </c>
      <c r="C31" s="3">
        <v>1.2999999999999998</v>
      </c>
    </row>
    <row r="32" spans="1:8" x14ac:dyDescent="0.25">
      <c r="A32" t="s">
        <v>4</v>
      </c>
      <c r="B32" t="s">
        <v>7</v>
      </c>
      <c r="C32" s="3">
        <v>1.2999999999999998</v>
      </c>
    </row>
    <row r="33" spans="1:3" x14ac:dyDescent="0.25">
      <c r="A33" t="s">
        <v>4</v>
      </c>
      <c r="B33" t="s">
        <v>7</v>
      </c>
      <c r="C33" s="3">
        <v>1.2999999999999998</v>
      </c>
    </row>
    <row r="34" spans="1:3" x14ac:dyDescent="0.25">
      <c r="A34" t="s">
        <v>4</v>
      </c>
      <c r="B34" t="s">
        <v>7</v>
      </c>
      <c r="C34" s="3">
        <v>1.4000000000000004</v>
      </c>
    </row>
    <row r="35" spans="1:3" x14ac:dyDescent="0.25">
      <c r="A35" t="s">
        <v>6</v>
      </c>
      <c r="B35" t="s">
        <v>7</v>
      </c>
      <c r="C35" s="3">
        <v>1.5</v>
      </c>
    </row>
    <row r="36" spans="1:3" x14ac:dyDescent="0.25">
      <c r="A36" t="s">
        <v>6</v>
      </c>
      <c r="B36" t="s">
        <v>7</v>
      </c>
      <c r="C36" s="3">
        <v>1.5</v>
      </c>
    </row>
    <row r="37" spans="1:3" x14ac:dyDescent="0.25">
      <c r="A37" t="s">
        <v>4</v>
      </c>
      <c r="B37" t="s">
        <v>7</v>
      </c>
      <c r="C37" s="3">
        <v>1.7000000000000002</v>
      </c>
    </row>
    <row r="38" spans="1:3" x14ac:dyDescent="0.25">
      <c r="A38" t="s">
        <v>4</v>
      </c>
      <c r="B38" t="s">
        <v>7</v>
      </c>
      <c r="C38" s="16">
        <v>1.7999999999999998</v>
      </c>
    </row>
    <row r="39" spans="1:3" x14ac:dyDescent="0.25">
      <c r="A39" t="s">
        <v>6</v>
      </c>
      <c r="B39" t="s">
        <v>7</v>
      </c>
      <c r="C39" s="16">
        <v>1.7999999999999998</v>
      </c>
    </row>
    <row r="40" spans="1:3" x14ac:dyDescent="0.25">
      <c r="A40" t="s">
        <v>4</v>
      </c>
      <c r="B40" t="s">
        <v>7</v>
      </c>
      <c r="C40" s="3">
        <v>1.9000000000000004</v>
      </c>
    </row>
    <row r="41" spans="1:3" x14ac:dyDescent="0.25">
      <c r="A41" t="s">
        <v>6</v>
      </c>
      <c r="B41" t="s">
        <v>7</v>
      </c>
      <c r="C41" s="3">
        <v>1.9000000000000004</v>
      </c>
    </row>
    <row r="42" spans="1:3" x14ac:dyDescent="0.25">
      <c r="A42" t="s">
        <v>4</v>
      </c>
      <c r="B42" t="s">
        <v>7</v>
      </c>
      <c r="C42" s="3">
        <v>2</v>
      </c>
    </row>
    <row r="43" spans="1:3" x14ac:dyDescent="0.25">
      <c r="A43" t="s">
        <v>6</v>
      </c>
      <c r="B43" t="s">
        <v>7</v>
      </c>
      <c r="C43" s="3">
        <v>2.0999999999999996</v>
      </c>
    </row>
    <row r="44" spans="1:3" x14ac:dyDescent="0.25">
      <c r="A44" t="s">
        <v>6</v>
      </c>
      <c r="B44" t="s">
        <v>7</v>
      </c>
      <c r="C44" s="3">
        <v>2.2000000000000002</v>
      </c>
    </row>
    <row r="45" spans="1:3" x14ac:dyDescent="0.25">
      <c r="A45" t="s">
        <v>4</v>
      </c>
      <c r="B45" t="s">
        <v>7</v>
      </c>
      <c r="C45" s="3">
        <v>2.2999999999999998</v>
      </c>
    </row>
    <row r="46" spans="1:3" x14ac:dyDescent="0.25">
      <c r="A46" t="s">
        <v>4</v>
      </c>
      <c r="B46" t="s">
        <v>7</v>
      </c>
      <c r="C46" s="3">
        <v>2.2999999999999998</v>
      </c>
    </row>
    <row r="47" spans="1:3" x14ac:dyDescent="0.25">
      <c r="A47" t="s">
        <v>4</v>
      </c>
      <c r="B47" t="s">
        <v>7</v>
      </c>
      <c r="C47" s="3">
        <v>2.4000000000000004</v>
      </c>
    </row>
    <row r="48" spans="1:3" x14ac:dyDescent="0.25">
      <c r="A48" t="s">
        <v>4</v>
      </c>
      <c r="B48" t="s">
        <v>7</v>
      </c>
      <c r="C48" s="3">
        <v>2.4000000000000004</v>
      </c>
    </row>
    <row r="49" spans="1:3" x14ac:dyDescent="0.25">
      <c r="A49" t="s">
        <v>6</v>
      </c>
      <c r="B49" t="s">
        <v>7</v>
      </c>
      <c r="C49" s="3">
        <v>2.4000000000000004</v>
      </c>
    </row>
    <row r="50" spans="1:3" x14ac:dyDescent="0.25">
      <c r="A50" t="s">
        <v>4</v>
      </c>
      <c r="B50" t="s">
        <v>7</v>
      </c>
      <c r="C50" s="3">
        <v>2.7</v>
      </c>
    </row>
    <row r="51" spans="1:3" x14ac:dyDescent="0.25">
      <c r="A51" t="s">
        <v>4</v>
      </c>
      <c r="B51" t="s">
        <v>7</v>
      </c>
      <c r="C51" s="3">
        <v>3.3</v>
      </c>
    </row>
    <row r="52" spans="1:3" x14ac:dyDescent="0.25">
      <c r="A52" t="s">
        <v>6</v>
      </c>
      <c r="B52" t="s">
        <v>5</v>
      </c>
      <c r="C52" s="3">
        <v>-0.90000000000000036</v>
      </c>
    </row>
    <row r="53" spans="1:3" x14ac:dyDescent="0.25">
      <c r="A53" t="s">
        <v>6</v>
      </c>
      <c r="B53" t="s">
        <v>5</v>
      </c>
      <c r="C53" s="3">
        <v>-0.79999999999999982</v>
      </c>
    </row>
    <row r="54" spans="1:3" x14ac:dyDescent="0.25">
      <c r="A54" t="s">
        <v>4</v>
      </c>
      <c r="B54" t="s">
        <v>5</v>
      </c>
      <c r="C54" s="3">
        <v>-0.69999999999999929</v>
      </c>
    </row>
    <row r="55" spans="1:3" x14ac:dyDescent="0.25">
      <c r="A55" t="s">
        <v>6</v>
      </c>
      <c r="B55" t="s">
        <v>5</v>
      </c>
      <c r="C55" s="3">
        <v>-0.29999999999999982</v>
      </c>
    </row>
    <row r="56" spans="1:3" x14ac:dyDescent="0.25">
      <c r="A56" t="s">
        <v>4</v>
      </c>
      <c r="B56" t="s">
        <v>5</v>
      </c>
      <c r="C56" s="3">
        <v>-0.20000000000000018</v>
      </c>
    </row>
    <row r="57" spans="1:3" x14ac:dyDescent="0.25">
      <c r="A57" t="s">
        <v>6</v>
      </c>
      <c r="B57" t="s">
        <v>5</v>
      </c>
      <c r="C57" s="3">
        <v>-0.20000000000000018</v>
      </c>
    </row>
    <row r="58" spans="1:3" x14ac:dyDescent="0.25">
      <c r="A58" t="s">
        <v>4</v>
      </c>
      <c r="B58" t="s">
        <v>5</v>
      </c>
      <c r="C58" s="3">
        <v>-9.9999999999999645E-2</v>
      </c>
    </row>
    <row r="59" spans="1:3" x14ac:dyDescent="0.25">
      <c r="A59" t="s">
        <v>4</v>
      </c>
      <c r="B59" t="s">
        <v>5</v>
      </c>
      <c r="C59" s="3">
        <v>9.9999999999999645E-2</v>
      </c>
    </row>
    <row r="60" spans="1:3" x14ac:dyDescent="0.25">
      <c r="A60" t="s">
        <v>6</v>
      </c>
      <c r="B60" t="s">
        <v>5</v>
      </c>
      <c r="C60" s="3">
        <v>9.9999999999999645E-2</v>
      </c>
    </row>
    <row r="61" spans="1:3" x14ac:dyDescent="0.25">
      <c r="A61" t="s">
        <v>6</v>
      </c>
      <c r="B61" t="s">
        <v>5</v>
      </c>
      <c r="C61" s="3">
        <v>0.20000000000000018</v>
      </c>
    </row>
    <row r="62" spans="1:3" x14ac:dyDescent="0.25">
      <c r="A62" t="s">
        <v>4</v>
      </c>
      <c r="B62" t="s">
        <v>5</v>
      </c>
      <c r="C62" s="3">
        <v>0.5</v>
      </c>
    </row>
    <row r="63" spans="1:3" x14ac:dyDescent="0.25">
      <c r="A63" t="s">
        <v>6</v>
      </c>
      <c r="B63" t="s">
        <v>5</v>
      </c>
      <c r="C63" s="16">
        <v>0.59999999999999964</v>
      </c>
    </row>
    <row r="64" spans="1:3" x14ac:dyDescent="0.25">
      <c r="A64" t="s">
        <v>6</v>
      </c>
      <c r="B64" t="s">
        <v>5</v>
      </c>
      <c r="C64" s="16">
        <v>0.59999999999999964</v>
      </c>
    </row>
    <row r="65" spans="1:3" x14ac:dyDescent="0.25">
      <c r="A65" t="s">
        <v>6</v>
      </c>
      <c r="B65" t="s">
        <v>5</v>
      </c>
      <c r="C65" s="3">
        <v>0.70000000000000018</v>
      </c>
    </row>
    <row r="66" spans="1:3" x14ac:dyDescent="0.25">
      <c r="A66" t="s">
        <v>4</v>
      </c>
      <c r="B66" t="s">
        <v>5</v>
      </c>
      <c r="C66" s="3">
        <v>0.79999999999999982</v>
      </c>
    </row>
    <row r="67" spans="1:3" x14ac:dyDescent="0.25">
      <c r="A67" t="s">
        <v>4</v>
      </c>
      <c r="B67" t="s">
        <v>5</v>
      </c>
      <c r="C67" s="3">
        <v>0.79999999999999982</v>
      </c>
    </row>
    <row r="68" spans="1:3" x14ac:dyDescent="0.25">
      <c r="A68" t="s">
        <v>6</v>
      </c>
      <c r="B68" t="s">
        <v>5</v>
      </c>
      <c r="C68" s="3">
        <v>0.79999999999999982</v>
      </c>
    </row>
    <row r="69" spans="1:3" x14ac:dyDescent="0.25">
      <c r="A69" t="s">
        <v>4</v>
      </c>
      <c r="B69" t="s">
        <v>5</v>
      </c>
      <c r="C69" s="3">
        <v>0.80000000000000071</v>
      </c>
    </row>
    <row r="70" spans="1:3" x14ac:dyDescent="0.25">
      <c r="A70" t="s">
        <v>4</v>
      </c>
      <c r="B70" t="s">
        <v>5</v>
      </c>
      <c r="C70" s="3">
        <v>0.90000000000000036</v>
      </c>
    </row>
    <row r="71" spans="1:3" x14ac:dyDescent="0.25">
      <c r="A71" t="s">
        <v>4</v>
      </c>
      <c r="B71" t="s">
        <v>5</v>
      </c>
      <c r="C71" s="3">
        <v>0.90000000000000036</v>
      </c>
    </row>
    <row r="72" spans="1:3" x14ac:dyDescent="0.25">
      <c r="A72" t="s">
        <v>4</v>
      </c>
      <c r="B72" t="s">
        <v>5</v>
      </c>
      <c r="C72" s="3">
        <v>0.90000000000000036</v>
      </c>
    </row>
    <row r="73" spans="1:3" x14ac:dyDescent="0.25">
      <c r="A73" t="s">
        <v>6</v>
      </c>
      <c r="B73" t="s">
        <v>5</v>
      </c>
      <c r="C73" s="3">
        <v>0.90000000000000036</v>
      </c>
    </row>
    <row r="74" spans="1:3" x14ac:dyDescent="0.25">
      <c r="A74" t="s">
        <v>6</v>
      </c>
      <c r="B74" t="s">
        <v>5</v>
      </c>
      <c r="C74" s="3">
        <v>0.90000000000000036</v>
      </c>
    </row>
    <row r="75" spans="1:3" x14ac:dyDescent="0.25">
      <c r="A75" t="s">
        <v>6</v>
      </c>
      <c r="B75" t="s">
        <v>5</v>
      </c>
      <c r="C75" s="3">
        <v>0.90000000000000036</v>
      </c>
    </row>
    <row r="76" spans="1:3" x14ac:dyDescent="0.25">
      <c r="A76" t="s">
        <v>6</v>
      </c>
      <c r="B76" t="s">
        <v>5</v>
      </c>
      <c r="C76" s="16">
        <v>1</v>
      </c>
    </row>
    <row r="77" spans="1:3" x14ac:dyDescent="0.25">
      <c r="A77" t="s">
        <v>4</v>
      </c>
      <c r="B77" t="s">
        <v>5</v>
      </c>
      <c r="C77" s="16">
        <v>1.2000000000000002</v>
      </c>
    </row>
    <row r="78" spans="1:3" x14ac:dyDescent="0.25">
      <c r="A78" t="s">
        <v>4</v>
      </c>
      <c r="B78" t="s">
        <v>5</v>
      </c>
      <c r="C78" s="3">
        <v>1.2000000000000002</v>
      </c>
    </row>
    <row r="79" spans="1:3" x14ac:dyDescent="0.25">
      <c r="A79" t="s">
        <v>4</v>
      </c>
      <c r="B79" t="s">
        <v>5</v>
      </c>
      <c r="C79" s="3">
        <v>1.2000000000000002</v>
      </c>
    </row>
    <row r="80" spans="1:3" x14ac:dyDescent="0.25">
      <c r="A80" t="s">
        <v>4</v>
      </c>
      <c r="B80" t="s">
        <v>5</v>
      </c>
      <c r="C80" s="3">
        <v>1.2000000000000002</v>
      </c>
    </row>
    <row r="81" spans="1:3" x14ac:dyDescent="0.25">
      <c r="A81" t="s">
        <v>6</v>
      </c>
      <c r="B81" t="s">
        <v>5</v>
      </c>
      <c r="C81" s="3">
        <v>1.2000000000000002</v>
      </c>
    </row>
    <row r="82" spans="1:3" x14ac:dyDescent="0.25">
      <c r="A82" t="s">
        <v>6</v>
      </c>
      <c r="B82" t="s">
        <v>5</v>
      </c>
      <c r="C82" s="3">
        <v>1.2000000000000002</v>
      </c>
    </row>
    <row r="83" spans="1:3" x14ac:dyDescent="0.25">
      <c r="A83" t="s">
        <v>4</v>
      </c>
      <c r="B83" t="s">
        <v>5</v>
      </c>
      <c r="C83" s="3">
        <v>1.2999999999999998</v>
      </c>
    </row>
    <row r="84" spans="1:3" x14ac:dyDescent="0.25">
      <c r="A84" t="s">
        <v>6</v>
      </c>
      <c r="B84" t="s">
        <v>5</v>
      </c>
      <c r="C84" s="3">
        <v>1.2999999999999998</v>
      </c>
    </row>
    <row r="85" spans="1:3" x14ac:dyDescent="0.25">
      <c r="A85" t="s">
        <v>6</v>
      </c>
      <c r="B85" t="s">
        <v>5</v>
      </c>
      <c r="C85" s="3">
        <v>1.2999999999999998</v>
      </c>
    </row>
    <row r="86" spans="1:3" x14ac:dyDescent="0.25">
      <c r="A86" t="s">
        <v>4</v>
      </c>
      <c r="B86" t="s">
        <v>5</v>
      </c>
      <c r="C86" s="3">
        <v>1.4000000000000004</v>
      </c>
    </row>
    <row r="87" spans="1:3" x14ac:dyDescent="0.25">
      <c r="A87" t="s">
        <v>6</v>
      </c>
      <c r="B87" t="s">
        <v>5</v>
      </c>
      <c r="C87" s="3">
        <v>1.4000000000000004</v>
      </c>
    </row>
    <row r="88" spans="1:3" x14ac:dyDescent="0.25">
      <c r="A88" t="s">
        <v>6</v>
      </c>
      <c r="B88" t="s">
        <v>5</v>
      </c>
      <c r="C88" s="16">
        <v>1.7000000000000002</v>
      </c>
    </row>
    <row r="89" spans="1:3" x14ac:dyDescent="0.25">
      <c r="A89" t="s">
        <v>4</v>
      </c>
      <c r="B89" t="s">
        <v>5</v>
      </c>
      <c r="C89" s="16">
        <v>1.7999999999999998</v>
      </c>
    </row>
    <row r="90" spans="1:3" x14ac:dyDescent="0.25">
      <c r="A90" t="s">
        <v>6</v>
      </c>
      <c r="B90" t="s">
        <v>5</v>
      </c>
      <c r="C90" s="20">
        <v>1.9000000000000004</v>
      </c>
    </row>
    <row r="91" spans="1:3" x14ac:dyDescent="0.25">
      <c r="A91" t="s">
        <v>6</v>
      </c>
      <c r="B91" t="s">
        <v>5</v>
      </c>
      <c r="C91" s="3">
        <v>2</v>
      </c>
    </row>
    <row r="92" spans="1:3" x14ac:dyDescent="0.25">
      <c r="A92" t="s">
        <v>6</v>
      </c>
      <c r="B92" t="s">
        <v>10</v>
      </c>
      <c r="C92" s="3">
        <v>2</v>
      </c>
    </row>
    <row r="93" spans="1:3" x14ac:dyDescent="0.25">
      <c r="A93" t="s">
        <v>6</v>
      </c>
      <c r="B93" t="s">
        <v>5</v>
      </c>
      <c r="C93" s="3">
        <v>2.2000000000000002</v>
      </c>
    </row>
    <row r="94" spans="1:3" x14ac:dyDescent="0.25">
      <c r="A94" t="s">
        <v>4</v>
      </c>
      <c r="B94" t="s">
        <v>5</v>
      </c>
      <c r="C94" s="3">
        <v>2.2999999999999998</v>
      </c>
    </row>
    <row r="95" spans="1:3" x14ac:dyDescent="0.25">
      <c r="A95" t="s">
        <v>6</v>
      </c>
      <c r="B95" t="s">
        <v>5</v>
      </c>
      <c r="C95" s="3">
        <v>2.2999999999999998</v>
      </c>
    </row>
    <row r="96" spans="1:3" x14ac:dyDescent="0.25">
      <c r="A96" t="s">
        <v>4</v>
      </c>
      <c r="B96" t="s">
        <v>5</v>
      </c>
      <c r="C96" s="3">
        <v>2.4000000000000004</v>
      </c>
    </row>
    <row r="97" spans="1:3" x14ac:dyDescent="0.25">
      <c r="A97" t="s">
        <v>6</v>
      </c>
      <c r="B97" t="s">
        <v>5</v>
      </c>
      <c r="C97" s="3">
        <v>2.4000000000000004</v>
      </c>
    </row>
    <row r="98" spans="1:3" x14ac:dyDescent="0.25">
      <c r="A98" t="s">
        <v>4</v>
      </c>
      <c r="B98" t="s">
        <v>5</v>
      </c>
      <c r="C98" s="3">
        <v>2.5</v>
      </c>
    </row>
    <row r="99" spans="1:3" x14ac:dyDescent="0.25">
      <c r="A99" t="s">
        <v>4</v>
      </c>
      <c r="B99" t="s">
        <v>5</v>
      </c>
      <c r="C99" s="3">
        <v>2.8</v>
      </c>
    </row>
    <row r="100" spans="1:3" x14ac:dyDescent="0.25">
      <c r="A100" t="s">
        <v>6</v>
      </c>
      <c r="B100" t="s">
        <v>5</v>
      </c>
      <c r="C100" s="3">
        <v>2.9000000000000004</v>
      </c>
    </row>
    <row r="101" spans="1:3" x14ac:dyDescent="0.25">
      <c r="A101" t="s">
        <v>4</v>
      </c>
      <c r="B101" t="s">
        <v>5</v>
      </c>
      <c r="C101" s="3">
        <v>4</v>
      </c>
    </row>
  </sheetData>
  <sortState xmlns:xlrd2="http://schemas.microsoft.com/office/spreadsheetml/2017/richdata2" ref="A2:C101">
    <sortCondition ref="B2:B101"/>
    <sortCondition ref="C2:C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activeCell="G32" sqref="G32"/>
    </sheetView>
  </sheetViews>
  <sheetFormatPr defaultRowHeight="15" x14ac:dyDescent="0.25"/>
  <cols>
    <col min="2" max="2" width="10.85546875" bestFit="1" customWidth="1"/>
    <col min="3" max="3" width="24" style="3" hidden="1" customWidth="1"/>
    <col min="4" max="4" width="23.28515625" style="3" hidden="1" customWidth="1"/>
    <col min="5" max="5" width="12.7109375" style="3" customWidth="1"/>
  </cols>
  <sheetData>
    <row r="1" spans="1:10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5" t="s">
        <v>37</v>
      </c>
    </row>
    <row r="2" spans="1:10" x14ac:dyDescent="0.25">
      <c r="A2" t="s">
        <v>4</v>
      </c>
      <c r="B2" t="s">
        <v>5</v>
      </c>
      <c r="C2" s="3">
        <v>5.6</v>
      </c>
      <c r="D2" s="3">
        <v>8</v>
      </c>
      <c r="E2" s="3">
        <v>2.4000000000000004</v>
      </c>
    </row>
    <row r="3" spans="1:10" x14ac:dyDescent="0.25">
      <c r="A3" t="s">
        <v>4</v>
      </c>
      <c r="B3" t="s">
        <v>5</v>
      </c>
      <c r="C3" s="3">
        <v>8.6999999999999993</v>
      </c>
      <c r="D3" s="3">
        <v>8</v>
      </c>
      <c r="E3" s="3">
        <v>-0.69999999999999929</v>
      </c>
      <c r="I3" t="s">
        <v>5</v>
      </c>
    </row>
    <row r="4" spans="1:10" x14ac:dyDescent="0.25">
      <c r="A4" t="s">
        <v>4</v>
      </c>
      <c r="B4" t="s">
        <v>5</v>
      </c>
      <c r="C4" s="3">
        <v>8.1999999999999993</v>
      </c>
      <c r="D4" s="3">
        <v>9</v>
      </c>
      <c r="E4" s="3">
        <v>0.80000000000000071</v>
      </c>
      <c r="I4" t="s">
        <v>38</v>
      </c>
      <c r="J4">
        <f>SUM(E2:E51)/50</f>
        <v>1.1259999999999999</v>
      </c>
    </row>
    <row r="5" spans="1:10" x14ac:dyDescent="0.25">
      <c r="A5" t="s">
        <v>4</v>
      </c>
      <c r="B5" t="s">
        <v>5</v>
      </c>
      <c r="C5" s="3">
        <v>6.2</v>
      </c>
      <c r="D5" s="3">
        <v>9</v>
      </c>
      <c r="E5" s="3">
        <v>2.8</v>
      </c>
    </row>
    <row r="6" spans="1:10" x14ac:dyDescent="0.25">
      <c r="A6" t="s">
        <v>4</v>
      </c>
      <c r="B6" t="s">
        <v>5</v>
      </c>
      <c r="C6" s="3">
        <v>6.7</v>
      </c>
      <c r="D6" s="3">
        <v>8</v>
      </c>
      <c r="E6" s="3">
        <v>1.2999999999999998</v>
      </c>
    </row>
    <row r="7" spans="1:10" x14ac:dyDescent="0.25">
      <c r="A7" t="s">
        <v>4</v>
      </c>
      <c r="B7" t="s">
        <v>5</v>
      </c>
      <c r="C7" s="3">
        <v>6.9</v>
      </c>
      <c r="D7" s="3">
        <v>7</v>
      </c>
      <c r="E7" s="3">
        <v>9.9999999999999645E-2</v>
      </c>
    </row>
    <row r="8" spans="1:10" x14ac:dyDescent="0.25">
      <c r="A8" t="s">
        <v>4</v>
      </c>
      <c r="B8" t="s">
        <v>5</v>
      </c>
      <c r="C8" s="3">
        <v>6.7</v>
      </c>
      <c r="D8" s="3">
        <v>9</v>
      </c>
      <c r="E8" s="3">
        <v>2.2999999999999998</v>
      </c>
    </row>
    <row r="9" spans="1:10" x14ac:dyDescent="0.25">
      <c r="A9" t="s">
        <v>4</v>
      </c>
      <c r="B9" t="s">
        <v>5</v>
      </c>
      <c r="C9" s="3">
        <v>7.2</v>
      </c>
      <c r="D9" s="3">
        <v>8</v>
      </c>
      <c r="E9" s="3">
        <v>0.79999999999999982</v>
      </c>
    </row>
    <row r="10" spans="1:10" x14ac:dyDescent="0.25">
      <c r="A10" t="s">
        <v>4</v>
      </c>
      <c r="B10" t="s">
        <v>5</v>
      </c>
      <c r="C10" s="3">
        <v>7.2</v>
      </c>
      <c r="D10" s="3">
        <v>8</v>
      </c>
      <c r="E10" s="3">
        <v>0.79999999999999982</v>
      </c>
    </row>
    <row r="11" spans="1:10" x14ac:dyDescent="0.25">
      <c r="A11" t="s">
        <v>4</v>
      </c>
      <c r="B11" t="s">
        <v>5</v>
      </c>
      <c r="C11" s="3">
        <v>7.5</v>
      </c>
      <c r="D11" s="3">
        <v>8</v>
      </c>
      <c r="E11" s="3">
        <v>0.5</v>
      </c>
    </row>
    <row r="12" spans="1:10" x14ac:dyDescent="0.25">
      <c r="A12" t="s">
        <v>4</v>
      </c>
      <c r="B12" t="s">
        <v>5</v>
      </c>
      <c r="C12" s="3">
        <v>8.1</v>
      </c>
      <c r="D12" s="3">
        <v>8</v>
      </c>
      <c r="E12" s="3">
        <v>-9.9999999999999645E-2</v>
      </c>
    </row>
    <row r="13" spans="1:10" x14ac:dyDescent="0.25">
      <c r="A13" t="s">
        <v>4</v>
      </c>
      <c r="B13" t="s">
        <v>5</v>
      </c>
      <c r="C13" s="3">
        <v>5</v>
      </c>
      <c r="D13" s="3">
        <v>9</v>
      </c>
      <c r="E13" s="3">
        <v>4</v>
      </c>
    </row>
    <row r="14" spans="1:10" x14ac:dyDescent="0.25">
      <c r="A14" t="s">
        <v>4</v>
      </c>
      <c r="B14" t="s">
        <v>5</v>
      </c>
      <c r="C14" s="3">
        <v>7.1</v>
      </c>
      <c r="D14" s="3">
        <v>8</v>
      </c>
      <c r="E14" s="3">
        <v>0.90000000000000036</v>
      </c>
    </row>
    <row r="15" spans="1:10" x14ac:dyDescent="0.25">
      <c r="A15" t="s">
        <v>4</v>
      </c>
      <c r="B15" t="s">
        <v>5</v>
      </c>
      <c r="C15" s="3">
        <v>6.8</v>
      </c>
      <c r="D15" s="3">
        <v>8</v>
      </c>
      <c r="E15" s="3">
        <v>1.2000000000000002</v>
      </c>
    </row>
    <row r="16" spans="1:10" x14ac:dyDescent="0.25">
      <c r="A16" t="s">
        <v>4</v>
      </c>
      <c r="B16" t="s">
        <v>5</v>
      </c>
      <c r="C16" s="3">
        <v>5.8</v>
      </c>
      <c r="D16" s="3">
        <v>7</v>
      </c>
      <c r="E16" s="3">
        <v>1.2000000000000002</v>
      </c>
    </row>
    <row r="17" spans="1:5" x14ac:dyDescent="0.25">
      <c r="A17" t="s">
        <v>4</v>
      </c>
      <c r="B17" t="s">
        <v>5</v>
      </c>
      <c r="C17" s="3">
        <v>6.8</v>
      </c>
      <c r="D17" s="3">
        <v>8</v>
      </c>
      <c r="E17" s="3">
        <v>1.2000000000000002</v>
      </c>
    </row>
    <row r="18" spans="1:5" x14ac:dyDescent="0.25">
      <c r="A18" t="s">
        <v>4</v>
      </c>
      <c r="B18" t="s">
        <v>5</v>
      </c>
      <c r="C18" s="3">
        <v>7.1</v>
      </c>
      <c r="D18" s="3">
        <v>8</v>
      </c>
      <c r="E18" s="3">
        <v>0.90000000000000036</v>
      </c>
    </row>
    <row r="19" spans="1:5" x14ac:dyDescent="0.25">
      <c r="A19" t="s">
        <v>4</v>
      </c>
      <c r="B19" t="s">
        <v>5</v>
      </c>
      <c r="C19" s="3">
        <v>7.1</v>
      </c>
      <c r="D19" s="3">
        <v>8</v>
      </c>
      <c r="E19" s="3">
        <v>0.90000000000000036</v>
      </c>
    </row>
    <row r="20" spans="1:5" x14ac:dyDescent="0.25">
      <c r="A20" t="s">
        <v>4</v>
      </c>
      <c r="B20" t="s">
        <v>5</v>
      </c>
      <c r="C20" s="3">
        <v>6.6</v>
      </c>
      <c r="D20" s="3">
        <v>8</v>
      </c>
      <c r="E20" s="3">
        <v>1.4000000000000004</v>
      </c>
    </row>
    <row r="21" spans="1:5" x14ac:dyDescent="0.25">
      <c r="A21" t="s">
        <v>4</v>
      </c>
      <c r="B21" t="s">
        <v>5</v>
      </c>
      <c r="C21" s="3">
        <v>7.2</v>
      </c>
      <c r="D21" s="3">
        <v>7</v>
      </c>
      <c r="E21" s="3">
        <v>-0.20000000000000018</v>
      </c>
    </row>
    <row r="22" spans="1:5" x14ac:dyDescent="0.25">
      <c r="A22" t="s">
        <v>4</v>
      </c>
      <c r="B22" t="s">
        <v>5</v>
      </c>
      <c r="C22" s="3">
        <v>6.2</v>
      </c>
      <c r="D22" s="3">
        <v>8</v>
      </c>
      <c r="E22" s="3">
        <v>1.7999999999999998</v>
      </c>
    </row>
    <row r="23" spans="1:5" x14ac:dyDescent="0.25">
      <c r="A23" t="s">
        <v>4</v>
      </c>
      <c r="B23" t="s">
        <v>5</v>
      </c>
      <c r="C23" s="3">
        <v>6.8</v>
      </c>
      <c r="D23" s="3">
        <v>8</v>
      </c>
      <c r="E23" s="3">
        <v>1.2000000000000002</v>
      </c>
    </row>
    <row r="24" spans="1:5" x14ac:dyDescent="0.25">
      <c r="A24" t="s">
        <v>4</v>
      </c>
      <c r="B24" t="s">
        <v>5</v>
      </c>
      <c r="C24" s="3">
        <v>5.5</v>
      </c>
      <c r="D24" s="3">
        <v>8</v>
      </c>
      <c r="E24" s="3">
        <v>2.5</v>
      </c>
    </row>
    <row r="25" spans="1:5" x14ac:dyDescent="0.25">
      <c r="A25" t="s">
        <v>6</v>
      </c>
      <c r="B25" t="s">
        <v>5</v>
      </c>
      <c r="C25" s="3">
        <v>6.9</v>
      </c>
      <c r="D25" s="3">
        <v>7</v>
      </c>
      <c r="E25" s="3">
        <v>9.9999999999999645E-2</v>
      </c>
    </row>
    <row r="26" spans="1:5" x14ac:dyDescent="0.25">
      <c r="A26" t="s">
        <v>6</v>
      </c>
      <c r="B26" t="s">
        <v>5</v>
      </c>
      <c r="C26" s="3">
        <v>7.2</v>
      </c>
      <c r="D26" s="3">
        <v>7</v>
      </c>
      <c r="E26" s="3">
        <v>-0.20000000000000018</v>
      </c>
    </row>
    <row r="27" spans="1:5" x14ac:dyDescent="0.25">
      <c r="A27" t="s">
        <v>6</v>
      </c>
      <c r="B27" t="s">
        <v>5</v>
      </c>
      <c r="C27" s="3">
        <v>6.1</v>
      </c>
      <c r="D27" s="3">
        <v>7</v>
      </c>
      <c r="E27" s="3">
        <v>0.90000000000000036</v>
      </c>
    </row>
    <row r="28" spans="1:5" x14ac:dyDescent="0.25">
      <c r="A28" t="s">
        <v>6</v>
      </c>
      <c r="B28" t="s">
        <v>5</v>
      </c>
      <c r="C28" s="3">
        <v>6.4</v>
      </c>
      <c r="D28" s="3">
        <v>7</v>
      </c>
      <c r="E28" s="3">
        <v>0.59999999999999964</v>
      </c>
    </row>
    <row r="29" spans="1:5" x14ac:dyDescent="0.25">
      <c r="A29" t="s">
        <v>6</v>
      </c>
      <c r="B29" t="s">
        <v>5</v>
      </c>
      <c r="C29" s="3">
        <v>5.8</v>
      </c>
      <c r="D29" s="3">
        <v>8</v>
      </c>
      <c r="E29" s="3">
        <v>2.2000000000000002</v>
      </c>
    </row>
    <row r="30" spans="1:5" x14ac:dyDescent="0.25">
      <c r="A30" t="s">
        <v>6</v>
      </c>
      <c r="B30" t="s">
        <v>5</v>
      </c>
      <c r="C30" s="3">
        <v>6.3</v>
      </c>
      <c r="D30" s="3">
        <v>8</v>
      </c>
      <c r="E30" s="3">
        <v>1.7000000000000002</v>
      </c>
    </row>
    <row r="31" spans="1:5" x14ac:dyDescent="0.25">
      <c r="A31" t="s">
        <v>6</v>
      </c>
      <c r="B31" t="s">
        <v>5</v>
      </c>
      <c r="C31" s="3">
        <v>6.7</v>
      </c>
      <c r="D31" s="3">
        <v>8</v>
      </c>
      <c r="E31" s="3">
        <v>1.2999999999999998</v>
      </c>
    </row>
    <row r="32" spans="1:5" x14ac:dyDescent="0.25">
      <c r="A32" t="s">
        <v>6</v>
      </c>
      <c r="B32" t="s">
        <v>5</v>
      </c>
      <c r="C32" s="3">
        <v>7.9</v>
      </c>
      <c r="D32" s="3">
        <v>7</v>
      </c>
      <c r="E32" s="3">
        <v>-0.90000000000000036</v>
      </c>
    </row>
    <row r="33" spans="1:5" x14ac:dyDescent="0.25">
      <c r="A33" t="s">
        <v>6</v>
      </c>
      <c r="B33" t="s">
        <v>5</v>
      </c>
      <c r="C33" s="3">
        <v>6</v>
      </c>
      <c r="D33" s="3">
        <v>7</v>
      </c>
      <c r="E33" s="3">
        <v>1</v>
      </c>
    </row>
    <row r="34" spans="1:5" x14ac:dyDescent="0.25">
      <c r="A34" t="s">
        <v>6</v>
      </c>
      <c r="B34" t="s">
        <v>5</v>
      </c>
      <c r="C34" s="3">
        <v>6.1</v>
      </c>
      <c r="D34" s="3">
        <v>7</v>
      </c>
      <c r="E34" s="3">
        <v>0.90000000000000036</v>
      </c>
    </row>
    <row r="35" spans="1:5" x14ac:dyDescent="0.25">
      <c r="A35" t="s">
        <v>6</v>
      </c>
      <c r="B35" t="s">
        <v>5</v>
      </c>
      <c r="C35" s="3">
        <v>7.1</v>
      </c>
      <c r="D35" s="3">
        <v>8</v>
      </c>
      <c r="E35" s="3">
        <v>0.90000000000000036</v>
      </c>
    </row>
    <row r="36" spans="1:5" x14ac:dyDescent="0.25">
      <c r="A36" t="s">
        <v>6</v>
      </c>
      <c r="B36" t="s">
        <v>5</v>
      </c>
      <c r="C36" s="3">
        <v>6.6</v>
      </c>
      <c r="D36" s="3">
        <v>8</v>
      </c>
      <c r="E36" s="3">
        <v>1.4000000000000004</v>
      </c>
    </row>
    <row r="37" spans="1:5" x14ac:dyDescent="0.25">
      <c r="A37" t="s">
        <v>6</v>
      </c>
      <c r="B37" t="s">
        <v>5</v>
      </c>
      <c r="C37" s="3">
        <v>6.8</v>
      </c>
      <c r="D37" s="3">
        <v>8</v>
      </c>
      <c r="E37" s="3">
        <v>1.2000000000000002</v>
      </c>
    </row>
    <row r="38" spans="1:5" x14ac:dyDescent="0.25">
      <c r="A38" t="s">
        <v>6</v>
      </c>
      <c r="B38" t="s">
        <v>5</v>
      </c>
      <c r="C38" s="3">
        <v>6.1</v>
      </c>
      <c r="D38" s="3">
        <v>8</v>
      </c>
      <c r="E38" s="3">
        <v>1.9000000000000004</v>
      </c>
    </row>
    <row r="39" spans="1:5" x14ac:dyDescent="0.25">
      <c r="A39" t="s">
        <v>6</v>
      </c>
      <c r="B39" t="s">
        <v>5</v>
      </c>
      <c r="C39" s="3">
        <v>6.4</v>
      </c>
      <c r="D39" s="3">
        <v>7</v>
      </c>
      <c r="E39" s="3">
        <v>0.59999999999999964</v>
      </c>
    </row>
    <row r="40" spans="1:5" x14ac:dyDescent="0.25">
      <c r="A40" t="s">
        <v>6</v>
      </c>
      <c r="B40" t="s">
        <v>5</v>
      </c>
      <c r="C40" s="3">
        <v>6.8</v>
      </c>
      <c r="D40" s="3">
        <v>7</v>
      </c>
      <c r="E40" s="3">
        <v>0.20000000000000018</v>
      </c>
    </row>
    <row r="41" spans="1:5" x14ac:dyDescent="0.25">
      <c r="A41" t="s">
        <v>6</v>
      </c>
      <c r="B41" t="s">
        <v>5</v>
      </c>
      <c r="C41" s="3">
        <v>5.0999999999999996</v>
      </c>
      <c r="D41" s="3">
        <v>8</v>
      </c>
      <c r="E41" s="3">
        <v>2.9000000000000004</v>
      </c>
    </row>
    <row r="42" spans="1:5" x14ac:dyDescent="0.25">
      <c r="A42" t="s">
        <v>6</v>
      </c>
      <c r="B42" t="s">
        <v>5</v>
      </c>
      <c r="C42" s="3">
        <v>5.7</v>
      </c>
      <c r="D42" s="3">
        <v>8</v>
      </c>
      <c r="E42" s="3">
        <v>2.2999999999999998</v>
      </c>
    </row>
    <row r="43" spans="1:5" x14ac:dyDescent="0.25">
      <c r="A43" t="s">
        <v>6</v>
      </c>
      <c r="B43" t="s">
        <v>5</v>
      </c>
      <c r="C43" s="3">
        <v>7.8</v>
      </c>
      <c r="D43" s="3">
        <v>7</v>
      </c>
      <c r="E43" s="3">
        <v>-0.79999999999999982</v>
      </c>
    </row>
    <row r="44" spans="1:5" x14ac:dyDescent="0.25">
      <c r="A44" t="s">
        <v>6</v>
      </c>
      <c r="B44" t="s">
        <v>5</v>
      </c>
      <c r="C44" s="3">
        <v>5.6</v>
      </c>
      <c r="D44" s="3">
        <v>8</v>
      </c>
      <c r="E44" s="3">
        <v>2.4000000000000004</v>
      </c>
    </row>
    <row r="45" spans="1:5" x14ac:dyDescent="0.25">
      <c r="A45" t="s">
        <v>6</v>
      </c>
      <c r="B45" t="s">
        <v>5</v>
      </c>
      <c r="C45" s="3">
        <v>6.7</v>
      </c>
      <c r="D45" s="3">
        <v>8</v>
      </c>
      <c r="E45" s="3">
        <v>1.2999999999999998</v>
      </c>
    </row>
    <row r="46" spans="1:5" x14ac:dyDescent="0.25">
      <c r="A46" t="s">
        <v>6</v>
      </c>
      <c r="B46" t="s">
        <v>5</v>
      </c>
      <c r="C46" s="3">
        <v>7.3</v>
      </c>
      <c r="D46" s="3">
        <v>7</v>
      </c>
      <c r="E46" s="3">
        <v>-0.29999999999999982</v>
      </c>
    </row>
    <row r="47" spans="1:5" x14ac:dyDescent="0.25">
      <c r="A47" t="s">
        <v>6</v>
      </c>
      <c r="B47" t="s">
        <v>5</v>
      </c>
      <c r="C47" s="3">
        <v>6</v>
      </c>
      <c r="D47" s="3">
        <v>8</v>
      </c>
      <c r="E47" s="3">
        <v>2</v>
      </c>
    </row>
    <row r="48" spans="1:5" x14ac:dyDescent="0.25">
      <c r="A48" t="s">
        <v>6</v>
      </c>
      <c r="B48" t="s">
        <v>10</v>
      </c>
      <c r="C48" s="3">
        <v>6</v>
      </c>
      <c r="D48" s="3">
        <v>8</v>
      </c>
      <c r="E48" s="3">
        <v>2</v>
      </c>
    </row>
    <row r="49" spans="1:5" x14ac:dyDescent="0.25">
      <c r="A49" t="s">
        <v>6</v>
      </c>
      <c r="B49" t="s">
        <v>5</v>
      </c>
      <c r="C49" s="3">
        <v>7.2</v>
      </c>
      <c r="D49" s="3">
        <v>8</v>
      </c>
      <c r="E49" s="3">
        <v>0.79999999999999982</v>
      </c>
    </row>
    <row r="50" spans="1:5" x14ac:dyDescent="0.25">
      <c r="A50" t="s">
        <v>6</v>
      </c>
      <c r="B50" t="s">
        <v>5</v>
      </c>
      <c r="C50" s="3">
        <v>6.3</v>
      </c>
      <c r="D50" s="3">
        <v>7</v>
      </c>
      <c r="E50" s="3">
        <v>0.70000000000000018</v>
      </c>
    </row>
    <row r="51" spans="1:5" x14ac:dyDescent="0.25">
      <c r="A51" t="s">
        <v>6</v>
      </c>
      <c r="B51" t="s">
        <v>5</v>
      </c>
      <c r="C51" s="3">
        <v>6.8</v>
      </c>
      <c r="D51" s="3">
        <v>8</v>
      </c>
      <c r="E51" s="3">
        <v>1.2000000000000002</v>
      </c>
    </row>
    <row r="52" spans="1:5" x14ac:dyDescent="0.25">
      <c r="A52" t="s">
        <v>4</v>
      </c>
      <c r="B52" t="s">
        <v>7</v>
      </c>
      <c r="C52" s="3">
        <v>6.6</v>
      </c>
      <c r="D52" s="3">
        <v>8</v>
      </c>
      <c r="E52" s="3">
        <v>1.4000000000000004</v>
      </c>
    </row>
    <row r="53" spans="1:5" x14ac:dyDescent="0.25">
      <c r="A53" t="s">
        <v>4</v>
      </c>
      <c r="B53" t="s">
        <v>7</v>
      </c>
      <c r="C53" s="3">
        <v>7.3</v>
      </c>
      <c r="D53" s="3">
        <v>8</v>
      </c>
      <c r="E53" s="3">
        <v>0.70000000000000018</v>
      </c>
    </row>
    <row r="54" spans="1:5" x14ac:dyDescent="0.25">
      <c r="A54" t="s">
        <v>4</v>
      </c>
      <c r="B54" t="s">
        <v>7</v>
      </c>
      <c r="C54" s="3">
        <v>7.7</v>
      </c>
      <c r="D54" s="3">
        <v>9</v>
      </c>
      <c r="E54" s="3">
        <v>1.2999999999999998</v>
      </c>
    </row>
    <row r="55" spans="1:5" x14ac:dyDescent="0.25">
      <c r="A55" t="s">
        <v>4</v>
      </c>
      <c r="B55" t="s">
        <v>8</v>
      </c>
      <c r="C55" s="3">
        <v>6.1</v>
      </c>
      <c r="D55" s="3">
        <v>7</v>
      </c>
      <c r="E55" s="3">
        <v>0.90000000000000036</v>
      </c>
    </row>
    <row r="56" spans="1:5" x14ac:dyDescent="0.25">
      <c r="A56" t="s">
        <v>4</v>
      </c>
      <c r="B56" t="s">
        <v>7</v>
      </c>
      <c r="C56" s="3">
        <v>6.3</v>
      </c>
      <c r="D56" s="3">
        <v>8</v>
      </c>
      <c r="E56" s="3">
        <v>1.7000000000000002</v>
      </c>
    </row>
    <row r="57" spans="1:5" x14ac:dyDescent="0.25">
      <c r="A57" t="s">
        <v>4</v>
      </c>
      <c r="B57" t="s">
        <v>7</v>
      </c>
      <c r="C57" s="3">
        <v>6.1</v>
      </c>
      <c r="D57" s="3">
        <v>7</v>
      </c>
      <c r="E57" s="3">
        <v>0.90000000000000036</v>
      </c>
    </row>
    <row r="58" spans="1:5" x14ac:dyDescent="0.25">
      <c r="A58" t="s">
        <v>4</v>
      </c>
      <c r="B58" t="s">
        <v>7</v>
      </c>
      <c r="C58" s="3">
        <v>5.7</v>
      </c>
      <c r="D58" s="3">
        <v>9</v>
      </c>
      <c r="E58" s="3">
        <v>3.3</v>
      </c>
    </row>
    <row r="59" spans="1:5" x14ac:dyDescent="0.25">
      <c r="A59" t="s">
        <v>4</v>
      </c>
      <c r="B59" t="s">
        <v>7</v>
      </c>
      <c r="C59" s="3">
        <v>6.7</v>
      </c>
      <c r="D59" s="3">
        <v>9</v>
      </c>
      <c r="E59" s="3">
        <v>2.2999999999999998</v>
      </c>
    </row>
    <row r="60" spans="1:5" x14ac:dyDescent="0.25">
      <c r="A60" t="s">
        <v>4</v>
      </c>
      <c r="B60" t="s">
        <v>7</v>
      </c>
      <c r="C60" s="3">
        <v>6.8</v>
      </c>
      <c r="D60" s="3">
        <v>8</v>
      </c>
      <c r="E60" s="3">
        <v>1.2000000000000002</v>
      </c>
    </row>
    <row r="61" spans="1:5" x14ac:dyDescent="0.25">
      <c r="A61" t="s">
        <v>4</v>
      </c>
      <c r="B61" t="s">
        <v>7</v>
      </c>
      <c r="C61" s="3">
        <v>6.7</v>
      </c>
      <c r="D61" s="3">
        <v>8</v>
      </c>
      <c r="E61" s="3">
        <v>1.2999999999999998</v>
      </c>
    </row>
    <row r="62" spans="1:5" x14ac:dyDescent="0.25">
      <c r="A62" t="s">
        <v>4</v>
      </c>
      <c r="B62" t="s">
        <v>7</v>
      </c>
      <c r="C62" s="3">
        <v>6.7</v>
      </c>
      <c r="D62" s="3">
        <v>9</v>
      </c>
      <c r="E62" s="3">
        <v>2.2999999999999998</v>
      </c>
    </row>
    <row r="63" spans="1:5" x14ac:dyDescent="0.25">
      <c r="A63" t="s">
        <v>4</v>
      </c>
      <c r="B63" t="s">
        <v>7</v>
      </c>
      <c r="C63" s="3">
        <v>6.9</v>
      </c>
      <c r="D63" s="3">
        <v>8</v>
      </c>
      <c r="E63" s="3">
        <v>1.0999999999999996</v>
      </c>
    </row>
    <row r="64" spans="1:5" x14ac:dyDescent="0.25">
      <c r="A64" t="s">
        <v>4</v>
      </c>
      <c r="B64" t="s">
        <v>7</v>
      </c>
      <c r="C64" s="3">
        <v>8.8000000000000007</v>
      </c>
      <c r="D64" s="3">
        <v>8</v>
      </c>
      <c r="E64" s="3">
        <v>-0.80000000000000071</v>
      </c>
    </row>
    <row r="65" spans="1:5" x14ac:dyDescent="0.25">
      <c r="A65" t="s">
        <v>4</v>
      </c>
      <c r="B65" t="s">
        <v>7</v>
      </c>
      <c r="C65" s="3">
        <v>7.4</v>
      </c>
      <c r="D65" s="3">
        <v>8</v>
      </c>
      <c r="E65" s="3">
        <v>0.59999999999999964</v>
      </c>
    </row>
    <row r="66" spans="1:5" x14ac:dyDescent="0.25">
      <c r="A66" t="s">
        <v>4</v>
      </c>
      <c r="B66" t="s">
        <v>7</v>
      </c>
      <c r="C66" s="3">
        <v>8.9</v>
      </c>
      <c r="D66" s="3">
        <v>9</v>
      </c>
      <c r="E66" s="3">
        <v>9.9999999999999645E-2</v>
      </c>
    </row>
    <row r="67" spans="1:5" x14ac:dyDescent="0.25">
      <c r="A67" t="s">
        <v>4</v>
      </c>
      <c r="B67" t="s">
        <v>7</v>
      </c>
      <c r="C67" s="3">
        <v>5.7</v>
      </c>
      <c r="D67" s="3">
        <v>7</v>
      </c>
      <c r="E67" s="3">
        <v>1.2999999999999998</v>
      </c>
    </row>
    <row r="68" spans="1:5" x14ac:dyDescent="0.25">
      <c r="A68" t="s">
        <v>4</v>
      </c>
      <c r="B68" t="s">
        <v>7</v>
      </c>
      <c r="C68" s="3">
        <v>7.2</v>
      </c>
      <c r="D68" s="3">
        <v>9</v>
      </c>
      <c r="E68" s="3">
        <v>1.7999999999999998</v>
      </c>
    </row>
    <row r="69" spans="1:5" x14ac:dyDescent="0.25">
      <c r="A69" t="s">
        <v>4</v>
      </c>
      <c r="B69" t="s">
        <v>7</v>
      </c>
      <c r="C69" s="3">
        <v>6.6</v>
      </c>
      <c r="D69" s="3">
        <v>9</v>
      </c>
      <c r="E69" s="3">
        <v>2.4000000000000004</v>
      </c>
    </row>
    <row r="70" spans="1:5" x14ac:dyDescent="0.25">
      <c r="A70" t="s">
        <v>4</v>
      </c>
      <c r="B70" t="s">
        <v>7</v>
      </c>
      <c r="C70" s="3">
        <v>7.1</v>
      </c>
      <c r="D70" s="3">
        <v>9</v>
      </c>
      <c r="E70" s="3">
        <v>1.9000000000000004</v>
      </c>
    </row>
    <row r="71" spans="1:5" x14ac:dyDescent="0.25">
      <c r="A71" t="s">
        <v>4</v>
      </c>
      <c r="B71" t="s">
        <v>7</v>
      </c>
      <c r="C71" s="3">
        <v>8.6999999999999993</v>
      </c>
      <c r="D71" s="3">
        <v>8</v>
      </c>
      <c r="E71" s="3">
        <v>-0.69999999999999929</v>
      </c>
    </row>
    <row r="72" spans="1:5" x14ac:dyDescent="0.25">
      <c r="A72" t="s">
        <v>4</v>
      </c>
      <c r="B72" t="s">
        <v>7</v>
      </c>
      <c r="C72" s="3">
        <v>8</v>
      </c>
      <c r="D72" s="3">
        <v>8</v>
      </c>
      <c r="E72" s="3">
        <v>0</v>
      </c>
    </row>
    <row r="73" spans="1:5" x14ac:dyDescent="0.25">
      <c r="A73" t="s">
        <v>4</v>
      </c>
      <c r="B73" t="s">
        <v>7</v>
      </c>
      <c r="C73" s="3">
        <v>5.6</v>
      </c>
      <c r="D73" s="3">
        <v>8</v>
      </c>
      <c r="E73" s="3">
        <v>2.4000000000000004</v>
      </c>
    </row>
    <row r="74" spans="1:5" x14ac:dyDescent="0.25">
      <c r="A74" t="s">
        <v>4</v>
      </c>
      <c r="B74" t="s">
        <v>7</v>
      </c>
      <c r="C74" s="3">
        <v>8.6</v>
      </c>
      <c r="D74" s="3">
        <v>9</v>
      </c>
      <c r="E74" s="3">
        <v>0.40000000000000036</v>
      </c>
    </row>
    <row r="75" spans="1:5" x14ac:dyDescent="0.25">
      <c r="A75" t="s">
        <v>4</v>
      </c>
      <c r="B75" t="s">
        <v>7</v>
      </c>
      <c r="C75" s="3">
        <v>8.1</v>
      </c>
      <c r="D75" s="3">
        <v>8</v>
      </c>
      <c r="E75" s="3">
        <v>-9.9999999999999645E-2</v>
      </c>
    </row>
    <row r="76" spans="1:5" x14ac:dyDescent="0.25">
      <c r="A76" t="s">
        <v>4</v>
      </c>
      <c r="B76" t="s">
        <v>7</v>
      </c>
      <c r="C76" s="3">
        <v>6.3</v>
      </c>
      <c r="D76" s="3">
        <v>9</v>
      </c>
      <c r="E76" s="3">
        <v>2.7</v>
      </c>
    </row>
    <row r="77" spans="1:5" x14ac:dyDescent="0.25">
      <c r="A77" t="s">
        <v>4</v>
      </c>
      <c r="B77" t="s">
        <v>7</v>
      </c>
      <c r="C77" s="3">
        <v>7.5</v>
      </c>
      <c r="D77" s="3">
        <v>8</v>
      </c>
      <c r="E77" s="3">
        <v>0.5</v>
      </c>
    </row>
    <row r="78" spans="1:5" x14ac:dyDescent="0.25">
      <c r="A78" t="s">
        <v>4</v>
      </c>
      <c r="B78" t="s">
        <v>7</v>
      </c>
      <c r="C78" s="3">
        <v>6</v>
      </c>
      <c r="D78" s="3">
        <v>8</v>
      </c>
      <c r="E78" s="3">
        <v>2</v>
      </c>
    </row>
    <row r="79" spans="1:5" x14ac:dyDescent="0.25">
      <c r="A79" t="s">
        <v>6</v>
      </c>
      <c r="B79" t="s">
        <v>7</v>
      </c>
      <c r="C79" s="3">
        <v>7.9</v>
      </c>
      <c r="D79" s="3">
        <v>8</v>
      </c>
      <c r="E79" s="3">
        <v>9.9999999999999645E-2</v>
      </c>
    </row>
    <row r="80" spans="1:5" x14ac:dyDescent="0.25">
      <c r="A80" t="s">
        <v>6</v>
      </c>
      <c r="B80" t="s">
        <v>7</v>
      </c>
      <c r="C80" s="3">
        <v>6.6</v>
      </c>
      <c r="D80" s="3">
        <v>7</v>
      </c>
      <c r="E80" s="3">
        <v>0.40000000000000036</v>
      </c>
    </row>
    <row r="81" spans="1:5" x14ac:dyDescent="0.25">
      <c r="A81" t="s">
        <v>6</v>
      </c>
      <c r="B81" t="s">
        <v>7</v>
      </c>
      <c r="C81" s="3">
        <v>7.3</v>
      </c>
      <c r="D81" s="3">
        <v>6</v>
      </c>
      <c r="E81" s="3">
        <v>-1.2999999999999998</v>
      </c>
    </row>
    <row r="82" spans="1:5" x14ac:dyDescent="0.25">
      <c r="A82" t="s">
        <v>6</v>
      </c>
      <c r="B82" t="s">
        <v>7</v>
      </c>
      <c r="C82" s="3">
        <v>5.8</v>
      </c>
      <c r="D82" s="3">
        <v>8</v>
      </c>
      <c r="E82" s="3">
        <v>2.2000000000000002</v>
      </c>
    </row>
    <row r="83" spans="1:5" x14ac:dyDescent="0.25">
      <c r="A83" t="s">
        <v>6</v>
      </c>
      <c r="B83" t="s">
        <v>7</v>
      </c>
      <c r="C83" s="3">
        <v>7.6</v>
      </c>
      <c r="D83" s="3">
        <v>8</v>
      </c>
      <c r="E83" s="3">
        <v>0.40000000000000036</v>
      </c>
    </row>
    <row r="84" spans="1:5" x14ac:dyDescent="0.25">
      <c r="A84" t="s">
        <v>6</v>
      </c>
      <c r="B84" t="s">
        <v>7</v>
      </c>
      <c r="C84" s="3">
        <v>7.1</v>
      </c>
      <c r="D84" s="3">
        <v>8</v>
      </c>
      <c r="E84" s="3">
        <v>0.90000000000000036</v>
      </c>
    </row>
    <row r="85" spans="1:5" x14ac:dyDescent="0.25">
      <c r="A85" t="s">
        <v>6</v>
      </c>
      <c r="B85" t="s">
        <v>7</v>
      </c>
      <c r="C85" s="3">
        <v>6.6</v>
      </c>
      <c r="D85" s="3">
        <v>9</v>
      </c>
      <c r="E85" s="3">
        <v>2.4000000000000004</v>
      </c>
    </row>
    <row r="86" spans="1:5" x14ac:dyDescent="0.25">
      <c r="A86" t="s">
        <v>6</v>
      </c>
      <c r="B86" t="s">
        <v>7</v>
      </c>
      <c r="C86" s="3">
        <v>7.2</v>
      </c>
      <c r="D86" s="3">
        <v>9</v>
      </c>
      <c r="E86" s="3">
        <v>1.7999999999999998</v>
      </c>
    </row>
    <row r="87" spans="1:5" x14ac:dyDescent="0.25">
      <c r="A87" t="s">
        <v>6</v>
      </c>
      <c r="B87" t="s">
        <v>7</v>
      </c>
      <c r="C87" s="3">
        <v>7.8</v>
      </c>
      <c r="D87" s="3">
        <v>6</v>
      </c>
      <c r="E87" s="3">
        <v>-1.7999999999999998</v>
      </c>
    </row>
    <row r="88" spans="1:5" x14ac:dyDescent="0.25">
      <c r="A88" t="s">
        <v>6</v>
      </c>
      <c r="B88" t="s">
        <v>7</v>
      </c>
      <c r="C88" s="3">
        <v>7</v>
      </c>
      <c r="D88" s="3">
        <v>8</v>
      </c>
      <c r="E88" s="3">
        <v>1</v>
      </c>
    </row>
    <row r="89" spans="1:5" x14ac:dyDescent="0.25">
      <c r="A89" t="s">
        <v>9</v>
      </c>
      <c r="B89" t="s">
        <v>7</v>
      </c>
      <c r="C89" s="3">
        <v>7.5</v>
      </c>
      <c r="D89" s="3">
        <v>8</v>
      </c>
      <c r="E89" s="3">
        <v>0.5</v>
      </c>
    </row>
    <row r="90" spans="1:5" x14ac:dyDescent="0.25">
      <c r="A90" t="s">
        <v>6</v>
      </c>
      <c r="B90" t="s">
        <v>7</v>
      </c>
      <c r="C90" s="3">
        <v>7.6</v>
      </c>
      <c r="D90" s="3">
        <v>7</v>
      </c>
      <c r="E90" s="3">
        <v>-0.59999999999999964</v>
      </c>
    </row>
    <row r="91" spans="1:5" x14ac:dyDescent="0.25">
      <c r="A91" t="s">
        <v>6</v>
      </c>
      <c r="B91" t="s">
        <v>7</v>
      </c>
      <c r="C91" s="3">
        <v>6.9</v>
      </c>
      <c r="D91" s="3">
        <v>8</v>
      </c>
      <c r="E91" s="3">
        <v>1.0999999999999996</v>
      </c>
    </row>
    <row r="92" spans="1:5" x14ac:dyDescent="0.25">
      <c r="A92" t="s">
        <v>6</v>
      </c>
      <c r="B92" t="s">
        <v>7</v>
      </c>
      <c r="C92" s="3">
        <v>6.8</v>
      </c>
      <c r="D92" s="3">
        <v>8</v>
      </c>
      <c r="E92" s="3">
        <v>1.2000000000000002</v>
      </c>
    </row>
    <row r="93" spans="1:5" x14ac:dyDescent="0.25">
      <c r="A93" t="s">
        <v>6</v>
      </c>
      <c r="B93" t="s">
        <v>7</v>
      </c>
      <c r="C93" s="3">
        <v>6.5</v>
      </c>
      <c r="D93" s="3">
        <v>8</v>
      </c>
      <c r="E93" s="3">
        <v>1.5</v>
      </c>
    </row>
    <row r="94" spans="1:5" x14ac:dyDescent="0.25">
      <c r="A94" t="s">
        <v>6</v>
      </c>
      <c r="B94" t="s">
        <v>7</v>
      </c>
      <c r="C94" s="3">
        <v>6.1</v>
      </c>
      <c r="D94" s="3">
        <v>8</v>
      </c>
      <c r="E94" s="3">
        <v>1.9000000000000004</v>
      </c>
    </row>
    <row r="95" spans="1:5" x14ac:dyDescent="0.25">
      <c r="A95" t="s">
        <v>6</v>
      </c>
      <c r="B95" t="s">
        <v>7</v>
      </c>
      <c r="C95" s="3">
        <v>6.9</v>
      </c>
      <c r="D95" s="3">
        <v>9</v>
      </c>
      <c r="E95" s="3">
        <v>2.0999999999999996</v>
      </c>
    </row>
    <row r="96" spans="1:5" x14ac:dyDescent="0.25">
      <c r="A96" t="s">
        <v>6</v>
      </c>
      <c r="B96" t="s">
        <v>7</v>
      </c>
      <c r="C96" s="3">
        <v>7.3</v>
      </c>
      <c r="D96" s="3">
        <v>7</v>
      </c>
      <c r="E96" s="3">
        <v>-0.29999999999999982</v>
      </c>
    </row>
    <row r="97" spans="1:5" x14ac:dyDescent="0.25">
      <c r="A97" t="s">
        <v>6</v>
      </c>
      <c r="B97" t="s">
        <v>7</v>
      </c>
      <c r="C97" s="3">
        <v>6.5</v>
      </c>
      <c r="D97" s="3">
        <v>8</v>
      </c>
      <c r="E97" s="3">
        <v>1.5</v>
      </c>
    </row>
    <row r="98" spans="1:5" x14ac:dyDescent="0.25">
      <c r="A98" t="s">
        <v>6</v>
      </c>
      <c r="B98" t="s">
        <v>7</v>
      </c>
      <c r="C98" s="3">
        <v>6.9</v>
      </c>
      <c r="D98" s="3">
        <v>7</v>
      </c>
      <c r="E98" s="3">
        <v>9.9999999999999645E-2</v>
      </c>
    </row>
    <row r="99" spans="1:5" x14ac:dyDescent="0.25">
      <c r="A99" t="s">
        <v>6</v>
      </c>
      <c r="B99" t="s">
        <v>7</v>
      </c>
      <c r="C99" s="3">
        <v>6.7</v>
      </c>
      <c r="D99" s="3">
        <v>7</v>
      </c>
      <c r="E99" s="3">
        <v>0.29999999999999982</v>
      </c>
    </row>
    <row r="100" spans="1:5" x14ac:dyDescent="0.25">
      <c r="A100" t="s">
        <v>6</v>
      </c>
      <c r="B100" t="s">
        <v>7</v>
      </c>
      <c r="C100" s="3">
        <v>7.7</v>
      </c>
      <c r="D100" s="3">
        <v>8</v>
      </c>
      <c r="E100" s="3">
        <v>0.29999999999999982</v>
      </c>
    </row>
    <row r="101" spans="1:5" x14ac:dyDescent="0.25">
      <c r="A101" t="s">
        <v>9</v>
      </c>
      <c r="B101" t="s">
        <v>7</v>
      </c>
      <c r="C101" s="3">
        <v>7.6</v>
      </c>
      <c r="D101" s="3">
        <v>8</v>
      </c>
      <c r="E101" s="3">
        <v>0.40000000000000036</v>
      </c>
    </row>
  </sheetData>
  <sortState xmlns:xlrd2="http://schemas.microsoft.com/office/spreadsheetml/2017/richdata2" ref="A2:D101">
    <sortCondition descending="1" ref="B2:B10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selection activeCell="D1" sqref="D1:D1048576"/>
    </sheetView>
  </sheetViews>
  <sheetFormatPr defaultRowHeight="15" x14ac:dyDescent="0.25"/>
  <cols>
    <col min="2" max="2" width="10.85546875" bestFit="1" customWidth="1"/>
    <col min="3" max="5" width="24" style="3" customWidth="1"/>
    <col min="6" max="6" width="17.85546875" style="3" customWidth="1"/>
    <col min="7" max="7" width="14.42578125" style="3" customWidth="1"/>
    <col min="8" max="8" width="23.28515625" style="3" customWidth="1"/>
    <col min="9" max="9" width="23.28515625" style="3" hidden="1" customWidth="1"/>
    <col min="10" max="10" width="9.140625" hidden="1" customWidth="1"/>
    <col min="15" max="15" width="21.140625" bestFit="1" customWidth="1"/>
    <col min="16" max="16" width="12.28515625" bestFit="1" customWidth="1"/>
    <col min="17" max="17" width="11.140625" customWidth="1"/>
  </cols>
  <sheetData>
    <row r="1" spans="1:23" s="1" customFormat="1" ht="30" x14ac:dyDescent="0.25">
      <c r="A1" s="1" t="s">
        <v>0</v>
      </c>
      <c r="B1" s="1" t="s">
        <v>1</v>
      </c>
      <c r="C1" s="2" t="s">
        <v>2</v>
      </c>
      <c r="D1" s="2" t="s">
        <v>32</v>
      </c>
      <c r="E1" s="2" t="s">
        <v>33</v>
      </c>
      <c r="F1" s="2" t="s">
        <v>36</v>
      </c>
      <c r="G1" s="2" t="s">
        <v>35</v>
      </c>
      <c r="H1" s="2" t="s">
        <v>3</v>
      </c>
      <c r="I1" s="2" t="s">
        <v>32</v>
      </c>
      <c r="J1" s="2" t="s">
        <v>34</v>
      </c>
      <c r="K1" s="2" t="s">
        <v>36</v>
      </c>
      <c r="L1" s="2" t="s">
        <v>35</v>
      </c>
      <c r="O1" s="12" t="s">
        <v>27</v>
      </c>
    </row>
    <row r="2" spans="1:23" x14ac:dyDescent="0.25">
      <c r="A2" t="s">
        <v>4</v>
      </c>
      <c r="B2" t="s">
        <v>5</v>
      </c>
      <c r="C2" s="3">
        <v>5.6</v>
      </c>
      <c r="D2" s="3">
        <f>C2-$V$4</f>
        <v>-1.1000000000000005</v>
      </c>
      <c r="E2" s="3">
        <f>D2^2</f>
        <v>1.2100000000000011</v>
      </c>
      <c r="F2" s="5">
        <f>SUM(E2:E51)/49</f>
        <v>0.59979591836734714</v>
      </c>
      <c r="G2" s="5">
        <f>F2^0.5</f>
        <v>0.77446492391027444</v>
      </c>
      <c r="H2" s="3">
        <v>8</v>
      </c>
      <c r="I2" s="3">
        <f>H2-$W$4</f>
        <v>0.20000000000000018</v>
      </c>
      <c r="J2">
        <f>I2^2</f>
        <v>4.000000000000007E-2</v>
      </c>
      <c r="K2" s="4">
        <f>SUM(J2:J51)/49</f>
        <v>0.33877551020408203</v>
      </c>
      <c r="L2" s="4">
        <f>K2^0.5</f>
        <v>0.58204425107038216</v>
      </c>
      <c r="P2" s="4" t="s">
        <v>25</v>
      </c>
      <c r="Q2" s="5" t="s">
        <v>26</v>
      </c>
      <c r="V2" t="s">
        <v>31</v>
      </c>
      <c r="W2" t="s">
        <v>26</v>
      </c>
    </row>
    <row r="3" spans="1:23" x14ac:dyDescent="0.25">
      <c r="A3" t="s">
        <v>4</v>
      </c>
      <c r="B3" t="s">
        <v>5</v>
      </c>
      <c r="C3" s="3">
        <v>8.6999999999999993</v>
      </c>
      <c r="D3" s="3">
        <f t="shared" ref="D3:D51" si="0">C3-$V$4</f>
        <v>1.9999999999999991</v>
      </c>
      <c r="E3" s="3">
        <f t="shared" ref="E3:E66" si="1">D3^2</f>
        <v>3.9999999999999964</v>
      </c>
      <c r="H3" s="3">
        <v>8</v>
      </c>
      <c r="I3" s="3">
        <f t="shared" ref="I3:I51" si="2">H3-$W$4</f>
        <v>0.20000000000000018</v>
      </c>
      <c r="J3">
        <f t="shared" ref="J3:J66" si="3">I3^2</f>
        <v>4.000000000000007E-2</v>
      </c>
      <c r="O3" s="4" t="s">
        <v>11</v>
      </c>
      <c r="P3" s="5">
        <v>50</v>
      </c>
      <c r="Q3" s="3">
        <v>50</v>
      </c>
      <c r="T3" t="s">
        <v>28</v>
      </c>
      <c r="U3">
        <v>49</v>
      </c>
    </row>
    <row r="4" spans="1:23" x14ac:dyDescent="0.25">
      <c r="A4" t="s">
        <v>4</v>
      </c>
      <c r="B4" t="s">
        <v>5</v>
      </c>
      <c r="C4" s="3">
        <v>8.1999999999999993</v>
      </c>
      <c r="D4" s="3">
        <f t="shared" si="0"/>
        <v>1.4999999999999991</v>
      </c>
      <c r="E4" s="3">
        <f t="shared" si="1"/>
        <v>2.2499999999999973</v>
      </c>
      <c r="H4" s="3">
        <v>9</v>
      </c>
      <c r="I4" s="3">
        <f t="shared" si="2"/>
        <v>1.2000000000000002</v>
      </c>
      <c r="J4">
        <f t="shared" si="3"/>
        <v>1.4400000000000004</v>
      </c>
      <c r="P4" s="3"/>
      <c r="Q4" s="3"/>
      <c r="T4" t="s">
        <v>29</v>
      </c>
      <c r="V4">
        <v>6.7</v>
      </c>
      <c r="W4">
        <v>7.8</v>
      </c>
    </row>
    <row r="5" spans="1:23" x14ac:dyDescent="0.25">
      <c r="A5" t="s">
        <v>4</v>
      </c>
      <c r="B5" t="s">
        <v>5</v>
      </c>
      <c r="C5" s="3">
        <v>6.2</v>
      </c>
      <c r="D5" s="3">
        <f t="shared" si="0"/>
        <v>-0.5</v>
      </c>
      <c r="E5" s="3">
        <f t="shared" si="1"/>
        <v>0.25</v>
      </c>
      <c r="H5" s="3">
        <v>9</v>
      </c>
      <c r="I5" s="3">
        <f t="shared" si="2"/>
        <v>1.2000000000000002</v>
      </c>
      <c r="J5">
        <f t="shared" si="3"/>
        <v>1.4400000000000004</v>
      </c>
      <c r="O5" s="6" t="s">
        <v>12</v>
      </c>
      <c r="P5" s="7">
        <v>50</v>
      </c>
      <c r="Q5" s="7">
        <v>50</v>
      </c>
      <c r="T5" t="s">
        <v>30</v>
      </c>
      <c r="V5">
        <v>7</v>
      </c>
      <c r="W5">
        <v>8</v>
      </c>
    </row>
    <row r="6" spans="1:23" x14ac:dyDescent="0.25">
      <c r="A6" t="s">
        <v>4</v>
      </c>
      <c r="B6" t="s">
        <v>5</v>
      </c>
      <c r="C6" s="3">
        <v>6.7</v>
      </c>
      <c r="D6" s="3">
        <f t="shared" si="0"/>
        <v>0</v>
      </c>
      <c r="E6" s="3">
        <f t="shared" si="1"/>
        <v>0</v>
      </c>
      <c r="F6" s="5">
        <f>SUM(E52:E101)/49</f>
        <v>0.65020408163265342</v>
      </c>
      <c r="G6" s="5">
        <f>F6^0.5</f>
        <v>0.80635233095257652</v>
      </c>
      <c r="H6" s="3">
        <v>8</v>
      </c>
      <c r="I6" s="3">
        <f t="shared" si="2"/>
        <v>0.20000000000000018</v>
      </c>
      <c r="J6">
        <f t="shared" si="3"/>
        <v>4.000000000000007E-2</v>
      </c>
      <c r="K6" s="4">
        <f>SUM(J52:J101)/49</f>
        <v>0.59183673469387754</v>
      </c>
      <c r="L6" s="4">
        <f>K6^0.5</f>
        <v>0.76930925816207196</v>
      </c>
      <c r="O6" s="6" t="s">
        <v>13</v>
      </c>
      <c r="P6" s="7">
        <v>332.70000000000005</v>
      </c>
      <c r="Q6" s="7">
        <v>389</v>
      </c>
    </row>
    <row r="7" spans="1:23" x14ac:dyDescent="0.25">
      <c r="A7" t="s">
        <v>4</v>
      </c>
      <c r="B7" t="s">
        <v>5</v>
      </c>
      <c r="C7" s="3">
        <v>6.9</v>
      </c>
      <c r="D7" s="3">
        <f t="shared" si="0"/>
        <v>0.20000000000000018</v>
      </c>
      <c r="E7" s="3">
        <f t="shared" si="1"/>
        <v>4.000000000000007E-2</v>
      </c>
      <c r="H7" s="3">
        <v>7</v>
      </c>
      <c r="I7" s="3">
        <f t="shared" si="2"/>
        <v>-0.79999999999999982</v>
      </c>
      <c r="J7">
        <f t="shared" si="3"/>
        <v>0.63999999999999968</v>
      </c>
      <c r="O7" s="6" t="s">
        <v>14</v>
      </c>
      <c r="P7" s="8">
        <v>6.6540000000000008</v>
      </c>
      <c r="Q7" s="8">
        <v>7.78</v>
      </c>
    </row>
    <row r="8" spans="1:23" x14ac:dyDescent="0.25">
      <c r="A8" t="s">
        <v>4</v>
      </c>
      <c r="B8" t="s">
        <v>5</v>
      </c>
      <c r="C8" s="3">
        <v>6.7</v>
      </c>
      <c r="D8" s="3">
        <f t="shared" si="0"/>
        <v>0</v>
      </c>
      <c r="E8" s="3">
        <f t="shared" si="1"/>
        <v>0</v>
      </c>
      <c r="H8" s="3">
        <v>9</v>
      </c>
      <c r="I8" s="3">
        <f t="shared" si="2"/>
        <v>1.2000000000000002</v>
      </c>
      <c r="J8">
        <f t="shared" si="3"/>
        <v>1.4400000000000004</v>
      </c>
      <c r="O8" s="6" t="s">
        <v>15</v>
      </c>
      <c r="P8" s="13">
        <v>0.6</v>
      </c>
      <c r="Q8" s="13">
        <v>0.34</v>
      </c>
    </row>
    <row r="9" spans="1:23" x14ac:dyDescent="0.25">
      <c r="A9" t="s">
        <v>4</v>
      </c>
      <c r="B9" t="s">
        <v>5</v>
      </c>
      <c r="C9" s="3">
        <v>7.2</v>
      </c>
      <c r="D9" s="3">
        <f t="shared" si="0"/>
        <v>0.5</v>
      </c>
      <c r="E9" s="3">
        <f t="shared" si="1"/>
        <v>0.25</v>
      </c>
      <c r="H9" s="3">
        <v>8</v>
      </c>
      <c r="I9" s="3">
        <f t="shared" si="2"/>
        <v>0.20000000000000018</v>
      </c>
      <c r="J9">
        <f t="shared" si="3"/>
        <v>4.000000000000007E-2</v>
      </c>
      <c r="O9" s="6" t="s">
        <v>20</v>
      </c>
      <c r="P9" s="13">
        <v>0.77</v>
      </c>
      <c r="Q9" s="13">
        <v>0.57999999999999996</v>
      </c>
    </row>
    <row r="10" spans="1:23" x14ac:dyDescent="0.25">
      <c r="A10" t="s">
        <v>4</v>
      </c>
      <c r="B10" t="s">
        <v>5</v>
      </c>
      <c r="C10" s="3">
        <v>7.2</v>
      </c>
      <c r="D10" s="3">
        <f t="shared" si="0"/>
        <v>0.5</v>
      </c>
      <c r="E10" s="3">
        <f t="shared" si="1"/>
        <v>0.25</v>
      </c>
      <c r="H10" s="3">
        <v>8</v>
      </c>
      <c r="I10" s="3">
        <f t="shared" si="2"/>
        <v>0.20000000000000018</v>
      </c>
      <c r="J10">
        <f t="shared" si="3"/>
        <v>4.000000000000007E-2</v>
      </c>
      <c r="O10" s="6" t="s">
        <v>22</v>
      </c>
      <c r="P10" s="7">
        <v>8.6999999999999993</v>
      </c>
      <c r="Q10" s="7">
        <v>9</v>
      </c>
    </row>
    <row r="11" spans="1:23" x14ac:dyDescent="0.25">
      <c r="A11" t="s">
        <v>4</v>
      </c>
      <c r="B11" t="s">
        <v>5</v>
      </c>
      <c r="C11" s="3">
        <v>7.5</v>
      </c>
      <c r="D11" s="3">
        <f t="shared" si="0"/>
        <v>0.79999999999999982</v>
      </c>
      <c r="E11" s="3">
        <f t="shared" si="1"/>
        <v>0.63999999999999968</v>
      </c>
      <c r="H11" s="3">
        <v>8</v>
      </c>
      <c r="I11" s="3">
        <f t="shared" si="2"/>
        <v>0.20000000000000018</v>
      </c>
      <c r="J11">
        <f t="shared" si="3"/>
        <v>4.000000000000007E-2</v>
      </c>
      <c r="O11" s="6" t="s">
        <v>23</v>
      </c>
      <c r="P11" s="7">
        <v>5</v>
      </c>
      <c r="Q11" s="7">
        <v>7</v>
      </c>
    </row>
    <row r="12" spans="1:23" x14ac:dyDescent="0.25">
      <c r="A12" t="s">
        <v>4</v>
      </c>
      <c r="B12" t="s">
        <v>5</v>
      </c>
      <c r="C12" s="3">
        <v>8.1</v>
      </c>
      <c r="D12" s="3">
        <f t="shared" si="0"/>
        <v>1.3999999999999995</v>
      </c>
      <c r="E12" s="3">
        <f t="shared" si="1"/>
        <v>1.9599999999999984</v>
      </c>
      <c r="H12" s="3">
        <v>8</v>
      </c>
      <c r="I12" s="3">
        <f t="shared" si="2"/>
        <v>0.20000000000000018</v>
      </c>
      <c r="J12">
        <f t="shared" si="3"/>
        <v>4.000000000000007E-2</v>
      </c>
      <c r="O12" s="6" t="s">
        <v>24</v>
      </c>
      <c r="P12" s="7">
        <v>6.8</v>
      </c>
      <c r="Q12" s="7">
        <v>8</v>
      </c>
    </row>
    <row r="13" spans="1:23" x14ac:dyDescent="0.25">
      <c r="A13" t="s">
        <v>4</v>
      </c>
      <c r="B13" t="s">
        <v>5</v>
      </c>
      <c r="C13" s="3">
        <v>5</v>
      </c>
      <c r="D13" s="3">
        <f t="shared" si="0"/>
        <v>-1.7000000000000002</v>
      </c>
      <c r="E13" s="3">
        <f t="shared" si="1"/>
        <v>2.8900000000000006</v>
      </c>
      <c r="H13" s="3">
        <v>9</v>
      </c>
      <c r="I13" s="3">
        <f t="shared" si="2"/>
        <v>1.2000000000000002</v>
      </c>
      <c r="J13">
        <f t="shared" si="3"/>
        <v>1.4400000000000004</v>
      </c>
      <c r="P13" s="3"/>
      <c r="Q13" s="3"/>
    </row>
    <row r="14" spans="1:23" x14ac:dyDescent="0.25">
      <c r="A14" t="s">
        <v>4</v>
      </c>
      <c r="B14" t="s">
        <v>5</v>
      </c>
      <c r="C14" s="3">
        <v>7.1</v>
      </c>
      <c r="D14" s="3">
        <f t="shared" si="0"/>
        <v>0.39999999999999947</v>
      </c>
      <c r="E14" s="3">
        <f t="shared" si="1"/>
        <v>0.15999999999999959</v>
      </c>
      <c r="H14" s="3">
        <v>8</v>
      </c>
      <c r="I14" s="3">
        <f t="shared" si="2"/>
        <v>0.20000000000000018</v>
      </c>
      <c r="J14">
        <f t="shared" si="3"/>
        <v>4.000000000000007E-2</v>
      </c>
      <c r="O14" s="9" t="s">
        <v>16</v>
      </c>
      <c r="P14" s="10">
        <v>50</v>
      </c>
      <c r="Q14" s="10">
        <v>50</v>
      </c>
    </row>
    <row r="15" spans="1:23" x14ac:dyDescent="0.25">
      <c r="A15" t="s">
        <v>4</v>
      </c>
      <c r="B15" t="s">
        <v>5</v>
      </c>
      <c r="C15" s="3">
        <v>6.8</v>
      </c>
      <c r="D15" s="3">
        <f t="shared" si="0"/>
        <v>9.9999999999999645E-2</v>
      </c>
      <c r="E15" s="3">
        <f t="shared" si="1"/>
        <v>9.9999999999999291E-3</v>
      </c>
      <c r="H15" s="3">
        <v>8</v>
      </c>
      <c r="I15" s="3">
        <f t="shared" si="2"/>
        <v>0.20000000000000018</v>
      </c>
      <c r="J15">
        <f t="shared" si="3"/>
        <v>4.000000000000007E-2</v>
      </c>
      <c r="O15" s="9" t="s">
        <v>17</v>
      </c>
      <c r="P15" s="10">
        <v>352</v>
      </c>
      <c r="Q15" s="10">
        <v>401</v>
      </c>
    </row>
    <row r="16" spans="1:23" x14ac:dyDescent="0.25">
      <c r="A16" t="s">
        <v>4</v>
      </c>
      <c r="B16" t="s">
        <v>5</v>
      </c>
      <c r="C16" s="3">
        <v>5.8</v>
      </c>
      <c r="D16" s="3">
        <f t="shared" si="0"/>
        <v>-0.90000000000000036</v>
      </c>
      <c r="E16" s="3">
        <f t="shared" si="1"/>
        <v>0.81000000000000061</v>
      </c>
      <c r="H16" s="3">
        <v>7</v>
      </c>
      <c r="I16" s="3">
        <f t="shared" si="2"/>
        <v>-0.79999999999999982</v>
      </c>
      <c r="J16">
        <f t="shared" si="3"/>
        <v>0.63999999999999968</v>
      </c>
      <c r="O16" s="9" t="s">
        <v>18</v>
      </c>
      <c r="P16" s="11">
        <v>7.04</v>
      </c>
      <c r="Q16" s="11">
        <v>8.02</v>
      </c>
    </row>
    <row r="17" spans="1:17" x14ac:dyDescent="0.25">
      <c r="A17" t="s">
        <v>4</v>
      </c>
      <c r="B17" t="s">
        <v>5</v>
      </c>
      <c r="C17" s="3">
        <v>6.8</v>
      </c>
      <c r="D17" s="3">
        <f t="shared" si="0"/>
        <v>9.9999999999999645E-2</v>
      </c>
      <c r="E17" s="3">
        <f t="shared" si="1"/>
        <v>9.9999999999999291E-3</v>
      </c>
      <c r="H17" s="3">
        <v>8</v>
      </c>
      <c r="I17" s="3">
        <f t="shared" si="2"/>
        <v>0.20000000000000018</v>
      </c>
      <c r="J17">
        <f t="shared" si="3"/>
        <v>4.000000000000007E-2</v>
      </c>
      <c r="O17" s="9" t="s">
        <v>19</v>
      </c>
      <c r="P17" s="14">
        <f>0.65</f>
        <v>0.65</v>
      </c>
      <c r="Q17" s="14">
        <f>0.59</f>
        <v>0.59</v>
      </c>
    </row>
    <row r="18" spans="1:17" x14ac:dyDescent="0.25">
      <c r="A18" t="s">
        <v>4</v>
      </c>
      <c r="B18" t="s">
        <v>5</v>
      </c>
      <c r="C18" s="3">
        <v>7.1</v>
      </c>
      <c r="D18" s="3">
        <f t="shared" si="0"/>
        <v>0.39999999999999947</v>
      </c>
      <c r="E18" s="3">
        <f t="shared" si="1"/>
        <v>0.15999999999999959</v>
      </c>
      <c r="H18" s="3">
        <v>8</v>
      </c>
      <c r="I18" s="3">
        <f t="shared" si="2"/>
        <v>0.20000000000000018</v>
      </c>
      <c r="J18">
        <f t="shared" si="3"/>
        <v>4.000000000000007E-2</v>
      </c>
      <c r="O18" s="9" t="s">
        <v>21</v>
      </c>
      <c r="P18" s="14">
        <f>0.81</f>
        <v>0.81</v>
      </c>
      <c r="Q18" s="14">
        <v>0.77</v>
      </c>
    </row>
    <row r="19" spans="1:17" x14ac:dyDescent="0.25">
      <c r="A19" t="s">
        <v>4</v>
      </c>
      <c r="B19" t="s">
        <v>5</v>
      </c>
      <c r="C19" s="3">
        <v>7.1</v>
      </c>
      <c r="D19" s="3">
        <f t="shared" si="0"/>
        <v>0.39999999999999947</v>
      </c>
      <c r="E19" s="3">
        <f t="shared" si="1"/>
        <v>0.15999999999999959</v>
      </c>
      <c r="H19" s="3">
        <v>8</v>
      </c>
      <c r="I19" s="3">
        <f t="shared" si="2"/>
        <v>0.20000000000000018</v>
      </c>
      <c r="J19">
        <f t="shared" si="3"/>
        <v>4.000000000000007E-2</v>
      </c>
      <c r="O19" s="9" t="s">
        <v>22</v>
      </c>
      <c r="P19" s="10">
        <v>8.9</v>
      </c>
      <c r="Q19" s="10">
        <v>9</v>
      </c>
    </row>
    <row r="20" spans="1:17" x14ac:dyDescent="0.25">
      <c r="A20" t="s">
        <v>4</v>
      </c>
      <c r="B20" t="s">
        <v>5</v>
      </c>
      <c r="C20" s="3">
        <v>6.6</v>
      </c>
      <c r="D20" s="3">
        <f t="shared" si="0"/>
        <v>-0.10000000000000053</v>
      </c>
      <c r="E20" s="3">
        <f t="shared" si="1"/>
        <v>1.0000000000000106E-2</v>
      </c>
      <c r="H20" s="3">
        <v>8</v>
      </c>
      <c r="I20" s="3">
        <f t="shared" si="2"/>
        <v>0.20000000000000018</v>
      </c>
      <c r="J20">
        <f t="shared" si="3"/>
        <v>4.000000000000007E-2</v>
      </c>
      <c r="O20" s="9" t="s">
        <v>23</v>
      </c>
      <c r="P20" s="10">
        <v>5.6</v>
      </c>
      <c r="Q20" s="10">
        <v>6</v>
      </c>
    </row>
    <row r="21" spans="1:17" x14ac:dyDescent="0.25">
      <c r="A21" t="s">
        <v>4</v>
      </c>
      <c r="B21" t="s">
        <v>5</v>
      </c>
      <c r="C21" s="3">
        <v>7.2</v>
      </c>
      <c r="D21" s="3">
        <f t="shared" si="0"/>
        <v>0.5</v>
      </c>
      <c r="E21" s="3">
        <f t="shared" si="1"/>
        <v>0.25</v>
      </c>
      <c r="H21" s="3">
        <v>7</v>
      </c>
      <c r="I21" s="3">
        <f t="shared" si="2"/>
        <v>-0.79999999999999982</v>
      </c>
      <c r="J21">
        <f t="shared" si="3"/>
        <v>0.63999999999999968</v>
      </c>
      <c r="O21" s="9" t="s">
        <v>24</v>
      </c>
      <c r="P21" s="10">
        <v>6.6</v>
      </c>
      <c r="Q21" s="10">
        <v>8</v>
      </c>
    </row>
    <row r="22" spans="1:17" x14ac:dyDescent="0.25">
      <c r="A22" t="s">
        <v>4</v>
      </c>
      <c r="B22" t="s">
        <v>5</v>
      </c>
      <c r="C22" s="3">
        <v>6.2</v>
      </c>
      <c r="D22" s="3">
        <f t="shared" si="0"/>
        <v>-0.5</v>
      </c>
      <c r="E22" s="3">
        <f t="shared" si="1"/>
        <v>0.25</v>
      </c>
      <c r="H22" s="3">
        <v>8</v>
      </c>
      <c r="I22" s="3">
        <f t="shared" si="2"/>
        <v>0.20000000000000018</v>
      </c>
      <c r="J22">
        <f t="shared" si="3"/>
        <v>4.000000000000007E-2</v>
      </c>
    </row>
    <row r="23" spans="1:17" x14ac:dyDescent="0.25">
      <c r="A23" t="s">
        <v>4</v>
      </c>
      <c r="B23" t="s">
        <v>5</v>
      </c>
      <c r="C23" s="3">
        <v>6.8</v>
      </c>
      <c r="D23" s="3">
        <f t="shared" si="0"/>
        <v>9.9999999999999645E-2</v>
      </c>
      <c r="E23" s="3">
        <f t="shared" si="1"/>
        <v>9.9999999999999291E-3</v>
      </c>
      <c r="H23" s="3">
        <v>8</v>
      </c>
      <c r="I23" s="3">
        <f t="shared" si="2"/>
        <v>0.20000000000000018</v>
      </c>
      <c r="J23">
        <f t="shared" si="3"/>
        <v>4.000000000000007E-2</v>
      </c>
    </row>
    <row r="24" spans="1:17" x14ac:dyDescent="0.25">
      <c r="A24" t="s">
        <v>4</v>
      </c>
      <c r="B24" t="s">
        <v>5</v>
      </c>
      <c r="C24" s="3">
        <v>5.5</v>
      </c>
      <c r="D24" s="3">
        <f t="shared" si="0"/>
        <v>-1.2000000000000002</v>
      </c>
      <c r="E24" s="3">
        <f t="shared" si="1"/>
        <v>1.4400000000000004</v>
      </c>
      <c r="H24" s="3">
        <v>8</v>
      </c>
      <c r="I24" s="3">
        <f t="shared" si="2"/>
        <v>0.20000000000000018</v>
      </c>
      <c r="J24">
        <f t="shared" si="3"/>
        <v>4.000000000000007E-2</v>
      </c>
    </row>
    <row r="25" spans="1:17" x14ac:dyDescent="0.25">
      <c r="A25" t="s">
        <v>6</v>
      </c>
      <c r="B25" t="s">
        <v>5</v>
      </c>
      <c r="C25" s="3">
        <v>6.9</v>
      </c>
      <c r="D25" s="3">
        <f t="shared" si="0"/>
        <v>0.20000000000000018</v>
      </c>
      <c r="E25" s="3">
        <f t="shared" si="1"/>
        <v>4.000000000000007E-2</v>
      </c>
      <c r="H25" s="3">
        <v>7</v>
      </c>
      <c r="I25" s="3">
        <f t="shared" si="2"/>
        <v>-0.79999999999999982</v>
      </c>
      <c r="J25">
        <f t="shared" si="3"/>
        <v>0.63999999999999968</v>
      </c>
    </row>
    <row r="26" spans="1:17" x14ac:dyDescent="0.25">
      <c r="A26" t="s">
        <v>6</v>
      </c>
      <c r="B26" t="s">
        <v>5</v>
      </c>
      <c r="C26" s="3">
        <v>7.2</v>
      </c>
      <c r="D26" s="3">
        <f t="shared" si="0"/>
        <v>0.5</v>
      </c>
      <c r="E26" s="3">
        <f t="shared" si="1"/>
        <v>0.25</v>
      </c>
      <c r="H26" s="3">
        <v>7</v>
      </c>
      <c r="I26" s="3">
        <f t="shared" si="2"/>
        <v>-0.79999999999999982</v>
      </c>
      <c r="J26">
        <f t="shared" si="3"/>
        <v>0.63999999999999968</v>
      </c>
    </row>
    <row r="27" spans="1:17" x14ac:dyDescent="0.25">
      <c r="A27" t="s">
        <v>6</v>
      </c>
      <c r="B27" t="s">
        <v>5</v>
      </c>
      <c r="C27" s="3">
        <v>6.1</v>
      </c>
      <c r="D27" s="3">
        <f t="shared" si="0"/>
        <v>-0.60000000000000053</v>
      </c>
      <c r="E27" s="3">
        <f t="shared" si="1"/>
        <v>0.36000000000000065</v>
      </c>
      <c r="H27" s="3">
        <v>7</v>
      </c>
      <c r="I27" s="3">
        <f t="shared" si="2"/>
        <v>-0.79999999999999982</v>
      </c>
      <c r="J27">
        <f t="shared" si="3"/>
        <v>0.63999999999999968</v>
      </c>
    </row>
    <row r="28" spans="1:17" x14ac:dyDescent="0.25">
      <c r="A28" t="s">
        <v>6</v>
      </c>
      <c r="B28" t="s">
        <v>5</v>
      </c>
      <c r="C28" s="3">
        <v>6.4</v>
      </c>
      <c r="D28" s="3">
        <f t="shared" si="0"/>
        <v>-0.29999999999999982</v>
      </c>
      <c r="E28" s="3">
        <f t="shared" si="1"/>
        <v>8.99999999999999E-2</v>
      </c>
      <c r="H28" s="3">
        <v>7</v>
      </c>
      <c r="I28" s="3">
        <f t="shared" si="2"/>
        <v>-0.79999999999999982</v>
      </c>
      <c r="J28">
        <f t="shared" si="3"/>
        <v>0.63999999999999968</v>
      </c>
    </row>
    <row r="29" spans="1:17" x14ac:dyDescent="0.25">
      <c r="A29" t="s">
        <v>6</v>
      </c>
      <c r="B29" t="s">
        <v>5</v>
      </c>
      <c r="C29" s="3">
        <v>5.8</v>
      </c>
      <c r="D29" s="3">
        <f t="shared" si="0"/>
        <v>-0.90000000000000036</v>
      </c>
      <c r="E29" s="3">
        <f t="shared" si="1"/>
        <v>0.81000000000000061</v>
      </c>
      <c r="H29" s="3">
        <v>8</v>
      </c>
      <c r="I29" s="3">
        <f t="shared" si="2"/>
        <v>0.20000000000000018</v>
      </c>
      <c r="J29">
        <f t="shared" si="3"/>
        <v>4.000000000000007E-2</v>
      </c>
    </row>
    <row r="30" spans="1:17" x14ac:dyDescent="0.25">
      <c r="A30" t="s">
        <v>6</v>
      </c>
      <c r="B30" t="s">
        <v>5</v>
      </c>
      <c r="C30" s="3">
        <v>6.3</v>
      </c>
      <c r="D30" s="3">
        <f t="shared" si="0"/>
        <v>-0.40000000000000036</v>
      </c>
      <c r="E30" s="3">
        <f t="shared" si="1"/>
        <v>0.16000000000000028</v>
      </c>
      <c r="H30" s="3">
        <v>8</v>
      </c>
      <c r="I30" s="3">
        <f t="shared" si="2"/>
        <v>0.20000000000000018</v>
      </c>
      <c r="J30">
        <f t="shared" si="3"/>
        <v>4.000000000000007E-2</v>
      </c>
    </row>
    <row r="31" spans="1:17" x14ac:dyDescent="0.25">
      <c r="A31" t="s">
        <v>6</v>
      </c>
      <c r="B31" t="s">
        <v>5</v>
      </c>
      <c r="C31" s="3">
        <v>6.7</v>
      </c>
      <c r="D31" s="3">
        <f t="shared" si="0"/>
        <v>0</v>
      </c>
      <c r="E31" s="3">
        <f t="shared" si="1"/>
        <v>0</v>
      </c>
      <c r="H31" s="3">
        <v>8</v>
      </c>
      <c r="I31" s="3">
        <f t="shared" si="2"/>
        <v>0.20000000000000018</v>
      </c>
      <c r="J31">
        <f t="shared" si="3"/>
        <v>4.000000000000007E-2</v>
      </c>
    </row>
    <row r="32" spans="1:17" x14ac:dyDescent="0.25">
      <c r="A32" t="s">
        <v>6</v>
      </c>
      <c r="B32" t="s">
        <v>5</v>
      </c>
      <c r="C32" s="3">
        <v>7.9</v>
      </c>
      <c r="D32" s="3">
        <f t="shared" si="0"/>
        <v>1.2000000000000002</v>
      </c>
      <c r="E32" s="3">
        <f t="shared" si="1"/>
        <v>1.4400000000000004</v>
      </c>
      <c r="H32" s="3">
        <v>7</v>
      </c>
      <c r="I32" s="3">
        <f t="shared" si="2"/>
        <v>-0.79999999999999982</v>
      </c>
      <c r="J32">
        <f t="shared" si="3"/>
        <v>0.63999999999999968</v>
      </c>
    </row>
    <row r="33" spans="1:10" x14ac:dyDescent="0.25">
      <c r="A33" t="s">
        <v>6</v>
      </c>
      <c r="B33" t="s">
        <v>5</v>
      </c>
      <c r="C33" s="3">
        <v>6</v>
      </c>
      <c r="D33" s="3">
        <f t="shared" si="0"/>
        <v>-0.70000000000000018</v>
      </c>
      <c r="E33" s="3">
        <f t="shared" si="1"/>
        <v>0.49000000000000027</v>
      </c>
      <c r="H33" s="3">
        <v>7</v>
      </c>
      <c r="I33" s="3">
        <f t="shared" si="2"/>
        <v>-0.79999999999999982</v>
      </c>
      <c r="J33">
        <f t="shared" si="3"/>
        <v>0.63999999999999968</v>
      </c>
    </row>
    <row r="34" spans="1:10" x14ac:dyDescent="0.25">
      <c r="A34" t="s">
        <v>6</v>
      </c>
      <c r="B34" t="s">
        <v>5</v>
      </c>
      <c r="C34" s="3">
        <v>6.1</v>
      </c>
      <c r="D34" s="3">
        <f t="shared" si="0"/>
        <v>-0.60000000000000053</v>
      </c>
      <c r="E34" s="3">
        <f t="shared" si="1"/>
        <v>0.36000000000000065</v>
      </c>
      <c r="H34" s="3">
        <v>7</v>
      </c>
      <c r="I34" s="3">
        <f t="shared" si="2"/>
        <v>-0.79999999999999982</v>
      </c>
      <c r="J34">
        <f t="shared" si="3"/>
        <v>0.63999999999999968</v>
      </c>
    </row>
    <row r="35" spans="1:10" x14ac:dyDescent="0.25">
      <c r="A35" t="s">
        <v>6</v>
      </c>
      <c r="B35" t="s">
        <v>5</v>
      </c>
      <c r="C35" s="3">
        <v>7.1</v>
      </c>
      <c r="D35" s="3">
        <f t="shared" si="0"/>
        <v>0.39999999999999947</v>
      </c>
      <c r="E35" s="3">
        <f t="shared" si="1"/>
        <v>0.15999999999999959</v>
      </c>
      <c r="H35" s="3">
        <v>8</v>
      </c>
      <c r="I35" s="3">
        <f t="shared" si="2"/>
        <v>0.20000000000000018</v>
      </c>
      <c r="J35">
        <f t="shared" si="3"/>
        <v>4.000000000000007E-2</v>
      </c>
    </row>
    <row r="36" spans="1:10" x14ac:dyDescent="0.25">
      <c r="A36" t="s">
        <v>6</v>
      </c>
      <c r="B36" t="s">
        <v>5</v>
      </c>
      <c r="C36" s="3">
        <v>6.6</v>
      </c>
      <c r="D36" s="3">
        <f t="shared" si="0"/>
        <v>-0.10000000000000053</v>
      </c>
      <c r="E36" s="3">
        <f t="shared" si="1"/>
        <v>1.0000000000000106E-2</v>
      </c>
      <c r="H36" s="3">
        <v>8</v>
      </c>
      <c r="I36" s="3">
        <f t="shared" si="2"/>
        <v>0.20000000000000018</v>
      </c>
      <c r="J36">
        <f t="shared" si="3"/>
        <v>4.000000000000007E-2</v>
      </c>
    </row>
    <row r="37" spans="1:10" x14ac:dyDescent="0.25">
      <c r="A37" t="s">
        <v>6</v>
      </c>
      <c r="B37" t="s">
        <v>5</v>
      </c>
      <c r="C37" s="3">
        <v>6.8</v>
      </c>
      <c r="D37" s="3">
        <f t="shared" si="0"/>
        <v>9.9999999999999645E-2</v>
      </c>
      <c r="E37" s="3">
        <f t="shared" si="1"/>
        <v>9.9999999999999291E-3</v>
      </c>
      <c r="H37" s="3">
        <v>8</v>
      </c>
      <c r="I37" s="3">
        <f t="shared" si="2"/>
        <v>0.20000000000000018</v>
      </c>
      <c r="J37">
        <f t="shared" si="3"/>
        <v>4.000000000000007E-2</v>
      </c>
    </row>
    <row r="38" spans="1:10" x14ac:dyDescent="0.25">
      <c r="A38" t="s">
        <v>6</v>
      </c>
      <c r="B38" t="s">
        <v>5</v>
      </c>
      <c r="C38" s="3">
        <v>6.1</v>
      </c>
      <c r="D38" s="3">
        <f t="shared" si="0"/>
        <v>-0.60000000000000053</v>
      </c>
      <c r="E38" s="3">
        <f t="shared" si="1"/>
        <v>0.36000000000000065</v>
      </c>
      <c r="H38" s="3">
        <v>8</v>
      </c>
      <c r="I38" s="3">
        <f t="shared" si="2"/>
        <v>0.20000000000000018</v>
      </c>
      <c r="J38">
        <f t="shared" si="3"/>
        <v>4.000000000000007E-2</v>
      </c>
    </row>
    <row r="39" spans="1:10" x14ac:dyDescent="0.25">
      <c r="A39" t="s">
        <v>6</v>
      </c>
      <c r="B39" t="s">
        <v>5</v>
      </c>
      <c r="C39" s="3">
        <v>6.4</v>
      </c>
      <c r="D39" s="3">
        <f t="shared" si="0"/>
        <v>-0.29999999999999982</v>
      </c>
      <c r="E39" s="3">
        <f t="shared" si="1"/>
        <v>8.99999999999999E-2</v>
      </c>
      <c r="H39" s="3">
        <v>7</v>
      </c>
      <c r="I39" s="3">
        <f t="shared" si="2"/>
        <v>-0.79999999999999982</v>
      </c>
      <c r="J39">
        <f t="shared" si="3"/>
        <v>0.63999999999999968</v>
      </c>
    </row>
    <row r="40" spans="1:10" x14ac:dyDescent="0.25">
      <c r="A40" t="s">
        <v>6</v>
      </c>
      <c r="B40" t="s">
        <v>5</v>
      </c>
      <c r="C40" s="3">
        <v>6.8</v>
      </c>
      <c r="D40" s="3">
        <f t="shared" si="0"/>
        <v>9.9999999999999645E-2</v>
      </c>
      <c r="E40" s="3">
        <f t="shared" si="1"/>
        <v>9.9999999999999291E-3</v>
      </c>
      <c r="H40" s="3">
        <v>7</v>
      </c>
      <c r="I40" s="3">
        <f t="shared" si="2"/>
        <v>-0.79999999999999982</v>
      </c>
      <c r="J40">
        <f t="shared" si="3"/>
        <v>0.63999999999999968</v>
      </c>
    </row>
    <row r="41" spans="1:10" x14ac:dyDescent="0.25">
      <c r="A41" t="s">
        <v>6</v>
      </c>
      <c r="B41" t="s">
        <v>5</v>
      </c>
      <c r="C41" s="3">
        <v>5.0999999999999996</v>
      </c>
      <c r="D41" s="3">
        <f t="shared" si="0"/>
        <v>-1.6000000000000005</v>
      </c>
      <c r="E41" s="3">
        <f t="shared" si="1"/>
        <v>2.5600000000000018</v>
      </c>
      <c r="H41" s="3">
        <v>8</v>
      </c>
      <c r="I41" s="3">
        <f t="shared" si="2"/>
        <v>0.20000000000000018</v>
      </c>
      <c r="J41">
        <f t="shared" si="3"/>
        <v>4.000000000000007E-2</v>
      </c>
    </row>
    <row r="42" spans="1:10" x14ac:dyDescent="0.25">
      <c r="A42" t="s">
        <v>6</v>
      </c>
      <c r="B42" t="s">
        <v>5</v>
      </c>
      <c r="C42" s="3">
        <v>5.7</v>
      </c>
      <c r="D42" s="3">
        <f t="shared" si="0"/>
        <v>-1</v>
      </c>
      <c r="E42" s="3">
        <f t="shared" si="1"/>
        <v>1</v>
      </c>
      <c r="H42" s="3">
        <v>8</v>
      </c>
      <c r="I42" s="3">
        <f t="shared" si="2"/>
        <v>0.20000000000000018</v>
      </c>
      <c r="J42">
        <f t="shared" si="3"/>
        <v>4.000000000000007E-2</v>
      </c>
    </row>
    <row r="43" spans="1:10" x14ac:dyDescent="0.25">
      <c r="A43" t="s">
        <v>6</v>
      </c>
      <c r="B43" t="s">
        <v>5</v>
      </c>
      <c r="C43" s="3">
        <v>7.8</v>
      </c>
      <c r="D43" s="3">
        <f t="shared" si="0"/>
        <v>1.0999999999999996</v>
      </c>
      <c r="E43" s="3">
        <f t="shared" si="1"/>
        <v>1.2099999999999993</v>
      </c>
      <c r="H43" s="3">
        <v>7</v>
      </c>
      <c r="I43" s="3">
        <f t="shared" si="2"/>
        <v>-0.79999999999999982</v>
      </c>
      <c r="J43">
        <f t="shared" si="3"/>
        <v>0.63999999999999968</v>
      </c>
    </row>
    <row r="44" spans="1:10" x14ac:dyDescent="0.25">
      <c r="A44" t="s">
        <v>6</v>
      </c>
      <c r="B44" t="s">
        <v>5</v>
      </c>
      <c r="C44" s="3">
        <v>5.6</v>
      </c>
      <c r="D44" s="3">
        <f t="shared" si="0"/>
        <v>-1.1000000000000005</v>
      </c>
      <c r="E44" s="3">
        <f t="shared" si="1"/>
        <v>1.2100000000000011</v>
      </c>
      <c r="H44" s="3">
        <v>8</v>
      </c>
      <c r="I44" s="3">
        <f t="shared" si="2"/>
        <v>0.20000000000000018</v>
      </c>
      <c r="J44">
        <f t="shared" si="3"/>
        <v>4.000000000000007E-2</v>
      </c>
    </row>
    <row r="45" spans="1:10" x14ac:dyDescent="0.25">
      <c r="A45" t="s">
        <v>6</v>
      </c>
      <c r="B45" t="s">
        <v>5</v>
      </c>
      <c r="C45" s="3">
        <v>6.7</v>
      </c>
      <c r="D45" s="3">
        <f t="shared" si="0"/>
        <v>0</v>
      </c>
      <c r="E45" s="3">
        <f t="shared" si="1"/>
        <v>0</v>
      </c>
      <c r="H45" s="3">
        <v>8</v>
      </c>
      <c r="I45" s="3">
        <f t="shared" si="2"/>
        <v>0.20000000000000018</v>
      </c>
      <c r="J45">
        <f t="shared" si="3"/>
        <v>4.000000000000007E-2</v>
      </c>
    </row>
    <row r="46" spans="1:10" x14ac:dyDescent="0.25">
      <c r="A46" t="s">
        <v>6</v>
      </c>
      <c r="B46" t="s">
        <v>5</v>
      </c>
      <c r="C46" s="3">
        <v>7.3</v>
      </c>
      <c r="D46" s="3">
        <f t="shared" si="0"/>
        <v>0.59999999999999964</v>
      </c>
      <c r="E46" s="3">
        <f t="shared" si="1"/>
        <v>0.3599999999999996</v>
      </c>
      <c r="H46" s="3">
        <v>7</v>
      </c>
      <c r="I46" s="3">
        <f t="shared" si="2"/>
        <v>-0.79999999999999982</v>
      </c>
      <c r="J46">
        <f t="shared" si="3"/>
        <v>0.63999999999999968</v>
      </c>
    </row>
    <row r="47" spans="1:10" x14ac:dyDescent="0.25">
      <c r="A47" t="s">
        <v>6</v>
      </c>
      <c r="B47" t="s">
        <v>5</v>
      </c>
      <c r="C47" s="3">
        <v>6</v>
      </c>
      <c r="D47" s="3">
        <f t="shared" si="0"/>
        <v>-0.70000000000000018</v>
      </c>
      <c r="E47" s="3">
        <f t="shared" si="1"/>
        <v>0.49000000000000027</v>
      </c>
      <c r="H47" s="3">
        <v>8</v>
      </c>
      <c r="I47" s="3">
        <f t="shared" si="2"/>
        <v>0.20000000000000018</v>
      </c>
      <c r="J47">
        <f t="shared" si="3"/>
        <v>4.000000000000007E-2</v>
      </c>
    </row>
    <row r="48" spans="1:10" x14ac:dyDescent="0.25">
      <c r="A48" t="s">
        <v>6</v>
      </c>
      <c r="B48" t="s">
        <v>10</v>
      </c>
      <c r="C48" s="3">
        <v>6</v>
      </c>
      <c r="D48" s="3">
        <f t="shared" si="0"/>
        <v>-0.70000000000000018</v>
      </c>
      <c r="E48" s="3">
        <f t="shared" si="1"/>
        <v>0.49000000000000027</v>
      </c>
      <c r="H48" s="3">
        <v>8</v>
      </c>
      <c r="I48" s="3">
        <f t="shared" si="2"/>
        <v>0.20000000000000018</v>
      </c>
      <c r="J48">
        <f t="shared" si="3"/>
        <v>4.000000000000007E-2</v>
      </c>
    </row>
    <row r="49" spans="1:10" x14ac:dyDescent="0.25">
      <c r="A49" t="s">
        <v>6</v>
      </c>
      <c r="B49" t="s">
        <v>5</v>
      </c>
      <c r="C49" s="3">
        <v>7.2</v>
      </c>
      <c r="D49" s="3">
        <f t="shared" si="0"/>
        <v>0.5</v>
      </c>
      <c r="E49" s="3">
        <f t="shared" si="1"/>
        <v>0.25</v>
      </c>
      <c r="H49" s="3">
        <v>8</v>
      </c>
      <c r="I49" s="3">
        <f t="shared" si="2"/>
        <v>0.20000000000000018</v>
      </c>
      <c r="J49">
        <f t="shared" si="3"/>
        <v>4.000000000000007E-2</v>
      </c>
    </row>
    <row r="50" spans="1:10" x14ac:dyDescent="0.25">
      <c r="A50" t="s">
        <v>6</v>
      </c>
      <c r="B50" t="s">
        <v>5</v>
      </c>
      <c r="C50" s="3">
        <v>6.3</v>
      </c>
      <c r="D50" s="3">
        <f t="shared" si="0"/>
        <v>-0.40000000000000036</v>
      </c>
      <c r="E50" s="3">
        <f t="shared" si="1"/>
        <v>0.16000000000000028</v>
      </c>
      <c r="H50" s="3">
        <v>7</v>
      </c>
      <c r="I50" s="3">
        <f t="shared" si="2"/>
        <v>-0.79999999999999982</v>
      </c>
      <c r="J50">
        <f t="shared" si="3"/>
        <v>0.63999999999999968</v>
      </c>
    </row>
    <row r="51" spans="1:10" x14ac:dyDescent="0.25">
      <c r="A51" t="s">
        <v>6</v>
      </c>
      <c r="B51" t="s">
        <v>5</v>
      </c>
      <c r="C51" s="3">
        <v>6.8</v>
      </c>
      <c r="D51" s="3">
        <f t="shared" si="0"/>
        <v>9.9999999999999645E-2</v>
      </c>
      <c r="E51" s="3">
        <f t="shared" si="1"/>
        <v>9.9999999999999291E-3</v>
      </c>
      <c r="H51" s="3">
        <v>8</v>
      </c>
      <c r="I51" s="3">
        <f t="shared" si="2"/>
        <v>0.20000000000000018</v>
      </c>
      <c r="J51">
        <f t="shared" si="3"/>
        <v>4.000000000000007E-2</v>
      </c>
    </row>
    <row r="52" spans="1:10" x14ac:dyDescent="0.25">
      <c r="A52" t="s">
        <v>4</v>
      </c>
      <c r="B52" t="s">
        <v>7</v>
      </c>
      <c r="C52" s="3">
        <v>6.6</v>
      </c>
      <c r="D52" s="3">
        <f>C52-$V$5</f>
        <v>-0.40000000000000036</v>
      </c>
      <c r="E52" s="3">
        <f t="shared" si="1"/>
        <v>0.16000000000000028</v>
      </c>
      <c r="H52" s="3">
        <v>8</v>
      </c>
      <c r="I52" s="3">
        <f>H52-$W$5</f>
        <v>0</v>
      </c>
      <c r="J52">
        <f t="shared" si="3"/>
        <v>0</v>
      </c>
    </row>
    <row r="53" spans="1:10" x14ac:dyDescent="0.25">
      <c r="A53" t="s">
        <v>4</v>
      </c>
      <c r="B53" t="s">
        <v>7</v>
      </c>
      <c r="C53" s="3">
        <v>7.3</v>
      </c>
      <c r="D53" s="3">
        <f t="shared" ref="D53:D101" si="4">C53-$V$5</f>
        <v>0.29999999999999982</v>
      </c>
      <c r="E53" s="3">
        <f t="shared" si="1"/>
        <v>8.99999999999999E-2</v>
      </c>
      <c r="H53" s="3">
        <v>8</v>
      </c>
      <c r="I53" s="3">
        <f t="shared" ref="I53:I101" si="5">H53-$W$5</f>
        <v>0</v>
      </c>
      <c r="J53">
        <f t="shared" si="3"/>
        <v>0</v>
      </c>
    </row>
    <row r="54" spans="1:10" x14ac:dyDescent="0.25">
      <c r="A54" t="s">
        <v>4</v>
      </c>
      <c r="B54" t="s">
        <v>7</v>
      </c>
      <c r="C54" s="3">
        <v>7.7</v>
      </c>
      <c r="D54" s="3">
        <f t="shared" si="4"/>
        <v>0.70000000000000018</v>
      </c>
      <c r="E54" s="3">
        <f t="shared" si="1"/>
        <v>0.49000000000000027</v>
      </c>
      <c r="H54" s="3">
        <v>9</v>
      </c>
      <c r="I54" s="3">
        <f t="shared" si="5"/>
        <v>1</v>
      </c>
      <c r="J54">
        <f t="shared" si="3"/>
        <v>1</v>
      </c>
    </row>
    <row r="55" spans="1:10" x14ac:dyDescent="0.25">
      <c r="A55" t="s">
        <v>4</v>
      </c>
      <c r="B55" t="s">
        <v>8</v>
      </c>
      <c r="C55" s="3">
        <v>6.1</v>
      </c>
      <c r="D55" s="3">
        <f t="shared" si="4"/>
        <v>-0.90000000000000036</v>
      </c>
      <c r="E55" s="3">
        <f t="shared" si="1"/>
        <v>0.81000000000000061</v>
      </c>
      <c r="H55" s="3">
        <v>7</v>
      </c>
      <c r="I55" s="3">
        <f t="shared" si="5"/>
        <v>-1</v>
      </c>
      <c r="J55">
        <f t="shared" si="3"/>
        <v>1</v>
      </c>
    </row>
    <row r="56" spans="1:10" x14ac:dyDescent="0.25">
      <c r="A56" t="s">
        <v>4</v>
      </c>
      <c r="B56" t="s">
        <v>7</v>
      </c>
      <c r="C56" s="3">
        <v>6.3</v>
      </c>
      <c r="D56" s="3">
        <f t="shared" si="4"/>
        <v>-0.70000000000000018</v>
      </c>
      <c r="E56" s="3">
        <f t="shared" si="1"/>
        <v>0.49000000000000027</v>
      </c>
      <c r="H56" s="3">
        <v>8</v>
      </c>
      <c r="I56" s="3">
        <f t="shared" si="5"/>
        <v>0</v>
      </c>
      <c r="J56">
        <f t="shared" si="3"/>
        <v>0</v>
      </c>
    </row>
    <row r="57" spans="1:10" x14ac:dyDescent="0.25">
      <c r="A57" t="s">
        <v>4</v>
      </c>
      <c r="B57" t="s">
        <v>7</v>
      </c>
      <c r="C57" s="3">
        <v>6.1</v>
      </c>
      <c r="D57" s="3">
        <f t="shared" si="4"/>
        <v>-0.90000000000000036</v>
      </c>
      <c r="E57" s="3">
        <f t="shared" si="1"/>
        <v>0.81000000000000061</v>
      </c>
      <c r="H57" s="3">
        <v>7</v>
      </c>
      <c r="I57" s="3">
        <f t="shared" si="5"/>
        <v>-1</v>
      </c>
      <c r="J57">
        <f t="shared" si="3"/>
        <v>1</v>
      </c>
    </row>
    <row r="58" spans="1:10" x14ac:dyDescent="0.25">
      <c r="A58" t="s">
        <v>4</v>
      </c>
      <c r="B58" t="s">
        <v>7</v>
      </c>
      <c r="C58" s="3">
        <v>5.7</v>
      </c>
      <c r="D58" s="3">
        <f t="shared" si="4"/>
        <v>-1.2999999999999998</v>
      </c>
      <c r="E58" s="3">
        <f t="shared" si="1"/>
        <v>1.6899999999999995</v>
      </c>
      <c r="H58" s="3">
        <v>9</v>
      </c>
      <c r="I58" s="3">
        <f t="shared" si="5"/>
        <v>1</v>
      </c>
      <c r="J58">
        <f t="shared" si="3"/>
        <v>1</v>
      </c>
    </row>
    <row r="59" spans="1:10" x14ac:dyDescent="0.25">
      <c r="A59" t="s">
        <v>4</v>
      </c>
      <c r="B59" t="s">
        <v>7</v>
      </c>
      <c r="C59" s="3">
        <v>6.7</v>
      </c>
      <c r="D59" s="3">
        <f t="shared" si="4"/>
        <v>-0.29999999999999982</v>
      </c>
      <c r="E59" s="3">
        <f t="shared" si="1"/>
        <v>8.99999999999999E-2</v>
      </c>
      <c r="H59" s="3">
        <v>9</v>
      </c>
      <c r="I59" s="3">
        <f t="shared" si="5"/>
        <v>1</v>
      </c>
      <c r="J59">
        <f t="shared" si="3"/>
        <v>1</v>
      </c>
    </row>
    <row r="60" spans="1:10" x14ac:dyDescent="0.25">
      <c r="A60" t="s">
        <v>4</v>
      </c>
      <c r="B60" t="s">
        <v>7</v>
      </c>
      <c r="C60" s="3">
        <v>6.8</v>
      </c>
      <c r="D60" s="3">
        <f t="shared" si="4"/>
        <v>-0.20000000000000018</v>
      </c>
      <c r="E60" s="3">
        <f t="shared" si="1"/>
        <v>4.000000000000007E-2</v>
      </c>
      <c r="H60" s="3">
        <v>8</v>
      </c>
      <c r="I60" s="3">
        <f t="shared" si="5"/>
        <v>0</v>
      </c>
      <c r="J60">
        <f t="shared" si="3"/>
        <v>0</v>
      </c>
    </row>
    <row r="61" spans="1:10" x14ac:dyDescent="0.25">
      <c r="A61" t="s">
        <v>4</v>
      </c>
      <c r="B61" t="s">
        <v>7</v>
      </c>
      <c r="C61" s="3">
        <v>6.7</v>
      </c>
      <c r="D61" s="3">
        <f t="shared" si="4"/>
        <v>-0.29999999999999982</v>
      </c>
      <c r="E61" s="3">
        <f t="shared" si="1"/>
        <v>8.99999999999999E-2</v>
      </c>
      <c r="H61" s="3">
        <v>8</v>
      </c>
      <c r="I61" s="3">
        <f t="shared" si="5"/>
        <v>0</v>
      </c>
      <c r="J61">
        <f t="shared" si="3"/>
        <v>0</v>
      </c>
    </row>
    <row r="62" spans="1:10" x14ac:dyDescent="0.25">
      <c r="A62" t="s">
        <v>4</v>
      </c>
      <c r="B62" t="s">
        <v>7</v>
      </c>
      <c r="C62" s="3">
        <v>6.7</v>
      </c>
      <c r="D62" s="3">
        <f t="shared" si="4"/>
        <v>-0.29999999999999982</v>
      </c>
      <c r="E62" s="3">
        <f t="shared" si="1"/>
        <v>8.99999999999999E-2</v>
      </c>
      <c r="H62" s="3">
        <v>9</v>
      </c>
      <c r="I62" s="3">
        <f t="shared" si="5"/>
        <v>1</v>
      </c>
      <c r="J62">
        <f t="shared" si="3"/>
        <v>1</v>
      </c>
    </row>
    <row r="63" spans="1:10" x14ac:dyDescent="0.25">
      <c r="A63" t="s">
        <v>4</v>
      </c>
      <c r="B63" t="s">
        <v>7</v>
      </c>
      <c r="C63" s="3">
        <v>6.9</v>
      </c>
      <c r="D63" s="3">
        <f t="shared" si="4"/>
        <v>-9.9999999999999645E-2</v>
      </c>
      <c r="E63" s="3">
        <f t="shared" si="1"/>
        <v>9.9999999999999291E-3</v>
      </c>
      <c r="H63" s="3">
        <v>8</v>
      </c>
      <c r="I63" s="3">
        <f t="shared" si="5"/>
        <v>0</v>
      </c>
      <c r="J63">
        <f t="shared" si="3"/>
        <v>0</v>
      </c>
    </row>
    <row r="64" spans="1:10" x14ac:dyDescent="0.25">
      <c r="A64" t="s">
        <v>4</v>
      </c>
      <c r="B64" t="s">
        <v>7</v>
      </c>
      <c r="C64" s="3">
        <v>8.8000000000000007</v>
      </c>
      <c r="D64" s="3">
        <f t="shared" si="4"/>
        <v>1.8000000000000007</v>
      </c>
      <c r="E64" s="3">
        <f t="shared" si="1"/>
        <v>3.2400000000000024</v>
      </c>
      <c r="H64" s="3">
        <v>8</v>
      </c>
      <c r="I64" s="3">
        <f t="shared" si="5"/>
        <v>0</v>
      </c>
      <c r="J64">
        <f t="shared" si="3"/>
        <v>0</v>
      </c>
    </row>
    <row r="65" spans="1:10" x14ac:dyDescent="0.25">
      <c r="A65" t="s">
        <v>4</v>
      </c>
      <c r="B65" t="s">
        <v>7</v>
      </c>
      <c r="C65" s="3">
        <v>7.4</v>
      </c>
      <c r="D65" s="3">
        <f t="shared" si="4"/>
        <v>0.40000000000000036</v>
      </c>
      <c r="E65" s="3">
        <f t="shared" si="1"/>
        <v>0.16000000000000028</v>
      </c>
      <c r="H65" s="3">
        <v>8</v>
      </c>
      <c r="I65" s="3">
        <f t="shared" si="5"/>
        <v>0</v>
      </c>
      <c r="J65">
        <f t="shared" si="3"/>
        <v>0</v>
      </c>
    </row>
    <row r="66" spans="1:10" x14ac:dyDescent="0.25">
      <c r="A66" t="s">
        <v>4</v>
      </c>
      <c r="B66" t="s">
        <v>7</v>
      </c>
      <c r="C66" s="3">
        <v>8.9</v>
      </c>
      <c r="D66" s="3">
        <f t="shared" si="4"/>
        <v>1.9000000000000004</v>
      </c>
      <c r="E66" s="3">
        <f t="shared" si="1"/>
        <v>3.6100000000000012</v>
      </c>
      <c r="H66" s="3">
        <v>9</v>
      </c>
      <c r="I66" s="3">
        <f t="shared" si="5"/>
        <v>1</v>
      </c>
      <c r="J66">
        <f t="shared" si="3"/>
        <v>1</v>
      </c>
    </row>
    <row r="67" spans="1:10" x14ac:dyDescent="0.25">
      <c r="A67" t="s">
        <v>4</v>
      </c>
      <c r="B67" t="s">
        <v>7</v>
      </c>
      <c r="C67" s="3">
        <v>5.7</v>
      </c>
      <c r="D67" s="3">
        <f t="shared" si="4"/>
        <v>-1.2999999999999998</v>
      </c>
      <c r="E67" s="3">
        <f t="shared" ref="E67:E101" si="6">D67^2</f>
        <v>1.6899999999999995</v>
      </c>
      <c r="H67" s="3">
        <v>7</v>
      </c>
      <c r="I67" s="3">
        <f t="shared" si="5"/>
        <v>-1</v>
      </c>
      <c r="J67">
        <f t="shared" ref="J67:J101" si="7">I67^2</f>
        <v>1</v>
      </c>
    </row>
    <row r="68" spans="1:10" x14ac:dyDescent="0.25">
      <c r="A68" t="s">
        <v>4</v>
      </c>
      <c r="B68" t="s">
        <v>7</v>
      </c>
      <c r="C68" s="3">
        <v>7.2</v>
      </c>
      <c r="D68" s="3">
        <f t="shared" si="4"/>
        <v>0.20000000000000018</v>
      </c>
      <c r="E68" s="3">
        <f t="shared" si="6"/>
        <v>4.000000000000007E-2</v>
      </c>
      <c r="H68" s="3">
        <v>9</v>
      </c>
      <c r="I68" s="3">
        <f t="shared" si="5"/>
        <v>1</v>
      </c>
      <c r="J68">
        <f t="shared" si="7"/>
        <v>1</v>
      </c>
    </row>
    <row r="69" spans="1:10" x14ac:dyDescent="0.25">
      <c r="A69" t="s">
        <v>4</v>
      </c>
      <c r="B69" t="s">
        <v>7</v>
      </c>
      <c r="C69" s="3">
        <v>6.6</v>
      </c>
      <c r="D69" s="3">
        <f t="shared" si="4"/>
        <v>-0.40000000000000036</v>
      </c>
      <c r="E69" s="3">
        <f t="shared" si="6"/>
        <v>0.16000000000000028</v>
      </c>
      <c r="H69" s="3">
        <v>9</v>
      </c>
      <c r="I69" s="3">
        <f t="shared" si="5"/>
        <v>1</v>
      </c>
      <c r="J69">
        <f t="shared" si="7"/>
        <v>1</v>
      </c>
    </row>
    <row r="70" spans="1:10" x14ac:dyDescent="0.25">
      <c r="A70" t="s">
        <v>4</v>
      </c>
      <c r="B70" t="s">
        <v>7</v>
      </c>
      <c r="C70" s="3">
        <v>7.1</v>
      </c>
      <c r="D70" s="3">
        <f t="shared" si="4"/>
        <v>9.9999999999999645E-2</v>
      </c>
      <c r="E70" s="3">
        <f t="shared" si="6"/>
        <v>9.9999999999999291E-3</v>
      </c>
      <c r="H70" s="3">
        <v>9</v>
      </c>
      <c r="I70" s="3">
        <f t="shared" si="5"/>
        <v>1</v>
      </c>
      <c r="J70">
        <f t="shared" si="7"/>
        <v>1</v>
      </c>
    </row>
    <row r="71" spans="1:10" x14ac:dyDescent="0.25">
      <c r="A71" t="s">
        <v>4</v>
      </c>
      <c r="B71" t="s">
        <v>7</v>
      </c>
      <c r="C71" s="3">
        <v>8.6999999999999993</v>
      </c>
      <c r="D71" s="3">
        <f t="shared" si="4"/>
        <v>1.6999999999999993</v>
      </c>
      <c r="E71" s="3">
        <f t="shared" si="6"/>
        <v>2.8899999999999975</v>
      </c>
      <c r="H71" s="3">
        <v>8</v>
      </c>
      <c r="I71" s="3">
        <f t="shared" si="5"/>
        <v>0</v>
      </c>
      <c r="J71">
        <f t="shared" si="7"/>
        <v>0</v>
      </c>
    </row>
    <row r="72" spans="1:10" x14ac:dyDescent="0.25">
      <c r="A72" t="s">
        <v>4</v>
      </c>
      <c r="B72" t="s">
        <v>7</v>
      </c>
      <c r="C72" s="3">
        <v>8</v>
      </c>
      <c r="D72" s="3">
        <f t="shared" si="4"/>
        <v>1</v>
      </c>
      <c r="E72" s="3">
        <f t="shared" si="6"/>
        <v>1</v>
      </c>
      <c r="H72" s="3">
        <v>8</v>
      </c>
      <c r="I72" s="3">
        <f t="shared" si="5"/>
        <v>0</v>
      </c>
      <c r="J72">
        <f t="shared" si="7"/>
        <v>0</v>
      </c>
    </row>
    <row r="73" spans="1:10" x14ac:dyDescent="0.25">
      <c r="A73" t="s">
        <v>4</v>
      </c>
      <c r="B73" t="s">
        <v>7</v>
      </c>
      <c r="C73" s="3">
        <v>5.6</v>
      </c>
      <c r="D73" s="3">
        <f t="shared" si="4"/>
        <v>-1.4000000000000004</v>
      </c>
      <c r="E73" s="3">
        <f t="shared" si="6"/>
        <v>1.9600000000000011</v>
      </c>
      <c r="H73" s="3">
        <v>8</v>
      </c>
      <c r="I73" s="3">
        <f t="shared" si="5"/>
        <v>0</v>
      </c>
      <c r="J73">
        <f t="shared" si="7"/>
        <v>0</v>
      </c>
    </row>
    <row r="74" spans="1:10" x14ac:dyDescent="0.25">
      <c r="A74" t="s">
        <v>4</v>
      </c>
      <c r="B74" t="s">
        <v>7</v>
      </c>
      <c r="C74" s="3">
        <v>8.6</v>
      </c>
      <c r="D74" s="3">
        <f t="shared" si="4"/>
        <v>1.5999999999999996</v>
      </c>
      <c r="E74" s="3">
        <f t="shared" si="6"/>
        <v>2.5599999999999987</v>
      </c>
      <c r="H74" s="3">
        <v>9</v>
      </c>
      <c r="I74" s="3">
        <f t="shared" si="5"/>
        <v>1</v>
      </c>
      <c r="J74">
        <f t="shared" si="7"/>
        <v>1</v>
      </c>
    </row>
    <row r="75" spans="1:10" x14ac:dyDescent="0.25">
      <c r="A75" t="s">
        <v>4</v>
      </c>
      <c r="B75" t="s">
        <v>7</v>
      </c>
      <c r="C75" s="3">
        <v>8.1</v>
      </c>
      <c r="D75" s="3">
        <f t="shared" si="4"/>
        <v>1.0999999999999996</v>
      </c>
      <c r="E75" s="3">
        <f t="shared" si="6"/>
        <v>1.2099999999999993</v>
      </c>
      <c r="H75" s="3">
        <v>8</v>
      </c>
      <c r="I75" s="3">
        <f t="shared" si="5"/>
        <v>0</v>
      </c>
      <c r="J75">
        <f t="shared" si="7"/>
        <v>0</v>
      </c>
    </row>
    <row r="76" spans="1:10" x14ac:dyDescent="0.25">
      <c r="A76" t="s">
        <v>4</v>
      </c>
      <c r="B76" t="s">
        <v>7</v>
      </c>
      <c r="C76" s="3">
        <v>6.3</v>
      </c>
      <c r="D76" s="3">
        <f t="shared" si="4"/>
        <v>-0.70000000000000018</v>
      </c>
      <c r="E76" s="3">
        <f t="shared" si="6"/>
        <v>0.49000000000000027</v>
      </c>
      <c r="H76" s="3">
        <v>9</v>
      </c>
      <c r="I76" s="3">
        <f t="shared" si="5"/>
        <v>1</v>
      </c>
      <c r="J76">
        <f t="shared" si="7"/>
        <v>1</v>
      </c>
    </row>
    <row r="77" spans="1:10" x14ac:dyDescent="0.25">
      <c r="A77" t="s">
        <v>4</v>
      </c>
      <c r="B77" t="s">
        <v>7</v>
      </c>
      <c r="C77" s="3">
        <v>7.5</v>
      </c>
      <c r="D77" s="3">
        <f t="shared" si="4"/>
        <v>0.5</v>
      </c>
      <c r="E77" s="3">
        <f t="shared" si="6"/>
        <v>0.25</v>
      </c>
      <c r="H77" s="3">
        <v>8</v>
      </c>
      <c r="I77" s="3">
        <f t="shared" si="5"/>
        <v>0</v>
      </c>
      <c r="J77">
        <f t="shared" si="7"/>
        <v>0</v>
      </c>
    </row>
    <row r="78" spans="1:10" x14ac:dyDescent="0.25">
      <c r="A78" t="s">
        <v>4</v>
      </c>
      <c r="B78" t="s">
        <v>7</v>
      </c>
      <c r="C78" s="3">
        <v>6</v>
      </c>
      <c r="D78" s="3">
        <f t="shared" si="4"/>
        <v>-1</v>
      </c>
      <c r="E78" s="3">
        <f t="shared" si="6"/>
        <v>1</v>
      </c>
      <c r="H78" s="3">
        <v>8</v>
      </c>
      <c r="I78" s="3">
        <f t="shared" si="5"/>
        <v>0</v>
      </c>
      <c r="J78">
        <f t="shared" si="7"/>
        <v>0</v>
      </c>
    </row>
    <row r="79" spans="1:10" x14ac:dyDescent="0.25">
      <c r="A79" t="s">
        <v>6</v>
      </c>
      <c r="B79" t="s">
        <v>7</v>
      </c>
      <c r="C79" s="3">
        <v>7.9</v>
      </c>
      <c r="D79" s="3">
        <f t="shared" si="4"/>
        <v>0.90000000000000036</v>
      </c>
      <c r="E79" s="3">
        <f t="shared" si="6"/>
        <v>0.81000000000000061</v>
      </c>
      <c r="H79" s="3">
        <v>8</v>
      </c>
      <c r="I79" s="3">
        <f t="shared" si="5"/>
        <v>0</v>
      </c>
      <c r="J79">
        <f t="shared" si="7"/>
        <v>0</v>
      </c>
    </row>
    <row r="80" spans="1:10" x14ac:dyDescent="0.25">
      <c r="A80" t="s">
        <v>6</v>
      </c>
      <c r="B80" t="s">
        <v>7</v>
      </c>
      <c r="C80" s="3">
        <v>6.6</v>
      </c>
      <c r="D80" s="3">
        <f t="shared" si="4"/>
        <v>-0.40000000000000036</v>
      </c>
      <c r="E80" s="3">
        <f t="shared" si="6"/>
        <v>0.16000000000000028</v>
      </c>
      <c r="H80" s="3">
        <v>7</v>
      </c>
      <c r="I80" s="3">
        <f t="shared" si="5"/>
        <v>-1</v>
      </c>
      <c r="J80">
        <f t="shared" si="7"/>
        <v>1</v>
      </c>
    </row>
    <row r="81" spans="1:10" x14ac:dyDescent="0.25">
      <c r="A81" t="s">
        <v>6</v>
      </c>
      <c r="B81" t="s">
        <v>7</v>
      </c>
      <c r="C81" s="3">
        <v>7.3</v>
      </c>
      <c r="D81" s="3">
        <f t="shared" si="4"/>
        <v>0.29999999999999982</v>
      </c>
      <c r="E81" s="3">
        <f t="shared" si="6"/>
        <v>8.99999999999999E-2</v>
      </c>
      <c r="H81" s="3">
        <v>6</v>
      </c>
      <c r="I81" s="3">
        <f t="shared" si="5"/>
        <v>-2</v>
      </c>
      <c r="J81">
        <f t="shared" si="7"/>
        <v>4</v>
      </c>
    </row>
    <row r="82" spans="1:10" x14ac:dyDescent="0.25">
      <c r="A82" t="s">
        <v>6</v>
      </c>
      <c r="B82" t="s">
        <v>7</v>
      </c>
      <c r="C82" s="3">
        <v>5.8</v>
      </c>
      <c r="D82" s="3">
        <f t="shared" si="4"/>
        <v>-1.2000000000000002</v>
      </c>
      <c r="E82" s="3">
        <f t="shared" si="6"/>
        <v>1.4400000000000004</v>
      </c>
      <c r="H82" s="3">
        <v>8</v>
      </c>
      <c r="I82" s="3">
        <f t="shared" si="5"/>
        <v>0</v>
      </c>
      <c r="J82">
        <f t="shared" si="7"/>
        <v>0</v>
      </c>
    </row>
    <row r="83" spans="1:10" x14ac:dyDescent="0.25">
      <c r="A83" t="s">
        <v>6</v>
      </c>
      <c r="B83" t="s">
        <v>7</v>
      </c>
      <c r="C83" s="3">
        <v>7.6</v>
      </c>
      <c r="D83" s="3">
        <f t="shared" si="4"/>
        <v>0.59999999999999964</v>
      </c>
      <c r="E83" s="3">
        <f t="shared" si="6"/>
        <v>0.3599999999999996</v>
      </c>
      <c r="H83" s="3">
        <v>8</v>
      </c>
      <c r="I83" s="3">
        <f t="shared" si="5"/>
        <v>0</v>
      </c>
      <c r="J83">
        <f t="shared" si="7"/>
        <v>0</v>
      </c>
    </row>
    <row r="84" spans="1:10" x14ac:dyDescent="0.25">
      <c r="A84" t="s">
        <v>6</v>
      </c>
      <c r="B84" t="s">
        <v>7</v>
      </c>
      <c r="C84" s="3">
        <v>7.1</v>
      </c>
      <c r="D84" s="3">
        <f t="shared" si="4"/>
        <v>9.9999999999999645E-2</v>
      </c>
      <c r="E84" s="3">
        <f t="shared" si="6"/>
        <v>9.9999999999999291E-3</v>
      </c>
      <c r="H84" s="3">
        <v>8</v>
      </c>
      <c r="I84" s="3">
        <f t="shared" si="5"/>
        <v>0</v>
      </c>
      <c r="J84">
        <f t="shared" si="7"/>
        <v>0</v>
      </c>
    </row>
    <row r="85" spans="1:10" x14ac:dyDescent="0.25">
      <c r="A85" t="s">
        <v>6</v>
      </c>
      <c r="B85" t="s">
        <v>7</v>
      </c>
      <c r="C85" s="3">
        <v>6.6</v>
      </c>
      <c r="D85" s="3">
        <f t="shared" si="4"/>
        <v>-0.40000000000000036</v>
      </c>
      <c r="E85" s="3">
        <f t="shared" si="6"/>
        <v>0.16000000000000028</v>
      </c>
      <c r="H85" s="3">
        <v>9</v>
      </c>
      <c r="I85" s="3">
        <f t="shared" si="5"/>
        <v>1</v>
      </c>
      <c r="J85">
        <f t="shared" si="7"/>
        <v>1</v>
      </c>
    </row>
    <row r="86" spans="1:10" x14ac:dyDescent="0.25">
      <c r="A86" t="s">
        <v>6</v>
      </c>
      <c r="B86" t="s">
        <v>7</v>
      </c>
      <c r="C86" s="3">
        <v>7.2</v>
      </c>
      <c r="D86" s="3">
        <f t="shared" si="4"/>
        <v>0.20000000000000018</v>
      </c>
      <c r="E86" s="3">
        <f t="shared" si="6"/>
        <v>4.000000000000007E-2</v>
      </c>
      <c r="H86" s="3">
        <v>9</v>
      </c>
      <c r="I86" s="3">
        <f t="shared" si="5"/>
        <v>1</v>
      </c>
      <c r="J86">
        <f t="shared" si="7"/>
        <v>1</v>
      </c>
    </row>
    <row r="87" spans="1:10" x14ac:dyDescent="0.25">
      <c r="A87" t="s">
        <v>6</v>
      </c>
      <c r="B87" t="s">
        <v>7</v>
      </c>
      <c r="C87" s="3">
        <v>7.8</v>
      </c>
      <c r="D87" s="3">
        <f t="shared" si="4"/>
        <v>0.79999999999999982</v>
      </c>
      <c r="E87" s="3">
        <f t="shared" si="6"/>
        <v>0.63999999999999968</v>
      </c>
      <c r="H87" s="3">
        <v>6</v>
      </c>
      <c r="I87" s="3">
        <f t="shared" si="5"/>
        <v>-2</v>
      </c>
      <c r="J87">
        <f t="shared" si="7"/>
        <v>4</v>
      </c>
    </row>
    <row r="88" spans="1:10" x14ac:dyDescent="0.25">
      <c r="A88" t="s">
        <v>6</v>
      </c>
      <c r="B88" t="s">
        <v>7</v>
      </c>
      <c r="C88" s="3">
        <v>7</v>
      </c>
      <c r="D88" s="3">
        <f t="shared" si="4"/>
        <v>0</v>
      </c>
      <c r="E88" s="3">
        <f t="shared" si="6"/>
        <v>0</v>
      </c>
      <c r="H88" s="3">
        <v>8</v>
      </c>
      <c r="I88" s="3">
        <f t="shared" si="5"/>
        <v>0</v>
      </c>
      <c r="J88">
        <f t="shared" si="7"/>
        <v>0</v>
      </c>
    </row>
    <row r="89" spans="1:10" x14ac:dyDescent="0.25">
      <c r="A89" t="s">
        <v>9</v>
      </c>
      <c r="B89" t="s">
        <v>7</v>
      </c>
      <c r="C89" s="3">
        <v>7.5</v>
      </c>
      <c r="D89" s="3">
        <f t="shared" si="4"/>
        <v>0.5</v>
      </c>
      <c r="E89" s="3">
        <f t="shared" si="6"/>
        <v>0.25</v>
      </c>
      <c r="H89" s="3">
        <v>8</v>
      </c>
      <c r="I89" s="3">
        <f t="shared" si="5"/>
        <v>0</v>
      </c>
      <c r="J89">
        <f t="shared" si="7"/>
        <v>0</v>
      </c>
    </row>
    <row r="90" spans="1:10" x14ac:dyDescent="0.25">
      <c r="A90" t="s">
        <v>6</v>
      </c>
      <c r="B90" t="s">
        <v>7</v>
      </c>
      <c r="C90" s="3">
        <v>7.6</v>
      </c>
      <c r="D90" s="3">
        <f t="shared" si="4"/>
        <v>0.59999999999999964</v>
      </c>
      <c r="E90" s="3">
        <f t="shared" si="6"/>
        <v>0.3599999999999996</v>
      </c>
      <c r="H90" s="3">
        <v>7</v>
      </c>
      <c r="I90" s="3">
        <f t="shared" si="5"/>
        <v>-1</v>
      </c>
      <c r="J90">
        <f t="shared" si="7"/>
        <v>1</v>
      </c>
    </row>
    <row r="91" spans="1:10" x14ac:dyDescent="0.25">
      <c r="A91" t="s">
        <v>6</v>
      </c>
      <c r="B91" t="s">
        <v>7</v>
      </c>
      <c r="C91" s="3">
        <v>6.9</v>
      </c>
      <c r="D91" s="3">
        <f t="shared" si="4"/>
        <v>-9.9999999999999645E-2</v>
      </c>
      <c r="E91" s="3">
        <f t="shared" si="6"/>
        <v>9.9999999999999291E-3</v>
      </c>
      <c r="H91" s="3">
        <v>8</v>
      </c>
      <c r="I91" s="3">
        <f t="shared" si="5"/>
        <v>0</v>
      </c>
      <c r="J91">
        <f t="shared" si="7"/>
        <v>0</v>
      </c>
    </row>
    <row r="92" spans="1:10" x14ac:dyDescent="0.25">
      <c r="A92" t="s">
        <v>6</v>
      </c>
      <c r="B92" t="s">
        <v>7</v>
      </c>
      <c r="C92" s="3">
        <v>6.8</v>
      </c>
      <c r="D92" s="3">
        <f t="shared" si="4"/>
        <v>-0.20000000000000018</v>
      </c>
      <c r="E92" s="3">
        <f t="shared" si="6"/>
        <v>4.000000000000007E-2</v>
      </c>
      <c r="H92" s="3">
        <v>8</v>
      </c>
      <c r="I92" s="3">
        <f t="shared" si="5"/>
        <v>0</v>
      </c>
      <c r="J92">
        <f t="shared" si="7"/>
        <v>0</v>
      </c>
    </row>
    <row r="93" spans="1:10" x14ac:dyDescent="0.25">
      <c r="A93" t="s">
        <v>6</v>
      </c>
      <c r="B93" t="s">
        <v>7</v>
      </c>
      <c r="C93" s="3">
        <v>6.5</v>
      </c>
      <c r="D93" s="3">
        <f t="shared" si="4"/>
        <v>-0.5</v>
      </c>
      <c r="E93" s="3">
        <f t="shared" si="6"/>
        <v>0.25</v>
      </c>
      <c r="H93" s="3">
        <v>8</v>
      </c>
      <c r="I93" s="3">
        <f t="shared" si="5"/>
        <v>0</v>
      </c>
      <c r="J93">
        <f t="shared" si="7"/>
        <v>0</v>
      </c>
    </row>
    <row r="94" spans="1:10" x14ac:dyDescent="0.25">
      <c r="A94" t="s">
        <v>6</v>
      </c>
      <c r="B94" t="s">
        <v>7</v>
      </c>
      <c r="C94" s="3">
        <v>6.1</v>
      </c>
      <c r="D94" s="3">
        <f t="shared" si="4"/>
        <v>-0.90000000000000036</v>
      </c>
      <c r="E94" s="3">
        <f t="shared" si="6"/>
        <v>0.81000000000000061</v>
      </c>
      <c r="H94" s="3">
        <v>8</v>
      </c>
      <c r="I94" s="3">
        <f t="shared" si="5"/>
        <v>0</v>
      </c>
      <c r="J94">
        <f t="shared" si="7"/>
        <v>0</v>
      </c>
    </row>
    <row r="95" spans="1:10" x14ac:dyDescent="0.25">
      <c r="A95" t="s">
        <v>6</v>
      </c>
      <c r="B95" t="s">
        <v>7</v>
      </c>
      <c r="C95" s="3">
        <v>6.9</v>
      </c>
      <c r="D95" s="3">
        <f t="shared" si="4"/>
        <v>-9.9999999999999645E-2</v>
      </c>
      <c r="E95" s="3">
        <f t="shared" si="6"/>
        <v>9.9999999999999291E-3</v>
      </c>
      <c r="H95" s="3">
        <v>9</v>
      </c>
      <c r="I95" s="3">
        <f t="shared" si="5"/>
        <v>1</v>
      </c>
      <c r="J95">
        <f t="shared" si="7"/>
        <v>1</v>
      </c>
    </row>
    <row r="96" spans="1:10" x14ac:dyDescent="0.25">
      <c r="A96" t="s">
        <v>6</v>
      </c>
      <c r="B96" t="s">
        <v>7</v>
      </c>
      <c r="C96" s="3">
        <v>7.3</v>
      </c>
      <c r="D96" s="3">
        <f t="shared" si="4"/>
        <v>0.29999999999999982</v>
      </c>
      <c r="E96" s="3">
        <f t="shared" si="6"/>
        <v>8.99999999999999E-2</v>
      </c>
      <c r="H96" s="3">
        <v>7</v>
      </c>
      <c r="I96" s="3">
        <f t="shared" si="5"/>
        <v>-1</v>
      </c>
      <c r="J96">
        <f t="shared" si="7"/>
        <v>1</v>
      </c>
    </row>
    <row r="97" spans="1:10" x14ac:dyDescent="0.25">
      <c r="A97" t="s">
        <v>6</v>
      </c>
      <c r="B97" t="s">
        <v>7</v>
      </c>
      <c r="C97" s="3">
        <v>6.5</v>
      </c>
      <c r="D97" s="3">
        <f t="shared" si="4"/>
        <v>-0.5</v>
      </c>
      <c r="E97" s="3">
        <f t="shared" si="6"/>
        <v>0.25</v>
      </c>
      <c r="H97" s="3">
        <v>8</v>
      </c>
      <c r="I97" s="3">
        <f t="shared" si="5"/>
        <v>0</v>
      </c>
      <c r="J97">
        <f t="shared" si="7"/>
        <v>0</v>
      </c>
    </row>
    <row r="98" spans="1:10" x14ac:dyDescent="0.25">
      <c r="A98" t="s">
        <v>6</v>
      </c>
      <c r="B98" t="s">
        <v>7</v>
      </c>
      <c r="C98" s="3">
        <v>6.9</v>
      </c>
      <c r="D98" s="3">
        <f t="shared" si="4"/>
        <v>-9.9999999999999645E-2</v>
      </c>
      <c r="E98" s="3">
        <f t="shared" si="6"/>
        <v>9.9999999999999291E-3</v>
      </c>
      <c r="H98" s="3">
        <v>7</v>
      </c>
      <c r="I98" s="3">
        <f t="shared" si="5"/>
        <v>-1</v>
      </c>
      <c r="J98">
        <f t="shared" si="7"/>
        <v>1</v>
      </c>
    </row>
    <row r="99" spans="1:10" x14ac:dyDescent="0.25">
      <c r="A99" t="s">
        <v>6</v>
      </c>
      <c r="B99" t="s">
        <v>7</v>
      </c>
      <c r="C99" s="3">
        <v>6.7</v>
      </c>
      <c r="D99" s="3">
        <f t="shared" si="4"/>
        <v>-0.29999999999999982</v>
      </c>
      <c r="E99" s="3">
        <f t="shared" si="6"/>
        <v>8.99999999999999E-2</v>
      </c>
      <c r="H99" s="3">
        <v>7</v>
      </c>
      <c r="I99" s="3">
        <f t="shared" si="5"/>
        <v>-1</v>
      </c>
      <c r="J99">
        <f t="shared" si="7"/>
        <v>1</v>
      </c>
    </row>
    <row r="100" spans="1:10" x14ac:dyDescent="0.25">
      <c r="A100" t="s">
        <v>6</v>
      </c>
      <c r="B100" t="s">
        <v>7</v>
      </c>
      <c r="C100" s="3">
        <v>7.7</v>
      </c>
      <c r="D100" s="3">
        <f t="shared" si="4"/>
        <v>0.70000000000000018</v>
      </c>
      <c r="E100" s="3">
        <f t="shared" si="6"/>
        <v>0.49000000000000027</v>
      </c>
      <c r="H100" s="3">
        <v>8</v>
      </c>
      <c r="I100" s="3">
        <f t="shared" si="5"/>
        <v>0</v>
      </c>
      <c r="J100">
        <f t="shared" si="7"/>
        <v>0</v>
      </c>
    </row>
    <row r="101" spans="1:10" x14ac:dyDescent="0.25">
      <c r="A101" t="s">
        <v>9</v>
      </c>
      <c r="B101" t="s">
        <v>7</v>
      </c>
      <c r="C101" s="3">
        <v>7.6</v>
      </c>
      <c r="D101" s="3">
        <f t="shared" si="4"/>
        <v>0.59999999999999964</v>
      </c>
      <c r="E101" s="3">
        <f t="shared" si="6"/>
        <v>0.3599999999999996</v>
      </c>
      <c r="H101" s="3">
        <v>8</v>
      </c>
      <c r="I101" s="3">
        <f t="shared" si="5"/>
        <v>0</v>
      </c>
      <c r="J101">
        <f t="shared" si="7"/>
        <v>0</v>
      </c>
    </row>
  </sheetData>
  <sortState xmlns:xlrd2="http://schemas.microsoft.com/office/spreadsheetml/2017/richdata2" ref="A2:H101">
    <sortCondition descending="1" ref="B2:B1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 in Means RW</vt:lpstr>
      <vt:lpstr>Difference in Means</vt:lpstr>
      <vt:lpstr>dentistry_meditation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 Pc i7 2600k</dc:creator>
  <cp:lastModifiedBy>Gaming Pc i7 2600k</cp:lastModifiedBy>
  <dcterms:created xsi:type="dcterms:W3CDTF">2022-04-21T10:43:35Z</dcterms:created>
  <dcterms:modified xsi:type="dcterms:W3CDTF">2022-04-22T22:59:26Z</dcterms:modified>
</cp:coreProperties>
</file>