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ertyaskew/Desktop/CS4402/Practical1/v2/"/>
    </mc:Choice>
  </mc:AlternateContent>
  <xr:revisionPtr revIDLastSave="0" documentId="13_ncr:1_{D37B821E-E0DE-B94B-9654-72D4ABCDD7A9}" xr6:coauthVersionLast="45" xr6:coauthVersionMax="45" xr10:uidLastSave="{00000000-0000-0000-0000-000000000000}"/>
  <bookViews>
    <workbookView xWindow="0" yWindow="0" windowWidth="12680" windowHeight="16000" activeTab="2" xr2:uid="{3A52C05B-E3D8-1A46-958F-B3C1F6258C31}"/>
  </bookViews>
  <sheets>
    <sheet name="v2" sheetId="1" r:id="rId1"/>
    <sheet name="v1" sheetId="5" r:id="rId2"/>
    <sheet name="5param" sheetId="4" r:id="rId3"/>
    <sheet name="v2_nobum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21" i="5"/>
  <c r="G19" i="5"/>
  <c r="G6" i="5"/>
  <c r="G5" i="5"/>
  <c r="G4" i="5"/>
  <c r="G3" i="5"/>
  <c r="G26" i="1"/>
  <c r="G20" i="1" l="1"/>
  <c r="G21" i="1"/>
  <c r="G22" i="1"/>
  <c r="G19" i="1"/>
  <c r="G17" i="1"/>
  <c r="G16" i="1"/>
  <c r="G14" i="1"/>
  <c r="G4" i="1"/>
  <c r="G5" i="1"/>
  <c r="G6" i="1"/>
  <c r="G7" i="1"/>
  <c r="G8" i="1"/>
  <c r="G10" i="1"/>
  <c r="G11" i="1"/>
  <c r="G12" i="1"/>
  <c r="G13" i="1"/>
  <c r="G15" i="1"/>
  <c r="G18" i="1"/>
  <c r="G3" i="1"/>
</calcChain>
</file>

<file path=xl/sharedStrings.xml><?xml version="1.0" encoding="utf-8"?>
<sst xmlns="http://schemas.openxmlformats.org/spreadsheetml/2006/main" count="162" uniqueCount="37">
  <si>
    <t xml:space="preserve">Param No </t>
  </si>
  <si>
    <t xml:space="preserve">Solver Nodes </t>
  </si>
  <si>
    <t xml:space="preserve">Solver Time </t>
  </si>
  <si>
    <t xml:space="preserve">Total Time </t>
  </si>
  <si>
    <t>Actions</t>
  </si>
  <si>
    <t>No. Operators</t>
  </si>
  <si>
    <t>x</t>
  </si>
  <si>
    <t>[1, 3, 7, 3, 7, 3, 7, 2, 3, 7, 2, 1, 7, 2]</t>
  </si>
  <si>
    <t> 1.142</t>
  </si>
  <si>
    <t>[1, 1, 1, 2, 3, 5, 2, 7, 2]</t>
  </si>
  <si>
    <t> [1, 3, 1, 7, 2, 1, 3, 1, 7, 2]</t>
  </si>
  <si>
    <t>[1, 2, 1, 2, 1, 2]</t>
  </si>
  <si>
    <t>[1, 1, 2, 1, 2, 1, 1, 1, 2, 1, 2]</t>
  </si>
  <si>
    <t>[1, 3, 1, 7, 2, 3, 3, 7, 2, 1, 3, 7, 7, 2]</t>
  </si>
  <si>
    <t>[1, 1, 2, 1, 1, 1, 1, 1, 2, 1, 1, 2, 1, 1, 2]</t>
  </si>
  <si>
    <t>[1, 1, 3, 6, 2, 1, 2, 1, 1, 2]</t>
  </si>
  <si>
    <t>[1, 1, 1, 1, 2, 3, 5, 2, 2, 4, 2, 5, 2, 2, 4, 2, 5, 2, 4, 2, 5, 2, 4, 2]</t>
  </si>
  <si>
    <t> 9.831</t>
  </si>
  <si>
    <t>[1, 1, 1, 1, 3, 1, 4, 5, 3, 7, 2, 5, 2, 4, 2, 6, 2, 3, 6, 2, 5, 7, 2, 5, 2, 4, 2, 6, 2, 5, 2, 4, 2, 6, 2, 4, 2, 6, 2, 2]</t>
  </si>
  <si>
    <t>[1, 3, 1, 1, 2, 7, 7, 3, 7, 2, 7, 7, 7, 2]</t>
  </si>
  <si>
    <t>[1, 1, 1, 3, 3, 7, 2, 3, 7, 7, 7, 7, 7, 2, 6, 2]</t>
  </si>
  <si>
    <t> 2.968</t>
  </si>
  <si>
    <t>[1, 2, 1, 1, 1, 1, 1, 1, 2, 1, 1, 1, 2, 1, 1, 3, 2]</t>
  </si>
  <si>
    <t>[1, 1, 1, 3, 7, 3, 8, 2, 6, 2, 4, 2]</t>
  </si>
  <si>
    <t>[1, 3, 1, 7, 2, 3, 3, 7, 2, 1, 3, 1, 7, 2, 3, 7, 2, 3, 7, 2]</t>
  </si>
  <si>
    <t>SavilleRow Time</t>
  </si>
  <si>
    <t xml:space="preserve">Solver Solve Time </t>
  </si>
  <si>
    <t>[1, 3, 1, 7, 2, 1, 3, 1, 7, 2]</t>
  </si>
  <si>
    <t> 0.481</t>
  </si>
  <si>
    <t> 403991</t>
  </si>
  <si>
    <t>Complete?</t>
  </si>
  <si>
    <t> 2195.640</t>
  </si>
  <si>
    <t>[1, 1, 1, 1, 3, 8, 2, 1, 6, 2, 1, 2]</t>
  </si>
  <si>
    <t>7v2</t>
  </si>
  <si>
    <t>‹</t>
  </si>
  <si>
    <t>Saville Row Time</t>
  </si>
  <si>
    <t xml:space="preserve"> \Input Length Output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</si>
</sst>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PT Mono"/>
      <family val="1"/>
      <charset val="204"/>
    </font>
    <font>
      <b/>
      <sz val="10"/>
      <color theme="1"/>
      <name val="PT Mono"/>
      <family val="1"/>
      <charset val="204"/>
    </font>
    <font>
      <sz val="10"/>
      <color theme="1"/>
      <name val="PT Mono"/>
      <family val="1"/>
      <charset val="204"/>
    </font>
    <font>
      <sz val="10"/>
      <color rgb="FF000000"/>
      <name val="PT Mono"/>
      <family val="1"/>
      <charset val="204"/>
    </font>
    <font>
      <b/>
      <sz val="10"/>
      <color rgb="FF000000"/>
      <name val="PT Mono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11" fontId="4" fillId="0" borderId="0" xfId="0" applyNumberFormat="1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4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4" fillId="0" borderId="1" xfId="0" applyFont="1" applyBorder="1"/>
    <xf numFmtId="0" fontId="4" fillId="0" borderId="1" xfId="0" applyFont="1" applyBorder="1" applyAlignment="1">
      <alignment horizontal="right" wrapText="1"/>
    </xf>
    <xf numFmtId="0" fontId="4" fillId="0" borderId="2" xfId="0" applyFont="1" applyBorder="1"/>
    <xf numFmtId="11" fontId="5" fillId="0" borderId="0" xfId="0" applyNumberFormat="1" applyFont="1"/>
    <xf numFmtId="0" fontId="4" fillId="0" borderId="2" xfId="0" applyFont="1" applyBorder="1" applyAlignment="1">
      <alignment horizontal="right"/>
    </xf>
    <xf numFmtId="11" fontId="4" fillId="0" borderId="0" xfId="0" applyNumberFormat="1" applyFont="1" applyAlignment="1">
      <alignment horizontal="right"/>
    </xf>
    <xf numFmtId="11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Saville</a:t>
            </a:r>
            <a:r>
              <a:rPr lang="en-US" baseline="0"/>
              <a:t> Row </a:t>
            </a:r>
            <a:r>
              <a:rPr lang="en-US"/>
              <a:t>Total Time v Solver Solver Time (log 10)</a:t>
            </a:r>
          </a:p>
        </c:rich>
      </c:tx>
      <c:layout>
        <c:manualLayout>
          <c:xMode val="edge"/>
          <c:yMode val="edge"/>
          <c:x val="0.22787897346165059"/>
          <c:y val="2.3755905511811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94657635059801E-2"/>
          <c:y val="0.10147733325038116"/>
          <c:w val="0.86053616504013419"/>
          <c:h val="0.83411262591150426"/>
        </c:manualLayout>
      </c:layout>
      <c:scatterChart>
        <c:scatterStyle val="lineMarker"/>
        <c:varyColors val="0"/>
        <c:ser>
          <c:idx val="0"/>
          <c:order val="0"/>
          <c:tx>
            <c:v>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'v2'!$F$3:$F$18</c:f>
              <c:strCache>
                <c:ptCount val="16"/>
                <c:pt idx="0">
                  <c:v>0.000405</c:v>
                </c:pt>
                <c:pt idx="1">
                  <c:v>0.999</c:v>
                </c:pt>
                <c:pt idx="2">
                  <c:v>0.828</c:v>
                </c:pt>
                <c:pt idx="3">
                  <c:v>0.000431</c:v>
                </c:pt>
                <c:pt idx="4">
                  <c:v>1.402</c:v>
                </c:pt>
                <c:pt idx="5">
                  <c:v>1.781</c:v>
                </c:pt>
                <c:pt idx="6">
                  <c:v>x</c:v>
                </c:pt>
                <c:pt idx="7">
                  <c:v>3.494</c:v>
                </c:pt>
                <c:pt idx="8">
                  <c:v>1.823</c:v>
                </c:pt>
                <c:pt idx="9">
                  <c:v>2.54</c:v>
                </c:pt>
                <c:pt idx="10">
                  <c:v>41.392</c:v>
                </c:pt>
                <c:pt idx="11">
                  <c:v> 9.831</c:v>
                </c:pt>
                <c:pt idx="12">
                  <c:v>1.711</c:v>
                </c:pt>
                <c:pt idx="13">
                  <c:v> 2.968</c:v>
                </c:pt>
                <c:pt idx="14">
                  <c:v>2.107</c:v>
                </c:pt>
                <c:pt idx="15">
                  <c:v>3.622</c:v>
                </c:pt>
              </c:strCache>
            </c:strRef>
          </c:xVal>
          <c:yVal>
            <c:numRef>
              <c:f>'v2'!$E$3:$E$18</c:f>
              <c:numCache>
                <c:formatCode>General</c:formatCode>
                <c:ptCount val="16"/>
                <c:pt idx="0">
                  <c:v>0.504</c:v>
                </c:pt>
                <c:pt idx="1">
                  <c:v>1.4912E-2</c:v>
                </c:pt>
                <c:pt idx="2">
                  <c:v>1.5328E-2</c:v>
                </c:pt>
                <c:pt idx="3">
                  <c:v>7.3999999999999996E-5</c:v>
                </c:pt>
                <c:pt idx="4">
                  <c:v>8.5259099999999997</c:v>
                </c:pt>
                <c:pt idx="5">
                  <c:v>22.108699999999999</c:v>
                </c:pt>
                <c:pt idx="6">
                  <c:v>0</c:v>
                </c:pt>
                <c:pt idx="7">
                  <c:v>0.38145699999999999</c:v>
                </c:pt>
                <c:pt idx="8">
                  <c:v>106.258</c:v>
                </c:pt>
                <c:pt idx="9">
                  <c:v>103.434</c:v>
                </c:pt>
                <c:pt idx="10">
                  <c:v>7.1279999999999998E-3</c:v>
                </c:pt>
                <c:pt idx="11">
                  <c:v>10.107100000000001</c:v>
                </c:pt>
                <c:pt idx="12">
                  <c:v>78.771100000000004</c:v>
                </c:pt>
                <c:pt idx="13" formatCode="0.000">
                  <c:v>55.508499999999998</c:v>
                </c:pt>
                <c:pt idx="14" formatCode="0">
                  <c:v>0</c:v>
                </c:pt>
                <c:pt idx="15">
                  <c:v>152.839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2-1E4C-80D9-1756F458CF9B}"/>
            </c:ext>
          </c:extLst>
        </c:ser>
        <c:ser>
          <c:idx val="1"/>
          <c:order val="1"/>
          <c:tx>
            <c:v>Unsat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'v2'!$F$19:$F$22</c:f>
              <c:numCache>
                <c:formatCode>General</c:formatCode>
                <c:ptCount val="4"/>
                <c:pt idx="0">
                  <c:v>7.7169999999999996</c:v>
                </c:pt>
                <c:pt idx="1">
                  <c:v>4.8339999999999996</c:v>
                </c:pt>
                <c:pt idx="2">
                  <c:v>0.77600000000000002</c:v>
                </c:pt>
                <c:pt idx="3">
                  <c:v>6.3630000000000004</c:v>
                </c:pt>
              </c:numCache>
            </c:numRef>
          </c:xVal>
          <c:yVal>
            <c:numRef>
              <c:f>'v2'!$E$19:$E$22</c:f>
              <c:numCache>
                <c:formatCode>General</c:formatCode>
                <c:ptCount val="4"/>
                <c:pt idx="0">
                  <c:v>1.47E-4</c:v>
                </c:pt>
                <c:pt idx="1">
                  <c:v>2.6099999999999999E-3</c:v>
                </c:pt>
                <c:pt idx="2" formatCode="0.00E+00">
                  <c:v>2.3E-5</c:v>
                </c:pt>
                <c:pt idx="3">
                  <c:v>1.3999999999999999E-4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F2-1E4C-80D9-1756F458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820927"/>
        <c:axId val="1478610799"/>
      </c:scatterChart>
      <c:valAx>
        <c:axId val="14248209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Saville</a:t>
                </a:r>
                <a:r>
                  <a:rPr lang="en-GB" baseline="0"/>
                  <a:t> Row Total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10799"/>
        <c:crosses val="autoZero"/>
        <c:crossBetween val="midCat"/>
      </c:valAx>
      <c:valAx>
        <c:axId val="1478610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Solver Solve Time 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2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Time</a:t>
            </a:r>
            <a:r>
              <a:rPr lang="en-GB" baseline="0"/>
              <a:t> v No Operators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'v2'!$H$3:$H$18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40</c:v>
                </c:pt>
                <c:pt idx="12">
                  <c:v>14</c:v>
                </c:pt>
                <c:pt idx="13">
                  <c:v>16</c:v>
                </c:pt>
                <c:pt idx="14">
                  <c:v>12</c:v>
                </c:pt>
                <c:pt idx="15">
                  <c:v>17</c:v>
                </c:pt>
              </c:numCache>
            </c:numRef>
          </c:xVal>
          <c:yVal>
            <c:numRef>
              <c:f>'v2'!$G$3:$G$18</c:f>
              <c:numCache>
                <c:formatCode>General</c:formatCode>
                <c:ptCount val="16"/>
                <c:pt idx="0">
                  <c:v>0.50440499999999999</c:v>
                </c:pt>
                <c:pt idx="1">
                  <c:v>1.0139119999999999</c:v>
                </c:pt>
                <c:pt idx="2">
                  <c:v>0.84332799999999997</c:v>
                </c:pt>
                <c:pt idx="3">
                  <c:v>5.0500000000000002E-4</c:v>
                </c:pt>
                <c:pt idx="4">
                  <c:v>9.9279099999999989</c:v>
                </c:pt>
                <c:pt idx="5">
                  <c:v>23.889699999999998</c:v>
                </c:pt>
                <c:pt idx="6">
                  <c:v>0</c:v>
                </c:pt>
                <c:pt idx="7">
                  <c:v>3.8754570000000004</c:v>
                </c:pt>
                <c:pt idx="8">
                  <c:v>108.08099999999999</c:v>
                </c:pt>
                <c:pt idx="9">
                  <c:v>105.974</c:v>
                </c:pt>
                <c:pt idx="10">
                  <c:v>41.399128000000005</c:v>
                </c:pt>
                <c:pt idx="11">
                  <c:v>19.937999999999999</c:v>
                </c:pt>
                <c:pt idx="12">
                  <c:v>80.482100000000003</c:v>
                </c:pt>
                <c:pt idx="13" formatCode="0.000">
                  <c:v>58.477000000000004</c:v>
                </c:pt>
                <c:pt idx="14" formatCode="0.00">
                  <c:v>2197.7469999999998</c:v>
                </c:pt>
                <c:pt idx="15">
                  <c:v>156.46100000000001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3-0146-A653-CE52FE18EC8C}"/>
            </c:ext>
          </c:extLst>
        </c:ser>
        <c:ser>
          <c:idx val="1"/>
          <c:order val="1"/>
          <c:tx>
            <c:v>Unsat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'v2'!$H$19:$H$22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3</c:v>
                </c:pt>
                <c:pt idx="3">
                  <c:v>13</c:v>
                </c:pt>
              </c:numCache>
            </c:numRef>
          </c:xVal>
          <c:yVal>
            <c:numRef>
              <c:f>'v2'!$G$19:$G$22</c:f>
              <c:numCache>
                <c:formatCode>General</c:formatCode>
                <c:ptCount val="4"/>
                <c:pt idx="0">
                  <c:v>7.7171469999999998</c:v>
                </c:pt>
                <c:pt idx="1">
                  <c:v>4.8366099999999994</c:v>
                </c:pt>
                <c:pt idx="2">
                  <c:v>0.77602300000000002</c:v>
                </c:pt>
                <c:pt idx="3">
                  <c:v>6.3631400000000005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3-0146-A653-CE52FE18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98351"/>
        <c:axId val="1517916367"/>
      </c:scatterChart>
      <c:valAx>
        <c:axId val="15143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Operators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16367"/>
        <c:crosses val="autoZero"/>
        <c:crossBetween val="midCat"/>
      </c:valAx>
      <c:valAx>
        <c:axId val="15179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9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Time</a:t>
            </a:r>
            <a:r>
              <a:rPr lang="en-GB" baseline="0"/>
              <a:t> v Number of Operators w/o outliers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('v2'!$H$3:$H$16,'v2'!$H$18)</c:f>
              <c:numCache>
                <c:formatCode>General</c:formatCode>
                <c:ptCount val="15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40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('v2'!$G$3:$G$16,'v2'!$G$18)</c:f>
              <c:numCache>
                <c:formatCode>General</c:formatCode>
                <c:ptCount val="15"/>
                <c:pt idx="0">
                  <c:v>0.50440499999999999</c:v>
                </c:pt>
                <c:pt idx="1">
                  <c:v>1.0139119999999999</c:v>
                </c:pt>
                <c:pt idx="2">
                  <c:v>0.84332799999999997</c:v>
                </c:pt>
                <c:pt idx="3">
                  <c:v>5.0500000000000002E-4</c:v>
                </c:pt>
                <c:pt idx="4">
                  <c:v>9.9279099999999989</c:v>
                </c:pt>
                <c:pt idx="5">
                  <c:v>23.889699999999998</c:v>
                </c:pt>
                <c:pt idx="6">
                  <c:v>0</c:v>
                </c:pt>
                <c:pt idx="7">
                  <c:v>3.8754570000000004</c:v>
                </c:pt>
                <c:pt idx="8">
                  <c:v>108.08099999999999</c:v>
                </c:pt>
                <c:pt idx="9">
                  <c:v>105.974</c:v>
                </c:pt>
                <c:pt idx="10">
                  <c:v>41.399128000000005</c:v>
                </c:pt>
                <c:pt idx="11">
                  <c:v>19.937999999999999</c:v>
                </c:pt>
                <c:pt idx="12">
                  <c:v>80.482100000000003</c:v>
                </c:pt>
                <c:pt idx="13" formatCode="0.000">
                  <c:v>58.477000000000004</c:v>
                </c:pt>
                <c:pt idx="14">
                  <c:v>156.46100000000001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8-B04F-A53E-84776ED35EC6}"/>
            </c:ext>
          </c:extLst>
        </c:ser>
        <c:ser>
          <c:idx val="1"/>
          <c:order val="1"/>
          <c:tx>
            <c:v>Unsat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'v2'!$H$19:$H$22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3</c:v>
                </c:pt>
                <c:pt idx="3">
                  <c:v>13</c:v>
                </c:pt>
              </c:numCache>
            </c:numRef>
          </c:xVal>
          <c:yVal>
            <c:numRef>
              <c:f>'v2'!$G$19:$G$22</c:f>
              <c:numCache>
                <c:formatCode>General</c:formatCode>
                <c:ptCount val="4"/>
                <c:pt idx="0">
                  <c:v>7.7171469999999998</c:v>
                </c:pt>
                <c:pt idx="1">
                  <c:v>4.8366099999999994</c:v>
                </c:pt>
                <c:pt idx="2">
                  <c:v>0.77602300000000002</c:v>
                </c:pt>
                <c:pt idx="3">
                  <c:v>6.3631400000000005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8-B04F-A53E-84776ED35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98351"/>
        <c:axId val="1517916367"/>
      </c:scatterChart>
      <c:valAx>
        <c:axId val="15143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Operators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16367"/>
        <c:crosses val="autoZero"/>
        <c:crossBetween val="midCat"/>
      </c:valAx>
      <c:valAx>
        <c:axId val="15179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9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Number of Operators v </a:t>
            </a:r>
            <a:r>
              <a:rPr lang="en-GB" sz="1400" b="0" i="0" u="none" strike="noStrike" baseline="0">
                <a:effectLst/>
              </a:rPr>
              <a:t>Number of Nodes 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 baseline="0"/>
              <a:t>(for sat cases only)</a:t>
            </a:r>
            <a:endParaRPr lang="en-GB"/>
          </a:p>
        </c:rich>
      </c:tx>
      <c:layout>
        <c:manualLayout>
          <c:xMode val="edge"/>
          <c:yMode val="edge"/>
          <c:x val="0.33592125984251969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'v2'!$H$3:$H$18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40</c:v>
                </c:pt>
                <c:pt idx="12">
                  <c:v>14</c:v>
                </c:pt>
                <c:pt idx="13">
                  <c:v>16</c:v>
                </c:pt>
                <c:pt idx="14">
                  <c:v>12</c:v>
                </c:pt>
                <c:pt idx="15">
                  <c:v>17</c:v>
                </c:pt>
              </c:numCache>
            </c:numRef>
          </c:xVal>
          <c:yVal>
            <c:numRef>
              <c:f>'v2'!$D$3:$D$18</c:f>
              <c:numCache>
                <c:formatCode>General</c:formatCode>
                <c:ptCount val="16"/>
                <c:pt idx="0">
                  <c:v>1</c:v>
                </c:pt>
                <c:pt idx="1">
                  <c:v>1157</c:v>
                </c:pt>
                <c:pt idx="2">
                  <c:v>8443</c:v>
                </c:pt>
                <c:pt idx="3">
                  <c:v>1</c:v>
                </c:pt>
                <c:pt idx="4">
                  <c:v>405822</c:v>
                </c:pt>
                <c:pt idx="5">
                  <c:v>1020952</c:v>
                </c:pt>
                <c:pt idx="6">
                  <c:v>0</c:v>
                </c:pt>
                <c:pt idx="7">
                  <c:v>6138</c:v>
                </c:pt>
                <c:pt idx="8">
                  <c:v>43</c:v>
                </c:pt>
                <c:pt idx="9">
                  <c:v>1929680</c:v>
                </c:pt>
                <c:pt idx="10">
                  <c:v>47</c:v>
                </c:pt>
                <c:pt idx="11">
                  <c:v>211934</c:v>
                </c:pt>
                <c:pt idx="12">
                  <c:v>2432777</c:v>
                </c:pt>
                <c:pt idx="13">
                  <c:v>1470854</c:v>
                </c:pt>
                <c:pt idx="14">
                  <c:v>236015638</c:v>
                </c:pt>
                <c:pt idx="15">
                  <c:v>2712405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1-E44A-949C-39DBDC17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17535"/>
        <c:axId val="1545328207"/>
      </c:scatterChart>
      <c:valAx>
        <c:axId val="15450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</a:t>
                </a:r>
                <a:r>
                  <a:rPr lang="en-GB" baseline="0"/>
                  <a:t> Operators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28207"/>
        <c:crosses val="autoZero"/>
        <c:crossBetween val="midCat"/>
      </c:valAx>
      <c:valAx>
        <c:axId val="1545328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Solver</a:t>
                </a:r>
                <a:r>
                  <a:rPr lang="en-GB" baseline="0"/>
                  <a:t> Nodes (log 10)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1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Solver Nodes</a:t>
            </a:r>
            <a:r>
              <a:rPr lang="en-GB" baseline="0"/>
              <a:t> v Total Time</a:t>
            </a:r>
          </a:p>
          <a:p>
            <a:pPr>
              <a:defRPr/>
            </a:pPr>
            <a:r>
              <a:rPr lang="en-GB" baseline="0"/>
              <a:t>(sat cases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('v2'!$D$3:$D$8,'v2'!$D$10:$D$18)</c:f>
              <c:numCache>
                <c:formatCode>General</c:formatCode>
                <c:ptCount val="15"/>
                <c:pt idx="0">
                  <c:v>1</c:v>
                </c:pt>
                <c:pt idx="1">
                  <c:v>1157</c:v>
                </c:pt>
                <c:pt idx="2">
                  <c:v>8443</c:v>
                </c:pt>
                <c:pt idx="3">
                  <c:v>1</c:v>
                </c:pt>
                <c:pt idx="4">
                  <c:v>405822</c:v>
                </c:pt>
                <c:pt idx="5">
                  <c:v>1020952</c:v>
                </c:pt>
                <c:pt idx="6">
                  <c:v>6138</c:v>
                </c:pt>
                <c:pt idx="7">
                  <c:v>43</c:v>
                </c:pt>
                <c:pt idx="8">
                  <c:v>1929680</c:v>
                </c:pt>
                <c:pt idx="9">
                  <c:v>47</c:v>
                </c:pt>
                <c:pt idx="10">
                  <c:v>211934</c:v>
                </c:pt>
                <c:pt idx="11">
                  <c:v>2432777</c:v>
                </c:pt>
                <c:pt idx="12">
                  <c:v>1470854</c:v>
                </c:pt>
                <c:pt idx="13">
                  <c:v>236015638</c:v>
                </c:pt>
                <c:pt idx="14">
                  <c:v>2712405</c:v>
                </c:pt>
              </c:numCache>
            </c:numRef>
          </c:xVal>
          <c:yVal>
            <c:numRef>
              <c:f>'v2'!$G$10:$G$18</c:f>
              <c:numCache>
                <c:formatCode>General</c:formatCode>
                <c:ptCount val="9"/>
                <c:pt idx="0">
                  <c:v>3.8754570000000004</c:v>
                </c:pt>
                <c:pt idx="1">
                  <c:v>108.08099999999999</c:v>
                </c:pt>
                <c:pt idx="2">
                  <c:v>105.974</c:v>
                </c:pt>
                <c:pt idx="3">
                  <c:v>41.399128000000005</c:v>
                </c:pt>
                <c:pt idx="4">
                  <c:v>19.937999999999999</c:v>
                </c:pt>
                <c:pt idx="5">
                  <c:v>80.482100000000003</c:v>
                </c:pt>
                <c:pt idx="6" formatCode="0.000">
                  <c:v>58.477000000000004</c:v>
                </c:pt>
                <c:pt idx="7" formatCode="0.00">
                  <c:v>2197.7469999999998</c:v>
                </c:pt>
                <c:pt idx="8">
                  <c:v>156.46100000000001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D-B846-9E06-F13F45344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76815"/>
        <c:axId val="1439658367"/>
      </c:scatterChart>
      <c:valAx>
        <c:axId val="1550876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Solver</a:t>
                </a:r>
                <a:r>
                  <a:rPr lang="en-GB" baseline="0"/>
                  <a:t>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8367"/>
        <c:crosses val="autoZero"/>
        <c:crossBetween val="midCat"/>
      </c:valAx>
      <c:valAx>
        <c:axId val="14396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7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Solver Nodes</a:t>
            </a:r>
            <a:r>
              <a:rPr lang="en-GB" baseline="0"/>
              <a:t> v Total Time w/o outliers</a:t>
            </a:r>
          </a:p>
          <a:p>
            <a:pPr>
              <a:defRPr/>
            </a:pPr>
            <a:r>
              <a:rPr lang="en-GB" baseline="0"/>
              <a:t>(sat cases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('v2'!$D$3:$D$8,'v2'!$D$10:$D$16,'v2'!$D$18)</c:f>
              <c:numCache>
                <c:formatCode>General</c:formatCode>
                <c:ptCount val="14"/>
                <c:pt idx="0">
                  <c:v>1</c:v>
                </c:pt>
                <c:pt idx="1">
                  <c:v>1157</c:v>
                </c:pt>
                <c:pt idx="2">
                  <c:v>8443</c:v>
                </c:pt>
                <c:pt idx="3">
                  <c:v>1</c:v>
                </c:pt>
                <c:pt idx="4">
                  <c:v>405822</c:v>
                </c:pt>
                <c:pt idx="5">
                  <c:v>1020952</c:v>
                </c:pt>
                <c:pt idx="6">
                  <c:v>6138</c:v>
                </c:pt>
                <c:pt idx="7">
                  <c:v>43</c:v>
                </c:pt>
                <c:pt idx="8">
                  <c:v>1929680</c:v>
                </c:pt>
                <c:pt idx="9">
                  <c:v>47</c:v>
                </c:pt>
                <c:pt idx="10">
                  <c:v>211934</c:v>
                </c:pt>
                <c:pt idx="11">
                  <c:v>2432777</c:v>
                </c:pt>
                <c:pt idx="12">
                  <c:v>1470854</c:v>
                </c:pt>
                <c:pt idx="13">
                  <c:v>2712405</c:v>
                </c:pt>
              </c:numCache>
            </c:numRef>
          </c:xVal>
          <c:yVal>
            <c:numRef>
              <c:f>('v2'!$G$3:$G$8,'v2'!$G$10:$G$16,'v2'!$G$18)</c:f>
              <c:numCache>
                <c:formatCode>General</c:formatCode>
                <c:ptCount val="14"/>
                <c:pt idx="0">
                  <c:v>0.50440499999999999</c:v>
                </c:pt>
                <c:pt idx="1">
                  <c:v>1.0139119999999999</c:v>
                </c:pt>
                <c:pt idx="2">
                  <c:v>0.84332799999999997</c:v>
                </c:pt>
                <c:pt idx="3">
                  <c:v>5.0500000000000002E-4</c:v>
                </c:pt>
                <c:pt idx="4">
                  <c:v>9.9279099999999989</c:v>
                </c:pt>
                <c:pt idx="5">
                  <c:v>23.889699999999998</c:v>
                </c:pt>
                <c:pt idx="6">
                  <c:v>3.8754570000000004</c:v>
                </c:pt>
                <c:pt idx="7">
                  <c:v>108.08099999999999</c:v>
                </c:pt>
                <c:pt idx="8">
                  <c:v>105.974</c:v>
                </c:pt>
                <c:pt idx="9">
                  <c:v>41.399128000000005</c:v>
                </c:pt>
                <c:pt idx="10">
                  <c:v>19.937999999999999</c:v>
                </c:pt>
                <c:pt idx="11">
                  <c:v>80.482100000000003</c:v>
                </c:pt>
                <c:pt idx="12" formatCode="0.000">
                  <c:v>58.477000000000004</c:v>
                </c:pt>
                <c:pt idx="13">
                  <c:v>156.46100000000001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5-FC49-B22A-85076499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76815"/>
        <c:axId val="1439658367"/>
      </c:scatterChart>
      <c:valAx>
        <c:axId val="1550876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Solver</a:t>
                </a:r>
                <a:r>
                  <a:rPr lang="en-GB" baseline="0"/>
                  <a:t>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8367"/>
        <c:crosses val="autoZero"/>
        <c:crossBetween val="midCat"/>
      </c:valAx>
      <c:valAx>
        <c:axId val="14396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7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1421642</xdr:colOff>
      <xdr:row>9</xdr:row>
      <xdr:rowOff>37910</xdr:rowOff>
    </xdr:from>
    <xdr:to>
      <xdr:col>13</xdr:col>
      <xdr:colOff>1066042</xdr:colOff>
      <xdr:row>27</xdr:row>
      <xdr:rowOff>139510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745FB-6E2B-AE40-844F-3826FE955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20092</xdr:colOff>
      <xdr:row>29</xdr:row>
      <xdr:rowOff>6066</xdr:rowOff>
    </xdr:from>
    <xdr:to>
      <xdr:col>7</xdr:col>
      <xdr:colOff>1112292</xdr:colOff>
      <xdr:row>54</xdr:row>
      <xdr:rowOff>133066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D309BE-D86C-A549-9D7B-62C2D0C96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1789563</xdr:colOff>
      <xdr:row>54</xdr:row>
      <xdr:rowOff>164720</xdr:rowOff>
    </xdr:from>
    <xdr:to>
      <xdr:col>7</xdr:col>
      <xdr:colOff>1078363</xdr:colOff>
      <xdr:row>80</xdr:row>
      <xdr:rowOff>113920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13F091-D180-634B-A371-B54BA92CA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1469703</xdr:colOff>
      <xdr:row>36</xdr:row>
      <xdr:rowOff>76706</xdr:rowOff>
    </xdr:from>
    <xdr:to>
      <xdr:col>13</xdr:col>
      <xdr:colOff>1114103</xdr:colOff>
      <xdr:row>62</xdr:row>
      <xdr:rowOff>25906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F92D1C-82EE-F64E-A96C-D55E2632E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28842</xdr:colOff>
      <xdr:row>81</xdr:row>
      <xdr:rowOff>137977</xdr:rowOff>
    </xdr:from>
    <xdr:to>
      <xdr:col>8</xdr:col>
      <xdr:colOff>3442</xdr:colOff>
      <xdr:row>107</xdr:row>
      <xdr:rowOff>87177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7EA795-AEF7-0646-A811-2B9DC4194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1205423</xdr:colOff>
      <xdr:row>101</xdr:row>
      <xdr:rowOff>43051</xdr:rowOff>
    </xdr:from>
    <xdr:to>
      <xdr:col>13</xdr:col>
      <xdr:colOff>849823</xdr:colOff>
      <xdr:row>126</xdr:row>
      <xdr:rowOff>170051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2A4EDA-757A-D941-9ADE-CB89FFDA0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07FD-196B-4D4D-9D89-FFE777354C24}">
  <dimension ref="B2:I54"/>
  <sheetViews>
    <sheetView zoomScale="42" zoomScaleNormal="130" workbookViewId="0">
      <selection activeCell="I12" activeCellId="1" sqref="A38 I12"/>
    </sheetView>
  </sheetViews>
  <sheetFormatPr baseColWidth="10" defaultColWidth="23.5" defaultRowHeight="13" x14ac:dyDescent="0.15"/>
  <cols>
    <col min="1" max="2" width="23.5" style="4"/>
    <col min="3" max="3" width="10.5" style="4" bestFit="1" customWidth="1"/>
    <col min="4" max="4" width="13.33203125" style="4" customWidth="1"/>
    <col min="5" max="5" width="18.83203125" style="4" customWidth="1"/>
    <col min="6" max="6" width="17" style="4" customWidth="1"/>
    <col min="7" max="7" width="15.6640625" style="4" customWidth="1"/>
    <col min="8" max="8" width="14.6640625" style="4" customWidth="1"/>
    <col min="9" max="9" width="44.83203125" style="17" customWidth="1"/>
    <col min="10" max="16384" width="23.5" style="4"/>
  </cols>
  <sheetData>
    <row r="2" spans="2:9" s="2" customFormat="1" ht="14" x14ac:dyDescent="0.15">
      <c r="B2" s="2" t="s">
        <v>0</v>
      </c>
      <c r="C2" s="2" t="s">
        <v>30</v>
      </c>
      <c r="D2" s="2" t="s">
        <v>1</v>
      </c>
      <c r="E2" s="2" t="s">
        <v>26</v>
      </c>
      <c r="F2" s="2" t="s">
        <v>25</v>
      </c>
      <c r="G2" s="2" t="s">
        <v>3</v>
      </c>
      <c r="H2" s="2" t="s">
        <v>5</v>
      </c>
      <c r="I2" s="18" t="s">
        <v>4</v>
      </c>
    </row>
    <row r="3" spans="2:9" ht="14" x14ac:dyDescent="0.15">
      <c r="B3" s="4">
        <v>1</v>
      </c>
      <c r="D3" s="4">
        <v>1</v>
      </c>
      <c r="E3" s="9">
        <v>0.504</v>
      </c>
      <c r="F3" s="9">
        <v>4.0499999999999998E-4</v>
      </c>
      <c r="G3" s="4">
        <f>F3+E3</f>
        <v>0.50440499999999999</v>
      </c>
      <c r="H3" s="4">
        <v>6</v>
      </c>
      <c r="I3" s="16" t="s">
        <v>11</v>
      </c>
    </row>
    <row r="4" spans="2:9" ht="14" x14ac:dyDescent="0.15">
      <c r="B4" s="4">
        <v>2</v>
      </c>
      <c r="D4" s="5">
        <v>1157</v>
      </c>
      <c r="E4" s="10">
        <v>1.4912E-2</v>
      </c>
      <c r="F4" s="10">
        <v>0.999</v>
      </c>
      <c r="G4" s="4">
        <f t="shared" ref="G4:G15" si="0">F4+E4</f>
        <v>1.0139119999999999</v>
      </c>
      <c r="H4" s="5">
        <v>2</v>
      </c>
      <c r="I4" s="17" t="s">
        <v>9</v>
      </c>
    </row>
    <row r="5" spans="2:9" ht="14" x14ac:dyDescent="0.15">
      <c r="B5" s="4">
        <v>3</v>
      </c>
      <c r="D5" s="5">
        <v>8443</v>
      </c>
      <c r="E5" s="9">
        <v>1.5328E-2</v>
      </c>
      <c r="F5" s="10">
        <v>0.82799999999999996</v>
      </c>
      <c r="G5" s="4">
        <f t="shared" si="0"/>
        <v>0.84332799999999997</v>
      </c>
      <c r="H5" s="5">
        <v>10</v>
      </c>
      <c r="I5" s="16" t="s">
        <v>10</v>
      </c>
    </row>
    <row r="6" spans="2:9" ht="14" x14ac:dyDescent="0.15">
      <c r="B6" s="4">
        <v>4</v>
      </c>
      <c r="D6" s="4">
        <v>1</v>
      </c>
      <c r="E6" s="9">
        <v>7.3999999999999996E-5</v>
      </c>
      <c r="F6" s="9">
        <v>4.3100000000000001E-4</v>
      </c>
      <c r="G6" s="4">
        <f t="shared" si="0"/>
        <v>5.0500000000000002E-4</v>
      </c>
      <c r="H6" s="4">
        <v>11</v>
      </c>
      <c r="I6" s="17" t="s">
        <v>12</v>
      </c>
    </row>
    <row r="7" spans="2:9" ht="14" x14ac:dyDescent="0.15">
      <c r="B7" s="4">
        <v>5</v>
      </c>
      <c r="D7" s="4">
        <v>405822</v>
      </c>
      <c r="E7" s="9">
        <v>8.5259099999999997</v>
      </c>
      <c r="F7" s="9">
        <v>1.4019999999999999</v>
      </c>
      <c r="G7" s="4">
        <f t="shared" si="0"/>
        <v>9.9279099999999989</v>
      </c>
      <c r="H7" s="4">
        <v>14</v>
      </c>
      <c r="I7" s="16" t="s">
        <v>13</v>
      </c>
    </row>
    <row r="8" spans="2:9" ht="14" x14ac:dyDescent="0.15">
      <c r="B8" s="4">
        <v>6</v>
      </c>
      <c r="C8" s="7"/>
      <c r="D8" s="15">
        <v>1020952</v>
      </c>
      <c r="E8" s="9">
        <v>22.108699999999999</v>
      </c>
      <c r="F8" s="9">
        <v>1.7809999999999999</v>
      </c>
      <c r="G8" s="7">
        <f t="shared" si="0"/>
        <v>23.889699999999998</v>
      </c>
      <c r="H8" s="7">
        <v>14</v>
      </c>
      <c r="I8" s="16" t="s">
        <v>7</v>
      </c>
    </row>
    <row r="9" spans="2:9" ht="15" customHeight="1" x14ac:dyDescent="0.15">
      <c r="B9" s="4">
        <v>7</v>
      </c>
      <c r="C9" s="7" t="s">
        <v>6</v>
      </c>
      <c r="D9" s="7" t="s">
        <v>6</v>
      </c>
      <c r="E9" s="9" t="s">
        <v>6</v>
      </c>
      <c r="F9" s="9" t="s">
        <v>6</v>
      </c>
      <c r="G9" s="7" t="s">
        <v>6</v>
      </c>
      <c r="H9" s="7">
        <v>11</v>
      </c>
      <c r="I9" s="17" t="s">
        <v>6</v>
      </c>
    </row>
    <row r="10" spans="2:9" ht="28" x14ac:dyDescent="0.15">
      <c r="B10" s="4">
        <v>8</v>
      </c>
      <c r="C10" s="7"/>
      <c r="D10" s="15">
        <v>6138</v>
      </c>
      <c r="E10" s="10">
        <v>0.38145699999999999</v>
      </c>
      <c r="F10" s="10">
        <v>3.4940000000000002</v>
      </c>
      <c r="G10" s="7">
        <f t="shared" si="0"/>
        <v>3.8754570000000004</v>
      </c>
      <c r="H10" s="15">
        <v>15</v>
      </c>
      <c r="I10" s="16" t="s">
        <v>14</v>
      </c>
    </row>
    <row r="11" spans="2:9" ht="14" x14ac:dyDescent="0.15">
      <c r="B11" s="4">
        <v>9</v>
      </c>
      <c r="D11" s="4">
        <v>43</v>
      </c>
      <c r="E11" s="10">
        <v>106.258</v>
      </c>
      <c r="F11" s="10">
        <v>1.823</v>
      </c>
      <c r="G11" s="4">
        <f t="shared" si="0"/>
        <v>108.08099999999999</v>
      </c>
      <c r="H11" s="5">
        <v>10</v>
      </c>
      <c r="I11" s="16" t="s">
        <v>15</v>
      </c>
    </row>
    <row r="12" spans="2:9" ht="28" x14ac:dyDescent="0.15">
      <c r="B12" s="4">
        <v>10</v>
      </c>
      <c r="D12" s="4">
        <v>1929680</v>
      </c>
      <c r="E12" s="9">
        <v>103.434</v>
      </c>
      <c r="F12" s="9">
        <v>2.54</v>
      </c>
      <c r="G12" s="4">
        <f t="shared" si="0"/>
        <v>105.974</v>
      </c>
      <c r="H12" s="4">
        <v>20</v>
      </c>
      <c r="I12" s="16" t="s">
        <v>24</v>
      </c>
    </row>
    <row r="13" spans="2:9" ht="28" x14ac:dyDescent="0.15">
      <c r="B13" s="4">
        <v>11</v>
      </c>
      <c r="D13" s="4">
        <v>47</v>
      </c>
      <c r="E13" s="9">
        <v>7.1279999999999998E-3</v>
      </c>
      <c r="F13" s="9">
        <v>41.392000000000003</v>
      </c>
      <c r="G13" s="4">
        <f t="shared" si="0"/>
        <v>41.399128000000005</v>
      </c>
      <c r="H13" s="4">
        <v>24</v>
      </c>
      <c r="I13" s="16" t="s">
        <v>16</v>
      </c>
    </row>
    <row r="14" spans="2:9" ht="42" x14ac:dyDescent="0.15">
      <c r="B14" s="4">
        <v>12</v>
      </c>
      <c r="D14" s="5">
        <v>211934</v>
      </c>
      <c r="E14" s="9">
        <v>10.107100000000001</v>
      </c>
      <c r="F14" s="10" t="s">
        <v>17</v>
      </c>
      <c r="G14" s="4">
        <f>10.107+9.831</f>
        <v>19.937999999999999</v>
      </c>
      <c r="H14" s="4">
        <v>40</v>
      </c>
      <c r="I14" s="16" t="s">
        <v>18</v>
      </c>
    </row>
    <row r="15" spans="2:9" ht="14" x14ac:dyDescent="0.15">
      <c r="B15" s="4">
        <v>13</v>
      </c>
      <c r="D15" s="5">
        <v>2432777</v>
      </c>
      <c r="E15" s="9">
        <v>78.771100000000004</v>
      </c>
      <c r="F15" s="10">
        <v>1.7110000000000001</v>
      </c>
      <c r="G15" s="4">
        <f t="shared" si="0"/>
        <v>80.482100000000003</v>
      </c>
      <c r="H15" s="5">
        <v>14</v>
      </c>
      <c r="I15" s="16" t="s">
        <v>19</v>
      </c>
    </row>
    <row r="16" spans="2:9" ht="28" x14ac:dyDescent="0.15">
      <c r="B16" s="4">
        <v>14</v>
      </c>
      <c r="D16" s="5">
        <v>1470854</v>
      </c>
      <c r="E16" s="11">
        <v>55.508499999999998</v>
      </c>
      <c r="F16" s="11" t="s">
        <v>21</v>
      </c>
      <c r="G16" s="13">
        <f>55.509+2.968</f>
        <v>58.477000000000004</v>
      </c>
      <c r="H16" s="4">
        <v>16</v>
      </c>
      <c r="I16" s="16" t="s">
        <v>20</v>
      </c>
    </row>
    <row r="17" spans="2:9" ht="14" x14ac:dyDescent="0.15">
      <c r="B17" s="4">
        <v>15</v>
      </c>
      <c r="D17" s="5">
        <v>236015638</v>
      </c>
      <c r="E17" s="12" t="s">
        <v>31</v>
      </c>
      <c r="F17" s="11">
        <v>2.1070000000000002</v>
      </c>
      <c r="G17" s="8">
        <f>2195.64+2.107</f>
        <v>2197.7469999999998</v>
      </c>
      <c r="H17" s="4">
        <v>12</v>
      </c>
      <c r="I17" s="16" t="s">
        <v>23</v>
      </c>
    </row>
    <row r="18" spans="2:9" ht="28" x14ac:dyDescent="0.15">
      <c r="B18" s="4">
        <v>16</v>
      </c>
      <c r="D18" s="5">
        <v>2712405</v>
      </c>
      <c r="E18" s="10">
        <v>152.839</v>
      </c>
      <c r="F18" s="10">
        <v>3.6219999999999999</v>
      </c>
      <c r="G18" s="4">
        <f>F18+E18</f>
        <v>156.46100000000001</v>
      </c>
      <c r="H18" s="4">
        <v>17</v>
      </c>
      <c r="I18" s="16" t="s">
        <v>22</v>
      </c>
    </row>
    <row r="19" spans="2:9" ht="14" x14ac:dyDescent="0.15">
      <c r="B19" s="19">
        <v>17</v>
      </c>
      <c r="C19" s="19" t="s">
        <v>6</v>
      </c>
      <c r="D19" s="19">
        <v>0</v>
      </c>
      <c r="E19" s="19">
        <v>1.47E-4</v>
      </c>
      <c r="F19" s="19">
        <v>7.7169999999999996</v>
      </c>
      <c r="G19" s="19">
        <f>F19+E19</f>
        <v>7.7171469999999998</v>
      </c>
      <c r="H19" s="19">
        <v>11</v>
      </c>
      <c r="I19" s="20" t="s">
        <v>6</v>
      </c>
    </row>
    <row r="20" spans="2:9" ht="14" x14ac:dyDescent="0.15">
      <c r="B20" s="4">
        <v>18</v>
      </c>
      <c r="C20" s="4" t="s">
        <v>6</v>
      </c>
      <c r="D20" s="4">
        <v>0</v>
      </c>
      <c r="E20" s="4">
        <v>2.6099999999999999E-3</v>
      </c>
      <c r="F20" s="4">
        <v>4.8339999999999996</v>
      </c>
      <c r="G20" s="4">
        <f t="shared" ref="G20:G22" si="1">F20+E20</f>
        <v>4.8366099999999994</v>
      </c>
      <c r="H20" s="4">
        <v>14</v>
      </c>
      <c r="I20" s="17" t="s">
        <v>6</v>
      </c>
    </row>
    <row r="21" spans="2:9" ht="14" x14ac:dyDescent="0.15">
      <c r="B21" s="4">
        <v>19</v>
      </c>
      <c r="C21" s="4" t="s">
        <v>6</v>
      </c>
      <c r="D21" s="4">
        <v>0</v>
      </c>
      <c r="E21" s="6">
        <v>2.3E-5</v>
      </c>
      <c r="F21" s="4">
        <v>0.77600000000000002</v>
      </c>
      <c r="G21" s="4">
        <f t="shared" si="1"/>
        <v>0.77602300000000002</v>
      </c>
      <c r="H21" s="4">
        <v>3</v>
      </c>
      <c r="I21" s="17" t="s">
        <v>6</v>
      </c>
    </row>
    <row r="22" spans="2:9" ht="14" x14ac:dyDescent="0.15">
      <c r="B22" s="4">
        <v>20</v>
      </c>
      <c r="C22" s="4" t="s">
        <v>6</v>
      </c>
      <c r="D22" s="4">
        <v>0</v>
      </c>
      <c r="E22" s="4">
        <v>1.3999999999999999E-4</v>
      </c>
      <c r="F22" s="4">
        <v>6.3630000000000004</v>
      </c>
      <c r="G22" s="4">
        <f t="shared" si="1"/>
        <v>6.3631400000000005</v>
      </c>
      <c r="H22" s="4">
        <v>13</v>
      </c>
      <c r="I22" s="17" t="s">
        <v>6</v>
      </c>
    </row>
    <row r="23" spans="2:9" x14ac:dyDescent="0.15">
      <c r="I23" s="7"/>
    </row>
    <row r="25" spans="2:9" s="28" customFormat="1" ht="14" x14ac:dyDescent="0.15">
      <c r="B25" s="29" t="s">
        <v>0</v>
      </c>
      <c r="C25" s="29" t="s">
        <v>30</v>
      </c>
      <c r="D25" s="29" t="s">
        <v>1</v>
      </c>
      <c r="E25" s="29" t="s">
        <v>26</v>
      </c>
      <c r="F25" s="29" t="s">
        <v>25</v>
      </c>
      <c r="G25" s="29" t="s">
        <v>3</v>
      </c>
      <c r="H25" s="29" t="s">
        <v>5</v>
      </c>
      <c r="I25" s="18" t="s">
        <v>4</v>
      </c>
    </row>
    <row r="26" spans="2:9" ht="15" x14ac:dyDescent="0.2">
      <c r="B26" s="27" t="s">
        <v>33</v>
      </c>
      <c r="C26" s="7"/>
      <c r="D26" s="7">
        <v>97</v>
      </c>
      <c r="E26" s="27">
        <v>3.6339000000000003E-2</v>
      </c>
      <c r="F26" s="27">
        <v>1.6479999999999999</v>
      </c>
      <c r="G26" s="7">
        <f>F26+E26</f>
        <v>1.6843389999999998</v>
      </c>
      <c r="H26" s="26">
        <v>12</v>
      </c>
      <c r="I26" s="27" t="s">
        <v>32</v>
      </c>
    </row>
    <row r="54" spans="2:2" x14ac:dyDescent="0.15">
      <c r="B54" s="4" t="s">
        <v>34</v>
      </c>
    </row>
  </sheetData>
  <pageMargins left="0.7" right="0.7" top="0.75" bottom="0.75" header="0.3" footer="0.3"/>
  <ignoredErrors>
    <ignoredError sqref="G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1BCF-9F86-9A4F-8281-BBCD57505DF0}">
  <dimension ref="B2:I22"/>
  <sheetViews>
    <sheetView workbookViewId="0">
      <selection activeCell="B2" sqref="B2:I2"/>
    </sheetView>
  </sheetViews>
  <sheetFormatPr baseColWidth="10" defaultRowHeight="13" x14ac:dyDescent="0.15"/>
  <cols>
    <col min="1" max="3" width="10.83203125" style="4"/>
    <col min="4" max="4" width="17.83203125" style="4" customWidth="1"/>
    <col min="5" max="5" width="12.83203125" style="4" customWidth="1"/>
    <col min="6" max="7" width="16.6640625" style="4" customWidth="1"/>
    <col min="8" max="8" width="14" style="4" customWidth="1"/>
    <col min="9" max="9" width="34.1640625" style="4" customWidth="1"/>
    <col min="10" max="16384" width="10.83203125" style="4"/>
  </cols>
  <sheetData>
    <row r="2" spans="2:9" ht="14" x14ac:dyDescent="0.15">
      <c r="B2" s="2" t="s">
        <v>0</v>
      </c>
      <c r="C2" s="2" t="s">
        <v>30</v>
      </c>
      <c r="D2" s="2" t="s">
        <v>1</v>
      </c>
      <c r="E2" s="2" t="s">
        <v>26</v>
      </c>
      <c r="F2" s="2" t="s">
        <v>25</v>
      </c>
      <c r="G2" s="2" t="s">
        <v>3</v>
      </c>
      <c r="H2" s="2" t="s">
        <v>5</v>
      </c>
      <c r="I2" s="3" t="s">
        <v>4</v>
      </c>
    </row>
    <row r="3" spans="2:9" x14ac:dyDescent="0.15">
      <c r="B3" s="4">
        <v>1</v>
      </c>
      <c r="C3" s="7"/>
      <c r="D3" s="15">
        <v>1</v>
      </c>
      <c r="E3" s="25">
        <v>6.4999999999999994E-5</v>
      </c>
      <c r="F3" s="15" t="s">
        <v>28</v>
      </c>
      <c r="G3" s="30">
        <f xml:space="preserve"> 0.481+0.000065</f>
        <v>0.48106499999999996</v>
      </c>
      <c r="H3" s="4">
        <v>6</v>
      </c>
      <c r="I3" s="15" t="s">
        <v>11</v>
      </c>
    </row>
    <row r="4" spans="2:9" x14ac:dyDescent="0.15">
      <c r="B4" s="4">
        <v>2</v>
      </c>
      <c r="C4" s="7"/>
      <c r="D4" s="15">
        <v>40520</v>
      </c>
      <c r="E4" s="15">
        <v>2.1699999999999999E-4</v>
      </c>
      <c r="F4" s="15">
        <v>0.82599999999999996</v>
      </c>
      <c r="G4" s="30">
        <f>F4+E4</f>
        <v>0.82621699999999998</v>
      </c>
      <c r="H4" s="5">
        <v>2</v>
      </c>
      <c r="I4" s="15" t="s">
        <v>9</v>
      </c>
    </row>
    <row r="5" spans="2:9" x14ac:dyDescent="0.15">
      <c r="B5" s="4">
        <v>3</v>
      </c>
      <c r="C5" s="7"/>
      <c r="D5" s="15" t="s">
        <v>29</v>
      </c>
      <c r="E5" s="15">
        <v>9.1388999999999998E-2</v>
      </c>
      <c r="F5" s="15">
        <v>0.628</v>
      </c>
      <c r="G5" s="30">
        <f>F5+E5</f>
        <v>0.71938900000000006</v>
      </c>
      <c r="H5" s="5">
        <v>10</v>
      </c>
      <c r="I5" s="7" t="s">
        <v>27</v>
      </c>
    </row>
    <row r="6" spans="2:9" x14ac:dyDescent="0.15">
      <c r="B6" s="4">
        <v>4</v>
      </c>
      <c r="D6" s="5">
        <v>142</v>
      </c>
      <c r="E6" s="22">
        <v>9.3999999999999994E-5</v>
      </c>
      <c r="F6" s="5">
        <v>0.82199999999999995</v>
      </c>
      <c r="G6" s="30">
        <f>F6+E6</f>
        <v>0.82209399999999999</v>
      </c>
      <c r="H6" s="4">
        <v>11</v>
      </c>
      <c r="I6" s="15" t="s">
        <v>12</v>
      </c>
    </row>
    <row r="7" spans="2:9" x14ac:dyDescent="0.15">
      <c r="B7" s="4">
        <v>5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4">
        <v>14</v>
      </c>
      <c r="I7" s="7" t="s">
        <v>6</v>
      </c>
    </row>
    <row r="8" spans="2:9" x14ac:dyDescent="0.15">
      <c r="B8" s="4">
        <v>6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4">
        <v>14</v>
      </c>
      <c r="I8" s="7" t="s">
        <v>6</v>
      </c>
    </row>
    <row r="9" spans="2:9" x14ac:dyDescent="0.15">
      <c r="B9" s="4">
        <v>7</v>
      </c>
      <c r="C9" s="7" t="s">
        <v>6</v>
      </c>
      <c r="D9" s="7" t="s">
        <v>6</v>
      </c>
      <c r="E9" s="7" t="s">
        <v>6</v>
      </c>
      <c r="F9" s="7" t="s">
        <v>6</v>
      </c>
      <c r="G9" s="7" t="s">
        <v>6</v>
      </c>
      <c r="H9" s="7">
        <v>11</v>
      </c>
      <c r="I9" s="7" t="s">
        <v>6</v>
      </c>
    </row>
    <row r="10" spans="2:9" x14ac:dyDescent="0.15">
      <c r="B10" s="4">
        <v>8</v>
      </c>
      <c r="C10" s="7" t="s">
        <v>6</v>
      </c>
      <c r="D10" s="7" t="s">
        <v>6</v>
      </c>
      <c r="E10" s="7" t="s">
        <v>6</v>
      </c>
      <c r="F10" s="7" t="s">
        <v>6</v>
      </c>
      <c r="G10" s="7" t="s">
        <v>6</v>
      </c>
      <c r="H10" s="5">
        <v>15</v>
      </c>
      <c r="I10" s="7" t="s">
        <v>6</v>
      </c>
    </row>
    <row r="11" spans="2:9" x14ac:dyDescent="0.15">
      <c r="B11" s="4">
        <v>9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5">
        <v>10</v>
      </c>
      <c r="I11" s="7" t="s">
        <v>6</v>
      </c>
    </row>
    <row r="12" spans="2:9" x14ac:dyDescent="0.15">
      <c r="B12" s="4">
        <v>10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6</v>
      </c>
      <c r="H12" s="4">
        <v>20</v>
      </c>
      <c r="I12" s="7" t="s">
        <v>6</v>
      </c>
    </row>
    <row r="13" spans="2:9" x14ac:dyDescent="0.15">
      <c r="B13" s="4">
        <v>11</v>
      </c>
      <c r="C13" s="7" t="s">
        <v>6</v>
      </c>
      <c r="D13" s="7" t="s">
        <v>6</v>
      </c>
      <c r="E13" s="7" t="s">
        <v>6</v>
      </c>
      <c r="F13" s="7" t="s">
        <v>6</v>
      </c>
      <c r="G13" s="7" t="s">
        <v>6</v>
      </c>
      <c r="H13" s="4">
        <v>24</v>
      </c>
      <c r="I13" s="7" t="s">
        <v>6</v>
      </c>
    </row>
    <row r="14" spans="2:9" x14ac:dyDescent="0.15">
      <c r="B14" s="4">
        <v>12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4">
        <v>40</v>
      </c>
      <c r="I14" s="7" t="s">
        <v>6</v>
      </c>
    </row>
    <row r="15" spans="2:9" x14ac:dyDescent="0.15">
      <c r="B15" s="4">
        <v>13</v>
      </c>
      <c r="C15" s="7" t="s">
        <v>6</v>
      </c>
      <c r="D15" s="7" t="s">
        <v>6</v>
      </c>
      <c r="E15" s="7" t="s">
        <v>6</v>
      </c>
      <c r="F15" s="7" t="s">
        <v>6</v>
      </c>
      <c r="G15" s="7" t="s">
        <v>6</v>
      </c>
      <c r="H15" s="5">
        <v>14</v>
      </c>
      <c r="I15" s="7" t="s">
        <v>6</v>
      </c>
    </row>
    <row r="16" spans="2:9" x14ac:dyDescent="0.15">
      <c r="B16" s="4">
        <v>14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H16" s="4">
        <v>16</v>
      </c>
      <c r="I16" s="7" t="s">
        <v>6</v>
      </c>
    </row>
    <row r="17" spans="2:9" x14ac:dyDescent="0.15">
      <c r="B17" s="4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4">
        <v>12</v>
      </c>
      <c r="I17" s="7" t="s">
        <v>6</v>
      </c>
    </row>
    <row r="18" spans="2:9" x14ac:dyDescent="0.15">
      <c r="B18" s="21">
        <v>16</v>
      </c>
      <c r="C18" s="23" t="s">
        <v>6</v>
      </c>
      <c r="D18" s="23" t="s">
        <v>6</v>
      </c>
      <c r="E18" s="23" t="s">
        <v>6</v>
      </c>
      <c r="F18" s="23" t="s">
        <v>6</v>
      </c>
      <c r="G18" s="23" t="s">
        <v>6</v>
      </c>
      <c r="H18" s="21">
        <v>17</v>
      </c>
      <c r="I18" s="23" t="s">
        <v>6</v>
      </c>
    </row>
    <row r="19" spans="2:9" x14ac:dyDescent="0.15">
      <c r="B19" s="4">
        <v>17</v>
      </c>
      <c r="C19" s="7"/>
      <c r="D19" s="7">
        <v>0</v>
      </c>
      <c r="E19" s="24">
        <v>9.5000000000000005E-5</v>
      </c>
      <c r="F19" s="7">
        <v>1.8029999999999999</v>
      </c>
      <c r="G19" s="9">
        <f>F19+E19</f>
        <v>1.8030949999999999</v>
      </c>
      <c r="H19" s="4">
        <v>11</v>
      </c>
      <c r="I19" s="7" t="s">
        <v>6</v>
      </c>
    </row>
    <row r="20" spans="2:9" x14ac:dyDescent="0.15">
      <c r="B20" s="4">
        <v>18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4">
        <v>14</v>
      </c>
      <c r="I20" s="7" t="s">
        <v>6</v>
      </c>
    </row>
    <row r="21" spans="2:9" x14ac:dyDescent="0.15">
      <c r="B21" s="4">
        <v>19</v>
      </c>
      <c r="C21" s="7"/>
      <c r="D21" s="7">
        <v>0</v>
      </c>
      <c r="E21" s="24">
        <v>5.3999999999999998E-5</v>
      </c>
      <c r="F21" s="9">
        <v>0.53</v>
      </c>
      <c r="G21" s="24">
        <f>F21+E21</f>
        <v>0.53005400000000003</v>
      </c>
      <c r="H21" s="4">
        <v>3</v>
      </c>
      <c r="I21" s="7" t="s">
        <v>6</v>
      </c>
    </row>
    <row r="22" spans="2:9" x14ac:dyDescent="0.15">
      <c r="B22" s="4">
        <v>20</v>
      </c>
      <c r="C22" s="7" t="s">
        <v>6</v>
      </c>
      <c r="D22" s="7" t="s">
        <v>6</v>
      </c>
      <c r="E22" s="7" t="s">
        <v>6</v>
      </c>
      <c r="F22" s="7" t="s">
        <v>6</v>
      </c>
      <c r="G22" s="7" t="s">
        <v>6</v>
      </c>
      <c r="H22" s="4">
        <v>13</v>
      </c>
      <c r="I22" s="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C125-F283-F34E-9388-2A9F97155D7B}">
  <dimension ref="B2:J7"/>
  <sheetViews>
    <sheetView tabSelected="1" topLeftCell="C1" workbookViewId="0">
      <selection activeCell="E7" sqref="E7"/>
    </sheetView>
  </sheetViews>
  <sheetFormatPr baseColWidth="10" defaultRowHeight="16" x14ac:dyDescent="0.2"/>
  <cols>
    <col min="2" max="5" width="15.33203125" customWidth="1"/>
    <col min="6" max="6" width="16.6640625" customWidth="1"/>
    <col min="7" max="7" width="11.83203125" customWidth="1"/>
    <col min="8" max="9" width="15.33203125" customWidth="1"/>
  </cols>
  <sheetData>
    <row r="2" spans="2:10" ht="35" customHeight="1" x14ac:dyDescent="0.2">
      <c r="B2" s="2"/>
      <c r="C2" s="2"/>
      <c r="D2" s="2"/>
      <c r="E2" s="3" t="s">
        <v>36</v>
      </c>
      <c r="F2" s="2">
        <v>5</v>
      </c>
      <c r="G2" s="2">
        <v>10</v>
      </c>
      <c r="H2" s="2">
        <v>15</v>
      </c>
      <c r="I2" s="3">
        <v>20</v>
      </c>
      <c r="J2" s="2">
        <v>25</v>
      </c>
    </row>
    <row r="3" spans="2:10" x14ac:dyDescent="0.2">
      <c r="E3" s="1">
        <v>5</v>
      </c>
      <c r="F3">
        <v>1.488</v>
      </c>
      <c r="H3">
        <v>5.6660000000000004</v>
      </c>
      <c r="J3">
        <v>19.526</v>
      </c>
    </row>
    <row r="4" spans="2:10" x14ac:dyDescent="0.2">
      <c r="E4" s="1">
        <v>10</v>
      </c>
    </row>
    <row r="5" spans="2:10" x14ac:dyDescent="0.2">
      <c r="E5" s="1">
        <v>15</v>
      </c>
    </row>
    <row r="6" spans="2:10" x14ac:dyDescent="0.2">
      <c r="E6" s="1">
        <v>20</v>
      </c>
    </row>
    <row r="7" spans="2:10" x14ac:dyDescent="0.2">
      <c r="E7" s="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8988-5FD2-E44E-A0E3-AD5BB47780A3}">
  <dimension ref="B1:I21"/>
  <sheetViews>
    <sheetView workbookViewId="0">
      <selection activeCell="I16" sqref="I16"/>
    </sheetView>
  </sheetViews>
  <sheetFormatPr baseColWidth="10" defaultRowHeight="13" x14ac:dyDescent="0.15"/>
  <cols>
    <col min="1" max="2" width="10.83203125" style="4"/>
    <col min="3" max="3" width="13.1640625" style="4" customWidth="1"/>
    <col min="4" max="4" width="13.83203125" style="4" customWidth="1"/>
    <col min="5" max="5" width="12.33203125" style="4" customWidth="1"/>
    <col min="6" max="6" width="17.33203125" style="4" customWidth="1"/>
    <col min="7" max="7" width="11.6640625" style="4" customWidth="1"/>
    <col min="8" max="8" width="14.5" style="4" customWidth="1"/>
    <col min="9" max="9" width="43.1640625" style="4" customWidth="1"/>
    <col min="10" max="16384" width="10.83203125" style="4"/>
  </cols>
  <sheetData>
    <row r="1" spans="2:9" x14ac:dyDescent="0.15">
      <c r="I1" s="2"/>
    </row>
    <row r="2" spans="2:9" x14ac:dyDescent="0.15">
      <c r="B2" s="2" t="s">
        <v>0</v>
      </c>
      <c r="C2" s="2" t="s">
        <v>30</v>
      </c>
      <c r="D2" s="2" t="s">
        <v>1</v>
      </c>
      <c r="E2" s="2" t="s">
        <v>2</v>
      </c>
      <c r="F2" s="2" t="s">
        <v>35</v>
      </c>
      <c r="G2" s="2" t="s">
        <v>3</v>
      </c>
      <c r="H2" s="14" t="s">
        <v>5</v>
      </c>
      <c r="I2" s="2" t="s">
        <v>4</v>
      </c>
    </row>
    <row r="3" spans="2:9" x14ac:dyDescent="0.15">
      <c r="B3" s="4">
        <v>5</v>
      </c>
      <c r="D3" s="5">
        <v>110188</v>
      </c>
      <c r="E3" s="5">
        <v>2.3991099999999999</v>
      </c>
      <c r="F3" s="5" t="s">
        <v>8</v>
      </c>
      <c r="G3" s="5">
        <f>1.142 + 2.399</f>
        <v>3.5409999999999999</v>
      </c>
      <c r="H3" s="5">
        <v>13</v>
      </c>
      <c r="I3" s="5" t="s">
        <v>7</v>
      </c>
    </row>
    <row r="4" spans="2:9" x14ac:dyDescent="0.15">
      <c r="D4" s="6"/>
    </row>
    <row r="5" spans="2:9" x14ac:dyDescent="0.15">
      <c r="D5" s="6"/>
    </row>
    <row r="21" spans="4:4" x14ac:dyDescent="0.15">
      <c r="D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v2</vt:lpstr>
      <vt:lpstr>v1</vt:lpstr>
      <vt:lpstr>5param</vt:lpstr>
      <vt:lpstr>v2_nobump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ASKEW, LIBERTY (Student)</dc:creator>
  <cp:lastModifiedBy>ASKEW, LIBERTY (Student)</cp:lastModifiedBy>
  <dcterms:created xsi:type="dcterms:W3CDTF">2020-10-26T22:51:43Z</dcterms:created>
  <dcterms:modified xsi:type="dcterms:W3CDTF">2020-10-27T20:35:35Z</dcterms:modified>
</cp:coreProperties>
</file>