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680" yWindow="0" windowWidth="20460" windowHeight="13020" tabRatio="500" activeTab="1"/>
  </bookViews>
  <sheets>
    <sheet name="staceyy_Luminescence Protocol_6" sheetId="1" r:id="rId1"/>
    <sheet name="Normaliz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2" l="1"/>
  <c r="H33" i="2"/>
  <c r="I33" i="2"/>
  <c r="J33" i="2"/>
  <c r="K33" i="2"/>
  <c r="L33" i="2"/>
  <c r="M33" i="2"/>
  <c r="H32" i="2"/>
  <c r="I32" i="2"/>
  <c r="J32" i="2"/>
  <c r="K32" i="2"/>
  <c r="L32" i="2"/>
  <c r="M32" i="2"/>
  <c r="H31" i="2"/>
  <c r="I31" i="2"/>
  <c r="J31" i="2"/>
  <c r="K31" i="2"/>
  <c r="L31" i="2"/>
  <c r="M31" i="2"/>
  <c r="C33" i="2"/>
  <c r="D33" i="2"/>
  <c r="E33" i="2"/>
  <c r="F33" i="2"/>
  <c r="G33" i="2"/>
  <c r="C32" i="2"/>
  <c r="D32" i="2"/>
  <c r="E32" i="2"/>
  <c r="F32" i="2"/>
  <c r="G32" i="2"/>
  <c r="C31" i="2"/>
  <c r="D31" i="2"/>
  <c r="E31" i="2"/>
  <c r="F31" i="2"/>
  <c r="G31" i="2"/>
  <c r="B33" i="2"/>
  <c r="B31" i="2"/>
  <c r="C30" i="2"/>
  <c r="D30" i="2"/>
  <c r="E30" i="2"/>
  <c r="F30" i="2"/>
  <c r="G30" i="2"/>
  <c r="H30" i="2"/>
  <c r="I30" i="2"/>
  <c r="J30" i="2"/>
  <c r="K30" i="2"/>
  <c r="L30" i="2"/>
  <c r="M30" i="2"/>
  <c r="B30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C22" i="2"/>
  <c r="D22" i="2"/>
  <c r="E22" i="2"/>
  <c r="F22" i="2"/>
  <c r="G22" i="2"/>
  <c r="H22" i="2"/>
  <c r="I22" i="2"/>
  <c r="J22" i="2"/>
  <c r="K22" i="2"/>
  <c r="L22" i="2"/>
  <c r="M22" i="2"/>
  <c r="B22" i="2"/>
</calcChain>
</file>

<file path=xl/sharedStrings.xml><?xml version="1.0" encoding="utf-8"?>
<sst xmlns="http://schemas.openxmlformats.org/spreadsheetml/2006/main" count="188" uniqueCount="162">
  <si>
    <t>;version</t>
  </si>
  <si>
    <t>PlateResults</t>
  </si>
  <si>
    <t>Read 1</t>
  </si>
  <si>
    <t>A</t>
  </si>
  <si>
    <t>B</t>
  </si>
  <si>
    <t>C</t>
  </si>
  <si>
    <t>D</t>
  </si>
  <si>
    <t>E</t>
  </si>
  <si>
    <t>F</t>
  </si>
  <si>
    <t>G</t>
  </si>
  <si>
    <t>H</t>
  </si>
  <si>
    <t>ProtocolHeader</t>
  </si>
  <si>
    <t>Version</t>
  </si>
  <si>
    <t>Label</t>
  </si>
  <si>
    <t>Luminescence Protocol</t>
  </si>
  <si>
    <t>Locked</t>
  </si>
  <si>
    <t>Creator</t>
  </si>
  <si>
    <t>User</t>
  </si>
  <si>
    <t>ReaderType</t>
  </si>
  <si>
    <t>Category</t>
  </si>
  <si>
    <t>FluoroFilter</t>
  </si>
  <si>
    <t>DateRead</t>
  </si>
  <si>
    <t>Filename</t>
  </si>
  <si>
    <t>staceyy_Luminescence Protocol_6-9-2016_10-17-48 AM</t>
  </si>
  <si>
    <t>InstrumentSN</t>
  </si>
  <si>
    <t>SN: 930000207025</t>
  </si>
  <si>
    <t>FluoOpticalKitID</t>
  </si>
  <si>
    <t>Result</t>
  </si>
  <si>
    <t>Prefix</t>
  </si>
  <si>
    <t>staceyy</t>
  </si>
  <si>
    <t>WellMap</t>
  </si>
  <si>
    <t>FFFFFFFFFFFFFFFFFFFFFFFF</t>
  </si>
  <si>
    <t>RefWellMap</t>
  </si>
  <si>
    <t>RunCount</t>
  </si>
  <si>
    <t>RunPeriod</t>
  </si>
  <si>
    <t>PreRunDelay</t>
  </si>
  <si>
    <t>Kinetics</t>
  </si>
  <si>
    <t>KineticCount</t>
  </si>
  <si>
    <t>KineticIntTime</t>
  </si>
  <si>
    <t>Steps</t>
  </si>
  <si>
    <t>Injector</t>
  </si>
  <si>
    <t>Inject</t>
  </si>
  <si>
    <t>Volume</t>
  </si>
  <si>
    <t>Delay</t>
  </si>
  <si>
    <t>Read</t>
  </si>
  <si>
    <t>PostDelay</t>
  </si>
  <si>
    <t>IntegrationTime</t>
  </si>
  <si>
    <t>WavelengthCount</t>
  </si>
  <si>
    <t>Wavelength1</t>
  </si>
  <si>
    <t>Wavelength2</t>
  </si>
  <si>
    <t>Results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</si>
  <si>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</si>
  <si>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</si>
  <si>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</si>
  <si>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</si>
  <si>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</si>
  <si>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</si>
  <si>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</si>
  <si>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</si>
  <si>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</si>
  <si>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</si>
  <si>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</si>
  <si>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</si>
  <si>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</si>
  <si>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</si>
  <si>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</si>
  <si>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</si>
  <si>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</si>
  <si>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</si>
  <si>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</si>
  <si>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</si>
  <si>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</si>
  <si>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</si>
  <si>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</si>
  <si>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</si>
  <si>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</si>
  <si>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</si>
  <si>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</si>
  <si>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</si>
  <si>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</si>
  <si>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</si>
  <si>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</si>
  <si>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</si>
  <si>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</si>
  <si>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</si>
  <si>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</si>
  <si>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</si>
  <si>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</si>
  <si>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</si>
  <si>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</si>
  <si>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</si>
  <si>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</si>
  <si>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</si>
  <si>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</si>
  <si>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</si>
  <si>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</si>
  <si>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</si>
  <si>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</si>
  <si>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</si>
  <si>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</si>
  <si>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</si>
  <si>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</si>
  <si>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</si>
  <si>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</si>
  <si>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</si>
  <si>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</si>
  <si>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</si>
  <si>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</si>
  <si>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</si>
  <si>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</si>
  <si>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</si>
  <si>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</si>
  <si>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</si>
  <si>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</si>
  <si>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</si>
  <si>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</si>
  <si>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</si>
  <si>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</si>
  <si>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</si>
  <si>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</si>
  <si>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</si>
  <si>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</si>
  <si>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</si>
  <si>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</si>
  <si>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</si>
  <si>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</si>
  <si>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</si>
  <si>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</si>
  <si>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</si>
  <si>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</si>
  <si>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</si>
  <si>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</si>
  <si>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</si>
  <si>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</si>
  <si>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</si>
  <si>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</si>
  <si>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</si>
  <si>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</si>
  <si>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</si>
  <si>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</si>
  <si>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</si>
  <si>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</si>
  <si>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</si>
  <si>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</si>
  <si>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</si>
  <si>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</si>
  <si>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</si>
  <si>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</si>
  <si>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Lum</t>
  </si>
  <si>
    <t>BSA</t>
  </si>
  <si>
    <t>Norm</t>
  </si>
  <si>
    <t>media</t>
  </si>
  <si>
    <t>1 nM T3</t>
  </si>
  <si>
    <t>2 nM T3</t>
  </si>
  <si>
    <t>3 nM T3</t>
  </si>
  <si>
    <t>5 nM T3</t>
  </si>
  <si>
    <t>10 nM T3</t>
  </si>
  <si>
    <t>1 nM Veh</t>
  </si>
  <si>
    <t>2 nM Veh</t>
  </si>
  <si>
    <t>3 nM Veh</t>
  </si>
  <si>
    <t>5 nM Veh</t>
  </si>
  <si>
    <t>10 nM 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</si>
</sst>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63"/>
      <name val="Arial"/>
      <family val="2"/>
    </font>
    <font>
      <sz val="10"/>
      <color indexed="8"/>
      <name val="Arial"/>
      <family val="2"/>
    </font>
    <font>
      <sz val="12"/>
      <color rgb="FF22222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5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T3</c:v>
          </c:tx>
          <c:invertIfNegative val="0"/>
          <c:errBars>
            <c:errBarType val="both"/>
            <c:errValType val="cust"/>
            <c:noEndCap val="0"/>
            <c:plus>
              <c:numRef>
                <c:f>Normalization!$B$33:$G$33</c:f>
                <c:numCache>
                  <c:formatCode>General</c:formatCode>
                  <c:ptCount val="6"/>
                  <c:pt idx="0">
                    <c:v>234272.2106771469</c:v>
                  </c:pt>
                  <c:pt idx="1">
                    <c:v>139678.3462358679</c:v>
                  </c:pt>
                  <c:pt idx="2">
                    <c:v>133219.1642715495</c:v>
                  </c:pt>
                  <c:pt idx="3">
                    <c:v>223055.8192779932</c:v>
                  </c:pt>
                  <c:pt idx="4">
                    <c:v>278547.2108556021</c:v>
                  </c:pt>
                  <c:pt idx="5">
                    <c:v>350496.8741634978</c:v>
                  </c:pt>
                </c:numCache>
              </c:numRef>
            </c:plus>
            <c:minus>
              <c:numRef>
                <c:f>Normalization!$B$33:$G$33</c:f>
                <c:numCache>
                  <c:formatCode>General</c:formatCode>
                  <c:ptCount val="6"/>
                  <c:pt idx="0">
                    <c:v>234272.2106771469</c:v>
                  </c:pt>
                  <c:pt idx="1">
                    <c:v>139678.3462358679</c:v>
                  </c:pt>
                  <c:pt idx="2">
                    <c:v>133219.1642715495</c:v>
                  </c:pt>
                  <c:pt idx="3">
                    <c:v>223055.8192779932</c:v>
                  </c:pt>
                  <c:pt idx="4">
                    <c:v>278547.2108556021</c:v>
                  </c:pt>
                  <c:pt idx="5">
                    <c:v>350496.8741634978</c:v>
                  </c:pt>
                </c:numCache>
              </c:numRef>
            </c:minus>
          </c:errBars>
          <c:cat>
            <c:strRef>
              <c:f>Normalization!$B$21:$G$21</c:f>
              <c:strCache>
                <c:ptCount val="6"/>
                <c:pt idx="0">
                  <c:v>media</c:v>
                </c:pt>
                <c:pt idx="1">
                  <c:v>1 nM T3</c:v>
                </c:pt>
                <c:pt idx="2">
                  <c:v>2 nM T3</c:v>
                </c:pt>
                <c:pt idx="3">
                  <c:v>3 nM T3</c:v>
                </c:pt>
                <c:pt idx="4">
                  <c:v>5 nM T3</c:v>
                </c:pt>
                <c:pt idx="5">
                  <c:v>10 nM T3</c:v>
                </c:pt>
              </c:strCache>
            </c:strRef>
          </c:cat>
          <c:val>
            <c:numRef>
              <c:f>Normalization!$B$30:$G$30</c:f>
              <c:numCache>
                <c:formatCode>General</c:formatCode>
                <c:ptCount val="6"/>
                <c:pt idx="0">
                  <c:v>5.23842457247633E6</c:v>
                </c:pt>
                <c:pt idx="1">
                  <c:v>4.99627385340624E6</c:v>
                </c:pt>
                <c:pt idx="2">
                  <c:v>5.85767888560792E6</c:v>
                </c:pt>
                <c:pt idx="3">
                  <c:v>5.12089512739698E6</c:v>
                </c:pt>
                <c:pt idx="4">
                  <c:v>5.47627317396058E6</c:v>
                </c:pt>
                <c:pt idx="5">
                  <c:v>5.67327598366791E6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377320"/>
        <c:axId val="2088629304"/>
      </c:barChart>
      <c:catAx>
        <c:axId val="208837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29304"/>
        <c:crosses val="autoZero"/>
        <c:auto val="1"/>
        <c:lblAlgn val="ctr"/>
        <c:lblOffset val="100"/>
        <c:noMultiLvlLbl val="0"/>
      </c:catAx>
      <c:valAx>
        <c:axId val="208862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37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Vehicle</c:v>
          </c:tx>
          <c:spPr>
            <a:solidFill>
              <a:srgbClr val="C0504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Normalization!$G$33:$M$33</c:f>
                <c:numCache>
                  <c:formatCode>General</c:formatCode>
                  <c:ptCount val="7"/>
                  <c:pt idx="0">
                    <c:v>350496.8741634978</c:v>
                  </c:pt>
                  <c:pt idx="1">
                    <c:v>314814.3333073072</c:v>
                  </c:pt>
                  <c:pt idx="2">
                    <c:v>312450.7320526388</c:v>
                  </c:pt>
                  <c:pt idx="3">
                    <c:v>417848.2266949147</c:v>
                  </c:pt>
                  <c:pt idx="4">
                    <c:v>316531.1198440824</c:v>
                  </c:pt>
                  <c:pt idx="5">
                    <c:v>680434.616826397</c:v>
                  </c:pt>
                  <c:pt idx="6">
                    <c:v>602087.5011844398</c:v>
                  </c:pt>
                </c:numCache>
              </c:numRef>
            </c:plus>
            <c:minus>
              <c:numRef>
                <c:f>Normalization!$G$33:$M$33</c:f>
                <c:numCache>
                  <c:formatCode>General</c:formatCode>
                  <c:ptCount val="7"/>
                  <c:pt idx="0">
                    <c:v>350496.8741634978</c:v>
                  </c:pt>
                  <c:pt idx="1">
                    <c:v>314814.3333073072</c:v>
                  </c:pt>
                  <c:pt idx="2">
                    <c:v>312450.7320526388</c:v>
                  </c:pt>
                  <c:pt idx="3">
                    <c:v>417848.2266949147</c:v>
                  </c:pt>
                  <c:pt idx="4">
                    <c:v>316531.1198440824</c:v>
                  </c:pt>
                  <c:pt idx="5">
                    <c:v>680434.616826397</c:v>
                  </c:pt>
                  <c:pt idx="6">
                    <c:v>602087.5011844398</c:v>
                  </c:pt>
                </c:numCache>
              </c:numRef>
            </c:minus>
          </c:errBars>
          <c:cat>
            <c:strRef>
              <c:f>Normalization!$H$21:$M$21</c:f>
              <c:strCache>
                <c:ptCount val="6"/>
                <c:pt idx="0">
                  <c:v>1 nM Veh</c:v>
                </c:pt>
                <c:pt idx="1">
                  <c:v>2 nM Veh</c:v>
                </c:pt>
                <c:pt idx="2">
                  <c:v>3 nM Veh</c:v>
                </c:pt>
                <c:pt idx="3">
                  <c:v>5 nM Veh</c:v>
                </c:pt>
                <c:pt idx="4">
                  <c:v>10 nM Veh</c:v>
                </c:pt>
                <c:pt idx="5">
                  <c:v>media</c:v>
                </c:pt>
              </c:strCache>
            </c:strRef>
          </c:cat>
          <c:val>
            <c:numRef>
              <c:f>Normalization!$H$30:$M$30</c:f>
              <c:numCache>
                <c:formatCode>General</c:formatCode>
                <c:ptCount val="6"/>
                <c:pt idx="0">
                  <c:v>7.00754269285497E6</c:v>
                </c:pt>
                <c:pt idx="1">
                  <c:v>6.63504181485154E6</c:v>
                </c:pt>
                <c:pt idx="2">
                  <c:v>6.68672035078862E6</c:v>
                </c:pt>
                <c:pt idx="3">
                  <c:v>6.84883226766352E6</c:v>
                </c:pt>
                <c:pt idx="4">
                  <c:v>5.05517461646482E6</c:v>
                </c:pt>
                <c:pt idx="5">
                  <c:v>4.02258027559208E6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376456"/>
        <c:axId val="2082383944"/>
      </c:barChart>
      <c:catAx>
        <c:axId val="208237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383944"/>
        <c:crosses val="autoZero"/>
        <c:auto val="1"/>
        <c:lblAlgn val="ctr"/>
        <c:lblOffset val="100"/>
        <c:noMultiLvlLbl val="0"/>
      </c:catAx>
      <c:valAx>
        <c:axId val="208238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37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33</xdr:row>
      <xdr:rowOff>88900</xdr:rowOff>
    </xdr:from>
    <xdr:to>
      <xdr:col>6</xdr:col>
      <xdr:colOff>552450</xdr:colOff>
      <xdr:row>47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33</xdr:row>
      <xdr:rowOff>101600</xdr:rowOff>
    </xdr:from>
    <xdr:to>
      <xdr:col>12</xdr:col>
      <xdr:colOff>463550</xdr:colOff>
      <xdr:row>47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showRuler="0" topLeftCell="B1" workbookViewId="0">
      <selection activeCell="B4" sqref="B4:N12"/>
    </sheetView>
  </sheetViews>
  <sheetFormatPr baseColWidth="10" defaultRowHeight="15" x14ac:dyDescent="0"/>
  <sheetData>
    <row r="1" spans="1:14">
      <c r="A1" t="s">
        <v>0</v>
      </c>
      <c r="B1">
        <v>4</v>
      </c>
    </row>
    <row r="2" spans="1:14">
      <c r="A2" t="s">
        <v>1</v>
      </c>
    </row>
    <row r="3" spans="1:14">
      <c r="B3" t="s">
        <v>2</v>
      </c>
    </row>
    <row r="4" spans="1:14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</row>
    <row r="5" spans="1:14">
      <c r="B5" t="s">
        <v>3</v>
      </c>
      <c r="C5">
        <v>1748460</v>
      </c>
      <c r="D5">
        <v>1589390</v>
      </c>
      <c r="E5">
        <v>2122360</v>
      </c>
      <c r="F5">
        <v>1884070</v>
      </c>
      <c r="G5">
        <v>1482770</v>
      </c>
      <c r="H5">
        <v>1452670</v>
      </c>
      <c r="I5">
        <v>1596000</v>
      </c>
      <c r="J5">
        <v>1745890</v>
      </c>
      <c r="K5">
        <v>2120040</v>
      </c>
      <c r="L5">
        <v>1816590</v>
      </c>
      <c r="M5">
        <v>1669470</v>
      </c>
      <c r="N5">
        <v>1227360</v>
      </c>
    </row>
    <row r="6" spans="1:14">
      <c r="B6" t="s">
        <v>4</v>
      </c>
      <c r="C6">
        <v>1858050</v>
      </c>
      <c r="D6">
        <v>1727020</v>
      </c>
      <c r="E6">
        <v>1911400</v>
      </c>
      <c r="F6">
        <v>1573800</v>
      </c>
      <c r="G6">
        <v>1649450</v>
      </c>
      <c r="H6">
        <v>1638400</v>
      </c>
      <c r="I6">
        <v>1686890</v>
      </c>
      <c r="J6">
        <v>1997510</v>
      </c>
      <c r="K6">
        <v>1883800</v>
      </c>
      <c r="L6">
        <v>1947180</v>
      </c>
      <c r="M6">
        <v>1828720</v>
      </c>
      <c r="N6">
        <v>1233440</v>
      </c>
    </row>
    <row r="7" spans="1:14">
      <c r="B7" t="s">
        <v>5</v>
      </c>
      <c r="C7">
        <v>1701690</v>
      </c>
      <c r="D7">
        <v>1550540</v>
      </c>
      <c r="E7">
        <v>1641880</v>
      </c>
      <c r="F7">
        <v>1497880</v>
      </c>
      <c r="G7">
        <v>1715410</v>
      </c>
      <c r="H7">
        <v>1811450</v>
      </c>
      <c r="I7">
        <v>1781110</v>
      </c>
      <c r="J7">
        <v>1938640</v>
      </c>
      <c r="K7">
        <v>1888850</v>
      </c>
      <c r="L7">
        <v>1962120</v>
      </c>
      <c r="M7">
        <v>1687650</v>
      </c>
      <c r="N7">
        <v>1697910</v>
      </c>
    </row>
    <row r="8" spans="1:14">
      <c r="B8" t="s">
        <v>6</v>
      </c>
      <c r="C8">
        <v>1519590</v>
      </c>
      <c r="D8">
        <v>1610190</v>
      </c>
      <c r="E8">
        <v>1708630</v>
      </c>
      <c r="F8">
        <v>1687700</v>
      </c>
      <c r="G8">
        <v>1884340</v>
      </c>
      <c r="H8">
        <v>1497210</v>
      </c>
      <c r="I8">
        <v>1634280</v>
      </c>
      <c r="J8">
        <v>1867740</v>
      </c>
      <c r="K8">
        <v>1944240</v>
      </c>
      <c r="L8">
        <v>1948690</v>
      </c>
      <c r="M8">
        <v>2218970</v>
      </c>
      <c r="N8">
        <v>1183720</v>
      </c>
    </row>
    <row r="9" spans="1:14">
      <c r="B9" t="s">
        <v>7</v>
      </c>
      <c r="C9">
        <v>1531810</v>
      </c>
      <c r="D9">
        <v>1535590</v>
      </c>
      <c r="E9">
        <v>1697270</v>
      </c>
      <c r="F9">
        <v>1608370</v>
      </c>
      <c r="G9">
        <v>1611810</v>
      </c>
      <c r="H9">
        <v>1594400</v>
      </c>
      <c r="I9">
        <v>1865160</v>
      </c>
      <c r="J9">
        <v>2323580</v>
      </c>
      <c r="K9">
        <v>1960380</v>
      </c>
      <c r="L9">
        <v>2029580</v>
      </c>
      <c r="M9">
        <v>2137880</v>
      </c>
      <c r="N9">
        <v>2085990</v>
      </c>
    </row>
    <row r="10" spans="1:14">
      <c r="B10" t="s">
        <v>8</v>
      </c>
      <c r="C10">
        <v>1341260</v>
      </c>
      <c r="D10">
        <v>1523580</v>
      </c>
      <c r="E10">
        <v>1651540</v>
      </c>
      <c r="F10">
        <v>1696760</v>
      </c>
      <c r="G10">
        <v>1562160</v>
      </c>
      <c r="H10">
        <v>1686750</v>
      </c>
      <c r="I10">
        <v>1902520</v>
      </c>
      <c r="J10">
        <v>1886220</v>
      </c>
      <c r="K10">
        <v>1806900</v>
      </c>
      <c r="L10">
        <v>1843110</v>
      </c>
      <c r="M10">
        <v>1627830</v>
      </c>
      <c r="N10">
        <v>1632990</v>
      </c>
    </row>
    <row r="11" spans="1:14">
      <c r="B11" t="s">
        <v>9</v>
      </c>
      <c r="C11">
        <v>1343050</v>
      </c>
      <c r="D11">
        <v>1432260</v>
      </c>
      <c r="E11">
        <v>1503200</v>
      </c>
      <c r="F11">
        <v>1474840</v>
      </c>
      <c r="G11">
        <v>1593390</v>
      </c>
      <c r="H11">
        <v>1383790</v>
      </c>
      <c r="I11">
        <v>1834500</v>
      </c>
      <c r="J11">
        <v>1974260</v>
      </c>
      <c r="K11">
        <v>1723630</v>
      </c>
      <c r="L11">
        <v>1814180</v>
      </c>
      <c r="M11">
        <v>1556920</v>
      </c>
      <c r="N11">
        <v>1532310</v>
      </c>
    </row>
    <row r="12" spans="1:14">
      <c r="B12" t="s">
        <v>10</v>
      </c>
      <c r="C12">
        <v>1410070</v>
      </c>
      <c r="D12">
        <v>1439200</v>
      </c>
      <c r="E12">
        <v>1583830</v>
      </c>
      <c r="F12">
        <v>1237990</v>
      </c>
      <c r="G12">
        <v>1534870</v>
      </c>
      <c r="H12">
        <v>1249580</v>
      </c>
      <c r="I12">
        <v>1619990</v>
      </c>
      <c r="J12">
        <v>1957580</v>
      </c>
      <c r="K12">
        <v>1926430</v>
      </c>
      <c r="L12">
        <v>1807400</v>
      </c>
      <c r="M12">
        <v>1381930</v>
      </c>
      <c r="N12">
        <v>1489600</v>
      </c>
    </row>
    <row r="14" spans="1:14">
      <c r="A14" t="s">
        <v>11</v>
      </c>
    </row>
    <row r="15" spans="1:14">
      <c r="B15" t="s">
        <v>12</v>
      </c>
      <c r="D15">
        <v>1</v>
      </c>
    </row>
    <row r="16" spans="1:14">
      <c r="B16" t="s">
        <v>13</v>
      </c>
      <c r="D16" t="s">
        <v>14</v>
      </c>
    </row>
    <row r="17" spans="2:4">
      <c r="B17" t="s">
        <v>15</v>
      </c>
      <c r="D17" t="b">
        <v>0</v>
      </c>
    </row>
    <row r="18" spans="2:4">
      <c r="B18" t="s">
        <v>16</v>
      </c>
      <c r="D18" t="s">
        <v>17</v>
      </c>
    </row>
    <row r="19" spans="2:4">
      <c r="B19" t="s">
        <v>18</v>
      </c>
      <c r="D19">
        <v>1</v>
      </c>
    </row>
    <row r="20" spans="2:4">
      <c r="B20" t="s">
        <v>19</v>
      </c>
      <c r="D20">
        <v>0</v>
      </c>
    </row>
    <row r="21" spans="2:4">
      <c r="B21" t="s">
        <v>20</v>
      </c>
      <c r="D21">
        <v>4</v>
      </c>
    </row>
    <row r="22" spans="2:4">
      <c r="B22" t="s">
        <v>21</v>
      </c>
      <c r="D22" s="1">
        <v>42530.429016203707</v>
      </c>
    </row>
    <row r="23" spans="2:4">
      <c r="B23" t="s">
        <v>22</v>
      </c>
      <c r="D23" t="s">
        <v>23</v>
      </c>
    </row>
    <row r="24" spans="2:4">
      <c r="B24" t="s">
        <v>24</v>
      </c>
      <c r="D24" t="s">
        <v>25</v>
      </c>
    </row>
    <row r="25" spans="2:4">
      <c r="B25" t="s">
        <v>26</v>
      </c>
    </row>
    <row r="26" spans="2:4">
      <c r="B26" t="s">
        <v>27</v>
      </c>
      <c r="D26">
        <v>0</v>
      </c>
    </row>
    <row r="27" spans="2:4">
      <c r="B27" t="s">
        <v>28</v>
      </c>
      <c r="D27" t="s">
        <v>29</v>
      </c>
    </row>
    <row r="28" spans="2:4">
      <c r="B28" t="s">
        <v>30</v>
      </c>
      <c r="D28" t="s">
        <v>31</v>
      </c>
    </row>
    <row r="29" spans="2:4">
      <c r="B29" t="s">
        <v>32</v>
      </c>
      <c r="D29">
        <v>0</v>
      </c>
    </row>
    <row r="30" spans="2:4">
      <c r="B30" t="s">
        <v>33</v>
      </c>
      <c r="D30">
        <v>1</v>
      </c>
    </row>
    <row r="31" spans="2:4">
      <c r="B31" t="s">
        <v>34</v>
      </c>
      <c r="D31">
        <v>60</v>
      </c>
    </row>
    <row r="32" spans="2:4">
      <c r="B32" t="s">
        <v>35</v>
      </c>
      <c r="D32">
        <v>0</v>
      </c>
    </row>
    <row r="33" spans="1:5">
      <c r="B33" t="s">
        <v>36</v>
      </c>
      <c r="D33" t="b">
        <v>0</v>
      </c>
    </row>
    <row r="34" spans="1:5">
      <c r="B34" t="s">
        <v>37</v>
      </c>
      <c r="D34">
        <v>10</v>
      </c>
    </row>
    <row r="35" spans="1:5">
      <c r="B35" t="s">
        <v>38</v>
      </c>
      <c r="D35">
        <v>1</v>
      </c>
    </row>
    <row r="37" spans="1:5">
      <c r="A37" t="s">
        <v>39</v>
      </c>
    </row>
    <row r="38" spans="1:5">
      <c r="B38" t="s">
        <v>40</v>
      </c>
      <c r="D38">
        <v>0</v>
      </c>
      <c r="E38">
        <v>1</v>
      </c>
    </row>
    <row r="39" spans="1:5">
      <c r="B39" t="s">
        <v>41</v>
      </c>
      <c r="D39" t="b">
        <v>0</v>
      </c>
      <c r="E39" t="b">
        <v>0</v>
      </c>
    </row>
    <row r="40" spans="1:5">
      <c r="B40" t="s">
        <v>42</v>
      </c>
      <c r="D40">
        <v>100</v>
      </c>
      <c r="E40">
        <v>100</v>
      </c>
    </row>
    <row r="41" spans="1:5">
      <c r="B41" t="s">
        <v>43</v>
      </c>
      <c r="D41">
        <v>3</v>
      </c>
      <c r="E41">
        <v>3</v>
      </c>
    </row>
    <row r="42" spans="1:5">
      <c r="B42" t="s">
        <v>44</v>
      </c>
      <c r="D42" t="b">
        <v>1</v>
      </c>
      <c r="E42" t="b">
        <v>0</v>
      </c>
    </row>
    <row r="43" spans="1:5">
      <c r="B43" t="s">
        <v>45</v>
      </c>
      <c r="D43">
        <v>0</v>
      </c>
      <c r="E43">
        <v>0</v>
      </c>
    </row>
    <row r="44" spans="1:5">
      <c r="B44" t="s">
        <v>46</v>
      </c>
      <c r="D44">
        <v>0.5</v>
      </c>
      <c r="E44">
        <v>0.5</v>
      </c>
    </row>
    <row r="45" spans="1:5">
      <c r="B45" t="s">
        <v>47</v>
      </c>
      <c r="D45">
        <v>1</v>
      </c>
      <c r="E45">
        <v>1</v>
      </c>
    </row>
    <row r="46" spans="1:5">
      <c r="B46" t="s">
        <v>48</v>
      </c>
      <c r="D46">
        <v>450</v>
      </c>
      <c r="E46">
        <v>450</v>
      </c>
    </row>
    <row r="47" spans="1:5">
      <c r="B47" t="s">
        <v>49</v>
      </c>
      <c r="D47">
        <v>450</v>
      </c>
      <c r="E47">
        <v>450</v>
      </c>
    </row>
    <row r="49" spans="1:3">
      <c r="A49" t="s">
        <v>50</v>
      </c>
    </row>
    <row r="50" spans="1:3">
      <c r="B50" t="s">
        <v>51</v>
      </c>
      <c r="C50" t="s">
        <v>2</v>
      </c>
    </row>
    <row r="51" spans="1:3">
      <c r="B51" t="s">
        <v>52</v>
      </c>
      <c r="C51">
        <v>1748460</v>
      </c>
    </row>
    <row r="52" spans="1:3">
      <c r="B52" t="s">
        <v>53</v>
      </c>
      <c r="C52">
        <v>1589390</v>
      </c>
    </row>
    <row r="53" spans="1:3">
      <c r="B53" t="s">
        <v>54</v>
      </c>
      <c r="C53">
        <v>2122360</v>
      </c>
    </row>
    <row r="54" spans="1:3">
      <c r="B54" t="s">
        <v>55</v>
      </c>
      <c r="C54">
        <v>1884070</v>
      </c>
    </row>
    <row r="55" spans="1:3">
      <c r="B55" t="s">
        <v>56</v>
      </c>
      <c r="C55">
        <v>1482770</v>
      </c>
    </row>
    <row r="56" spans="1:3">
      <c r="B56" t="s">
        <v>57</v>
      </c>
      <c r="C56">
        <v>1452670</v>
      </c>
    </row>
    <row r="57" spans="1:3">
      <c r="B57" t="s">
        <v>58</v>
      </c>
      <c r="C57">
        <v>1596000</v>
      </c>
    </row>
    <row r="58" spans="1:3">
      <c r="B58" t="s">
        <v>59</v>
      </c>
      <c r="C58">
        <v>1745890</v>
      </c>
    </row>
    <row r="59" spans="1:3">
      <c r="B59" t="s">
        <v>60</v>
      </c>
      <c r="C59">
        <v>2120040</v>
      </c>
    </row>
    <row r="60" spans="1:3">
      <c r="B60" t="s">
        <v>61</v>
      </c>
      <c r="C60">
        <v>1816590</v>
      </c>
    </row>
    <row r="61" spans="1:3">
      <c r="B61" t="s">
        <v>62</v>
      </c>
      <c r="C61">
        <v>1669470</v>
      </c>
    </row>
    <row r="62" spans="1:3">
      <c r="B62" t="s">
        <v>63</v>
      </c>
      <c r="C62">
        <v>1227360</v>
      </c>
    </row>
    <row r="63" spans="1:3">
      <c r="B63" t="s">
        <v>64</v>
      </c>
      <c r="C63">
        <v>1858050</v>
      </c>
    </row>
    <row r="64" spans="1:3">
      <c r="B64" t="s">
        <v>65</v>
      </c>
      <c r="C64">
        <v>1727020</v>
      </c>
    </row>
    <row r="65" spans="2:3">
      <c r="B65" t="s">
        <v>66</v>
      </c>
      <c r="C65">
        <v>1911400</v>
      </c>
    </row>
    <row r="66" spans="2:3">
      <c r="B66" t="s">
        <v>67</v>
      </c>
      <c r="C66">
        <v>1573800</v>
      </c>
    </row>
    <row r="67" spans="2:3">
      <c r="B67" t="s">
        <v>68</v>
      </c>
      <c r="C67">
        <v>1649450</v>
      </c>
    </row>
    <row r="68" spans="2:3">
      <c r="B68" t="s">
        <v>69</v>
      </c>
      <c r="C68">
        <v>1638400</v>
      </c>
    </row>
    <row r="69" spans="2:3">
      <c r="B69" t="s">
        <v>70</v>
      </c>
      <c r="C69">
        <v>1686890</v>
      </c>
    </row>
    <row r="70" spans="2:3">
      <c r="B70" t="s">
        <v>71</v>
      </c>
      <c r="C70">
        <v>1997510</v>
      </c>
    </row>
    <row r="71" spans="2:3">
      <c r="B71" t="s">
        <v>72</v>
      </c>
      <c r="C71">
        <v>1883800</v>
      </c>
    </row>
    <row r="72" spans="2:3">
      <c r="B72" t="s">
        <v>73</v>
      </c>
      <c r="C72">
        <v>1947180</v>
      </c>
    </row>
    <row r="73" spans="2:3">
      <c r="B73" t="s">
        <v>74</v>
      </c>
      <c r="C73">
        <v>1828720</v>
      </c>
    </row>
    <row r="74" spans="2:3">
      <c r="B74" t="s">
        <v>75</v>
      </c>
      <c r="C74">
        <v>1233440</v>
      </c>
    </row>
    <row r="75" spans="2:3">
      <c r="B75" t="s">
        <v>76</v>
      </c>
      <c r="C75">
        <v>1701690</v>
      </c>
    </row>
    <row r="76" spans="2:3">
      <c r="B76" t="s">
        <v>77</v>
      </c>
      <c r="C76">
        <v>1550540</v>
      </c>
    </row>
    <row r="77" spans="2:3">
      <c r="B77" t="s">
        <v>78</v>
      </c>
      <c r="C77">
        <v>1641880</v>
      </c>
    </row>
    <row r="78" spans="2:3">
      <c r="B78" t="s">
        <v>79</v>
      </c>
      <c r="C78">
        <v>1497880</v>
      </c>
    </row>
    <row r="79" spans="2:3">
      <c r="B79" t="s">
        <v>80</v>
      </c>
      <c r="C79">
        <v>1715410</v>
      </c>
    </row>
    <row r="80" spans="2:3">
      <c r="B80" t="s">
        <v>81</v>
      </c>
      <c r="C80">
        <v>1811450</v>
      </c>
    </row>
    <row r="81" spans="2:3">
      <c r="B81" t="s">
        <v>82</v>
      </c>
      <c r="C81">
        <v>1781110</v>
      </c>
    </row>
    <row r="82" spans="2:3">
      <c r="B82" t="s">
        <v>83</v>
      </c>
      <c r="C82">
        <v>1938640</v>
      </c>
    </row>
    <row r="83" spans="2:3">
      <c r="B83" t="s">
        <v>84</v>
      </c>
      <c r="C83">
        <v>1888850</v>
      </c>
    </row>
    <row r="84" spans="2:3">
      <c r="B84" t="s">
        <v>85</v>
      </c>
      <c r="C84">
        <v>1962120</v>
      </c>
    </row>
    <row r="85" spans="2:3">
      <c r="B85" t="s">
        <v>86</v>
      </c>
      <c r="C85">
        <v>1687650</v>
      </c>
    </row>
    <row r="86" spans="2:3">
      <c r="B86" t="s">
        <v>87</v>
      </c>
      <c r="C86">
        <v>1697910</v>
      </c>
    </row>
    <row r="87" spans="2:3">
      <c r="B87" t="s">
        <v>88</v>
      </c>
      <c r="C87">
        <v>1519590</v>
      </c>
    </row>
    <row r="88" spans="2:3">
      <c r="B88" t="s">
        <v>89</v>
      </c>
      <c r="C88">
        <v>1610190</v>
      </c>
    </row>
    <row r="89" spans="2:3">
      <c r="B89" t="s">
        <v>90</v>
      </c>
      <c r="C89">
        <v>1708630</v>
      </c>
    </row>
    <row r="90" spans="2:3">
      <c r="B90" t="s">
        <v>91</v>
      </c>
      <c r="C90">
        <v>1687700</v>
      </c>
    </row>
    <row r="91" spans="2:3">
      <c r="B91" t="s">
        <v>92</v>
      </c>
      <c r="C91">
        <v>1884340</v>
      </c>
    </row>
    <row r="92" spans="2:3">
      <c r="B92" t="s">
        <v>93</v>
      </c>
      <c r="C92">
        <v>1497210</v>
      </c>
    </row>
    <row r="93" spans="2:3">
      <c r="B93" t="s">
        <v>94</v>
      </c>
      <c r="C93">
        <v>1634280</v>
      </c>
    </row>
    <row r="94" spans="2:3">
      <c r="B94" t="s">
        <v>95</v>
      </c>
      <c r="C94">
        <v>1867740</v>
      </c>
    </row>
    <row r="95" spans="2:3">
      <c r="B95" t="s">
        <v>96</v>
      </c>
      <c r="C95">
        <v>1944240</v>
      </c>
    </row>
    <row r="96" spans="2:3">
      <c r="B96" t="s">
        <v>97</v>
      </c>
      <c r="C96">
        <v>1948690</v>
      </c>
    </row>
    <row r="97" spans="2:3">
      <c r="B97" t="s">
        <v>98</v>
      </c>
      <c r="C97">
        <v>2218970</v>
      </c>
    </row>
    <row r="98" spans="2:3">
      <c r="B98" t="s">
        <v>99</v>
      </c>
      <c r="C98">
        <v>1183720</v>
      </c>
    </row>
    <row r="99" spans="2:3">
      <c r="B99" t="s">
        <v>100</v>
      </c>
      <c r="C99">
        <v>1531810</v>
      </c>
    </row>
    <row r="100" spans="2:3">
      <c r="B100" t="s">
        <v>101</v>
      </c>
      <c r="C100">
        <v>1535590</v>
      </c>
    </row>
    <row r="101" spans="2:3">
      <c r="B101" t="s">
        <v>102</v>
      </c>
      <c r="C101">
        <v>1697270</v>
      </c>
    </row>
    <row r="102" spans="2:3">
      <c r="B102" t="s">
        <v>103</v>
      </c>
      <c r="C102">
        <v>1608370</v>
      </c>
    </row>
    <row r="103" spans="2:3">
      <c r="B103" t="s">
        <v>104</v>
      </c>
      <c r="C103">
        <v>1611810</v>
      </c>
    </row>
    <row r="104" spans="2:3">
      <c r="B104" t="s">
        <v>105</v>
      </c>
      <c r="C104">
        <v>1594400</v>
      </c>
    </row>
    <row r="105" spans="2:3">
      <c r="B105" t="s">
        <v>106</v>
      </c>
      <c r="C105">
        <v>1865160</v>
      </c>
    </row>
    <row r="106" spans="2:3">
      <c r="B106" t="s">
        <v>107</v>
      </c>
      <c r="C106">
        <v>2323580</v>
      </c>
    </row>
    <row r="107" spans="2:3">
      <c r="B107" t="s">
        <v>108</v>
      </c>
      <c r="C107">
        <v>1960380</v>
      </c>
    </row>
    <row r="108" spans="2:3">
      <c r="B108" t="s">
        <v>109</v>
      </c>
      <c r="C108">
        <v>2029580</v>
      </c>
    </row>
    <row r="109" spans="2:3">
      <c r="B109" t="s">
        <v>110</v>
      </c>
      <c r="C109">
        <v>2137880</v>
      </c>
    </row>
    <row r="110" spans="2:3">
      <c r="B110" t="s">
        <v>111</v>
      </c>
      <c r="C110">
        <v>2085990</v>
      </c>
    </row>
    <row r="111" spans="2:3">
      <c r="B111" t="s">
        <v>112</v>
      </c>
      <c r="C111">
        <v>1341260</v>
      </c>
    </row>
    <row r="112" spans="2:3">
      <c r="B112" t="s">
        <v>113</v>
      </c>
      <c r="C112">
        <v>1523580</v>
      </c>
    </row>
    <row r="113" spans="2:3">
      <c r="B113" t="s">
        <v>114</v>
      </c>
      <c r="C113">
        <v>1651540</v>
      </c>
    </row>
    <row r="114" spans="2:3">
      <c r="B114" t="s">
        <v>115</v>
      </c>
      <c r="C114">
        <v>1696760</v>
      </c>
    </row>
    <row r="115" spans="2:3">
      <c r="B115" t="s">
        <v>116</v>
      </c>
      <c r="C115">
        <v>1562160</v>
      </c>
    </row>
    <row r="116" spans="2:3">
      <c r="B116" t="s">
        <v>117</v>
      </c>
      <c r="C116">
        <v>1686750</v>
      </c>
    </row>
    <row r="117" spans="2:3">
      <c r="B117" t="s">
        <v>118</v>
      </c>
      <c r="C117">
        <v>1902520</v>
      </c>
    </row>
    <row r="118" spans="2:3">
      <c r="B118" t="s">
        <v>119</v>
      </c>
      <c r="C118">
        <v>1886220</v>
      </c>
    </row>
    <row r="119" spans="2:3">
      <c r="B119" t="s">
        <v>120</v>
      </c>
      <c r="C119">
        <v>1806900</v>
      </c>
    </row>
    <row r="120" spans="2:3">
      <c r="B120" t="s">
        <v>121</v>
      </c>
      <c r="C120">
        <v>1843110</v>
      </c>
    </row>
    <row r="121" spans="2:3">
      <c r="B121" t="s">
        <v>122</v>
      </c>
      <c r="C121">
        <v>1627830</v>
      </c>
    </row>
    <row r="122" spans="2:3">
      <c r="B122" t="s">
        <v>123</v>
      </c>
      <c r="C122">
        <v>1632990</v>
      </c>
    </row>
    <row r="123" spans="2:3">
      <c r="B123" t="s">
        <v>124</v>
      </c>
      <c r="C123">
        <v>1343050</v>
      </c>
    </row>
    <row r="124" spans="2:3">
      <c r="B124" t="s">
        <v>125</v>
      </c>
      <c r="C124">
        <v>1432260</v>
      </c>
    </row>
    <row r="125" spans="2:3">
      <c r="B125" t="s">
        <v>126</v>
      </c>
      <c r="C125">
        <v>1503200</v>
      </c>
    </row>
    <row r="126" spans="2:3">
      <c r="B126" t="s">
        <v>127</v>
      </c>
      <c r="C126">
        <v>1474840</v>
      </c>
    </row>
    <row r="127" spans="2:3">
      <c r="B127" t="s">
        <v>128</v>
      </c>
      <c r="C127">
        <v>1593390</v>
      </c>
    </row>
    <row r="128" spans="2:3">
      <c r="B128" t="s">
        <v>129</v>
      </c>
      <c r="C128">
        <v>1383790</v>
      </c>
    </row>
    <row r="129" spans="2:3">
      <c r="B129" t="s">
        <v>130</v>
      </c>
      <c r="C129">
        <v>1834500</v>
      </c>
    </row>
    <row r="130" spans="2:3">
      <c r="B130" t="s">
        <v>131</v>
      </c>
      <c r="C130">
        <v>1974260</v>
      </c>
    </row>
    <row r="131" spans="2:3">
      <c r="B131" t="s">
        <v>132</v>
      </c>
      <c r="C131">
        <v>1723630</v>
      </c>
    </row>
    <row r="132" spans="2:3">
      <c r="B132" t="s">
        <v>133</v>
      </c>
      <c r="C132">
        <v>1814180</v>
      </c>
    </row>
    <row r="133" spans="2:3">
      <c r="B133" t="s">
        <v>134</v>
      </c>
      <c r="C133">
        <v>1556920</v>
      </c>
    </row>
    <row r="134" spans="2:3">
      <c r="B134" t="s">
        <v>135</v>
      </c>
      <c r="C134">
        <v>1532310</v>
      </c>
    </row>
    <row r="135" spans="2:3">
      <c r="B135" t="s">
        <v>136</v>
      </c>
      <c r="C135">
        <v>1410070</v>
      </c>
    </row>
    <row r="136" spans="2:3">
      <c r="B136" t="s">
        <v>137</v>
      </c>
      <c r="C136">
        <v>1439200</v>
      </c>
    </row>
    <row r="137" spans="2:3">
      <c r="B137" t="s">
        <v>138</v>
      </c>
      <c r="C137">
        <v>1583830</v>
      </c>
    </row>
    <row r="138" spans="2:3">
      <c r="B138" t="s">
        <v>139</v>
      </c>
      <c r="C138">
        <v>1237990</v>
      </c>
    </row>
    <row r="139" spans="2:3">
      <c r="B139" t="s">
        <v>140</v>
      </c>
      <c r="C139">
        <v>1534870</v>
      </c>
    </row>
    <row r="140" spans="2:3">
      <c r="B140" t="s">
        <v>141</v>
      </c>
      <c r="C140">
        <v>1249580</v>
      </c>
    </row>
    <row r="141" spans="2:3">
      <c r="B141" t="s">
        <v>142</v>
      </c>
      <c r="C141">
        <v>1619990</v>
      </c>
    </row>
    <row r="142" spans="2:3">
      <c r="B142" t="s">
        <v>143</v>
      </c>
      <c r="C142">
        <v>1957580</v>
      </c>
    </row>
    <row r="143" spans="2:3">
      <c r="B143" t="s">
        <v>144</v>
      </c>
      <c r="C143">
        <v>1926430</v>
      </c>
    </row>
    <row r="144" spans="2:3">
      <c r="B144" t="s">
        <v>145</v>
      </c>
      <c r="C144">
        <v>1807400</v>
      </c>
    </row>
    <row r="145" spans="2:3">
      <c r="B145" t="s">
        <v>146</v>
      </c>
      <c r="C145">
        <v>1381930</v>
      </c>
    </row>
    <row r="146" spans="2:3">
      <c r="B146" t="s">
        <v>147</v>
      </c>
      <c r="C146">
        <v>1489600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showRuler="0" topLeftCell="A21" workbookViewId="0">
      <selection activeCell="B32" sqref="B32"/>
    </sheetView>
  </sheetViews>
  <sheetFormatPr baseColWidth="10" defaultRowHeight="15" x14ac:dyDescent="0"/>
  <sheetData>
    <row r="1" spans="1:13">
      <c r="A1" s="7" t="s">
        <v>148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>
      <c r="A2" s="7" t="s">
        <v>3</v>
      </c>
      <c r="B2">
        <v>1748460</v>
      </c>
      <c r="C2">
        <v>1589390</v>
      </c>
      <c r="D2">
        <v>2122360</v>
      </c>
      <c r="E2">
        <v>1884070</v>
      </c>
      <c r="F2">
        <v>1482770</v>
      </c>
      <c r="G2">
        <v>1452670</v>
      </c>
      <c r="H2">
        <v>1596000</v>
      </c>
      <c r="I2">
        <v>1745890</v>
      </c>
      <c r="J2">
        <v>2120040</v>
      </c>
      <c r="K2">
        <v>1816590</v>
      </c>
      <c r="L2">
        <v>1669470</v>
      </c>
      <c r="M2">
        <v>1227360</v>
      </c>
    </row>
    <row r="3" spans="1:13">
      <c r="A3" s="7" t="s">
        <v>4</v>
      </c>
      <c r="B3">
        <v>1858050</v>
      </c>
      <c r="C3">
        <v>1727020</v>
      </c>
      <c r="D3">
        <v>1911400</v>
      </c>
      <c r="E3">
        <v>1573800</v>
      </c>
      <c r="F3">
        <v>1649450</v>
      </c>
      <c r="G3">
        <v>1638400</v>
      </c>
      <c r="H3">
        <v>1686890</v>
      </c>
      <c r="I3">
        <v>1997510</v>
      </c>
      <c r="J3">
        <v>1883800</v>
      </c>
      <c r="K3">
        <v>1947180</v>
      </c>
      <c r="L3">
        <v>1828720</v>
      </c>
      <c r="M3">
        <v>1233440</v>
      </c>
    </row>
    <row r="4" spans="1:13">
      <c r="A4" s="7" t="s">
        <v>5</v>
      </c>
      <c r="B4">
        <v>1701690</v>
      </c>
      <c r="C4">
        <v>1550540</v>
      </c>
      <c r="D4">
        <v>1641880</v>
      </c>
      <c r="E4">
        <v>1497880</v>
      </c>
      <c r="F4">
        <v>1715410</v>
      </c>
      <c r="G4">
        <v>1811450</v>
      </c>
      <c r="H4">
        <v>1781110</v>
      </c>
      <c r="I4">
        <v>1938640</v>
      </c>
      <c r="J4">
        <v>1888850</v>
      </c>
      <c r="K4">
        <v>1962120</v>
      </c>
      <c r="L4">
        <v>1687650</v>
      </c>
      <c r="M4">
        <v>1697910</v>
      </c>
    </row>
    <row r="5" spans="1:13">
      <c r="A5" s="7" t="s">
        <v>6</v>
      </c>
      <c r="B5">
        <v>1519590</v>
      </c>
      <c r="C5">
        <v>1610190</v>
      </c>
      <c r="D5">
        <v>1708630</v>
      </c>
      <c r="E5">
        <v>1687700</v>
      </c>
      <c r="F5">
        <v>1884340</v>
      </c>
      <c r="G5">
        <v>1497210</v>
      </c>
      <c r="H5">
        <v>1634280</v>
      </c>
      <c r="I5">
        <v>1867740</v>
      </c>
      <c r="J5">
        <v>1944240</v>
      </c>
      <c r="K5">
        <v>1948690</v>
      </c>
      <c r="L5">
        <v>2218970</v>
      </c>
      <c r="M5">
        <v>1183720</v>
      </c>
    </row>
    <row r="6" spans="1:13">
      <c r="A6" s="7" t="s">
        <v>7</v>
      </c>
      <c r="B6">
        <v>1531810</v>
      </c>
      <c r="C6">
        <v>1535590</v>
      </c>
      <c r="D6">
        <v>1697270</v>
      </c>
      <c r="E6">
        <v>1608370</v>
      </c>
      <c r="F6">
        <v>1611810</v>
      </c>
      <c r="G6">
        <v>1594400</v>
      </c>
      <c r="H6">
        <v>1865160</v>
      </c>
      <c r="I6">
        <v>2323580</v>
      </c>
      <c r="J6">
        <v>1960380</v>
      </c>
      <c r="K6">
        <v>2029580</v>
      </c>
      <c r="L6">
        <v>2137880</v>
      </c>
      <c r="M6">
        <v>2085990</v>
      </c>
    </row>
    <row r="7" spans="1:13">
      <c r="A7" s="7" t="s">
        <v>8</v>
      </c>
      <c r="B7">
        <v>1341260</v>
      </c>
      <c r="C7">
        <v>1523580</v>
      </c>
      <c r="D7">
        <v>1651540</v>
      </c>
      <c r="E7">
        <v>1696760</v>
      </c>
      <c r="F7">
        <v>1562160</v>
      </c>
      <c r="G7">
        <v>1686750</v>
      </c>
      <c r="H7">
        <v>1902520</v>
      </c>
      <c r="I7">
        <v>1886220</v>
      </c>
      <c r="J7">
        <v>1806900</v>
      </c>
      <c r="K7">
        <v>1843110</v>
      </c>
      <c r="L7">
        <v>1627830</v>
      </c>
      <c r="M7">
        <v>1632990</v>
      </c>
    </row>
    <row r="8" spans="1:13">
      <c r="A8" s="7" t="s">
        <v>9</v>
      </c>
      <c r="B8">
        <v>1343050</v>
      </c>
      <c r="C8">
        <v>1432260</v>
      </c>
      <c r="D8">
        <v>1503200</v>
      </c>
      <c r="E8">
        <v>1474840</v>
      </c>
      <c r="F8">
        <v>1593390</v>
      </c>
      <c r="G8">
        <v>1383790</v>
      </c>
      <c r="H8">
        <v>1834500</v>
      </c>
      <c r="I8">
        <v>1974260</v>
      </c>
      <c r="J8">
        <v>1723630</v>
      </c>
      <c r="K8">
        <v>1814180</v>
      </c>
      <c r="L8">
        <v>1556920</v>
      </c>
      <c r="M8">
        <v>1532310</v>
      </c>
    </row>
    <row r="9" spans="1:13">
      <c r="A9" s="7" t="s">
        <v>10</v>
      </c>
      <c r="B9">
        <v>1410070</v>
      </c>
      <c r="C9">
        <v>1439200</v>
      </c>
      <c r="D9">
        <v>1583830</v>
      </c>
      <c r="E9">
        <v>1237990</v>
      </c>
      <c r="F9">
        <v>1534870</v>
      </c>
      <c r="G9">
        <v>1249580</v>
      </c>
      <c r="H9">
        <v>1619990</v>
      </c>
      <c r="I9">
        <v>1957580</v>
      </c>
      <c r="J9">
        <v>1926430</v>
      </c>
      <c r="K9">
        <v>1807400</v>
      </c>
      <c r="L9">
        <v>1381930</v>
      </c>
      <c r="M9">
        <v>1489600</v>
      </c>
    </row>
    <row r="11" spans="1:13">
      <c r="A11" s="2" t="s">
        <v>149</v>
      </c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</row>
    <row r="12" spans="1:13">
      <c r="A12" s="3" t="s">
        <v>3</v>
      </c>
      <c r="B12" s="4">
        <v>0.33</v>
      </c>
      <c r="C12" s="4">
        <v>0.35499999999999998</v>
      </c>
      <c r="D12" s="4">
        <v>0.4</v>
      </c>
      <c r="E12" s="4">
        <v>0.34599999999999997</v>
      </c>
      <c r="F12" s="4">
        <v>0.34799999999999998</v>
      </c>
      <c r="G12" s="4">
        <v>0.30299999999999999</v>
      </c>
      <c r="H12" s="4">
        <v>0.26700000000000002</v>
      </c>
      <c r="I12" s="4">
        <v>0.32</v>
      </c>
      <c r="J12" s="4">
        <v>0.33</v>
      </c>
      <c r="K12" s="4">
        <v>0.30199999999999999</v>
      </c>
      <c r="L12" s="4">
        <v>0.96199999999999997</v>
      </c>
      <c r="M12" s="4">
        <v>0.73</v>
      </c>
    </row>
    <row r="13" spans="1:13">
      <c r="A13" s="3" t="s">
        <v>4</v>
      </c>
      <c r="B13" s="4">
        <v>0.28599999999999998</v>
      </c>
      <c r="C13" s="4">
        <v>0.312</v>
      </c>
      <c r="D13" s="4">
        <v>0.34100000000000003</v>
      </c>
      <c r="E13" s="4">
        <v>0.30499999999999999</v>
      </c>
      <c r="F13" s="4">
        <v>0.30399999999999999</v>
      </c>
      <c r="G13" s="4">
        <v>0.28999999999999998</v>
      </c>
      <c r="H13" s="4">
        <v>0.26100000000000001</v>
      </c>
      <c r="I13" s="4">
        <v>0.26100000000000001</v>
      </c>
      <c r="J13" s="4">
        <v>0.28000000000000003</v>
      </c>
      <c r="K13" s="4">
        <v>0.26300000000000001</v>
      </c>
      <c r="L13" s="4">
        <v>0.28699999999999998</v>
      </c>
      <c r="M13" s="4">
        <v>0.68200000000000005</v>
      </c>
    </row>
    <row r="14" spans="1:13">
      <c r="A14" s="3" t="s">
        <v>5</v>
      </c>
      <c r="B14" s="4">
        <v>0.312</v>
      </c>
      <c r="C14" s="4">
        <v>0.31900000000000001</v>
      </c>
      <c r="D14" s="4">
        <v>0.28399999999999997</v>
      </c>
      <c r="E14" s="4">
        <v>0.33800000000000002</v>
      </c>
      <c r="F14" s="4">
        <v>0.28199999999999997</v>
      </c>
      <c r="G14" s="4">
        <v>0.24399999999999999</v>
      </c>
      <c r="H14" s="4">
        <v>0.22900000000000001</v>
      </c>
      <c r="I14" s="4">
        <v>0.251</v>
      </c>
      <c r="J14" s="4">
        <v>0.25</v>
      </c>
      <c r="K14" s="4">
        <v>0.26100000000000001</v>
      </c>
      <c r="L14" s="4">
        <v>0.29499999999999998</v>
      </c>
      <c r="M14" s="4">
        <v>0.32800000000000001</v>
      </c>
    </row>
    <row r="15" spans="1:13">
      <c r="A15" s="3" t="s">
        <v>6</v>
      </c>
      <c r="B15" s="4">
        <v>0.27900000000000003</v>
      </c>
      <c r="C15" s="4">
        <v>0.32</v>
      </c>
      <c r="D15" s="4">
        <v>0.26600000000000001</v>
      </c>
      <c r="E15" s="4">
        <v>0.30599999999999999</v>
      </c>
      <c r="F15" s="4">
        <v>0.27700000000000002</v>
      </c>
      <c r="G15" s="4">
        <v>0.27100000000000002</v>
      </c>
      <c r="H15" s="4">
        <v>0.26900000000000002</v>
      </c>
      <c r="I15" s="4">
        <v>0.28799999999999998</v>
      </c>
      <c r="J15" s="4">
        <v>0.251</v>
      </c>
      <c r="K15" s="4">
        <v>0.249</v>
      </c>
      <c r="L15" s="4">
        <v>0.34399999999999997</v>
      </c>
      <c r="M15" s="4">
        <v>0.316</v>
      </c>
    </row>
    <row r="16" spans="1:13">
      <c r="A16" s="3" t="s">
        <v>7</v>
      </c>
      <c r="B16" s="4">
        <v>0.28000000000000003</v>
      </c>
      <c r="C16" s="4">
        <v>0.27400000000000002</v>
      </c>
      <c r="D16" s="4">
        <v>0.27900000000000003</v>
      </c>
      <c r="E16" s="4">
        <v>0.316</v>
      </c>
      <c r="F16" s="4">
        <v>0.30199999999999999</v>
      </c>
      <c r="G16" s="4">
        <v>0.253</v>
      </c>
      <c r="H16" s="4">
        <v>0.23400000000000001</v>
      </c>
      <c r="I16" s="4">
        <v>0.313</v>
      </c>
      <c r="J16" s="4">
        <v>0.25600000000000001</v>
      </c>
      <c r="K16" s="4">
        <v>0.25600000000000001</v>
      </c>
      <c r="L16" s="4">
        <v>0.27800000000000002</v>
      </c>
      <c r="M16" s="4">
        <v>0.33100000000000002</v>
      </c>
    </row>
    <row r="17" spans="1:13">
      <c r="A17" s="3" t="s">
        <v>8</v>
      </c>
      <c r="B17" s="4">
        <v>0.29299999999999998</v>
      </c>
      <c r="C17" s="4">
        <v>0.308</v>
      </c>
      <c r="D17" s="4">
        <v>0.26400000000000001</v>
      </c>
      <c r="E17" s="4">
        <v>0.27600000000000002</v>
      </c>
      <c r="F17" s="4">
        <v>0.27100000000000002</v>
      </c>
      <c r="G17" s="4">
        <v>0.26700000000000002</v>
      </c>
      <c r="H17" s="4">
        <v>0.23899999999999999</v>
      </c>
      <c r="I17" s="4">
        <v>0.28499999999999998</v>
      </c>
      <c r="J17" s="4">
        <v>0.27900000000000003</v>
      </c>
      <c r="K17" s="4">
        <v>0.29899999999999999</v>
      </c>
      <c r="L17" s="4">
        <v>0.35899999999999999</v>
      </c>
      <c r="M17" s="4">
        <v>0.309</v>
      </c>
    </row>
    <row r="18" spans="1:13">
      <c r="A18" s="3" t="s">
        <v>9</v>
      </c>
      <c r="B18" s="4">
        <v>0.28399999999999997</v>
      </c>
      <c r="C18" s="4">
        <v>0.29399999999999998</v>
      </c>
      <c r="D18" s="4">
        <v>0.25700000000000001</v>
      </c>
      <c r="E18" s="4">
        <v>0.29199999999999998</v>
      </c>
      <c r="F18" s="4">
        <v>0.29199999999999998</v>
      </c>
      <c r="G18" s="4">
        <v>0.27400000000000002</v>
      </c>
      <c r="H18" s="4">
        <v>0.24199999999999999</v>
      </c>
      <c r="I18" s="4">
        <v>0.33300000000000002</v>
      </c>
      <c r="J18" s="4">
        <v>0.42299999999999999</v>
      </c>
      <c r="K18" s="4">
        <v>0.29899999999999999</v>
      </c>
      <c r="L18" s="4">
        <v>0.32800000000000001</v>
      </c>
      <c r="M18" s="4">
        <v>0.48399999999999999</v>
      </c>
    </row>
    <row r="19" spans="1:13">
      <c r="A19" s="3" t="s">
        <v>10</v>
      </c>
      <c r="B19" s="4">
        <v>0.318</v>
      </c>
      <c r="C19" s="4">
        <v>0.31</v>
      </c>
      <c r="D19" s="4">
        <v>0.28499999999999998</v>
      </c>
      <c r="E19" s="4">
        <v>0.3</v>
      </c>
      <c r="F19" s="4">
        <v>0.32800000000000001</v>
      </c>
      <c r="G19" s="4">
        <v>0.28899999999999998</v>
      </c>
      <c r="H19" s="4">
        <v>0.25900000000000001</v>
      </c>
      <c r="I19" s="4">
        <v>0.33800000000000002</v>
      </c>
      <c r="J19" s="4">
        <v>0.28199999999999997</v>
      </c>
      <c r="K19" s="4">
        <v>0.308</v>
      </c>
      <c r="L19" s="4">
        <v>0.433</v>
      </c>
      <c r="M19" s="4">
        <v>0.29699999999999999</v>
      </c>
    </row>
    <row r="21" spans="1:13">
      <c r="A21" s="5" t="s">
        <v>150</v>
      </c>
      <c r="B21" s="6" t="s">
        <v>151</v>
      </c>
      <c r="C21" s="6" t="s">
        <v>152</v>
      </c>
      <c r="D21" s="6" t="s">
        <v>153</v>
      </c>
      <c r="E21" s="6" t="s">
        <v>154</v>
      </c>
      <c r="F21" s="6" t="s">
        <v>155</v>
      </c>
      <c r="G21" s="6" t="s">
        <v>156</v>
      </c>
      <c r="H21" s="6" t="s">
        <v>157</v>
      </c>
      <c r="I21" s="6" t="s">
        <v>158</v>
      </c>
      <c r="J21" s="6" t="s">
        <v>159</v>
      </c>
      <c r="K21" s="6" t="s">
        <v>160</v>
      </c>
      <c r="L21" s="6" t="s">
        <v>161</v>
      </c>
      <c r="M21" s="6" t="s">
        <v>151</v>
      </c>
    </row>
    <row r="22" spans="1:13">
      <c r="A22" s="6" t="s">
        <v>3</v>
      </c>
      <c r="B22">
        <f>B2/B12</f>
        <v>5298363.6363636358</v>
      </c>
      <c r="C22">
        <f t="shared" ref="C22:M22" si="0">C2/C12</f>
        <v>4477154.9295774652</v>
      </c>
      <c r="D22">
        <f t="shared" si="0"/>
        <v>5305900</v>
      </c>
      <c r="E22">
        <f t="shared" si="0"/>
        <v>5445289.017341041</v>
      </c>
      <c r="F22">
        <f t="shared" si="0"/>
        <v>4260833.333333334</v>
      </c>
      <c r="G22">
        <f t="shared" si="0"/>
        <v>4794290.4290429046</v>
      </c>
      <c r="H22">
        <f t="shared" si="0"/>
        <v>5977528.0898876404</v>
      </c>
      <c r="I22">
        <f t="shared" si="0"/>
        <v>5455906.25</v>
      </c>
      <c r="J22">
        <f t="shared" si="0"/>
        <v>6424363.6363636358</v>
      </c>
      <c r="K22">
        <f t="shared" si="0"/>
        <v>6015198.675496689</v>
      </c>
      <c r="L22">
        <f t="shared" si="0"/>
        <v>1735415.8004158004</v>
      </c>
      <c r="M22">
        <f t="shared" si="0"/>
        <v>1681315.0684931506</v>
      </c>
    </row>
    <row r="23" spans="1:13">
      <c r="A23" s="6" t="s">
        <v>4</v>
      </c>
      <c r="B23">
        <f t="shared" ref="B23:M23" si="1">B3/B13</f>
        <v>6496678.3216783218</v>
      </c>
      <c r="C23">
        <f t="shared" si="1"/>
        <v>5535320.512820513</v>
      </c>
      <c r="D23">
        <f t="shared" si="1"/>
        <v>5605278.592375366</v>
      </c>
      <c r="E23">
        <f t="shared" si="1"/>
        <v>5160000</v>
      </c>
      <c r="F23">
        <f t="shared" si="1"/>
        <v>5425822.3684210526</v>
      </c>
      <c r="G23">
        <f t="shared" si="1"/>
        <v>5649655.1724137934</v>
      </c>
      <c r="H23">
        <f t="shared" si="1"/>
        <v>6463180.0766283525</v>
      </c>
      <c r="I23">
        <f t="shared" si="1"/>
        <v>7653295.0191570874</v>
      </c>
      <c r="J23">
        <f t="shared" si="1"/>
        <v>6727857.1428571418</v>
      </c>
      <c r="K23">
        <f t="shared" si="1"/>
        <v>7403726.2357414449</v>
      </c>
      <c r="L23">
        <f t="shared" si="1"/>
        <v>6371846.6898954706</v>
      </c>
      <c r="M23">
        <f t="shared" si="1"/>
        <v>1808563.0498533724</v>
      </c>
    </row>
    <row r="24" spans="1:13">
      <c r="A24" s="6" t="s">
        <v>5</v>
      </c>
      <c r="B24">
        <f t="shared" ref="B24:M24" si="2">B4/B14</f>
        <v>5454134.615384615</v>
      </c>
      <c r="C24">
        <f t="shared" si="2"/>
        <v>4860626.9592476487</v>
      </c>
      <c r="D24">
        <f t="shared" si="2"/>
        <v>5781267.6056338036</v>
      </c>
      <c r="E24">
        <f t="shared" si="2"/>
        <v>4431597.6331360945</v>
      </c>
      <c r="F24">
        <f t="shared" si="2"/>
        <v>6083014.1843971638</v>
      </c>
      <c r="G24">
        <f t="shared" si="2"/>
        <v>7423975.409836066</v>
      </c>
      <c r="H24">
        <f t="shared" si="2"/>
        <v>7777772.9257641919</v>
      </c>
      <c r="I24">
        <f t="shared" si="2"/>
        <v>7723665.3386454182</v>
      </c>
      <c r="J24">
        <f t="shared" si="2"/>
        <v>7555400</v>
      </c>
      <c r="K24">
        <f t="shared" si="2"/>
        <v>7517701.1494252868</v>
      </c>
      <c r="L24">
        <f t="shared" si="2"/>
        <v>5720847.4576271186</v>
      </c>
      <c r="M24">
        <f t="shared" si="2"/>
        <v>5176554.8780487804</v>
      </c>
    </row>
    <row r="25" spans="1:13">
      <c r="A25" s="6" t="s">
        <v>6</v>
      </c>
      <c r="B25">
        <f t="shared" ref="B25:M25" si="3">B5/B15</f>
        <v>5446559.1397849461</v>
      </c>
      <c r="C25">
        <f t="shared" si="3"/>
        <v>5031843.75</v>
      </c>
      <c r="D25">
        <f t="shared" si="3"/>
        <v>6423421.0526315784</v>
      </c>
      <c r="E25">
        <f t="shared" si="3"/>
        <v>5515359.4771241834</v>
      </c>
      <c r="F25">
        <f t="shared" si="3"/>
        <v>6802671.4801444039</v>
      </c>
      <c r="G25">
        <f t="shared" si="3"/>
        <v>5524760.1476014759</v>
      </c>
      <c r="H25">
        <f t="shared" si="3"/>
        <v>6075390.3345724903</v>
      </c>
      <c r="I25">
        <f t="shared" si="3"/>
        <v>6485208.333333334</v>
      </c>
      <c r="J25">
        <f t="shared" si="3"/>
        <v>7745976.0956175299</v>
      </c>
      <c r="K25">
        <f t="shared" si="3"/>
        <v>7826064.2570281122</v>
      </c>
      <c r="L25">
        <f t="shared" si="3"/>
        <v>6450494.1860465119</v>
      </c>
      <c r="M25">
        <f t="shared" si="3"/>
        <v>3745949.3670886075</v>
      </c>
    </row>
    <row r="26" spans="1:13">
      <c r="A26" s="6" t="s">
        <v>7</v>
      </c>
      <c r="B26">
        <f t="shared" ref="B26:M26" si="4">B6/B16</f>
        <v>5470749.9999999991</v>
      </c>
      <c r="C26">
        <f t="shared" si="4"/>
        <v>5604343.0656934306</v>
      </c>
      <c r="D26">
        <f t="shared" si="4"/>
        <v>6083405.017921146</v>
      </c>
      <c r="E26">
        <f t="shared" si="4"/>
        <v>5089778.4810126582</v>
      </c>
      <c r="F26">
        <f t="shared" si="4"/>
        <v>5337119.2052980131</v>
      </c>
      <c r="G26">
        <f t="shared" si="4"/>
        <v>6301976.2845849805</v>
      </c>
      <c r="H26">
        <f t="shared" si="4"/>
        <v>7970769.2307692301</v>
      </c>
      <c r="I26">
        <f t="shared" si="4"/>
        <v>7423578.2747603832</v>
      </c>
      <c r="J26">
        <f t="shared" si="4"/>
        <v>7657734.375</v>
      </c>
      <c r="K26">
        <f t="shared" si="4"/>
        <v>7928046.875</v>
      </c>
      <c r="L26">
        <f t="shared" si="4"/>
        <v>7690215.8273381284</v>
      </c>
      <c r="M26">
        <f t="shared" si="4"/>
        <v>6302084.5921450146</v>
      </c>
    </row>
    <row r="27" spans="1:13">
      <c r="A27" s="6" t="s">
        <v>8</v>
      </c>
      <c r="B27">
        <f t="shared" ref="B27:M27" si="5">B7/B17</f>
        <v>4577679.1808873722</v>
      </c>
      <c r="C27">
        <f t="shared" si="5"/>
        <v>4946688.3116883114</v>
      </c>
      <c r="D27">
        <f t="shared" si="5"/>
        <v>6255833.333333333</v>
      </c>
      <c r="E27">
        <f t="shared" si="5"/>
        <v>6147681.1594202891</v>
      </c>
      <c r="F27">
        <f t="shared" si="5"/>
        <v>5764428.0442804424</v>
      </c>
      <c r="G27">
        <f t="shared" si="5"/>
        <v>6317415.7303370787</v>
      </c>
      <c r="H27">
        <f t="shared" si="5"/>
        <v>7960334.7280334728</v>
      </c>
      <c r="I27">
        <f t="shared" si="5"/>
        <v>6618315.7894736845</v>
      </c>
      <c r="J27">
        <f t="shared" si="5"/>
        <v>6476344.0860215044</v>
      </c>
      <c r="K27">
        <f t="shared" si="5"/>
        <v>6164247.4916387964</v>
      </c>
      <c r="L27">
        <f t="shared" si="5"/>
        <v>4534345.4038997218</v>
      </c>
      <c r="M27">
        <f t="shared" si="5"/>
        <v>5284757.2815533979</v>
      </c>
    </row>
    <row r="28" spans="1:13">
      <c r="A28" s="6" t="s">
        <v>9</v>
      </c>
      <c r="B28">
        <f t="shared" ref="B28:M28" si="6">B8/B18</f>
        <v>4729049.295774648</v>
      </c>
      <c r="C28">
        <f t="shared" si="6"/>
        <v>4871632.6530612251</v>
      </c>
      <c r="D28">
        <f t="shared" si="6"/>
        <v>5849027.2373540858</v>
      </c>
      <c r="E28">
        <f t="shared" si="6"/>
        <v>5050821.9178082198</v>
      </c>
      <c r="F28">
        <f t="shared" si="6"/>
        <v>5456815.0684931511</v>
      </c>
      <c r="G28">
        <f t="shared" si="6"/>
        <v>5050328.4671532847</v>
      </c>
      <c r="H28">
        <f t="shared" si="6"/>
        <v>7580578.5123966942</v>
      </c>
      <c r="I28">
        <f t="shared" si="6"/>
        <v>5928708.7087087082</v>
      </c>
      <c r="J28">
        <f t="shared" si="6"/>
        <v>4074775.4137115842</v>
      </c>
      <c r="K28">
        <f t="shared" si="6"/>
        <v>6067491.6387959868</v>
      </c>
      <c r="L28">
        <f t="shared" si="6"/>
        <v>4746707.3170731701</v>
      </c>
      <c r="M28">
        <f t="shared" si="6"/>
        <v>3165929.7520661158</v>
      </c>
    </row>
    <row r="29" spans="1:13">
      <c r="A29" s="6" t="s">
        <v>10</v>
      </c>
      <c r="B29">
        <f t="shared" ref="B29:M29" si="7">B9/B19</f>
        <v>4434182.3899371065</v>
      </c>
      <c r="C29">
        <f t="shared" si="7"/>
        <v>4642580.6451612907</v>
      </c>
      <c r="D29">
        <f t="shared" si="7"/>
        <v>5557298.245614036</v>
      </c>
      <c r="E29">
        <f t="shared" si="7"/>
        <v>4126633.3333333335</v>
      </c>
      <c r="F29">
        <f t="shared" si="7"/>
        <v>4679481.7073170729</v>
      </c>
      <c r="G29">
        <f t="shared" si="7"/>
        <v>4323806.2283737026</v>
      </c>
      <c r="H29">
        <f t="shared" si="7"/>
        <v>6254787.644787645</v>
      </c>
      <c r="I29">
        <f t="shared" si="7"/>
        <v>5791656.8047337271</v>
      </c>
      <c r="J29">
        <f t="shared" si="7"/>
        <v>6831312.0567375896</v>
      </c>
      <c r="K29">
        <f t="shared" si="7"/>
        <v>5868181.8181818184</v>
      </c>
      <c r="L29">
        <f t="shared" si="7"/>
        <v>3191524.2494226326</v>
      </c>
      <c r="M29">
        <f t="shared" si="7"/>
        <v>5015488.2154882159</v>
      </c>
    </row>
    <row r="30" spans="1:13">
      <c r="B30">
        <f>AVERAGE(B22:B29)</f>
        <v>5238424.5724763311</v>
      </c>
      <c r="C30">
        <f t="shared" ref="C30:M30" si="8">AVERAGE(C22:C29)</f>
        <v>4996273.8534062356</v>
      </c>
      <c r="D30">
        <f t="shared" si="8"/>
        <v>5857678.8856079187</v>
      </c>
      <c r="E30">
        <f t="shared" si="8"/>
        <v>5120895.1273969775</v>
      </c>
      <c r="F30">
        <f t="shared" si="8"/>
        <v>5476273.1739605796</v>
      </c>
      <c r="G30">
        <f t="shared" si="8"/>
        <v>5673275.983667912</v>
      </c>
      <c r="H30">
        <f t="shared" si="8"/>
        <v>7007542.6928549651</v>
      </c>
      <c r="I30">
        <f t="shared" si="8"/>
        <v>6635041.8148515429</v>
      </c>
      <c r="J30">
        <f t="shared" si="8"/>
        <v>6686720.3507886231</v>
      </c>
      <c r="K30">
        <f t="shared" si="8"/>
        <v>6848832.267663517</v>
      </c>
      <c r="L30">
        <f t="shared" si="8"/>
        <v>5055174.6164648188</v>
      </c>
      <c r="M30">
        <f t="shared" si="8"/>
        <v>4022580.2755920822</v>
      </c>
    </row>
    <row r="31" spans="1:13">
      <c r="B31">
        <f>STDEV(B22:B29)</f>
        <v>662621.87525349623</v>
      </c>
      <c r="C31">
        <f t="shared" ref="C31:M31" si="9">STDEV(C22:C29)</f>
        <v>395070.02323321864</v>
      </c>
      <c r="D31">
        <f t="shared" si="9"/>
        <v>376800.69776166917</v>
      </c>
      <c r="E31">
        <f t="shared" si="9"/>
        <v>630897.12957836024</v>
      </c>
      <c r="F31">
        <f t="shared" si="9"/>
        <v>787850.48670638143</v>
      </c>
      <c r="G31">
        <f t="shared" si="9"/>
        <v>991354.86602278927</v>
      </c>
      <c r="H31">
        <f t="shared" si="9"/>
        <v>890429.39958527579</v>
      </c>
      <c r="I31">
        <f t="shared" si="9"/>
        <v>883744.12568448752</v>
      </c>
      <c r="J31">
        <f t="shared" si="9"/>
        <v>1181853.2584109919</v>
      </c>
      <c r="K31">
        <f t="shared" si="9"/>
        <v>895285.20519328979</v>
      </c>
      <c r="L31">
        <f t="shared" si="9"/>
        <v>1924559.7268480619</v>
      </c>
      <c r="M31">
        <f t="shared" si="9"/>
        <v>1702960.6198207235</v>
      </c>
    </row>
    <row r="32" spans="1:13">
      <c r="B32" s="8">
        <f>SQRT(COUNT(B22:B29))</f>
        <v>2.8284271247461903</v>
      </c>
      <c r="C32" s="8">
        <f t="shared" ref="C32:M32" si="10">SQRT(COUNT(C22:C29))</f>
        <v>2.8284271247461903</v>
      </c>
      <c r="D32" s="8">
        <f t="shared" si="10"/>
        <v>2.8284271247461903</v>
      </c>
      <c r="E32" s="8">
        <f t="shared" si="10"/>
        <v>2.8284271247461903</v>
      </c>
      <c r="F32" s="8">
        <f t="shared" si="10"/>
        <v>2.8284271247461903</v>
      </c>
      <c r="G32" s="8">
        <f t="shared" si="10"/>
        <v>2.8284271247461903</v>
      </c>
      <c r="H32" s="8">
        <f t="shared" si="10"/>
        <v>2.8284271247461903</v>
      </c>
      <c r="I32" s="8">
        <f t="shared" si="10"/>
        <v>2.8284271247461903</v>
      </c>
      <c r="J32" s="8">
        <f t="shared" si="10"/>
        <v>2.8284271247461903</v>
      </c>
      <c r="K32" s="8">
        <f t="shared" si="10"/>
        <v>2.8284271247461903</v>
      </c>
      <c r="L32" s="8">
        <f t="shared" si="10"/>
        <v>2.8284271247461903</v>
      </c>
      <c r="M32" s="8">
        <f t="shared" si="10"/>
        <v>2.8284271247461903</v>
      </c>
    </row>
    <row r="33" spans="2:13">
      <c r="B33">
        <f>B31/B32</f>
        <v>234272.21067714685</v>
      </c>
      <c r="C33">
        <f t="shared" ref="C33:G33" si="11">C31/C32</f>
        <v>139678.34623586788</v>
      </c>
      <c r="D33">
        <f t="shared" si="11"/>
        <v>133219.1642715495</v>
      </c>
      <c r="E33">
        <f t="shared" si="11"/>
        <v>223055.81927799323</v>
      </c>
      <c r="F33">
        <f t="shared" si="11"/>
        <v>278547.21085560211</v>
      </c>
      <c r="G33">
        <f t="shared" si="11"/>
        <v>350496.87416349776</v>
      </c>
      <c r="H33">
        <f t="shared" ref="H33" si="12">H31/H32</f>
        <v>314814.33330730721</v>
      </c>
      <c r="I33">
        <f t="shared" ref="I33" si="13">I31/I32</f>
        <v>312450.73205263884</v>
      </c>
      <c r="J33">
        <f t="shared" ref="J33" si="14">J31/J32</f>
        <v>417848.22669491469</v>
      </c>
      <c r="K33">
        <f t="shared" ref="K33" si="15">K31/K32</f>
        <v>316531.11984408239</v>
      </c>
      <c r="L33">
        <f t="shared" ref="L33" si="16">L31/L32</f>
        <v>680434.61682639702</v>
      </c>
      <c r="M33">
        <f t="shared" ref="M33" si="17">M31/M32</f>
        <v>602087.50118443987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staceyy_Luminescence Protocol_6</vt:lpstr>
      <vt:lpstr>Normalization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Lee</dc:creator>
  <cp:lastModifiedBy>Stacey Lee</cp:lastModifiedBy>
  <dcterms:created xsi:type="dcterms:W3CDTF">2016-06-09T17:32:51Z</dcterms:created>
  <dcterms:modified xsi:type="dcterms:W3CDTF">2016-06-09T17:32:51Z</dcterms:modified>
</cp:coreProperties>
</file>