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6\"/>
    </mc:Choice>
  </mc:AlternateContent>
  <xr:revisionPtr revIDLastSave="0" documentId="8_{7BFBBD6F-4787-40FA-934A-93B93B567C84}" xr6:coauthVersionLast="36" xr6:coauthVersionMax="36" xr10:uidLastSave="{00000000-0000-0000-0000-000000000000}"/>
  <bookViews>
    <workbookView xWindow="0" yWindow="0" windowWidth="28800" windowHeight="11325" xr2:uid="{34A454A3-1BEE-4CAD-B54D-8F03BDF38635}"/>
  </bookViews>
  <sheets>
    <sheet name="2016 SPI DCS D1-1.SNAU" sheetId="5" r:id="rId1"/>
    <sheet name="2016 SPI DATA D1-1.SNAU" sheetId="6" r:id="rId2"/>
    <sheet name="2016 data" sheetId="7" r:id="rId3"/>
  </sheets>
  <externalReferences>
    <externalReference r:id="rId4"/>
    <externalReference r:id="rId5"/>
    <externalReference r:id="rId6"/>
  </externalReferences>
  <definedNames>
    <definedName name="_xlnm._FilterDatabase" localSheetId="2" hidden="1">'2016 data'!$A$2:$I$192</definedName>
    <definedName name="_xlnm._FilterDatabase" localSheetId="1" hidden="1">'2016 SPI DATA D1-1.SNAU'!$A$2:$E$193</definedName>
    <definedName name="_xlnm._FilterDatabase" localSheetId="0" hidden="1">'2016 SPI DCS D1-1.SNAU'!$A$2:$D$2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6" l="1"/>
  <c r="E11" i="6"/>
  <c r="E18" i="6"/>
  <c r="E19" i="6"/>
  <c r="E26" i="6"/>
  <c r="E27" i="6"/>
  <c r="E34" i="6"/>
  <c r="E35" i="6"/>
  <c r="E42" i="6"/>
  <c r="E43" i="6"/>
  <c r="E50" i="6"/>
  <c r="E51" i="6"/>
  <c r="E58" i="6"/>
  <c r="E59" i="6"/>
  <c r="E66" i="6"/>
  <c r="E67" i="6"/>
  <c r="E74" i="6"/>
  <c r="E75" i="6"/>
  <c r="E82" i="6"/>
  <c r="E83" i="6"/>
  <c r="E90" i="6"/>
  <c r="E91" i="6"/>
  <c r="E98" i="6"/>
  <c r="E99" i="6"/>
  <c r="E106" i="6"/>
  <c r="E107" i="6"/>
  <c r="E114" i="6"/>
  <c r="E115" i="6"/>
  <c r="E122" i="6"/>
  <c r="E123" i="6"/>
  <c r="E130" i="6"/>
  <c r="E131" i="6"/>
  <c r="E138" i="6"/>
  <c r="E139" i="6"/>
  <c r="E146" i="6"/>
  <c r="E147" i="6"/>
  <c r="E154" i="6"/>
  <c r="E155" i="6"/>
  <c r="E162" i="6"/>
  <c r="E163" i="6"/>
  <c r="E170" i="6"/>
  <c r="E171" i="6"/>
  <c r="E178" i="6"/>
  <c r="E179" i="6"/>
  <c r="E186" i="6"/>
  <c r="E187" i="6"/>
  <c r="E193" i="6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D11" i="6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D19" i="6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D27" i="6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D35" i="6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D43" i="6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D51" i="6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D59" i="6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D67" i="6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D75" i="6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D83" i="6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D91" i="6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D99" i="6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D107" i="6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D115" i="6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D123" i="6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D131" i="6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D139" i="6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D147" i="6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D155" i="6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D163" i="6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D171" i="6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D179" i="6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D187" i="6"/>
  <c r="D188" i="6"/>
  <c r="E188" i="6" s="1"/>
  <c r="D189" i="6"/>
  <c r="E189" i="6" s="1"/>
  <c r="D190" i="6"/>
  <c r="E190" i="6" s="1"/>
  <c r="D191" i="6"/>
  <c r="E191" i="6" s="1"/>
  <c r="D192" i="6"/>
  <c r="E192" i="6" s="1"/>
  <c r="D3" i="6"/>
  <c r="E3" i="6" s="1"/>
  <c r="F192" i="7"/>
  <c r="M19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3" i="7"/>
  <c r="J4" i="7"/>
  <c r="H4" i="7" s="1"/>
  <c r="J5" i="7"/>
  <c r="H5" i="7" s="1"/>
  <c r="J6" i="7"/>
  <c r="H6" i="7" s="1"/>
  <c r="J7" i="7"/>
  <c r="H7" i="7" s="1"/>
  <c r="J8" i="7"/>
  <c r="H8" i="7" s="1"/>
  <c r="J9" i="7"/>
  <c r="H9" i="7" s="1"/>
  <c r="J10" i="7"/>
  <c r="H10" i="7" s="1"/>
  <c r="J11" i="7"/>
  <c r="H11" i="7" s="1"/>
  <c r="J12" i="7"/>
  <c r="H12" i="7" s="1"/>
  <c r="J13" i="7"/>
  <c r="H13" i="7" s="1"/>
  <c r="J14" i="7"/>
  <c r="H14" i="7" s="1"/>
  <c r="J15" i="7"/>
  <c r="H15" i="7" s="1"/>
  <c r="J16" i="7"/>
  <c r="H16" i="7" s="1"/>
  <c r="J17" i="7"/>
  <c r="H17" i="7" s="1"/>
  <c r="J18" i="7"/>
  <c r="H18" i="7" s="1"/>
  <c r="J19" i="7"/>
  <c r="H19" i="7" s="1"/>
  <c r="J20" i="7"/>
  <c r="H20" i="7" s="1"/>
  <c r="J21" i="7"/>
  <c r="H21" i="7" s="1"/>
  <c r="J22" i="7"/>
  <c r="H22" i="7" s="1"/>
  <c r="J23" i="7"/>
  <c r="H23" i="7" s="1"/>
  <c r="J24" i="7"/>
  <c r="H24" i="7" s="1"/>
  <c r="J25" i="7"/>
  <c r="H25" i="7" s="1"/>
  <c r="J26" i="7"/>
  <c r="H26" i="7" s="1"/>
  <c r="J27" i="7"/>
  <c r="H27" i="7" s="1"/>
  <c r="J28" i="7"/>
  <c r="H28" i="7" s="1"/>
  <c r="J29" i="7"/>
  <c r="H29" i="7" s="1"/>
  <c r="J30" i="7"/>
  <c r="H30" i="7" s="1"/>
  <c r="J31" i="7"/>
  <c r="H31" i="7" s="1"/>
  <c r="J32" i="7"/>
  <c r="H32" i="7" s="1"/>
  <c r="J33" i="7"/>
  <c r="H33" i="7" s="1"/>
  <c r="J34" i="7"/>
  <c r="H34" i="7" s="1"/>
  <c r="J35" i="7"/>
  <c r="H35" i="7" s="1"/>
  <c r="J36" i="7"/>
  <c r="H36" i="7" s="1"/>
  <c r="J37" i="7"/>
  <c r="H37" i="7" s="1"/>
  <c r="J38" i="7"/>
  <c r="H38" i="7" s="1"/>
  <c r="J39" i="7"/>
  <c r="H39" i="7" s="1"/>
  <c r="J40" i="7"/>
  <c r="H40" i="7" s="1"/>
  <c r="J41" i="7"/>
  <c r="H41" i="7" s="1"/>
  <c r="J42" i="7"/>
  <c r="H42" i="7" s="1"/>
  <c r="J43" i="7"/>
  <c r="H43" i="7" s="1"/>
  <c r="J44" i="7"/>
  <c r="H44" i="7" s="1"/>
  <c r="J45" i="7"/>
  <c r="H45" i="7" s="1"/>
  <c r="J46" i="7"/>
  <c r="H46" i="7" s="1"/>
  <c r="J47" i="7"/>
  <c r="H47" i="7" s="1"/>
  <c r="J48" i="7"/>
  <c r="H48" i="7" s="1"/>
  <c r="J49" i="7"/>
  <c r="H49" i="7" s="1"/>
  <c r="J50" i="7"/>
  <c r="H50" i="7" s="1"/>
  <c r="J51" i="7"/>
  <c r="H51" i="7" s="1"/>
  <c r="J52" i="7"/>
  <c r="H52" i="7" s="1"/>
  <c r="J53" i="7"/>
  <c r="H53" i="7" s="1"/>
  <c r="J54" i="7"/>
  <c r="H54" i="7" s="1"/>
  <c r="J55" i="7"/>
  <c r="H55" i="7" s="1"/>
  <c r="J56" i="7"/>
  <c r="H56" i="7" s="1"/>
  <c r="J57" i="7"/>
  <c r="H57" i="7" s="1"/>
  <c r="J58" i="7"/>
  <c r="H58" i="7" s="1"/>
  <c r="J59" i="7"/>
  <c r="H59" i="7" s="1"/>
  <c r="J60" i="7"/>
  <c r="H60" i="7" s="1"/>
  <c r="J61" i="7"/>
  <c r="H61" i="7" s="1"/>
  <c r="J62" i="7"/>
  <c r="H62" i="7" s="1"/>
  <c r="J63" i="7"/>
  <c r="H63" i="7" s="1"/>
  <c r="J64" i="7"/>
  <c r="H64" i="7" s="1"/>
  <c r="J65" i="7"/>
  <c r="H65" i="7" s="1"/>
  <c r="J66" i="7"/>
  <c r="H66" i="7" s="1"/>
  <c r="J67" i="7"/>
  <c r="H67" i="7" s="1"/>
  <c r="J68" i="7"/>
  <c r="H68" i="7" s="1"/>
  <c r="J69" i="7"/>
  <c r="H69" i="7" s="1"/>
  <c r="J70" i="7"/>
  <c r="H70" i="7" s="1"/>
  <c r="J71" i="7"/>
  <c r="H71" i="7" s="1"/>
  <c r="J72" i="7"/>
  <c r="H72" i="7" s="1"/>
  <c r="J73" i="7"/>
  <c r="H73" i="7" s="1"/>
  <c r="J74" i="7"/>
  <c r="H74" i="7" s="1"/>
  <c r="J75" i="7"/>
  <c r="H75" i="7" s="1"/>
  <c r="J76" i="7"/>
  <c r="H76" i="7" s="1"/>
  <c r="J77" i="7"/>
  <c r="H77" i="7" s="1"/>
  <c r="J78" i="7"/>
  <c r="H78" i="7" s="1"/>
  <c r="J79" i="7"/>
  <c r="H79" i="7" s="1"/>
  <c r="J80" i="7"/>
  <c r="H80" i="7" s="1"/>
  <c r="J81" i="7"/>
  <c r="H81" i="7" s="1"/>
  <c r="J82" i="7"/>
  <c r="H82" i="7" s="1"/>
  <c r="J83" i="7"/>
  <c r="H83" i="7" s="1"/>
  <c r="J84" i="7"/>
  <c r="H84" i="7" s="1"/>
  <c r="J85" i="7"/>
  <c r="H85" i="7" s="1"/>
  <c r="J86" i="7"/>
  <c r="H86" i="7" s="1"/>
  <c r="J87" i="7"/>
  <c r="H87" i="7" s="1"/>
  <c r="J88" i="7"/>
  <c r="H88" i="7" s="1"/>
  <c r="J89" i="7"/>
  <c r="H89" i="7" s="1"/>
  <c r="J90" i="7"/>
  <c r="H90" i="7" s="1"/>
  <c r="J91" i="7"/>
  <c r="H91" i="7" s="1"/>
  <c r="J92" i="7"/>
  <c r="H92" i="7" s="1"/>
  <c r="J93" i="7"/>
  <c r="H93" i="7" s="1"/>
  <c r="J94" i="7"/>
  <c r="H94" i="7" s="1"/>
  <c r="J95" i="7"/>
  <c r="H95" i="7" s="1"/>
  <c r="J96" i="7"/>
  <c r="H96" i="7" s="1"/>
  <c r="J97" i="7"/>
  <c r="H97" i="7" s="1"/>
  <c r="J98" i="7"/>
  <c r="H98" i="7" s="1"/>
  <c r="J99" i="7"/>
  <c r="H99" i="7" s="1"/>
  <c r="J100" i="7"/>
  <c r="H100" i="7" s="1"/>
  <c r="J101" i="7"/>
  <c r="H101" i="7" s="1"/>
  <c r="J102" i="7"/>
  <c r="H102" i="7" s="1"/>
  <c r="J103" i="7"/>
  <c r="H103" i="7" s="1"/>
  <c r="J104" i="7"/>
  <c r="H104" i="7" s="1"/>
  <c r="J105" i="7"/>
  <c r="H105" i="7" s="1"/>
  <c r="J106" i="7"/>
  <c r="H106" i="7" s="1"/>
  <c r="J107" i="7"/>
  <c r="H107" i="7" s="1"/>
  <c r="J108" i="7"/>
  <c r="H108" i="7" s="1"/>
  <c r="J109" i="7"/>
  <c r="H109" i="7" s="1"/>
  <c r="J110" i="7"/>
  <c r="H110" i="7" s="1"/>
  <c r="J111" i="7"/>
  <c r="H111" i="7" s="1"/>
  <c r="J112" i="7"/>
  <c r="H112" i="7" s="1"/>
  <c r="J113" i="7"/>
  <c r="H113" i="7" s="1"/>
  <c r="J114" i="7"/>
  <c r="H114" i="7" s="1"/>
  <c r="J115" i="7"/>
  <c r="H115" i="7" s="1"/>
  <c r="J116" i="7"/>
  <c r="H116" i="7" s="1"/>
  <c r="J117" i="7"/>
  <c r="H117" i="7" s="1"/>
  <c r="J118" i="7"/>
  <c r="H118" i="7" s="1"/>
  <c r="J119" i="7"/>
  <c r="H119" i="7" s="1"/>
  <c r="J120" i="7"/>
  <c r="H120" i="7" s="1"/>
  <c r="J121" i="7"/>
  <c r="H121" i="7" s="1"/>
  <c r="J122" i="7"/>
  <c r="H122" i="7" s="1"/>
  <c r="J123" i="7"/>
  <c r="H123" i="7" s="1"/>
  <c r="J124" i="7"/>
  <c r="H124" i="7" s="1"/>
  <c r="J125" i="7"/>
  <c r="H125" i="7" s="1"/>
  <c r="J126" i="7"/>
  <c r="H126" i="7" s="1"/>
  <c r="J127" i="7"/>
  <c r="H127" i="7" s="1"/>
  <c r="J128" i="7"/>
  <c r="H128" i="7" s="1"/>
  <c r="J129" i="7"/>
  <c r="H129" i="7" s="1"/>
  <c r="J130" i="7"/>
  <c r="H130" i="7" s="1"/>
  <c r="J131" i="7"/>
  <c r="H131" i="7" s="1"/>
  <c r="J132" i="7"/>
  <c r="H132" i="7" s="1"/>
  <c r="J133" i="7"/>
  <c r="H133" i="7" s="1"/>
  <c r="J134" i="7"/>
  <c r="H134" i="7" s="1"/>
  <c r="J135" i="7"/>
  <c r="H135" i="7" s="1"/>
  <c r="J136" i="7"/>
  <c r="H136" i="7" s="1"/>
  <c r="J137" i="7"/>
  <c r="H137" i="7" s="1"/>
  <c r="J138" i="7"/>
  <c r="H138" i="7" s="1"/>
  <c r="J139" i="7"/>
  <c r="H139" i="7" s="1"/>
  <c r="J140" i="7"/>
  <c r="H140" i="7" s="1"/>
  <c r="J141" i="7"/>
  <c r="H141" i="7" s="1"/>
  <c r="J142" i="7"/>
  <c r="H142" i="7" s="1"/>
  <c r="J143" i="7"/>
  <c r="H143" i="7" s="1"/>
  <c r="J144" i="7"/>
  <c r="H144" i="7" s="1"/>
  <c r="J145" i="7"/>
  <c r="H145" i="7" s="1"/>
  <c r="J146" i="7"/>
  <c r="H146" i="7" s="1"/>
  <c r="J147" i="7"/>
  <c r="H147" i="7" s="1"/>
  <c r="J148" i="7"/>
  <c r="H148" i="7" s="1"/>
  <c r="J149" i="7"/>
  <c r="H149" i="7" s="1"/>
  <c r="J150" i="7"/>
  <c r="H150" i="7" s="1"/>
  <c r="J151" i="7"/>
  <c r="H151" i="7" s="1"/>
  <c r="J152" i="7"/>
  <c r="H152" i="7" s="1"/>
  <c r="J153" i="7"/>
  <c r="H153" i="7" s="1"/>
  <c r="J154" i="7"/>
  <c r="H154" i="7" s="1"/>
  <c r="J155" i="7"/>
  <c r="H155" i="7" s="1"/>
  <c r="J156" i="7"/>
  <c r="H156" i="7" s="1"/>
  <c r="J157" i="7"/>
  <c r="H157" i="7" s="1"/>
  <c r="J158" i="7"/>
  <c r="H158" i="7" s="1"/>
  <c r="J159" i="7"/>
  <c r="H159" i="7" s="1"/>
  <c r="J160" i="7"/>
  <c r="H160" i="7" s="1"/>
  <c r="J161" i="7"/>
  <c r="H161" i="7" s="1"/>
  <c r="J162" i="7"/>
  <c r="H162" i="7" s="1"/>
  <c r="J163" i="7"/>
  <c r="H163" i="7" s="1"/>
  <c r="J164" i="7"/>
  <c r="H164" i="7" s="1"/>
  <c r="J165" i="7"/>
  <c r="H165" i="7" s="1"/>
  <c r="J166" i="7"/>
  <c r="H166" i="7" s="1"/>
  <c r="J167" i="7"/>
  <c r="H167" i="7" s="1"/>
  <c r="J168" i="7"/>
  <c r="H168" i="7" s="1"/>
  <c r="J169" i="7"/>
  <c r="H169" i="7" s="1"/>
  <c r="J170" i="7"/>
  <c r="H170" i="7" s="1"/>
  <c r="J171" i="7"/>
  <c r="H171" i="7" s="1"/>
  <c r="J172" i="7"/>
  <c r="H172" i="7" s="1"/>
  <c r="J173" i="7"/>
  <c r="H173" i="7" s="1"/>
  <c r="J174" i="7"/>
  <c r="H174" i="7" s="1"/>
  <c r="J175" i="7"/>
  <c r="H175" i="7" s="1"/>
  <c r="J176" i="7"/>
  <c r="H176" i="7" s="1"/>
  <c r="J177" i="7"/>
  <c r="H177" i="7" s="1"/>
  <c r="J178" i="7"/>
  <c r="H178" i="7" s="1"/>
  <c r="J179" i="7"/>
  <c r="H179" i="7" s="1"/>
  <c r="J180" i="7"/>
  <c r="H180" i="7" s="1"/>
  <c r="J181" i="7"/>
  <c r="H181" i="7" s="1"/>
  <c r="J182" i="7"/>
  <c r="H182" i="7" s="1"/>
  <c r="J183" i="7"/>
  <c r="H183" i="7" s="1"/>
  <c r="J184" i="7"/>
  <c r="H184" i="7" s="1"/>
  <c r="J185" i="7"/>
  <c r="H185" i="7" s="1"/>
  <c r="J186" i="7"/>
  <c r="H186" i="7" s="1"/>
  <c r="J187" i="7"/>
  <c r="H187" i="7" s="1"/>
  <c r="J188" i="7"/>
  <c r="H188" i="7" s="1"/>
  <c r="J189" i="7"/>
  <c r="H189" i="7" s="1"/>
  <c r="J190" i="7"/>
  <c r="H190" i="7" s="1"/>
  <c r="J191" i="7"/>
  <c r="H191" i="7" s="1"/>
  <c r="J192" i="7"/>
  <c r="H192" i="7" s="1"/>
  <c r="J3" i="7"/>
  <c r="H3" i="7" s="1"/>
  <c r="H1" i="7" l="1"/>
  <c r="O4" i="7" l="1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3" i="7"/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3" i="7"/>
  <c r="I1" i="7" l="1"/>
  <c r="D193" i="6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3" i="7"/>
  <c r="N4" i="7" l="1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3" i="7"/>
  <c r="M191" i="7" l="1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M3" i="7"/>
  <c r="C1" i="7"/>
  <c r="D1" i="7" l="1"/>
  <c r="E1" i="7" s="1"/>
  <c r="F1" i="7" s="1"/>
  <c r="G1" i="7" s="1"/>
</calcChain>
</file>

<file path=xl/sharedStrings.xml><?xml version="1.0" encoding="utf-8"?>
<sst xmlns="http://schemas.openxmlformats.org/spreadsheetml/2006/main" count="1730" uniqueCount="400">
  <si>
    <t>SC.MSC.SNAU.ZS</t>
  </si>
  <si>
    <t>ZWE</t>
  </si>
  <si>
    <t>ZMB</t>
  </si>
  <si>
    <t>YEM</t>
  </si>
  <si>
    <t>VNM</t>
  </si>
  <si>
    <t>VEN</t>
  </si>
  <si>
    <t>VUT</t>
  </si>
  <si>
    <t>UZB</t>
  </si>
  <si>
    <t>URY</t>
  </si>
  <si>
    <t>USA</t>
  </si>
  <si>
    <t>GBR</t>
  </si>
  <si>
    <t>ARE</t>
  </si>
  <si>
    <t>UKR</t>
  </si>
  <si>
    <t>UGA</t>
  </si>
  <si>
    <t>TUV</t>
  </si>
  <si>
    <t>TKM</t>
  </si>
  <si>
    <t>TUR</t>
  </si>
  <si>
    <t>TUN</t>
  </si>
  <si>
    <t>TTO</t>
  </si>
  <si>
    <t>TON</t>
  </si>
  <si>
    <t>TGO</t>
  </si>
  <si>
    <t>TLS</t>
  </si>
  <si>
    <t>THA</t>
  </si>
  <si>
    <t>TZA</t>
  </si>
  <si>
    <t>TJK</t>
  </si>
  <si>
    <t>SYR</t>
  </si>
  <si>
    <t>CHE</t>
  </si>
  <si>
    <t>SWE</t>
  </si>
  <si>
    <t>SUR</t>
  </si>
  <si>
    <t>SDN</t>
  </si>
  <si>
    <t>VCT</t>
  </si>
  <si>
    <t>LCA</t>
  </si>
  <si>
    <t>KNA</t>
  </si>
  <si>
    <t>LKA</t>
  </si>
  <si>
    <t>ESP</t>
  </si>
  <si>
    <t>SSD</t>
  </si>
  <si>
    <t>ZAF</t>
  </si>
  <si>
    <t>SOM</t>
  </si>
  <si>
    <t>SLB</t>
  </si>
  <si>
    <t>SVN</t>
  </si>
  <si>
    <t>SVK</t>
  </si>
  <si>
    <t>SGP</t>
  </si>
  <si>
    <t>SLE</t>
  </si>
  <si>
    <t>SYC</t>
  </si>
  <si>
    <t>SRB</t>
  </si>
  <si>
    <t>SEN</t>
  </si>
  <si>
    <t>SAU</t>
  </si>
  <si>
    <t>STP</t>
  </si>
  <si>
    <t>SMR</t>
  </si>
  <si>
    <t>WSM</t>
  </si>
  <si>
    <t>RWA</t>
  </si>
  <si>
    <t>RUS</t>
  </si>
  <si>
    <t>ROU</t>
  </si>
  <si>
    <t>QAT</t>
  </si>
  <si>
    <t>PRT</t>
  </si>
  <si>
    <t>POL</t>
  </si>
  <si>
    <t>PHL</t>
  </si>
  <si>
    <t>PER</t>
  </si>
  <si>
    <t>PRY</t>
  </si>
  <si>
    <t>PNG</t>
  </si>
  <si>
    <t>PAN</t>
  </si>
  <si>
    <t>PLW</t>
  </si>
  <si>
    <t>PAK</t>
  </si>
  <si>
    <t>OMN</t>
  </si>
  <si>
    <t>NOR</t>
  </si>
  <si>
    <t>MKD</t>
  </si>
  <si>
    <t>NGA</t>
  </si>
  <si>
    <t>NER</t>
  </si>
  <si>
    <t>NIC</t>
  </si>
  <si>
    <t>NZL</t>
  </si>
  <si>
    <t>NLD</t>
  </si>
  <si>
    <t>NPL</t>
  </si>
  <si>
    <t>NRU</t>
  </si>
  <si>
    <t>NAM</t>
  </si>
  <si>
    <t>MMR</t>
  </si>
  <si>
    <t>MOZ</t>
  </si>
  <si>
    <t>MAR</t>
  </si>
  <si>
    <t>MNE</t>
  </si>
  <si>
    <t>MNG</t>
  </si>
  <si>
    <t>MDA</t>
  </si>
  <si>
    <t>FSM</t>
  </si>
  <si>
    <t>MEX</t>
  </si>
  <si>
    <t>MUS</t>
  </si>
  <si>
    <t>MRT</t>
  </si>
  <si>
    <t>MHL</t>
  </si>
  <si>
    <t>MLT</t>
  </si>
  <si>
    <t>MLI</t>
  </si>
  <si>
    <t>MDV</t>
  </si>
  <si>
    <t>MYS</t>
  </si>
  <si>
    <t>MWI</t>
  </si>
  <si>
    <t>MDG</t>
  </si>
  <si>
    <t>LUX</t>
  </si>
  <si>
    <t>LTU</t>
  </si>
  <si>
    <t>LBY</t>
  </si>
  <si>
    <t>LBR</t>
  </si>
  <si>
    <t>LSO</t>
  </si>
  <si>
    <t>LBN</t>
  </si>
  <si>
    <t>LVA</t>
  </si>
  <si>
    <t>LAO</t>
  </si>
  <si>
    <t>KGZ</t>
  </si>
  <si>
    <t>KWT</t>
  </si>
  <si>
    <t>XKX</t>
  </si>
  <si>
    <t>KOR</t>
  </si>
  <si>
    <t>KIR</t>
  </si>
  <si>
    <t>KEN</t>
  </si>
  <si>
    <t>KAZ</t>
  </si>
  <si>
    <t>JOR</t>
  </si>
  <si>
    <t>JPN</t>
  </si>
  <si>
    <t>JAM</t>
  </si>
  <si>
    <t>ITA</t>
  </si>
  <si>
    <t>ISR</t>
  </si>
  <si>
    <t>IRL</t>
  </si>
  <si>
    <t>IRQ</t>
  </si>
  <si>
    <t>IRN</t>
  </si>
  <si>
    <t>IDN</t>
  </si>
  <si>
    <t>IND</t>
  </si>
  <si>
    <t>ISL</t>
  </si>
  <si>
    <t>HUN</t>
  </si>
  <si>
    <t>HND</t>
  </si>
  <si>
    <t>HTI</t>
  </si>
  <si>
    <t>GUY</t>
  </si>
  <si>
    <t>GNB</t>
  </si>
  <si>
    <t>GIN</t>
  </si>
  <si>
    <t>GTM</t>
  </si>
  <si>
    <t>GRD</t>
  </si>
  <si>
    <t>GRC</t>
  </si>
  <si>
    <t>GHA</t>
  </si>
  <si>
    <t>DEU</t>
  </si>
  <si>
    <t>GEO</t>
  </si>
  <si>
    <t>GMB</t>
  </si>
  <si>
    <t>GAB</t>
  </si>
  <si>
    <t>FRA</t>
  </si>
  <si>
    <t>FIN</t>
  </si>
  <si>
    <t>FJI</t>
  </si>
  <si>
    <t>ETH</t>
  </si>
  <si>
    <t>SWZ</t>
  </si>
  <si>
    <t>EST</t>
  </si>
  <si>
    <t>ERI</t>
  </si>
  <si>
    <t>GNQ</t>
  </si>
  <si>
    <t>SLV</t>
  </si>
  <si>
    <t>EGY</t>
  </si>
  <si>
    <t>ECU</t>
  </si>
  <si>
    <t>DOM</t>
  </si>
  <si>
    <t>DMA</t>
  </si>
  <si>
    <t>DJI</t>
  </si>
  <si>
    <t>DNK</t>
  </si>
  <si>
    <t>CZE</t>
  </si>
  <si>
    <t>CYP</t>
  </si>
  <si>
    <t>HRV</t>
  </si>
  <si>
    <t>CIV</t>
  </si>
  <si>
    <t>CRI</t>
  </si>
  <si>
    <t>COG</t>
  </si>
  <si>
    <t>COD</t>
  </si>
  <si>
    <t>COM</t>
  </si>
  <si>
    <t>COL</t>
  </si>
  <si>
    <t>CHN</t>
  </si>
  <si>
    <t>CHL</t>
  </si>
  <si>
    <t>TCD</t>
  </si>
  <si>
    <t>CAF</t>
  </si>
  <si>
    <t>CAN</t>
  </si>
  <si>
    <t>CMR</t>
  </si>
  <si>
    <t>KHM</t>
  </si>
  <si>
    <t>CPV</t>
  </si>
  <si>
    <t>BDI</t>
  </si>
  <si>
    <t>BFA</t>
  </si>
  <si>
    <t>BGR</t>
  </si>
  <si>
    <t>BRN</t>
  </si>
  <si>
    <t>BRA</t>
  </si>
  <si>
    <t>BWA</t>
  </si>
  <si>
    <t>BIH</t>
  </si>
  <si>
    <t>BOL</t>
  </si>
  <si>
    <t>BTN</t>
  </si>
  <si>
    <t>BEN</t>
  </si>
  <si>
    <t>BLZ</t>
  </si>
  <si>
    <t>BEL</t>
  </si>
  <si>
    <t>BLR</t>
  </si>
  <si>
    <t>BRB</t>
  </si>
  <si>
    <t>BGD</t>
  </si>
  <si>
    <t>BHR</t>
  </si>
  <si>
    <t>BHS</t>
  </si>
  <si>
    <t>AZE</t>
  </si>
  <si>
    <t>AUT</t>
  </si>
  <si>
    <t>AUS</t>
  </si>
  <si>
    <t>ARM</t>
  </si>
  <si>
    <t>ARG</t>
  </si>
  <si>
    <t>ATG</t>
  </si>
  <si>
    <t>AGO</t>
  </si>
  <si>
    <t>DZA</t>
  </si>
  <si>
    <t>ALB</t>
  </si>
  <si>
    <t>AFG</t>
  </si>
  <si>
    <t>SCALE</t>
  </si>
  <si>
    <t>Series</t>
  </si>
  <si>
    <t>Country</t>
  </si>
  <si>
    <t>YR2016</t>
  </si>
  <si>
    <t>Time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</si>
  <si>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</si>
  <si>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</si>
  <si>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</si>
  <si>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</si>
  <si>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</si>
  <si>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</si>
  <si>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</si>
  <si>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</si>
  <si>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</si>
  <si>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</si>
  <si>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</si>
  <si>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</si>
  <si>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</si>
  <si>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</si>
  <si>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</si>
  <si>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</si>
  <si>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</si>
  <si>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</si>
  <si>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</si>
  <si>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</si>
  <si>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</si>
  <si>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</si>
  <si>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</si>
  <si>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</si>
  <si>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</si>
  <si>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</si>
  <si>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</si>
  <si>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</si>
  <si>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</si>
  <si>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</si>
  <si>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</si>
  <si>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</si>
  <si>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</si>
  <si>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</si>
  <si>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</si>
  <si>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</si>
  <si>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</si>
  <si>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</si>
  <si>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</si>
  <si>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</si>
  <si>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</si>
  <si>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</si>
  <si>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</si>
  <si>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</si>
  <si>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</si>
  <si>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</si>
  <si>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</si>
  <si>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</si>
  <si>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</si>
  <si>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</si>
  <si>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</si>
  <si>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</si>
  <si>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</si>
  <si>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</si>
  <si>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</si>
  <si>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</si>
  <si>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</si>
  <si>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</si>
  <si>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</si>
  <si>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</si>
  <si>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</si>
  <si>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</si>
  <si>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</si>
  <si>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</si>
  <si>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</si>
  <si>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</si>
  <si>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</si>
  <si>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</si>
  <si>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</si>
  <si>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</si>
  <si>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</si>
  <si>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</si>
  <si>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</si>
  <si>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</si>
  <si>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</si>
  <si>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</si>
  <si>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</si>
  <si>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</si>
  <si>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</si>
  <si>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</si>
  <si>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</si>
  <si>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</si>
  <si>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</si>
  <si>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</si>
  <si>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</si>
  <si>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</si>
  <si>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</si>
  <si>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</si>
  <si>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</si>
  <si>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</si>
  <si>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</si>
  <si>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</si>
  <si>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</si>
  <si>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</si>
  <si>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</si>
  <si>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</si>
  <si>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</si>
  <si>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</si>
  <si>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</si>
  <si>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</si>
  <si>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</si>
  <si>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</si>
  <si>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</si>
  <si>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</si>
  <si>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</si>
  <si>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</si>
  <si>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</si>
  <si>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</si>
  <si>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</si>
  <si>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</si>
  <si>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</si>
  <si>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</si>
  <si>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</si>
  <si>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</si>
  <si>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</si>
  <si>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</si>
  <si>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</si>
  <si>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</si>
  <si>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</si>
  <si>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</si>
  <si>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</si>
  <si>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</si>
  <si>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</si>
  <si>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</si>
  <si>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</si>
  <si>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</si>
  <si>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</si>
  <si>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</si>
  <si>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</si>
  <si>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</si>
  <si>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</si>
  <si>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</si>
  <si>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</si>
  <si>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</si>
  <si>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</si>
  <si>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</si>
  <si>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</si>
  <si>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</si>
  <si>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</si>
  <si>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</si>
  <si>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</si>
  <si>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</si>
  <si>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</si>
  <si>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</si>
  <si>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</si>
  <si>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</si>
  <si>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</si>
  <si>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</si>
  <si>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</si>
  <si>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</si>
  <si>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</si>
  <si>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</si>
  <si>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</si>
  <si>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</si>
  <si>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</si>
  <si>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</si>
  <si>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</si>
  <si>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</si>
  <si>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</si>
  <si>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</si>
  <si>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</si>
  <si>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</si>
  <si>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</si>
  <si>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</si>
  <si>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</si>
  <si>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</si>
  <si>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</si>
  <si>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</si>
  <si>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</si>
  <si>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</si>
  <si>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</si>
  <si>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</si>
  <si>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</si>
  <si>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</si>
  <si>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</si>
  <si>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</si>
  <si>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</si>
  <si>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</si>
  <si>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</si>
  <si>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</si>
  <si>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</si>
  <si>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</si>
  <si>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</si>
  <si>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</si>
  <si>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</si>
  <si>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</si>
  <si>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</si>
  <si>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</si>
  <si>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</si>
  <si>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</si>
  <si>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</si>
  <si>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</si>
  <si>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http://databank.worldbank.org/data/reports.aspx?source=world-development-indicators</t>
  </si>
  <si>
    <t>Source 1
WDI</t>
  </si>
  <si>
    <t>PSE</t>
  </si>
  <si>
    <t>SNA in use
2016</t>
  </si>
  <si>
    <t>Sna in use
08/16/2019</t>
  </si>
  <si>
    <t>DCS</t>
  </si>
  <si>
    <t>2016 Score</t>
  </si>
  <si>
    <t>Sna in use OLD</t>
  </si>
  <si>
    <t>wdi 08/27/2019</t>
  </si>
  <si>
    <t>SNA 1993</t>
  </si>
  <si>
    <t>SNA 1968</t>
  </si>
  <si>
    <t>SNA 2008</t>
  </si>
  <si>
    <t>SNA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</si>
</sst>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ill="1"/>
    <xf numFmtId="0" fontId="0" fillId="0" borderId="0" xfId="0" applyFont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/>
    </xf>
    <xf numFmtId="164" fontId="3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7" fillId="0" borderId="1" xfId="0" applyFont="1" applyFill="1" applyBorder="1"/>
    <xf numFmtId="0" fontId="9" fillId="0" borderId="1" xfId="0" applyFont="1" applyFill="1" applyBorder="1"/>
    <xf numFmtId="0" fontId="5" fillId="0" borderId="1" xfId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164" fontId="5" fillId="0" borderId="1" xfId="1" applyNumberFormat="1" applyFont="1" applyFill="1" applyBorder="1" applyAlignment="1" applyProtection="1">
      <alignment horizontal="left"/>
    </xf>
    <xf numFmtId="0" fontId="2" fillId="0" borderId="3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right"/>
    </xf>
    <xf numFmtId="0" fontId="4" fillId="0" borderId="1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10" fillId="3" borderId="1" xfId="0" applyFont="1" applyFill="1" applyBorder="1"/>
    <xf numFmtId="0" fontId="3" fillId="4" borderId="1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 vertical="center" wrapText="1"/>
    </xf>
    <xf numFmtId="1" fontId="0" fillId="0" borderId="0" xfId="0" applyNumberFormat="1" applyFill="1" applyAlignment="1">
      <alignment horizontal="right"/>
    </xf>
    <xf numFmtId="1" fontId="0" fillId="0" borderId="0" xfId="0" applyNumberFormat="1" applyFont="1" applyBorder="1"/>
  </cellXfs>
  <cellStyles count="2">
    <cellStyle name="Normal" xfId="0" builtinId="0"/>
    <cellStyle name="Normal_cty99" xfId="1" xr:uid="{4D6D90F1-CA60-4BF1-A271-69959AFF54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486726\OneDrive%20-%20WBG\Nathalie\DECAE\SPI\Excel%20files\2016%20SPI%20FINAL%20-%20Aug%2028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nbarboza_worldbank_org1/Documents/Nathalie/DECAE/SPI/2016%20-%202018/FInal%20after%20DW%20input/SPI-MSC%20data%202016-2018%20-%20DW%20-Revis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486726\OneDrive%20-%20WBG\Nathalie\DECAE\SPI\Excel%20files\2018%20SPI%20Dimensions%20MSC,%20CS%20&amp;%20DPO%20che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SC"/>
      <sheetName val="CS1 OECD EU"/>
      <sheetName val="DPO"/>
      <sheetName val="AKI 3 score OECD EU"/>
      <sheetName val="SPI 2016 Overall CS1 AKI 3 OECD"/>
      <sheetName val="sorted by ranking"/>
    </sheetNames>
    <sheetDataSet>
      <sheetData sheetId="0" refreshError="1"/>
      <sheetData sheetId="1">
        <row r="1">
          <cell r="B1">
            <v>1</v>
          </cell>
          <cell r="C1">
            <v>2</v>
          </cell>
          <cell r="D1">
            <v>3</v>
          </cell>
        </row>
        <row r="2">
          <cell r="C2"/>
          <cell r="D2" t="str">
            <v>D1.1.MSC.SNAU</v>
          </cell>
        </row>
        <row r="3">
          <cell r="B3" t="str">
            <v>Code</v>
          </cell>
          <cell r="C3" t="str">
            <v>Country</v>
          </cell>
          <cell r="D3" t="str">
            <v>Sna in use</v>
          </cell>
        </row>
        <row r="4">
          <cell r="B4" t="str">
            <v>AFG</v>
          </cell>
          <cell r="C4" t="str">
            <v>Afghanistan</v>
          </cell>
          <cell r="D4" t="str">
            <v>SNA 1993</v>
          </cell>
        </row>
        <row r="5">
          <cell r="B5" t="str">
            <v>ALB</v>
          </cell>
          <cell r="C5" t="str">
            <v>Albania</v>
          </cell>
          <cell r="D5" t="str">
            <v>SNA 1993</v>
          </cell>
        </row>
        <row r="6">
          <cell r="B6" t="str">
            <v>DZA</v>
          </cell>
          <cell r="C6" t="str">
            <v>Algeria</v>
          </cell>
          <cell r="D6" t="str">
            <v>SNA 1993</v>
          </cell>
        </row>
        <row r="7">
          <cell r="B7" t="str">
            <v>ASM</v>
          </cell>
          <cell r="C7" t="str">
            <v>American Samoa</v>
          </cell>
          <cell r="D7"/>
        </row>
        <row r="8">
          <cell r="B8" t="str">
            <v>ADO</v>
          </cell>
          <cell r="C8" t="str">
            <v>Andorra</v>
          </cell>
          <cell r="D8"/>
        </row>
        <row r="9">
          <cell r="B9" t="str">
            <v>AGO</v>
          </cell>
          <cell r="C9" t="str">
            <v>Angola</v>
          </cell>
          <cell r="D9" t="str">
            <v>ESA 1995</v>
          </cell>
        </row>
        <row r="10">
          <cell r="B10" t="str">
            <v>ATG</v>
          </cell>
          <cell r="C10" t="str">
            <v>Antigua and Barbuda</v>
          </cell>
          <cell r="D10" t="str">
            <v>SNA 1993</v>
          </cell>
        </row>
        <row r="11">
          <cell r="B11" t="str">
            <v>ARG</v>
          </cell>
          <cell r="C11" t="str">
            <v>Argentina</v>
          </cell>
          <cell r="D11" t="str">
            <v>SNA 2008</v>
          </cell>
        </row>
        <row r="12">
          <cell r="B12" t="str">
            <v>ARM</v>
          </cell>
          <cell r="C12" t="str">
            <v>Armenia</v>
          </cell>
          <cell r="D12" t="str">
            <v>SNA 2008</v>
          </cell>
        </row>
        <row r="13">
          <cell r="B13" t="str">
            <v>ABW</v>
          </cell>
          <cell r="C13" t="str">
            <v>Aruba</v>
          </cell>
          <cell r="D13" t="str">
            <v>SNA 1993</v>
          </cell>
        </row>
        <row r="14">
          <cell r="B14" t="str">
            <v>AUS</v>
          </cell>
          <cell r="C14" t="str">
            <v>Australia</v>
          </cell>
          <cell r="D14" t="str">
            <v>SNA 2008</v>
          </cell>
        </row>
        <row r="15">
          <cell r="B15" t="str">
            <v>AUT</v>
          </cell>
          <cell r="C15" t="str">
            <v>Austria</v>
          </cell>
          <cell r="D15" t="str">
            <v>ESA 2010</v>
          </cell>
        </row>
        <row r="16">
          <cell r="B16" t="str">
            <v>AZE</v>
          </cell>
          <cell r="C16" t="str">
            <v>Azerbaijan</v>
          </cell>
          <cell r="D16" t="str">
            <v>SNA 1993</v>
          </cell>
        </row>
        <row r="17">
          <cell r="B17" t="str">
            <v>BHS</v>
          </cell>
          <cell r="C17" t="str">
            <v>Bahamas, The</v>
          </cell>
          <cell r="D17" t="str">
            <v>SNA 1993</v>
          </cell>
        </row>
        <row r="18">
          <cell r="B18" t="str">
            <v>BHR</v>
          </cell>
          <cell r="C18" t="str">
            <v>Bahrain</v>
          </cell>
          <cell r="D18" t="str">
            <v>SNA 2008</v>
          </cell>
        </row>
        <row r="19">
          <cell r="B19" t="str">
            <v>BGD</v>
          </cell>
          <cell r="C19" t="str">
            <v>Bangladesh</v>
          </cell>
          <cell r="D19" t="str">
            <v>SNA 1993</v>
          </cell>
        </row>
        <row r="20">
          <cell r="B20" t="str">
            <v>BRB</v>
          </cell>
          <cell r="C20" t="str">
            <v>Barbados</v>
          </cell>
          <cell r="D20" t="str">
            <v>SNA 1993</v>
          </cell>
        </row>
        <row r="21">
          <cell r="B21" t="str">
            <v>BLR</v>
          </cell>
          <cell r="C21" t="str">
            <v>Belarus</v>
          </cell>
          <cell r="D21" t="str">
            <v>ESA 1995</v>
          </cell>
        </row>
        <row r="22">
          <cell r="B22" t="str">
            <v>BEL</v>
          </cell>
          <cell r="C22" t="str">
            <v>Belgium</v>
          </cell>
          <cell r="D22" t="str">
            <v>ESA 2010</v>
          </cell>
        </row>
        <row r="23">
          <cell r="B23" t="str">
            <v>BLZ</v>
          </cell>
          <cell r="C23" t="str">
            <v>Belize</v>
          </cell>
          <cell r="D23" t="str">
            <v>SNA 1993</v>
          </cell>
        </row>
        <row r="24">
          <cell r="B24" t="str">
            <v>BEN</v>
          </cell>
          <cell r="C24" t="str">
            <v>Benin</v>
          </cell>
          <cell r="D24" t="str">
            <v>SNA 1993</v>
          </cell>
        </row>
        <row r="25">
          <cell r="B25" t="str">
            <v>BMU</v>
          </cell>
          <cell r="C25" t="str">
            <v>Bermuda</v>
          </cell>
          <cell r="D25"/>
        </row>
        <row r="26">
          <cell r="B26" t="str">
            <v>BTN</v>
          </cell>
          <cell r="C26" t="str">
            <v>Bhutan</v>
          </cell>
          <cell r="D26" t="str">
            <v>SNA 1993</v>
          </cell>
        </row>
        <row r="27">
          <cell r="B27" t="str">
            <v>BOL</v>
          </cell>
          <cell r="C27" t="str">
            <v>Bolivia</v>
          </cell>
          <cell r="D27" t="str">
            <v>other</v>
          </cell>
        </row>
        <row r="28">
          <cell r="B28" t="str">
            <v>BIH</v>
          </cell>
          <cell r="C28" t="str">
            <v>Bosnia and Herzegovina</v>
          </cell>
          <cell r="D28" t="str">
            <v>ESA 2010</v>
          </cell>
        </row>
        <row r="29">
          <cell r="B29" t="str">
            <v>BWA</v>
          </cell>
          <cell r="C29" t="str">
            <v>Botswana</v>
          </cell>
          <cell r="D29" t="str">
            <v>SNA 1993</v>
          </cell>
        </row>
        <row r="30">
          <cell r="B30" t="str">
            <v>BRA</v>
          </cell>
          <cell r="C30" t="str">
            <v>Brazil</v>
          </cell>
          <cell r="D30" t="str">
            <v>SNA 2008</v>
          </cell>
        </row>
        <row r="31">
          <cell r="B31" t="str">
            <v>VGB</v>
          </cell>
          <cell r="C31" t="str">
            <v>British Virgin Islands</v>
          </cell>
          <cell r="D31"/>
        </row>
        <row r="32">
          <cell r="B32" t="str">
            <v>BRN</v>
          </cell>
          <cell r="C32" t="str">
            <v>Brunei Darussalam</v>
          </cell>
          <cell r="D32" t="str">
            <v>SNA 1993</v>
          </cell>
        </row>
        <row r="33">
          <cell r="B33" t="str">
            <v>BGR</v>
          </cell>
          <cell r="C33" t="str">
            <v>Bulgaria</v>
          </cell>
          <cell r="D33" t="str">
            <v>ESA 2010</v>
          </cell>
        </row>
        <row r="34">
          <cell r="B34" t="str">
            <v>BFA</v>
          </cell>
          <cell r="C34" t="str">
            <v>Burkina Faso</v>
          </cell>
          <cell r="D34" t="str">
            <v>SNA 1993</v>
          </cell>
        </row>
        <row r="35">
          <cell r="B35" t="str">
            <v>BDI</v>
          </cell>
          <cell r="C35" t="str">
            <v>Burundi</v>
          </cell>
          <cell r="D35" t="str">
            <v>SNA 1993</v>
          </cell>
        </row>
        <row r="36">
          <cell r="B36" t="str">
            <v>CPV</v>
          </cell>
          <cell r="C36" t="str">
            <v>Cabo Verde</v>
          </cell>
          <cell r="D36" t="str">
            <v>SNA 2008</v>
          </cell>
        </row>
        <row r="37">
          <cell r="B37" t="str">
            <v>KHM</v>
          </cell>
          <cell r="C37" t="str">
            <v>Cambodia</v>
          </cell>
          <cell r="D37" t="str">
            <v>SNA 1993</v>
          </cell>
        </row>
        <row r="38">
          <cell r="B38" t="str">
            <v>CMR</v>
          </cell>
          <cell r="C38" t="str">
            <v>Cameroon</v>
          </cell>
          <cell r="D38" t="str">
            <v>SNA 1993</v>
          </cell>
        </row>
        <row r="39">
          <cell r="B39" t="str">
            <v>CAN</v>
          </cell>
          <cell r="C39" t="str">
            <v>Canada</v>
          </cell>
          <cell r="D39" t="str">
            <v>SNA 2008</v>
          </cell>
        </row>
        <row r="40">
          <cell r="B40" t="str">
            <v>CYM</v>
          </cell>
          <cell r="C40" t="str">
            <v>Cayman Islands</v>
          </cell>
          <cell r="D40"/>
        </row>
        <row r="41">
          <cell r="B41" t="str">
            <v>CAF</v>
          </cell>
          <cell r="C41" t="str">
            <v>Central African Republic</v>
          </cell>
          <cell r="D41" t="str">
            <v>SNA 1993</v>
          </cell>
        </row>
        <row r="42">
          <cell r="B42" t="str">
            <v>TCD</v>
          </cell>
          <cell r="C42" t="str">
            <v>Chad</v>
          </cell>
          <cell r="D42" t="str">
            <v>other</v>
          </cell>
        </row>
        <row r="43">
          <cell r="B43" t="str">
            <v>CHI</v>
          </cell>
          <cell r="C43" t="str">
            <v>Channel Islands</v>
          </cell>
          <cell r="D43"/>
        </row>
        <row r="44">
          <cell r="B44" t="str">
            <v>CHL</v>
          </cell>
          <cell r="C44" t="str">
            <v>Chile</v>
          </cell>
          <cell r="D44" t="str">
            <v>SNA 2008</v>
          </cell>
        </row>
        <row r="45">
          <cell r="B45" t="str">
            <v>CHN</v>
          </cell>
          <cell r="C45" t="str">
            <v>China</v>
          </cell>
          <cell r="D45" t="str">
            <v>SNA 2008</v>
          </cell>
        </row>
        <row r="46">
          <cell r="B46" t="str">
            <v>COL</v>
          </cell>
          <cell r="C46" t="str">
            <v>Colombia</v>
          </cell>
          <cell r="D46" t="str">
            <v>other</v>
          </cell>
        </row>
        <row r="47">
          <cell r="B47" t="str">
            <v>COM</v>
          </cell>
          <cell r="C47" t="str">
            <v>Comoros</v>
          </cell>
          <cell r="D47" t="str">
            <v>other</v>
          </cell>
        </row>
        <row r="48">
          <cell r="B48" t="str">
            <v>COD</v>
          </cell>
          <cell r="C48" t="str">
            <v>Congo, Dem. Rep.</v>
          </cell>
          <cell r="D48" t="str">
            <v>SNA 1993</v>
          </cell>
        </row>
        <row r="49">
          <cell r="B49" t="str">
            <v>COG</v>
          </cell>
          <cell r="C49" t="str">
            <v>Congo, Rep.</v>
          </cell>
          <cell r="D49" t="str">
            <v>SNA 1993</v>
          </cell>
        </row>
        <row r="50">
          <cell r="B50" t="str">
            <v>CRI</v>
          </cell>
          <cell r="C50" t="str">
            <v>Costa Rica</v>
          </cell>
          <cell r="D50" t="str">
            <v>SNA 1993</v>
          </cell>
        </row>
        <row r="51">
          <cell r="B51" t="str">
            <v>CIV</v>
          </cell>
          <cell r="C51" t="str">
            <v>Côte d'Ivoire</v>
          </cell>
          <cell r="D51" t="str">
            <v>SNA 1993</v>
          </cell>
        </row>
        <row r="52">
          <cell r="B52" t="str">
            <v>HRV</v>
          </cell>
          <cell r="C52" t="str">
            <v>Croatia</v>
          </cell>
          <cell r="D52" t="str">
            <v>ESA 2010</v>
          </cell>
        </row>
        <row r="53">
          <cell r="B53" t="str">
            <v>CUB</v>
          </cell>
          <cell r="C53" t="str">
            <v>Cuba</v>
          </cell>
          <cell r="D53" t="str">
            <v>SNA 1993</v>
          </cell>
        </row>
        <row r="54">
          <cell r="B54" t="str">
            <v>CUW</v>
          </cell>
          <cell r="C54" t="str">
            <v>Curaçao</v>
          </cell>
          <cell r="D54" t="str">
            <v>SNA 1993</v>
          </cell>
        </row>
        <row r="55">
          <cell r="B55" t="str">
            <v>CYP</v>
          </cell>
          <cell r="C55" t="str">
            <v>Cyprus</v>
          </cell>
          <cell r="D55" t="str">
            <v>ESA 2010</v>
          </cell>
        </row>
        <row r="56">
          <cell r="B56" t="str">
            <v>CZE</v>
          </cell>
          <cell r="C56" t="str">
            <v>Czech Republic</v>
          </cell>
          <cell r="D56" t="str">
            <v>ESA 2010</v>
          </cell>
        </row>
        <row r="57">
          <cell r="B57" t="str">
            <v>DNK</v>
          </cell>
          <cell r="C57" t="str">
            <v>Denmark</v>
          </cell>
          <cell r="D57" t="str">
            <v>ESA 2010</v>
          </cell>
        </row>
        <row r="58">
          <cell r="B58" t="str">
            <v>DJI</v>
          </cell>
          <cell r="C58" t="str">
            <v>Djibouti</v>
          </cell>
          <cell r="D58" t="str">
            <v>other</v>
          </cell>
        </row>
        <row r="59">
          <cell r="B59" t="str">
            <v>DMA</v>
          </cell>
          <cell r="C59" t="str">
            <v>Dominica</v>
          </cell>
          <cell r="D59" t="str">
            <v>SNA 1993</v>
          </cell>
        </row>
        <row r="60">
          <cell r="B60" t="str">
            <v>DOM</v>
          </cell>
          <cell r="C60" t="str">
            <v>Dominican Republic</v>
          </cell>
          <cell r="D60" t="str">
            <v>SNA 2008</v>
          </cell>
        </row>
        <row r="61">
          <cell r="B61" t="str">
            <v>ECU</v>
          </cell>
          <cell r="C61" t="str">
            <v>Ecuador</v>
          </cell>
          <cell r="D61" t="str">
            <v>SNA 1993</v>
          </cell>
        </row>
        <row r="62">
          <cell r="B62" t="str">
            <v>EGY</v>
          </cell>
          <cell r="C62" t="str">
            <v>Egypt, Arab Rep.</v>
          </cell>
          <cell r="D62" t="str">
            <v>Sna 1993</v>
          </cell>
        </row>
        <row r="63">
          <cell r="B63" t="str">
            <v>SLV</v>
          </cell>
          <cell r="C63" t="str">
            <v>El Salvador</v>
          </cell>
          <cell r="D63" t="str">
            <v>other</v>
          </cell>
        </row>
        <row r="64">
          <cell r="B64" t="str">
            <v>GNQ</v>
          </cell>
          <cell r="C64" t="str">
            <v>Equatorial Guinea</v>
          </cell>
          <cell r="D64" t="str">
            <v>SNA 1993</v>
          </cell>
        </row>
        <row r="65">
          <cell r="B65" t="str">
            <v>ERI</v>
          </cell>
          <cell r="C65" t="str">
            <v>Eritrea</v>
          </cell>
          <cell r="D65" t="str">
            <v>SNA 1993</v>
          </cell>
        </row>
        <row r="66">
          <cell r="B66" t="str">
            <v>EST</v>
          </cell>
          <cell r="C66" t="str">
            <v>Estonia</v>
          </cell>
          <cell r="D66" t="str">
            <v>ESA 2010</v>
          </cell>
        </row>
        <row r="67">
          <cell r="B67" t="str">
            <v>ETH</v>
          </cell>
          <cell r="C67" t="str">
            <v>Ethiopia</v>
          </cell>
          <cell r="D67" t="str">
            <v>SNA 1993</v>
          </cell>
        </row>
        <row r="68">
          <cell r="B68" t="str">
            <v>FRO</v>
          </cell>
          <cell r="C68" t="str">
            <v>Faroe Islands</v>
          </cell>
          <cell r="D68"/>
        </row>
        <row r="69">
          <cell r="B69" t="str">
            <v>FJI</v>
          </cell>
          <cell r="C69" t="str">
            <v>Fiji</v>
          </cell>
          <cell r="D69" t="str">
            <v>Sna 1993</v>
          </cell>
        </row>
        <row r="70">
          <cell r="B70" t="str">
            <v>FIN</v>
          </cell>
          <cell r="C70" t="str">
            <v>Finland</v>
          </cell>
          <cell r="D70" t="str">
            <v>ESA 2010</v>
          </cell>
        </row>
        <row r="71">
          <cell r="B71" t="str">
            <v>FRA</v>
          </cell>
          <cell r="C71" t="str">
            <v>France</v>
          </cell>
          <cell r="D71" t="str">
            <v>ESA 2010</v>
          </cell>
        </row>
        <row r="72">
          <cell r="B72" t="str">
            <v>PYF</v>
          </cell>
          <cell r="C72" t="str">
            <v>French Polynesia</v>
          </cell>
          <cell r="D72" t="str">
            <v>na</v>
          </cell>
        </row>
        <row r="73">
          <cell r="B73" t="str">
            <v>GAB</v>
          </cell>
          <cell r="C73" t="str">
            <v>Gabon</v>
          </cell>
          <cell r="D73" t="str">
            <v>SNA 1993</v>
          </cell>
        </row>
        <row r="74">
          <cell r="B74" t="str">
            <v>GMB</v>
          </cell>
          <cell r="C74" t="str">
            <v>Gambia, The</v>
          </cell>
          <cell r="D74" t="str">
            <v>SNA 1993</v>
          </cell>
        </row>
        <row r="75">
          <cell r="B75" t="str">
            <v>GEO</v>
          </cell>
          <cell r="C75" t="str">
            <v>Georgia</v>
          </cell>
          <cell r="D75" t="str">
            <v>SNA 1993</v>
          </cell>
        </row>
        <row r="76">
          <cell r="B76" t="str">
            <v>DEU</v>
          </cell>
          <cell r="C76" t="str">
            <v>Germany</v>
          </cell>
          <cell r="D76" t="str">
            <v>ESA 2010</v>
          </cell>
        </row>
        <row r="77">
          <cell r="B77" t="str">
            <v>GHA</v>
          </cell>
          <cell r="C77" t="str">
            <v>Ghana</v>
          </cell>
          <cell r="D77" t="str">
            <v>SNA 1993</v>
          </cell>
        </row>
        <row r="78">
          <cell r="B78" t="str">
            <v>GIB</v>
          </cell>
          <cell r="C78" t="str">
            <v>Gibraltar</v>
          </cell>
          <cell r="D78"/>
        </row>
        <row r="79">
          <cell r="B79" t="str">
            <v>GRC</v>
          </cell>
          <cell r="C79" t="str">
            <v>Greece</v>
          </cell>
          <cell r="D79" t="str">
            <v>ESA 2010</v>
          </cell>
        </row>
        <row r="80">
          <cell r="B80" t="str">
            <v>GRL</v>
          </cell>
          <cell r="C80" t="str">
            <v>Greenland</v>
          </cell>
          <cell r="D80"/>
        </row>
        <row r="81">
          <cell r="B81" t="str">
            <v>GRD</v>
          </cell>
          <cell r="C81" t="str">
            <v>Grenada</v>
          </cell>
          <cell r="D81" t="str">
            <v>SNA 1993</v>
          </cell>
        </row>
        <row r="82">
          <cell r="B82" t="str">
            <v>GUM</v>
          </cell>
          <cell r="C82" t="str">
            <v>Guam</v>
          </cell>
          <cell r="D82" t="str">
            <v>na</v>
          </cell>
        </row>
        <row r="83">
          <cell r="B83" t="str">
            <v>GTM</v>
          </cell>
          <cell r="C83" t="str">
            <v>Guatemala</v>
          </cell>
          <cell r="D83" t="str">
            <v>SNA 1993</v>
          </cell>
        </row>
        <row r="84">
          <cell r="B84" t="str">
            <v>GIN</v>
          </cell>
          <cell r="C84" t="str">
            <v>Guinea</v>
          </cell>
          <cell r="D84" t="str">
            <v>SNA 1993</v>
          </cell>
        </row>
        <row r="85">
          <cell r="B85" t="str">
            <v>GNB</v>
          </cell>
          <cell r="C85" t="str">
            <v>Guinea-Bissau</v>
          </cell>
          <cell r="D85" t="str">
            <v>SNA 1993</v>
          </cell>
        </row>
        <row r="86">
          <cell r="B86" t="str">
            <v>GUY</v>
          </cell>
          <cell r="C86" t="str">
            <v>Guyana</v>
          </cell>
          <cell r="D86" t="str">
            <v>SNA 1993</v>
          </cell>
        </row>
        <row r="87">
          <cell r="B87" t="str">
            <v>HTI</v>
          </cell>
          <cell r="C87" t="str">
            <v>Haiti</v>
          </cell>
          <cell r="D87" t="str">
            <v>SNA 2008</v>
          </cell>
        </row>
        <row r="88">
          <cell r="B88" t="str">
            <v>HND</v>
          </cell>
          <cell r="C88" t="str">
            <v>Honduras</v>
          </cell>
          <cell r="D88" t="str">
            <v>SNA 1993</v>
          </cell>
        </row>
        <row r="89">
          <cell r="B89" t="str">
            <v>HKG</v>
          </cell>
          <cell r="C89" t="str">
            <v>Hong Kong SAR, China</v>
          </cell>
          <cell r="D89" t="str">
            <v>SNA 2008</v>
          </cell>
        </row>
        <row r="90">
          <cell r="B90" t="str">
            <v>HUN</v>
          </cell>
          <cell r="C90" t="str">
            <v>Hungary</v>
          </cell>
          <cell r="D90" t="str">
            <v>ESA 2010</v>
          </cell>
        </row>
        <row r="91">
          <cell r="B91" t="str">
            <v>ISL</v>
          </cell>
          <cell r="C91" t="str">
            <v>Iceland</v>
          </cell>
          <cell r="D91" t="str">
            <v>ESA 2010</v>
          </cell>
        </row>
        <row r="92">
          <cell r="B92" t="str">
            <v>IND</v>
          </cell>
          <cell r="C92" t="str">
            <v>India</v>
          </cell>
          <cell r="D92" t="str">
            <v>SNA 1993</v>
          </cell>
        </row>
        <row r="93">
          <cell r="B93" t="str">
            <v>IDN</v>
          </cell>
          <cell r="C93" t="str">
            <v>Indonesia</v>
          </cell>
          <cell r="D93" t="str">
            <v>SNA 2008</v>
          </cell>
        </row>
        <row r="94">
          <cell r="B94" t="str">
            <v>IRN</v>
          </cell>
          <cell r="C94" t="str">
            <v>Iran, Islamic Rep.</v>
          </cell>
          <cell r="D94" t="str">
            <v>SNA 1993</v>
          </cell>
        </row>
        <row r="95">
          <cell r="B95" t="str">
            <v>IRQ</v>
          </cell>
          <cell r="C95" t="str">
            <v>Iraq</v>
          </cell>
          <cell r="D95" t="str">
            <v>Sna 1968</v>
          </cell>
        </row>
        <row r="96">
          <cell r="B96" t="str">
            <v>IRL</v>
          </cell>
          <cell r="C96" t="str">
            <v>Ireland</v>
          </cell>
          <cell r="D96" t="str">
            <v>ESA 2010</v>
          </cell>
        </row>
        <row r="97">
          <cell r="B97" t="str">
            <v>IMY</v>
          </cell>
          <cell r="C97" t="str">
            <v>Isle of Man</v>
          </cell>
          <cell r="D97"/>
        </row>
        <row r="98">
          <cell r="B98" t="str">
            <v>ISR</v>
          </cell>
          <cell r="C98" t="str">
            <v>Israel</v>
          </cell>
          <cell r="D98" t="str">
            <v>Sna 2008</v>
          </cell>
        </row>
        <row r="99">
          <cell r="B99" t="str">
            <v>ITA</v>
          </cell>
          <cell r="C99" t="str">
            <v>Italy</v>
          </cell>
          <cell r="D99" t="str">
            <v>ESA 2010</v>
          </cell>
        </row>
        <row r="100">
          <cell r="B100" t="str">
            <v>JAM</v>
          </cell>
          <cell r="C100" t="str">
            <v>Jamaica</v>
          </cell>
          <cell r="D100" t="str">
            <v>Sna 1993</v>
          </cell>
        </row>
        <row r="101">
          <cell r="B101" t="str">
            <v>JPN</v>
          </cell>
          <cell r="C101" t="str">
            <v>Japan</v>
          </cell>
          <cell r="D101" t="str">
            <v>Sna 2008</v>
          </cell>
        </row>
        <row r="102">
          <cell r="B102" t="str">
            <v>JOR</v>
          </cell>
          <cell r="C102" t="str">
            <v>Jordan</v>
          </cell>
          <cell r="D102" t="str">
            <v>other</v>
          </cell>
        </row>
        <row r="103">
          <cell r="B103" t="str">
            <v>KAZ</v>
          </cell>
          <cell r="C103" t="str">
            <v>Kazakhstan</v>
          </cell>
          <cell r="D103" t="str">
            <v>Sna 1993</v>
          </cell>
        </row>
        <row r="104">
          <cell r="B104" t="str">
            <v>KEN</v>
          </cell>
          <cell r="C104" t="str">
            <v>Kenya</v>
          </cell>
          <cell r="D104" t="str">
            <v>Sna 2008</v>
          </cell>
        </row>
        <row r="105">
          <cell r="B105" t="str">
            <v>KIR</v>
          </cell>
          <cell r="C105" t="str">
            <v>Kiribati</v>
          </cell>
          <cell r="D105" t="str">
            <v>Sna 2008</v>
          </cell>
        </row>
        <row r="106">
          <cell r="B106" t="str">
            <v>PRK</v>
          </cell>
          <cell r="C106" t="str">
            <v>Korea, Dem. People's Rep.</v>
          </cell>
          <cell r="D106" t="str">
            <v>na</v>
          </cell>
        </row>
        <row r="107">
          <cell r="B107" t="str">
            <v>KOR</v>
          </cell>
          <cell r="C107" t="str">
            <v>Korea, Rep.</v>
          </cell>
          <cell r="D107" t="str">
            <v>Sna 2008</v>
          </cell>
        </row>
        <row r="108">
          <cell r="B108" t="str">
            <v>XKX</v>
          </cell>
          <cell r="C108" t="str">
            <v>Kosovo</v>
          </cell>
          <cell r="D108" t="str">
            <v>ESA 2010</v>
          </cell>
        </row>
        <row r="109">
          <cell r="B109" t="str">
            <v>KWT</v>
          </cell>
          <cell r="C109" t="str">
            <v>Kuwait</v>
          </cell>
          <cell r="D109" t="str">
            <v>Sna 1993</v>
          </cell>
        </row>
        <row r="110">
          <cell r="B110" t="str">
            <v>KGZ</v>
          </cell>
          <cell r="C110" t="str">
            <v>Kyrgyz Republic</v>
          </cell>
          <cell r="D110" t="str">
            <v>Sna 1993</v>
          </cell>
        </row>
        <row r="111">
          <cell r="B111" t="str">
            <v>LAO</v>
          </cell>
          <cell r="C111" t="str">
            <v>Lao PDR</v>
          </cell>
          <cell r="D111" t="str">
            <v>Sna 1993</v>
          </cell>
        </row>
        <row r="112">
          <cell r="B112" t="str">
            <v>LVA</v>
          </cell>
          <cell r="C112" t="str">
            <v>Latvia</v>
          </cell>
          <cell r="D112" t="str">
            <v>ESA 2010</v>
          </cell>
        </row>
        <row r="113">
          <cell r="B113" t="str">
            <v>LBN</v>
          </cell>
          <cell r="C113" t="str">
            <v>Lebanon</v>
          </cell>
          <cell r="D113" t="str">
            <v>Sna 2008</v>
          </cell>
        </row>
        <row r="114">
          <cell r="B114" t="str">
            <v>LSO</v>
          </cell>
          <cell r="C114" t="str">
            <v>Lesotho</v>
          </cell>
          <cell r="D114" t="str">
            <v>other</v>
          </cell>
        </row>
        <row r="115">
          <cell r="B115" t="str">
            <v>LBR</v>
          </cell>
          <cell r="C115" t="str">
            <v>Liberia</v>
          </cell>
          <cell r="D115" t="str">
            <v>Sna 1993</v>
          </cell>
        </row>
        <row r="116">
          <cell r="B116" t="str">
            <v>LBY</v>
          </cell>
          <cell r="C116" t="str">
            <v>Libya</v>
          </cell>
          <cell r="D116" t="str">
            <v>Sna 1993</v>
          </cell>
        </row>
        <row r="117">
          <cell r="B117" t="str">
            <v>LIE</v>
          </cell>
          <cell r="C117" t="str">
            <v>Liechtenstein</v>
          </cell>
          <cell r="D117"/>
        </row>
        <row r="118">
          <cell r="B118" t="str">
            <v>LTU</v>
          </cell>
          <cell r="C118" t="str">
            <v>Lithuania</v>
          </cell>
          <cell r="D118" t="str">
            <v>ESA 2010</v>
          </cell>
        </row>
        <row r="119">
          <cell r="B119" t="str">
            <v>LUX</v>
          </cell>
          <cell r="C119" t="str">
            <v>Luxembourg</v>
          </cell>
          <cell r="D119" t="str">
            <v>ESA 2010</v>
          </cell>
        </row>
        <row r="120">
          <cell r="B120" t="str">
            <v>MAC</v>
          </cell>
          <cell r="C120" t="str">
            <v>Macao SAR, China</v>
          </cell>
          <cell r="D120" t="str">
            <v>Sna 2008</v>
          </cell>
        </row>
        <row r="121">
          <cell r="B121" t="str">
            <v>MKD</v>
          </cell>
          <cell r="C121" t="str">
            <v>Macedonia, FYR</v>
          </cell>
          <cell r="D121" t="str">
            <v>ESA 2010</v>
          </cell>
        </row>
        <row r="122">
          <cell r="B122" t="str">
            <v>MDG</v>
          </cell>
          <cell r="C122" t="str">
            <v>Madagascar</v>
          </cell>
          <cell r="D122" t="str">
            <v>Sna 1968</v>
          </cell>
        </row>
        <row r="123">
          <cell r="B123" t="str">
            <v>MWI</v>
          </cell>
          <cell r="C123" t="str">
            <v>Malawi</v>
          </cell>
          <cell r="D123" t="str">
            <v>Sna 2008</v>
          </cell>
        </row>
        <row r="124">
          <cell r="B124" t="str">
            <v>MYS</v>
          </cell>
          <cell r="C124" t="str">
            <v>Malaysia</v>
          </cell>
          <cell r="D124" t="str">
            <v>Sna 2008</v>
          </cell>
        </row>
        <row r="125">
          <cell r="B125" t="str">
            <v>MDV</v>
          </cell>
          <cell r="C125" t="str">
            <v>Maldives</v>
          </cell>
          <cell r="D125" t="str">
            <v>Sna 1993</v>
          </cell>
        </row>
        <row r="126">
          <cell r="B126" t="str">
            <v>MLI</v>
          </cell>
          <cell r="C126" t="str">
            <v>Mali</v>
          </cell>
          <cell r="D126" t="str">
            <v>Sna 1993</v>
          </cell>
        </row>
        <row r="127">
          <cell r="B127" t="str">
            <v>MLT</v>
          </cell>
          <cell r="C127" t="str">
            <v>Malta</v>
          </cell>
          <cell r="D127" t="str">
            <v>ESA 2010</v>
          </cell>
        </row>
        <row r="128">
          <cell r="B128" t="str">
            <v>MHL</v>
          </cell>
          <cell r="C128" t="str">
            <v>Marshall Islands</v>
          </cell>
          <cell r="D128" t="str">
            <v>other</v>
          </cell>
        </row>
        <row r="129">
          <cell r="B129" t="str">
            <v>MRT</v>
          </cell>
          <cell r="C129" t="str">
            <v>Mauritania</v>
          </cell>
          <cell r="D129" t="str">
            <v>Sna 1993</v>
          </cell>
        </row>
        <row r="130">
          <cell r="B130" t="str">
            <v>MUS</v>
          </cell>
          <cell r="C130" t="str">
            <v>Mauritius</v>
          </cell>
          <cell r="D130" t="str">
            <v>Sna 1993</v>
          </cell>
        </row>
        <row r="131">
          <cell r="B131" t="str">
            <v>MEX</v>
          </cell>
          <cell r="C131" t="str">
            <v>Mexico</v>
          </cell>
          <cell r="D131" t="str">
            <v>Sna 2008</v>
          </cell>
        </row>
        <row r="132">
          <cell r="B132" t="str">
            <v>FSM</v>
          </cell>
          <cell r="C132" t="str">
            <v>Micronesia, Fed. Sts.</v>
          </cell>
          <cell r="D132" t="str">
            <v>other</v>
          </cell>
        </row>
        <row r="133">
          <cell r="B133" t="str">
            <v>MDA</v>
          </cell>
          <cell r="C133" t="str">
            <v>Moldova</v>
          </cell>
          <cell r="D133" t="str">
            <v>Sna 1993</v>
          </cell>
        </row>
        <row r="134">
          <cell r="B134" t="str">
            <v>MCO</v>
          </cell>
          <cell r="C134" t="str">
            <v>Monaco</v>
          </cell>
          <cell r="D134"/>
        </row>
        <row r="135">
          <cell r="B135" t="str">
            <v>MNG</v>
          </cell>
          <cell r="C135" t="str">
            <v>Mongolia</v>
          </cell>
          <cell r="D135" t="str">
            <v>Sna 1993</v>
          </cell>
        </row>
        <row r="136">
          <cell r="B136" t="str">
            <v>MNE</v>
          </cell>
          <cell r="C136" t="str">
            <v>Montenegro</v>
          </cell>
          <cell r="D136" t="str">
            <v>ESA 1995</v>
          </cell>
        </row>
        <row r="137">
          <cell r="B137" t="str">
            <v>MAR</v>
          </cell>
          <cell r="C137" t="str">
            <v>Morocco</v>
          </cell>
          <cell r="D137" t="str">
            <v>Sna 1993</v>
          </cell>
        </row>
        <row r="138">
          <cell r="B138" t="str">
            <v>MOZ</v>
          </cell>
          <cell r="C138" t="str">
            <v>Mozambique</v>
          </cell>
          <cell r="D138" t="str">
            <v>Sna 1993</v>
          </cell>
        </row>
        <row r="139">
          <cell r="B139" t="str">
            <v>MMR</v>
          </cell>
          <cell r="C139" t="str">
            <v>Myanmar</v>
          </cell>
          <cell r="D139" t="str">
            <v>other</v>
          </cell>
        </row>
        <row r="140">
          <cell r="B140" t="str">
            <v>NAM</v>
          </cell>
          <cell r="C140" t="str">
            <v>Namibia</v>
          </cell>
          <cell r="D140" t="str">
            <v>Sna 1993</v>
          </cell>
        </row>
        <row r="141">
          <cell r="B141" t="str">
            <v>NRU</v>
          </cell>
          <cell r="C141" t="str">
            <v>Nauru</v>
          </cell>
          <cell r="D141"/>
        </row>
        <row r="142">
          <cell r="B142" t="str">
            <v>NPL</v>
          </cell>
          <cell r="C142" t="str">
            <v>Nepal</v>
          </cell>
          <cell r="D142" t="str">
            <v>Sna 1993</v>
          </cell>
        </row>
        <row r="143">
          <cell r="B143" t="str">
            <v>NLD</v>
          </cell>
          <cell r="C143" t="str">
            <v>Netherlands</v>
          </cell>
          <cell r="D143" t="str">
            <v>ESA 2010</v>
          </cell>
        </row>
        <row r="144">
          <cell r="B144" t="str">
            <v>NCL</v>
          </cell>
          <cell r="C144" t="str">
            <v>New Caledonia</v>
          </cell>
          <cell r="D144" t="str">
            <v>ESA 1995</v>
          </cell>
        </row>
        <row r="145">
          <cell r="B145" t="str">
            <v>NZL</v>
          </cell>
          <cell r="C145" t="str">
            <v>New Zealand</v>
          </cell>
          <cell r="D145" t="str">
            <v>other</v>
          </cell>
        </row>
        <row r="146">
          <cell r="B146" t="str">
            <v>NIC</v>
          </cell>
          <cell r="C146" t="str">
            <v>Nicaragua</v>
          </cell>
          <cell r="D146" t="str">
            <v>Sna 1993</v>
          </cell>
        </row>
        <row r="147">
          <cell r="B147" t="str">
            <v>NER</v>
          </cell>
          <cell r="C147" t="str">
            <v>Niger</v>
          </cell>
          <cell r="D147" t="str">
            <v>Sna 1993</v>
          </cell>
        </row>
        <row r="148">
          <cell r="B148" t="str">
            <v>NGA</v>
          </cell>
          <cell r="C148" t="str">
            <v>Nigeria</v>
          </cell>
          <cell r="D148" t="str">
            <v>Sna 2008</v>
          </cell>
        </row>
        <row r="149">
          <cell r="B149" t="str">
            <v>MNP</v>
          </cell>
          <cell r="C149" t="str">
            <v>Northern Mariana Islands</v>
          </cell>
          <cell r="D149"/>
        </row>
        <row r="150">
          <cell r="B150" t="str">
            <v>NOR</v>
          </cell>
          <cell r="C150" t="str">
            <v>Norway</v>
          </cell>
          <cell r="D150" t="str">
            <v>ESA 2010</v>
          </cell>
        </row>
        <row r="151">
          <cell r="B151" t="str">
            <v>OMN</v>
          </cell>
          <cell r="C151" t="str">
            <v>Oman</v>
          </cell>
          <cell r="D151" t="str">
            <v>Sna 1993</v>
          </cell>
        </row>
        <row r="152">
          <cell r="B152" t="str">
            <v>PAK</v>
          </cell>
          <cell r="C152" t="str">
            <v>Pakistan</v>
          </cell>
          <cell r="D152" t="str">
            <v>SNA 2008</v>
          </cell>
        </row>
        <row r="153">
          <cell r="B153" t="str">
            <v>PLW</v>
          </cell>
          <cell r="C153" t="str">
            <v>Palau</v>
          </cell>
          <cell r="D153" t="str">
            <v>other</v>
          </cell>
        </row>
        <row r="154">
          <cell r="B154" t="str">
            <v>PAN</v>
          </cell>
          <cell r="C154" t="str">
            <v>Panama</v>
          </cell>
          <cell r="D154" t="str">
            <v>Sna 1993</v>
          </cell>
        </row>
        <row r="155">
          <cell r="B155" t="str">
            <v>PNG</v>
          </cell>
          <cell r="C155" t="str">
            <v>Papua New Guinea</v>
          </cell>
          <cell r="D155" t="str">
            <v>Sna 1993</v>
          </cell>
        </row>
        <row r="156">
          <cell r="B156" t="str">
            <v>PRY</v>
          </cell>
          <cell r="C156" t="str">
            <v>Paraguay</v>
          </cell>
          <cell r="D156" t="str">
            <v>Sna 1993</v>
          </cell>
        </row>
        <row r="157">
          <cell r="B157" t="str">
            <v>PER</v>
          </cell>
          <cell r="C157" t="str">
            <v>Peru</v>
          </cell>
          <cell r="D157" t="str">
            <v>Sna 1993</v>
          </cell>
        </row>
        <row r="158">
          <cell r="B158" t="str">
            <v>PHL</v>
          </cell>
          <cell r="C158" t="str">
            <v>Philippines</v>
          </cell>
          <cell r="D158" t="str">
            <v>Sna 2008</v>
          </cell>
        </row>
        <row r="159">
          <cell r="B159" t="str">
            <v>POL</v>
          </cell>
          <cell r="C159" t="str">
            <v>Poland</v>
          </cell>
          <cell r="D159" t="str">
            <v>ESA 2010</v>
          </cell>
        </row>
        <row r="160">
          <cell r="B160" t="str">
            <v>PRT</v>
          </cell>
          <cell r="C160" t="str">
            <v>Portugal</v>
          </cell>
          <cell r="D160" t="str">
            <v>ESA 2010</v>
          </cell>
        </row>
        <row r="161">
          <cell r="B161" t="str">
            <v>PRI</v>
          </cell>
          <cell r="C161" t="str">
            <v>Puerto Rico</v>
          </cell>
          <cell r="D161" t="str">
            <v>Sna 1968</v>
          </cell>
        </row>
        <row r="162">
          <cell r="B162" t="str">
            <v>QAT</v>
          </cell>
          <cell r="C162" t="str">
            <v>Qatar</v>
          </cell>
          <cell r="D162" t="str">
            <v>Sna 1993</v>
          </cell>
        </row>
        <row r="163">
          <cell r="B163" t="str">
            <v>ROU</v>
          </cell>
          <cell r="C163" t="str">
            <v>Romania</v>
          </cell>
          <cell r="D163" t="str">
            <v>ESA 2010</v>
          </cell>
        </row>
        <row r="164">
          <cell r="B164" t="str">
            <v>RUS</v>
          </cell>
          <cell r="C164" t="str">
            <v>Russian Federation</v>
          </cell>
          <cell r="D164" t="str">
            <v>Sna 2008</v>
          </cell>
        </row>
        <row r="165">
          <cell r="B165" t="str">
            <v>RWA</v>
          </cell>
          <cell r="C165" t="str">
            <v>Rwanda</v>
          </cell>
          <cell r="D165" t="str">
            <v>Sna 1993</v>
          </cell>
        </row>
        <row r="166">
          <cell r="B166" t="str">
            <v>WSM</v>
          </cell>
          <cell r="C166" t="str">
            <v>Samoa</v>
          </cell>
          <cell r="D166" t="str">
            <v>Sna 1993</v>
          </cell>
        </row>
        <row r="167">
          <cell r="B167" t="str">
            <v>SMR</v>
          </cell>
          <cell r="C167" t="str">
            <v>San Marino</v>
          </cell>
          <cell r="D167" t="str">
            <v>other</v>
          </cell>
        </row>
        <row r="168">
          <cell r="B168" t="str">
            <v>STP</v>
          </cell>
          <cell r="C168" t="str">
            <v>São Tomé and Principe</v>
          </cell>
          <cell r="D168" t="str">
            <v>Sna 1993</v>
          </cell>
        </row>
        <row r="169">
          <cell r="B169" t="str">
            <v>SAU</v>
          </cell>
          <cell r="C169" t="str">
            <v>Saudi Arabia</v>
          </cell>
          <cell r="D169" t="str">
            <v>Sna 1993</v>
          </cell>
        </row>
        <row r="170">
          <cell r="B170" t="str">
            <v>SEN</v>
          </cell>
          <cell r="C170" t="str">
            <v>Senegal</v>
          </cell>
          <cell r="D170" t="str">
            <v>Sna 1993</v>
          </cell>
        </row>
        <row r="171">
          <cell r="B171" t="str">
            <v>SRB</v>
          </cell>
          <cell r="C171" t="str">
            <v>Serbia</v>
          </cell>
          <cell r="D171" t="str">
            <v>ESA 2010</v>
          </cell>
        </row>
        <row r="172">
          <cell r="B172" t="str">
            <v>SYC</v>
          </cell>
          <cell r="C172" t="str">
            <v>Seychelles</v>
          </cell>
          <cell r="D172" t="str">
            <v>Sna 1993</v>
          </cell>
        </row>
        <row r="173">
          <cell r="B173" t="str">
            <v>SLE</v>
          </cell>
          <cell r="C173" t="str">
            <v>Sierra Leone</v>
          </cell>
          <cell r="D173" t="str">
            <v>Sna 1993</v>
          </cell>
        </row>
        <row r="174">
          <cell r="B174" t="str">
            <v>SGP</v>
          </cell>
          <cell r="C174" t="str">
            <v>Singapore</v>
          </cell>
          <cell r="D174" t="str">
            <v>Sna 1993</v>
          </cell>
        </row>
        <row r="175">
          <cell r="B175" t="str">
            <v>SXM</v>
          </cell>
          <cell r="C175" t="str">
            <v>Sint Maarten (Dutch part)</v>
          </cell>
          <cell r="D175"/>
        </row>
        <row r="176">
          <cell r="B176" t="str">
            <v>SVK</v>
          </cell>
          <cell r="C176" t="str">
            <v>Slovak Republic</v>
          </cell>
          <cell r="D176" t="str">
            <v>ESA 2010</v>
          </cell>
        </row>
        <row r="177">
          <cell r="B177" t="str">
            <v>SVN</v>
          </cell>
          <cell r="C177" t="str">
            <v>Slovenia</v>
          </cell>
          <cell r="D177" t="str">
            <v>ESA 2010</v>
          </cell>
        </row>
        <row r="178">
          <cell r="B178" t="str">
            <v>SLB</v>
          </cell>
          <cell r="C178" t="str">
            <v>Solomon Islands</v>
          </cell>
          <cell r="D178" t="str">
            <v>Sna 1993</v>
          </cell>
        </row>
        <row r="179">
          <cell r="B179" t="str">
            <v>SOM</v>
          </cell>
          <cell r="C179" t="str">
            <v>Somalia</v>
          </cell>
          <cell r="D179" t="str">
            <v>Sna 1968</v>
          </cell>
        </row>
        <row r="180">
          <cell r="B180" t="str">
            <v>ZAF</v>
          </cell>
          <cell r="C180" t="str">
            <v>South Africa</v>
          </cell>
          <cell r="D180" t="str">
            <v>Sna 1993</v>
          </cell>
        </row>
        <row r="181">
          <cell r="B181" t="str">
            <v>SSD</v>
          </cell>
          <cell r="C181" t="str">
            <v>South Sudan</v>
          </cell>
          <cell r="D181" t="str">
            <v>Sna 1993</v>
          </cell>
        </row>
        <row r="182">
          <cell r="B182" t="str">
            <v>ESP</v>
          </cell>
          <cell r="C182" t="str">
            <v>Spain</v>
          </cell>
          <cell r="D182" t="str">
            <v>ESA 2010</v>
          </cell>
        </row>
        <row r="183">
          <cell r="B183" t="str">
            <v>LKA</v>
          </cell>
          <cell r="C183" t="str">
            <v>Sri Lanka</v>
          </cell>
          <cell r="D183" t="str">
            <v>Sna 1993</v>
          </cell>
        </row>
        <row r="184">
          <cell r="B184" t="str">
            <v>KNA</v>
          </cell>
          <cell r="C184" t="str">
            <v>St. Kitts and Nevis</v>
          </cell>
          <cell r="D184" t="str">
            <v>Sna 1993</v>
          </cell>
        </row>
        <row r="185">
          <cell r="B185" t="str">
            <v>LCA</v>
          </cell>
          <cell r="C185" t="str">
            <v>St. Lucia</v>
          </cell>
          <cell r="D185" t="str">
            <v>Sna 1993</v>
          </cell>
        </row>
        <row r="186">
          <cell r="B186" t="str">
            <v>MAF</v>
          </cell>
          <cell r="C186" t="str">
            <v>St. Martin (French part)</v>
          </cell>
          <cell r="D186"/>
        </row>
        <row r="187">
          <cell r="B187" t="str">
            <v>VCT</v>
          </cell>
          <cell r="C187" t="str">
            <v>St. Vincent and the Grenadines</v>
          </cell>
          <cell r="D187" t="str">
            <v>Sna 1993</v>
          </cell>
        </row>
        <row r="188">
          <cell r="B188" t="str">
            <v>SDN</v>
          </cell>
          <cell r="C188" t="str">
            <v>Sudan</v>
          </cell>
          <cell r="D188" t="str">
            <v>other</v>
          </cell>
        </row>
        <row r="189">
          <cell r="B189" t="str">
            <v>SUR</v>
          </cell>
          <cell r="C189" t="str">
            <v>Suriname</v>
          </cell>
          <cell r="D189" t="str">
            <v>Sna 1993</v>
          </cell>
        </row>
        <row r="190">
          <cell r="B190" t="str">
            <v>SWZ</v>
          </cell>
          <cell r="C190" t="str">
            <v>Swaziland</v>
          </cell>
          <cell r="D190" t="str">
            <v>Sna 1993</v>
          </cell>
        </row>
        <row r="191">
          <cell r="B191" t="str">
            <v>SWE</v>
          </cell>
          <cell r="C191" t="str">
            <v>Sweden</v>
          </cell>
          <cell r="D191" t="str">
            <v>ESA 2010</v>
          </cell>
        </row>
        <row r="192">
          <cell r="B192" t="str">
            <v>CHE</v>
          </cell>
          <cell r="C192" t="str">
            <v>Switzerland</v>
          </cell>
          <cell r="D192" t="str">
            <v>ESA 2010</v>
          </cell>
        </row>
        <row r="193">
          <cell r="B193" t="str">
            <v>SYR</v>
          </cell>
          <cell r="C193" t="str">
            <v>Syrian Arab Republic</v>
          </cell>
          <cell r="D193" t="str">
            <v>Sna 1993</v>
          </cell>
        </row>
        <row r="194">
          <cell r="B194" t="str">
            <v>TWN</v>
          </cell>
          <cell r="C194" t="str">
            <v>Taiwan, China</v>
          </cell>
          <cell r="D194" t="str">
            <v>Sna 2008</v>
          </cell>
        </row>
        <row r="195">
          <cell r="B195" t="str">
            <v>TJK</v>
          </cell>
          <cell r="C195" t="str">
            <v>Tajikistan</v>
          </cell>
          <cell r="D195" t="str">
            <v>Sna 1993</v>
          </cell>
        </row>
        <row r="196">
          <cell r="B196" t="str">
            <v>TZA</v>
          </cell>
          <cell r="C196" t="str">
            <v>Tanzania</v>
          </cell>
          <cell r="D196" t="str">
            <v>Sna 1993</v>
          </cell>
        </row>
        <row r="197">
          <cell r="B197" t="str">
            <v>THA</v>
          </cell>
          <cell r="C197" t="str">
            <v>Thailand</v>
          </cell>
          <cell r="D197" t="str">
            <v>Sna 1993</v>
          </cell>
        </row>
        <row r="198">
          <cell r="B198" t="str">
            <v>TLS</v>
          </cell>
          <cell r="C198" t="str">
            <v>Timor-Leste</v>
          </cell>
          <cell r="D198" t="str">
            <v>Sna 2008</v>
          </cell>
        </row>
        <row r="199">
          <cell r="B199" t="str">
            <v>TGO</v>
          </cell>
          <cell r="C199" t="str">
            <v>Togo</v>
          </cell>
          <cell r="D199" t="str">
            <v>Sna 1993</v>
          </cell>
        </row>
        <row r="200">
          <cell r="B200" t="str">
            <v>TON</v>
          </cell>
          <cell r="C200" t="str">
            <v>Tonga</v>
          </cell>
          <cell r="D200" t="str">
            <v>Sna 1993</v>
          </cell>
        </row>
        <row r="201">
          <cell r="B201" t="str">
            <v>TTO</v>
          </cell>
          <cell r="C201" t="str">
            <v>Trinidad and Tobago</v>
          </cell>
          <cell r="D201" t="str">
            <v>Sna 1993</v>
          </cell>
        </row>
        <row r="202">
          <cell r="B202" t="str">
            <v>TUN</v>
          </cell>
          <cell r="C202" t="str">
            <v>Tunisia</v>
          </cell>
          <cell r="D202" t="str">
            <v>Sna 1993</v>
          </cell>
        </row>
        <row r="203">
          <cell r="B203" t="str">
            <v>TUR</v>
          </cell>
          <cell r="C203" t="str">
            <v>Turkey</v>
          </cell>
          <cell r="D203" t="str">
            <v>ESA 1995</v>
          </cell>
        </row>
        <row r="204">
          <cell r="B204" t="str">
            <v>TKM</v>
          </cell>
          <cell r="C204" t="str">
            <v>Turkmenistan</v>
          </cell>
          <cell r="D204" t="str">
            <v>Sna 1993</v>
          </cell>
        </row>
        <row r="205">
          <cell r="B205" t="str">
            <v>TCA</v>
          </cell>
          <cell r="C205" t="str">
            <v>Turks and Caicos Islands</v>
          </cell>
          <cell r="D205"/>
        </row>
        <row r="206">
          <cell r="B206" t="str">
            <v>TUV</v>
          </cell>
          <cell r="C206" t="str">
            <v>Tuvalu</v>
          </cell>
          <cell r="D206" t="str">
            <v>Sna 1993</v>
          </cell>
        </row>
        <row r="207">
          <cell r="B207" t="str">
            <v>UGA</v>
          </cell>
          <cell r="C207" t="str">
            <v>Uganda</v>
          </cell>
          <cell r="D207" t="str">
            <v>Sna 1993</v>
          </cell>
        </row>
        <row r="208">
          <cell r="B208" t="str">
            <v>UKR</v>
          </cell>
          <cell r="C208" t="str">
            <v>Ukraine</v>
          </cell>
          <cell r="D208" t="str">
            <v>Sna 2008</v>
          </cell>
        </row>
        <row r="209">
          <cell r="B209" t="str">
            <v>ARE</v>
          </cell>
          <cell r="C209" t="str">
            <v>United Arab Emirates</v>
          </cell>
          <cell r="D209" t="str">
            <v>Sna 1993</v>
          </cell>
        </row>
        <row r="210">
          <cell r="B210" t="str">
            <v>GBR</v>
          </cell>
          <cell r="C210" t="str">
            <v>United Kingdom</v>
          </cell>
          <cell r="D210" t="str">
            <v>ESA 2010</v>
          </cell>
        </row>
        <row r="211">
          <cell r="B211" t="str">
            <v>USA</v>
          </cell>
          <cell r="C211" t="str">
            <v>United States</v>
          </cell>
          <cell r="D211" t="str">
            <v>other</v>
          </cell>
        </row>
        <row r="212">
          <cell r="B212" t="str">
            <v>URY</v>
          </cell>
          <cell r="C212" t="str">
            <v>Uruguay</v>
          </cell>
          <cell r="D212" t="str">
            <v>Sna 1993</v>
          </cell>
        </row>
        <row r="213">
          <cell r="B213" t="str">
            <v>UZB</v>
          </cell>
          <cell r="C213" t="str">
            <v>Uzbekistan</v>
          </cell>
          <cell r="D213" t="str">
            <v>Sna 1993</v>
          </cell>
        </row>
        <row r="214">
          <cell r="B214" t="str">
            <v>VUT</v>
          </cell>
          <cell r="C214" t="str">
            <v>Vanuatu</v>
          </cell>
          <cell r="D214" t="str">
            <v>Sna 1993</v>
          </cell>
        </row>
        <row r="215">
          <cell r="B215" t="str">
            <v>VEN</v>
          </cell>
          <cell r="C215" t="str">
            <v>Venezuela, RB</v>
          </cell>
          <cell r="D215" t="str">
            <v>Sna 2008</v>
          </cell>
        </row>
        <row r="216">
          <cell r="B216" t="str">
            <v>VNM</v>
          </cell>
          <cell r="C216" t="str">
            <v>Vietnam</v>
          </cell>
          <cell r="D216" t="str">
            <v>Sna 1993</v>
          </cell>
        </row>
        <row r="217">
          <cell r="B217" t="str">
            <v>VIR</v>
          </cell>
          <cell r="C217" t="str">
            <v>Virgin Islands (U.S.)</v>
          </cell>
          <cell r="D217">
            <v>1968</v>
          </cell>
        </row>
        <row r="218">
          <cell r="B218" t="str">
            <v>PSE</v>
          </cell>
          <cell r="C218" t="str">
            <v>West Bank and Gaza</v>
          </cell>
          <cell r="D218" t="str">
            <v>Sna 1993</v>
          </cell>
        </row>
        <row r="219">
          <cell r="B219" t="str">
            <v>YEM</v>
          </cell>
          <cell r="C219" t="str">
            <v>Yemen, Rep.</v>
          </cell>
          <cell r="D219" t="str">
            <v>Sna 1993</v>
          </cell>
        </row>
        <row r="220">
          <cell r="B220" t="str">
            <v>ZMB</v>
          </cell>
          <cell r="C220" t="str">
            <v>Zambia</v>
          </cell>
          <cell r="D220" t="str">
            <v>Sna 2008</v>
          </cell>
        </row>
        <row r="221">
          <cell r="B221" t="str">
            <v>ZWE</v>
          </cell>
          <cell r="C221" t="str">
            <v>Zimbabwe</v>
          </cell>
          <cell r="D221" t="str">
            <v>other</v>
          </cell>
        </row>
        <row r="225">
          <cell r="C225" t="str">
            <v>Country with population &lt;75000; no data collected</v>
          </cell>
          <cell r="D225"/>
        </row>
        <row r="226">
          <cell r="C226" t="str">
            <v>SDDS+ countries - revisited</v>
          </cell>
        </row>
        <row r="227">
          <cell r="C227" t="str">
            <v>changes made</v>
          </cell>
        </row>
        <row r="228">
          <cell r="C228" t="str">
            <v>revisions made to these indicators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C"/>
      <sheetName val="Changes in WDI metadata"/>
      <sheetName val="MSC with scores"/>
      <sheetName val="MSC with scores (2)"/>
      <sheetName val="Sheet3"/>
      <sheetName val="Sheet1"/>
    </sheetNames>
    <sheetDataSet>
      <sheetData sheetId="0"/>
      <sheetData sheetId="1"/>
      <sheetData sheetId="2"/>
      <sheetData sheetId="3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</row>
        <row r="2">
          <cell r="F2" t="str">
            <v>D1.1MSC.SNAU</v>
          </cell>
        </row>
        <row r="3">
          <cell r="B3" t="str">
            <v>Code</v>
          </cell>
          <cell r="C3" t="str">
            <v>Country</v>
          </cell>
          <cell r="D3" t="str">
            <v>OECD/EU country</v>
          </cell>
          <cell r="E3">
            <v>2016</v>
          </cell>
          <cell r="F3">
            <v>2017</v>
          </cell>
          <cell r="G3">
            <v>2018</v>
          </cell>
        </row>
        <row r="4">
          <cell r="B4" t="str">
            <v>AFG</v>
          </cell>
          <cell r="C4" t="str">
            <v>Afghanistan</v>
          </cell>
          <cell r="D4" t="str">
            <v>NA</v>
          </cell>
          <cell r="E4" t="str">
            <v>SNA 1993</v>
          </cell>
          <cell r="F4" t="str">
            <v>SNA 1993</v>
          </cell>
          <cell r="G4" t="str">
            <v>SNA 1993</v>
          </cell>
        </row>
        <row r="5">
          <cell r="B5" t="str">
            <v>ALB</v>
          </cell>
          <cell r="C5" t="str">
            <v>Albania</v>
          </cell>
          <cell r="D5" t="str">
            <v>NA</v>
          </cell>
          <cell r="E5" t="str">
            <v>SNA 1993</v>
          </cell>
          <cell r="F5" t="str">
            <v>SNA 2008</v>
          </cell>
          <cell r="G5" t="str">
            <v>SNA 2008</v>
          </cell>
        </row>
        <row r="6">
          <cell r="B6" t="str">
            <v>DZA</v>
          </cell>
          <cell r="C6" t="str">
            <v>Algeria</v>
          </cell>
          <cell r="D6" t="str">
            <v>NA</v>
          </cell>
          <cell r="E6" t="str">
            <v>SNA 1993</v>
          </cell>
          <cell r="F6" t="str">
            <v>SNA 1993</v>
          </cell>
          <cell r="G6" t="str">
            <v>SNA 1993</v>
          </cell>
        </row>
        <row r="7">
          <cell r="B7" t="str">
            <v>AGO</v>
          </cell>
          <cell r="C7" t="str">
            <v>Angola</v>
          </cell>
          <cell r="D7" t="str">
            <v>NA</v>
          </cell>
          <cell r="E7" t="str">
            <v>ESA 1995</v>
          </cell>
          <cell r="F7" t="str">
            <v>SNA 1993</v>
          </cell>
          <cell r="G7" t="str">
            <v>SNA 1993</v>
          </cell>
        </row>
        <row r="8">
          <cell r="B8" t="str">
            <v>ATG</v>
          </cell>
          <cell r="C8" t="str">
            <v>Antigua and Barbuda</v>
          </cell>
          <cell r="D8" t="str">
            <v>NA</v>
          </cell>
          <cell r="E8" t="str">
            <v>SNA 1993</v>
          </cell>
          <cell r="F8" t="str">
            <v>SNA 2008</v>
          </cell>
          <cell r="G8" t="str">
            <v>SNA 2008</v>
          </cell>
        </row>
        <row r="9">
          <cell r="B9" t="str">
            <v>ARG</v>
          </cell>
          <cell r="C9" t="str">
            <v>Argentina</v>
          </cell>
          <cell r="D9" t="str">
            <v>NA</v>
          </cell>
          <cell r="E9" t="str">
            <v>SNA 2008</v>
          </cell>
          <cell r="F9" t="str">
            <v>SNA 2008</v>
          </cell>
          <cell r="G9" t="str">
            <v>SNA 2008</v>
          </cell>
        </row>
        <row r="10">
          <cell r="B10" t="str">
            <v>ARM</v>
          </cell>
          <cell r="C10" t="str">
            <v>Armenia</v>
          </cell>
          <cell r="D10" t="str">
            <v>NA</v>
          </cell>
          <cell r="E10" t="str">
            <v>SNA 2008</v>
          </cell>
          <cell r="F10" t="str">
            <v>SNA 2008</v>
          </cell>
          <cell r="G10" t="str">
            <v>SNA 2008</v>
          </cell>
        </row>
        <row r="11">
          <cell r="B11" t="str">
            <v>AUS</v>
          </cell>
          <cell r="C11" t="str">
            <v>Australia</v>
          </cell>
          <cell r="D11" t="str">
            <v>OECD/EU</v>
          </cell>
          <cell r="E11" t="str">
            <v>SNA 2008</v>
          </cell>
          <cell r="F11" t="str">
            <v>SNA 2008</v>
          </cell>
          <cell r="G11" t="str">
            <v>SNA 2008</v>
          </cell>
        </row>
        <row r="12">
          <cell r="B12" t="str">
            <v>AUT</v>
          </cell>
          <cell r="C12" t="str">
            <v>Austria</v>
          </cell>
          <cell r="D12" t="str">
            <v>OECD/EU</v>
          </cell>
          <cell r="E12" t="str">
            <v>ESA 2010</v>
          </cell>
          <cell r="F12" t="str">
            <v>SNA 2008</v>
          </cell>
          <cell r="G12" t="str">
            <v>SNA 2008</v>
          </cell>
        </row>
        <row r="13">
          <cell r="B13" t="str">
            <v>AZE</v>
          </cell>
          <cell r="C13" t="str">
            <v>Azerbaijan</v>
          </cell>
          <cell r="D13" t="str">
            <v>NA</v>
          </cell>
          <cell r="E13" t="str">
            <v>SNA 1993</v>
          </cell>
          <cell r="F13" t="str">
            <v>SNA 1993</v>
          </cell>
          <cell r="G13" t="str">
            <v>SNA 1993</v>
          </cell>
        </row>
        <row r="14">
          <cell r="B14" t="str">
            <v>BHS</v>
          </cell>
          <cell r="C14" t="str">
            <v>Bahamas, The</v>
          </cell>
          <cell r="D14" t="str">
            <v>NA</v>
          </cell>
          <cell r="E14" t="str">
            <v>SNA 1993</v>
          </cell>
          <cell r="F14" t="str">
            <v>SNA 2008</v>
          </cell>
          <cell r="G14" t="str">
            <v>SNA 2008</v>
          </cell>
        </row>
        <row r="15">
          <cell r="B15" t="str">
            <v>BHR</v>
          </cell>
          <cell r="C15" t="str">
            <v>Bahrain</v>
          </cell>
          <cell r="D15" t="str">
            <v>NA</v>
          </cell>
          <cell r="E15" t="str">
            <v>SNA 1993</v>
          </cell>
          <cell r="F15" t="str">
            <v>SNA 1993</v>
          </cell>
          <cell r="G15" t="str">
            <v>SNA 1993</v>
          </cell>
        </row>
        <row r="16">
          <cell r="B16" t="str">
            <v>BGD</v>
          </cell>
          <cell r="C16" t="str">
            <v>Bangladesh</v>
          </cell>
          <cell r="D16" t="str">
            <v>NA</v>
          </cell>
          <cell r="E16" t="str">
            <v>SNA 1993</v>
          </cell>
          <cell r="F16" t="str">
            <v>SNA 1993</v>
          </cell>
          <cell r="G16" t="str">
            <v>SNA 1993</v>
          </cell>
        </row>
        <row r="17">
          <cell r="B17" t="str">
            <v>BRB</v>
          </cell>
          <cell r="C17" t="str">
            <v>Barbados</v>
          </cell>
          <cell r="D17" t="str">
            <v>NA</v>
          </cell>
          <cell r="E17" t="str">
            <v>SNA 1993</v>
          </cell>
          <cell r="F17" t="str">
            <v>SNA 1993</v>
          </cell>
          <cell r="G17" t="str">
            <v>SNA 1993</v>
          </cell>
        </row>
        <row r="18">
          <cell r="B18" t="str">
            <v>BLR</v>
          </cell>
          <cell r="C18" t="str">
            <v>Belarus</v>
          </cell>
          <cell r="D18" t="str">
            <v>NA</v>
          </cell>
          <cell r="E18" t="str">
            <v>ESA 1995</v>
          </cell>
          <cell r="F18" t="str">
            <v>SNA 2008</v>
          </cell>
          <cell r="G18" t="str">
            <v>SNA 2008</v>
          </cell>
        </row>
        <row r="19">
          <cell r="B19" t="str">
            <v>BEL</v>
          </cell>
          <cell r="C19" t="str">
            <v>Belgium</v>
          </cell>
          <cell r="D19" t="str">
            <v>OECD/EU</v>
          </cell>
          <cell r="E19" t="str">
            <v>ESA 2010</v>
          </cell>
          <cell r="F19" t="str">
            <v>SNA 2008</v>
          </cell>
          <cell r="G19" t="str">
            <v>SNA 2008</v>
          </cell>
        </row>
        <row r="20">
          <cell r="B20" t="str">
            <v>BLZ</v>
          </cell>
          <cell r="C20" t="str">
            <v>Belize</v>
          </cell>
          <cell r="D20" t="str">
            <v>NA</v>
          </cell>
          <cell r="E20" t="str">
            <v>SNA 1993</v>
          </cell>
          <cell r="F20" t="str">
            <v>SNA 1993</v>
          </cell>
          <cell r="G20" t="str">
            <v>SNA 1993</v>
          </cell>
        </row>
        <row r="21">
          <cell r="B21" t="str">
            <v>BEN</v>
          </cell>
          <cell r="C21" t="str">
            <v>Benin</v>
          </cell>
          <cell r="D21" t="str">
            <v>NA</v>
          </cell>
          <cell r="E21" t="str">
            <v>SNA 1993</v>
          </cell>
          <cell r="F21" t="str">
            <v>SNA 1993</v>
          </cell>
          <cell r="G21" t="str">
            <v>SNA 1993</v>
          </cell>
        </row>
        <row r="22">
          <cell r="B22" t="str">
            <v>BTN</v>
          </cell>
          <cell r="C22" t="str">
            <v>Bhutan</v>
          </cell>
          <cell r="D22" t="str">
            <v>NA</v>
          </cell>
          <cell r="E22" t="str">
            <v>SNA 1993</v>
          </cell>
          <cell r="F22" t="str">
            <v>SNA 1993</v>
          </cell>
          <cell r="G22" t="str">
            <v>SNA 1993</v>
          </cell>
        </row>
        <row r="23">
          <cell r="B23" t="str">
            <v>BOL</v>
          </cell>
          <cell r="C23" t="str">
            <v>Bolivia</v>
          </cell>
          <cell r="D23" t="str">
            <v>NA</v>
          </cell>
          <cell r="E23" t="str">
            <v>other</v>
          </cell>
          <cell r="F23" t="str">
            <v>SNA 1993</v>
          </cell>
          <cell r="G23" t="str">
            <v>SNA 1993</v>
          </cell>
        </row>
        <row r="24">
          <cell r="B24" t="str">
            <v>BIH</v>
          </cell>
          <cell r="C24" t="str">
            <v>Bosnia and Herzegovina</v>
          </cell>
          <cell r="D24" t="str">
            <v>NA</v>
          </cell>
          <cell r="E24" t="str">
            <v>SNA 1993</v>
          </cell>
          <cell r="F24" t="str">
            <v>SNA 1993</v>
          </cell>
          <cell r="G24" t="str">
            <v>SNA 1993</v>
          </cell>
        </row>
        <row r="25">
          <cell r="B25" t="str">
            <v>BWA</v>
          </cell>
          <cell r="C25" t="str">
            <v>Botswana</v>
          </cell>
          <cell r="D25" t="str">
            <v>NA</v>
          </cell>
          <cell r="E25" t="str">
            <v>SNA 1993</v>
          </cell>
          <cell r="F25" t="str">
            <v>SNA 1993</v>
          </cell>
          <cell r="G25" t="str">
            <v>SNA 1993</v>
          </cell>
        </row>
        <row r="26">
          <cell r="B26" t="str">
            <v>BRA</v>
          </cell>
          <cell r="C26" t="str">
            <v>Brazil</v>
          </cell>
          <cell r="D26" t="str">
            <v>NA</v>
          </cell>
          <cell r="E26" t="str">
            <v>SNA 2008</v>
          </cell>
          <cell r="F26" t="str">
            <v>SNA 2008</v>
          </cell>
          <cell r="G26" t="str">
            <v>SNA 2008</v>
          </cell>
        </row>
        <row r="27">
          <cell r="B27" t="str">
            <v>BRN</v>
          </cell>
          <cell r="C27" t="str">
            <v>Brunei Darussalam</v>
          </cell>
          <cell r="D27" t="str">
            <v>NA</v>
          </cell>
          <cell r="E27" t="str">
            <v>SNA 1993</v>
          </cell>
          <cell r="F27" t="str">
            <v>SNA 2008</v>
          </cell>
          <cell r="G27" t="str">
            <v>SNA 2008</v>
          </cell>
        </row>
        <row r="28">
          <cell r="B28" t="str">
            <v>BGR</v>
          </cell>
          <cell r="C28" t="str">
            <v>Bulgaria</v>
          </cell>
          <cell r="D28" t="str">
            <v>OECD/EU</v>
          </cell>
          <cell r="E28" t="str">
            <v>ESA 2010</v>
          </cell>
          <cell r="F28" t="str">
            <v>SNA 2008</v>
          </cell>
          <cell r="G28" t="str">
            <v>SNA 2008</v>
          </cell>
        </row>
        <row r="29">
          <cell r="B29" t="str">
            <v>BFA</v>
          </cell>
          <cell r="C29" t="str">
            <v>Burkina Faso</v>
          </cell>
          <cell r="D29" t="str">
            <v>NA</v>
          </cell>
          <cell r="E29" t="str">
            <v>SNA 1993</v>
          </cell>
          <cell r="F29" t="str">
            <v>SNA 1993</v>
          </cell>
          <cell r="G29" t="str">
            <v>SNA 1993</v>
          </cell>
        </row>
        <row r="30">
          <cell r="B30" t="str">
            <v>BDI</v>
          </cell>
          <cell r="C30" t="str">
            <v>Burundi</v>
          </cell>
          <cell r="D30" t="str">
            <v>NA</v>
          </cell>
          <cell r="E30" t="str">
            <v>SNA 1993</v>
          </cell>
          <cell r="F30" t="str">
            <v>SNA 1993</v>
          </cell>
          <cell r="G30" t="str">
            <v>SNA 1993</v>
          </cell>
        </row>
        <row r="31">
          <cell r="B31" t="str">
            <v>CPV</v>
          </cell>
          <cell r="C31" t="str">
            <v>Cabo Verde</v>
          </cell>
          <cell r="D31" t="str">
            <v>NA</v>
          </cell>
          <cell r="E31" t="str">
            <v>SNA 1993</v>
          </cell>
          <cell r="F31" t="str">
            <v>SNA 1993</v>
          </cell>
          <cell r="G31" t="str">
            <v>SNA 1993</v>
          </cell>
        </row>
        <row r="32">
          <cell r="B32" t="str">
            <v>KHM</v>
          </cell>
          <cell r="C32" t="str">
            <v>Cambodia</v>
          </cell>
          <cell r="D32" t="str">
            <v>NA</v>
          </cell>
          <cell r="E32" t="str">
            <v>SNA 1993</v>
          </cell>
          <cell r="F32" t="str">
            <v>SNA 1993</v>
          </cell>
          <cell r="G32" t="str">
            <v>SNA 1993</v>
          </cell>
        </row>
        <row r="33">
          <cell r="B33" t="str">
            <v>CMR</v>
          </cell>
          <cell r="C33" t="str">
            <v>Cameroon</v>
          </cell>
          <cell r="D33" t="str">
            <v>NA</v>
          </cell>
          <cell r="E33" t="str">
            <v>SNA 1993</v>
          </cell>
          <cell r="F33" t="str">
            <v>SNA 1993</v>
          </cell>
          <cell r="G33" t="str">
            <v>SNA 1993</v>
          </cell>
        </row>
        <row r="34">
          <cell r="B34" t="str">
            <v>CAN</v>
          </cell>
          <cell r="C34" t="str">
            <v>Canada</v>
          </cell>
          <cell r="D34" t="str">
            <v>OECD/EU</v>
          </cell>
          <cell r="E34" t="str">
            <v>SNA 2008</v>
          </cell>
          <cell r="F34" t="str">
            <v>SNA 2008</v>
          </cell>
          <cell r="G34" t="str">
            <v>SNA 2008</v>
          </cell>
        </row>
        <row r="35">
          <cell r="B35" t="str">
            <v>CAF</v>
          </cell>
          <cell r="C35" t="str">
            <v>Central African Republic</v>
          </cell>
          <cell r="D35" t="str">
            <v>NA</v>
          </cell>
          <cell r="E35" t="str">
            <v>SNA 1993</v>
          </cell>
          <cell r="F35" t="str">
            <v>SNA 1993</v>
          </cell>
          <cell r="G35" t="str">
            <v>SNA 1993</v>
          </cell>
        </row>
        <row r="36">
          <cell r="B36" t="str">
            <v>TCD</v>
          </cell>
          <cell r="C36" t="str">
            <v>Chad</v>
          </cell>
          <cell r="D36" t="str">
            <v>NA</v>
          </cell>
          <cell r="E36" t="str">
            <v>other</v>
          </cell>
          <cell r="F36" t="str">
            <v>SNA 1993</v>
          </cell>
          <cell r="G36" t="str">
            <v>SNA 1993</v>
          </cell>
        </row>
        <row r="37">
          <cell r="B37" t="str">
            <v>CHL</v>
          </cell>
          <cell r="C37" t="str">
            <v>Chile</v>
          </cell>
          <cell r="D37" t="str">
            <v>OECD/EU</v>
          </cell>
          <cell r="E37" t="str">
            <v>SNA 2008</v>
          </cell>
          <cell r="F37" t="str">
            <v>SNA 2008</v>
          </cell>
          <cell r="G37" t="str">
            <v>SNA 2008</v>
          </cell>
        </row>
        <row r="38">
          <cell r="B38" t="str">
            <v>CHN</v>
          </cell>
          <cell r="C38" t="str">
            <v>China</v>
          </cell>
          <cell r="D38" t="str">
            <v>NA</v>
          </cell>
          <cell r="E38" t="str">
            <v>SNA 2008</v>
          </cell>
          <cell r="F38" t="str">
            <v>SNA 2008</v>
          </cell>
          <cell r="G38" t="str">
            <v>SNA 2008</v>
          </cell>
        </row>
        <row r="39">
          <cell r="B39" t="str">
            <v>COL</v>
          </cell>
          <cell r="C39" t="str">
            <v>Colombia</v>
          </cell>
          <cell r="D39" t="str">
            <v>NA</v>
          </cell>
          <cell r="E39" t="str">
            <v>other</v>
          </cell>
          <cell r="F39" t="str">
            <v>SNA 2008</v>
          </cell>
          <cell r="G39" t="str">
            <v>SNA 2008</v>
          </cell>
        </row>
        <row r="40">
          <cell r="B40" t="str">
            <v>COM</v>
          </cell>
          <cell r="C40" t="str">
            <v>Comoros</v>
          </cell>
          <cell r="D40" t="str">
            <v>NA</v>
          </cell>
          <cell r="E40" t="str">
            <v>other</v>
          </cell>
          <cell r="F40" t="str">
            <v>SNA 2008</v>
          </cell>
          <cell r="G40" t="str">
            <v>SNA 2008</v>
          </cell>
        </row>
        <row r="41">
          <cell r="B41" t="str">
            <v>COD</v>
          </cell>
          <cell r="C41" t="str">
            <v>Congo, Dem. Rep.</v>
          </cell>
          <cell r="D41" t="str">
            <v>NA</v>
          </cell>
          <cell r="E41" t="str">
            <v>SNA 1993</v>
          </cell>
          <cell r="F41" t="str">
            <v>SNA 1993</v>
          </cell>
          <cell r="G41" t="str">
            <v>SNA 1993</v>
          </cell>
        </row>
        <row r="42">
          <cell r="B42" t="str">
            <v>COG</v>
          </cell>
          <cell r="C42" t="str">
            <v>Congo, Rep.</v>
          </cell>
          <cell r="D42" t="str">
            <v>NA</v>
          </cell>
          <cell r="E42" t="str">
            <v>SNA 1968</v>
          </cell>
          <cell r="F42" t="str">
            <v>SNA 1968</v>
          </cell>
          <cell r="G42" t="str">
            <v>SNA 1968</v>
          </cell>
        </row>
        <row r="43">
          <cell r="B43" t="str">
            <v>CRI</v>
          </cell>
          <cell r="C43" t="str">
            <v>Costa Rica</v>
          </cell>
          <cell r="D43" t="str">
            <v>NA</v>
          </cell>
          <cell r="E43" t="str">
            <v>SNA 1993</v>
          </cell>
          <cell r="F43" t="str">
            <v>SNA 2008</v>
          </cell>
          <cell r="G43" t="str">
            <v>SNA 2008</v>
          </cell>
        </row>
        <row r="44">
          <cell r="B44" t="str">
            <v>CIV</v>
          </cell>
          <cell r="C44" t="str">
            <v>Côte d'Ivoire</v>
          </cell>
          <cell r="D44" t="str">
            <v>NA</v>
          </cell>
          <cell r="E44" t="str">
            <v>SNA 1993</v>
          </cell>
          <cell r="F44" t="str">
            <v>SNA 1993</v>
          </cell>
          <cell r="G44" t="str">
            <v>SNA 1993</v>
          </cell>
        </row>
        <row r="45">
          <cell r="B45" t="str">
            <v>HRV</v>
          </cell>
          <cell r="C45" t="str">
            <v>Croatia</v>
          </cell>
          <cell r="D45" t="str">
            <v>OECD/EU</v>
          </cell>
          <cell r="E45" t="str">
            <v>ESA 2010</v>
          </cell>
          <cell r="F45" t="str">
            <v>SNA 2008</v>
          </cell>
          <cell r="G45" t="str">
            <v>SNA 2008</v>
          </cell>
        </row>
        <row r="46">
          <cell r="B46" t="str">
            <v>CYP</v>
          </cell>
          <cell r="C46" t="str">
            <v>Cyprus</v>
          </cell>
          <cell r="D46" t="str">
            <v>OECD/EU</v>
          </cell>
          <cell r="E46" t="str">
            <v>ESA 2010</v>
          </cell>
          <cell r="F46" t="str">
            <v>SNA 2008</v>
          </cell>
          <cell r="G46" t="str">
            <v>SNA 2008</v>
          </cell>
        </row>
        <row r="47">
          <cell r="B47" t="str">
            <v>CZE</v>
          </cell>
          <cell r="C47" t="str">
            <v>Czech Republic</v>
          </cell>
          <cell r="D47" t="str">
            <v>OECD/EU</v>
          </cell>
          <cell r="E47" t="str">
            <v>ESA 2010</v>
          </cell>
          <cell r="F47" t="str">
            <v>SNA 2008</v>
          </cell>
          <cell r="G47" t="str">
            <v>SNA 2008</v>
          </cell>
        </row>
        <row r="48">
          <cell r="B48" t="str">
            <v>DNK</v>
          </cell>
          <cell r="C48" t="str">
            <v>Denmark</v>
          </cell>
          <cell r="D48" t="str">
            <v>OECD/EU</v>
          </cell>
          <cell r="E48" t="str">
            <v>ESA 2010</v>
          </cell>
          <cell r="F48" t="str">
            <v>SNA 2008</v>
          </cell>
          <cell r="G48" t="str">
            <v>SNA 2008</v>
          </cell>
        </row>
        <row r="49">
          <cell r="B49" t="str">
            <v>DJI</v>
          </cell>
          <cell r="C49" t="str">
            <v>Djibouti</v>
          </cell>
          <cell r="D49" t="str">
            <v>NA</v>
          </cell>
          <cell r="E49" t="str">
            <v>other</v>
          </cell>
          <cell r="F49" t="str">
            <v>SNA 1993</v>
          </cell>
          <cell r="G49" t="str">
            <v>SNA 1993</v>
          </cell>
        </row>
        <row r="50">
          <cell r="B50" t="str">
            <v>DMA</v>
          </cell>
          <cell r="C50" t="str">
            <v>Dominica</v>
          </cell>
          <cell r="D50" t="str">
            <v>NA</v>
          </cell>
          <cell r="E50" t="str">
            <v>SNA 1993</v>
          </cell>
          <cell r="F50" t="str">
            <v>SNA 1993</v>
          </cell>
          <cell r="G50" t="str">
            <v>SNA 1993</v>
          </cell>
        </row>
        <row r="51">
          <cell r="B51" t="str">
            <v>DOM</v>
          </cell>
          <cell r="C51" t="str">
            <v>Dominican Republic</v>
          </cell>
          <cell r="D51" t="str">
            <v>NA</v>
          </cell>
          <cell r="E51" t="str">
            <v>SNA 2008</v>
          </cell>
          <cell r="F51" t="str">
            <v>SNA 2008</v>
          </cell>
          <cell r="G51" t="str">
            <v>SNA 2008</v>
          </cell>
        </row>
        <row r="52">
          <cell r="B52" t="str">
            <v>ECU</v>
          </cell>
          <cell r="C52" t="str">
            <v>Ecuador</v>
          </cell>
          <cell r="D52" t="str">
            <v>NA</v>
          </cell>
          <cell r="E52" t="str">
            <v>SNA 1993</v>
          </cell>
          <cell r="F52" t="str">
            <v>SNA 2008</v>
          </cell>
          <cell r="G52" t="str">
            <v>SNA 2008</v>
          </cell>
        </row>
        <row r="53">
          <cell r="B53" t="str">
            <v>EGY</v>
          </cell>
          <cell r="C53" t="str">
            <v>Egypt, Arab Rep.</v>
          </cell>
          <cell r="D53" t="str">
            <v>NA</v>
          </cell>
          <cell r="E53" t="str">
            <v>Sna 1993</v>
          </cell>
          <cell r="F53" t="str">
            <v>SNA 1993</v>
          </cell>
          <cell r="G53" t="str">
            <v>SNA 1993</v>
          </cell>
        </row>
        <row r="54">
          <cell r="B54" t="str">
            <v>SLV</v>
          </cell>
          <cell r="C54" t="str">
            <v>El Salvador</v>
          </cell>
          <cell r="D54" t="str">
            <v>NA</v>
          </cell>
          <cell r="E54" t="str">
            <v>other</v>
          </cell>
          <cell r="F54" t="str">
            <v>SNA 2008</v>
          </cell>
          <cell r="G54" t="str">
            <v>SNA 2008</v>
          </cell>
        </row>
        <row r="55">
          <cell r="B55" t="str">
            <v>GNQ</v>
          </cell>
          <cell r="C55" t="str">
            <v>Equatorial Guinea</v>
          </cell>
          <cell r="D55" t="str">
            <v>NA</v>
          </cell>
          <cell r="E55" t="str">
            <v>SNA 1993</v>
          </cell>
          <cell r="F55" t="str">
            <v>SNA 1993</v>
          </cell>
          <cell r="G55" t="str">
            <v>SNA 1993</v>
          </cell>
        </row>
        <row r="56">
          <cell r="B56" t="str">
            <v>ERI</v>
          </cell>
          <cell r="C56" t="str">
            <v>Eritrea</v>
          </cell>
          <cell r="D56" t="str">
            <v>NA</v>
          </cell>
          <cell r="E56" t="str">
            <v>SNA 1968</v>
          </cell>
          <cell r="F56" t="str">
            <v>SNA 1968</v>
          </cell>
          <cell r="G56" t="str">
            <v>SNA 1968</v>
          </cell>
        </row>
        <row r="57">
          <cell r="B57" t="str">
            <v>EST</v>
          </cell>
          <cell r="C57" t="str">
            <v>Estonia</v>
          </cell>
          <cell r="D57" t="str">
            <v>OECD/EU</v>
          </cell>
          <cell r="E57" t="str">
            <v>ESA 2010</v>
          </cell>
          <cell r="F57" t="str">
            <v>SNA 2008</v>
          </cell>
          <cell r="G57" t="str">
            <v>SNA 2008</v>
          </cell>
        </row>
        <row r="58">
          <cell r="B58" t="str">
            <v>ETH</v>
          </cell>
          <cell r="C58" t="str">
            <v>Ethiopia</v>
          </cell>
          <cell r="D58" t="str">
            <v>NA</v>
          </cell>
          <cell r="E58" t="str">
            <v>SNA 1993</v>
          </cell>
          <cell r="F58" t="str">
            <v>SNA 1993</v>
          </cell>
          <cell r="G58" t="str">
            <v>SNA 1993</v>
          </cell>
        </row>
        <row r="59">
          <cell r="B59" t="str">
            <v>FJI</v>
          </cell>
          <cell r="C59" t="str">
            <v>Fiji</v>
          </cell>
          <cell r="D59" t="str">
            <v>NA</v>
          </cell>
          <cell r="E59" t="str">
            <v>Sna 1993</v>
          </cell>
          <cell r="F59" t="str">
            <v>SNA 2008</v>
          </cell>
          <cell r="G59" t="str">
            <v>SNA 2008</v>
          </cell>
        </row>
        <row r="60">
          <cell r="B60" t="str">
            <v>FIN</v>
          </cell>
          <cell r="C60" t="str">
            <v>Finland</v>
          </cell>
          <cell r="D60" t="str">
            <v>OECD/EU</v>
          </cell>
          <cell r="E60" t="str">
            <v>ESA 2010</v>
          </cell>
          <cell r="F60" t="str">
            <v>SNA 2008</v>
          </cell>
          <cell r="G60" t="str">
            <v>SNA 2008</v>
          </cell>
        </row>
        <row r="61">
          <cell r="B61" t="str">
            <v>FRA</v>
          </cell>
          <cell r="C61" t="str">
            <v>France</v>
          </cell>
          <cell r="D61" t="str">
            <v>OECD/EU</v>
          </cell>
          <cell r="E61" t="str">
            <v>ESA 2010</v>
          </cell>
          <cell r="F61" t="str">
            <v>SNA 2008</v>
          </cell>
          <cell r="G61" t="str">
            <v>SNA 2008</v>
          </cell>
        </row>
        <row r="62">
          <cell r="B62" t="str">
            <v>GAB</v>
          </cell>
          <cell r="C62" t="str">
            <v>Gabon</v>
          </cell>
          <cell r="D62" t="str">
            <v>NA</v>
          </cell>
          <cell r="E62" t="str">
            <v>SNA 1993</v>
          </cell>
          <cell r="F62" t="str">
            <v>SNA 1993</v>
          </cell>
          <cell r="G62" t="str">
            <v>SNA 1993</v>
          </cell>
        </row>
        <row r="63">
          <cell r="B63" t="str">
            <v>GMB</v>
          </cell>
          <cell r="C63" t="str">
            <v>Gambia, The</v>
          </cell>
          <cell r="D63" t="str">
            <v>NA</v>
          </cell>
          <cell r="E63" t="str">
            <v>SNA 1993</v>
          </cell>
          <cell r="F63" t="str">
            <v>SNA 2008</v>
          </cell>
          <cell r="G63" t="str">
            <v>SNA 2008</v>
          </cell>
        </row>
        <row r="64">
          <cell r="B64" t="str">
            <v>GEO</v>
          </cell>
          <cell r="C64" t="str">
            <v>Georgia</v>
          </cell>
          <cell r="D64" t="str">
            <v>NA</v>
          </cell>
          <cell r="E64" t="str">
            <v>SNA 1993</v>
          </cell>
          <cell r="F64" t="str">
            <v>SNA 1993</v>
          </cell>
          <cell r="G64" t="str">
            <v>SNA 1993</v>
          </cell>
        </row>
        <row r="65">
          <cell r="B65" t="str">
            <v>DEU</v>
          </cell>
          <cell r="C65" t="str">
            <v>Germany</v>
          </cell>
          <cell r="D65" t="str">
            <v>OECD/EU</v>
          </cell>
          <cell r="E65" t="str">
            <v>ESA 2010</v>
          </cell>
          <cell r="F65" t="str">
            <v>SNA 2008</v>
          </cell>
          <cell r="G65" t="str">
            <v>SNA 2008</v>
          </cell>
        </row>
        <row r="66">
          <cell r="B66" t="str">
            <v>GHA</v>
          </cell>
          <cell r="C66" t="str">
            <v>Ghana</v>
          </cell>
          <cell r="D66" t="str">
            <v>NA</v>
          </cell>
          <cell r="E66" t="str">
            <v>SNA 1993</v>
          </cell>
          <cell r="F66" t="str">
            <v>SNA 2008</v>
          </cell>
          <cell r="G66" t="str">
            <v>SNA 2008</v>
          </cell>
        </row>
        <row r="67">
          <cell r="B67" t="str">
            <v>GRC</v>
          </cell>
          <cell r="C67" t="str">
            <v>Greece</v>
          </cell>
          <cell r="D67" t="str">
            <v>OECD/EU</v>
          </cell>
          <cell r="E67" t="str">
            <v>ESA 2010</v>
          </cell>
          <cell r="F67" t="str">
            <v>SNA 2008</v>
          </cell>
          <cell r="G67" t="str">
            <v>SNA 2008</v>
          </cell>
        </row>
        <row r="68">
          <cell r="B68" t="str">
            <v>GRD</v>
          </cell>
          <cell r="C68" t="str">
            <v>Grenada</v>
          </cell>
          <cell r="D68" t="str">
            <v>NA</v>
          </cell>
          <cell r="E68" t="str">
            <v>SNA 1993</v>
          </cell>
          <cell r="F68" t="str">
            <v>SNA 1993</v>
          </cell>
          <cell r="G68" t="str">
            <v>SNA 1993</v>
          </cell>
        </row>
        <row r="69">
          <cell r="B69" t="str">
            <v>GTM</v>
          </cell>
          <cell r="C69" t="str">
            <v>Guatemala</v>
          </cell>
          <cell r="D69" t="str">
            <v>NA</v>
          </cell>
          <cell r="E69" t="str">
            <v>SNA 1993</v>
          </cell>
          <cell r="F69" t="str">
            <v>SNA 1993</v>
          </cell>
          <cell r="G69" t="str">
            <v>SNA 1993</v>
          </cell>
        </row>
        <row r="70">
          <cell r="B70" t="str">
            <v>GIN</v>
          </cell>
          <cell r="C70" t="str">
            <v>Guinea</v>
          </cell>
          <cell r="D70" t="str">
            <v>NA</v>
          </cell>
          <cell r="E70" t="str">
            <v>SNA 1993</v>
          </cell>
          <cell r="F70" t="str">
            <v>SNA 2008</v>
          </cell>
          <cell r="G70" t="str">
            <v>SNA 2008</v>
          </cell>
        </row>
        <row r="71">
          <cell r="B71" t="str">
            <v>GNB</v>
          </cell>
          <cell r="C71" t="str">
            <v>Guinea-Bissau</v>
          </cell>
          <cell r="D71" t="str">
            <v>NA</v>
          </cell>
          <cell r="E71" t="str">
            <v>SNA 1993</v>
          </cell>
          <cell r="F71" t="str">
            <v>SNA 1993</v>
          </cell>
          <cell r="G71" t="str">
            <v>SNA 1993</v>
          </cell>
        </row>
        <row r="72">
          <cell r="B72" t="str">
            <v>GUY</v>
          </cell>
          <cell r="C72" t="str">
            <v>Guyana</v>
          </cell>
          <cell r="D72" t="str">
            <v>NA</v>
          </cell>
          <cell r="E72" t="str">
            <v>SNA 1993</v>
          </cell>
          <cell r="F72" t="str">
            <v>SNA 1993</v>
          </cell>
          <cell r="G72" t="str">
            <v>SNA 1993</v>
          </cell>
        </row>
        <row r="73">
          <cell r="B73" t="str">
            <v>HTI</v>
          </cell>
          <cell r="C73" t="str">
            <v>Haiti</v>
          </cell>
          <cell r="D73" t="str">
            <v>NA</v>
          </cell>
          <cell r="E73" t="str">
            <v>SNA 1968</v>
          </cell>
          <cell r="F73" t="str">
            <v>SNA 1968</v>
          </cell>
          <cell r="G73" t="str">
            <v>SNA 1968</v>
          </cell>
        </row>
        <row r="74">
          <cell r="B74" t="str">
            <v>HND</v>
          </cell>
          <cell r="C74" t="str">
            <v>Honduras</v>
          </cell>
          <cell r="D74" t="str">
            <v>NA</v>
          </cell>
          <cell r="E74" t="str">
            <v>SNA 1993</v>
          </cell>
          <cell r="F74" t="str">
            <v>SNA 1993</v>
          </cell>
          <cell r="G74" t="str">
            <v>SNA 1993</v>
          </cell>
        </row>
        <row r="75">
          <cell r="B75" t="str">
            <v>HUN</v>
          </cell>
          <cell r="C75" t="str">
            <v>Hungary</v>
          </cell>
          <cell r="D75" t="str">
            <v>OECD/EU</v>
          </cell>
          <cell r="E75" t="str">
            <v>ESA 2010</v>
          </cell>
          <cell r="F75" t="str">
            <v>SNA 2008</v>
          </cell>
          <cell r="G75" t="str">
            <v>SNA 2008</v>
          </cell>
        </row>
        <row r="76">
          <cell r="B76" t="str">
            <v>ISL</v>
          </cell>
          <cell r="C76" t="str">
            <v>Iceland</v>
          </cell>
          <cell r="D76" t="str">
            <v>OECD/EU</v>
          </cell>
          <cell r="E76" t="str">
            <v>ESA 2010</v>
          </cell>
          <cell r="F76" t="str">
            <v>SNA 2008</v>
          </cell>
          <cell r="G76" t="str">
            <v>SNA 2008</v>
          </cell>
        </row>
        <row r="77">
          <cell r="B77" t="str">
            <v>IND</v>
          </cell>
          <cell r="C77" t="str">
            <v>India</v>
          </cell>
          <cell r="D77" t="str">
            <v>NA</v>
          </cell>
          <cell r="E77" t="str">
            <v>SNA 1993</v>
          </cell>
          <cell r="F77" t="str">
            <v>SNA 2008</v>
          </cell>
          <cell r="G77" t="str">
            <v>SNA 2008</v>
          </cell>
        </row>
        <row r="78">
          <cell r="B78" t="str">
            <v>IDN</v>
          </cell>
          <cell r="C78" t="str">
            <v>Indonesia</v>
          </cell>
          <cell r="D78" t="str">
            <v>NA</v>
          </cell>
          <cell r="E78" t="str">
            <v>SNA 2008</v>
          </cell>
          <cell r="F78" t="str">
            <v>SNA 2008</v>
          </cell>
          <cell r="G78" t="str">
            <v>SNA 2008</v>
          </cell>
        </row>
        <row r="79">
          <cell r="B79" t="str">
            <v>IRN</v>
          </cell>
          <cell r="C79" t="str">
            <v>Iran, Islamic Rep.</v>
          </cell>
          <cell r="D79" t="str">
            <v>NA</v>
          </cell>
          <cell r="E79" t="str">
            <v>SNA 1993</v>
          </cell>
          <cell r="F79" t="str">
            <v>SNA 1993</v>
          </cell>
          <cell r="G79" t="str">
            <v>SNA 1993</v>
          </cell>
        </row>
        <row r="80">
          <cell r="B80" t="str">
            <v>IRQ</v>
          </cell>
          <cell r="C80" t="str">
            <v>Iraq</v>
          </cell>
          <cell r="D80" t="str">
            <v>NA</v>
          </cell>
          <cell r="E80" t="str">
            <v>Sna 1968</v>
          </cell>
          <cell r="F80" t="str">
            <v>SNA 1968</v>
          </cell>
          <cell r="G80" t="str">
            <v>SNA 1968</v>
          </cell>
        </row>
        <row r="81">
          <cell r="B81" t="str">
            <v>IRL</v>
          </cell>
          <cell r="C81" t="str">
            <v>Ireland</v>
          </cell>
          <cell r="D81" t="str">
            <v>OECD/EU</v>
          </cell>
          <cell r="E81" t="str">
            <v>ESA 2010</v>
          </cell>
          <cell r="F81" t="str">
            <v>SNA 2008</v>
          </cell>
          <cell r="G81" t="str">
            <v>SNA 2008</v>
          </cell>
        </row>
        <row r="82">
          <cell r="B82" t="str">
            <v>ISR</v>
          </cell>
          <cell r="C82" t="str">
            <v>Israel</v>
          </cell>
          <cell r="D82" t="str">
            <v>OECD/EU</v>
          </cell>
          <cell r="E82" t="str">
            <v>Sna 2008</v>
          </cell>
          <cell r="F82" t="str">
            <v>SNA 2008</v>
          </cell>
          <cell r="G82" t="str">
            <v>SNA 2008</v>
          </cell>
        </row>
        <row r="83">
          <cell r="B83" t="str">
            <v>ITA</v>
          </cell>
          <cell r="C83" t="str">
            <v>Italy</v>
          </cell>
          <cell r="D83" t="str">
            <v>OECD/EU</v>
          </cell>
          <cell r="E83" t="str">
            <v>ESA 2010</v>
          </cell>
          <cell r="F83" t="str">
            <v>SNA 2008</v>
          </cell>
          <cell r="G83" t="str">
            <v>SNA 2008</v>
          </cell>
        </row>
        <row r="84">
          <cell r="B84" t="str">
            <v>JAM</v>
          </cell>
          <cell r="C84" t="str">
            <v>Jamaica</v>
          </cell>
          <cell r="D84" t="str">
            <v>NA</v>
          </cell>
          <cell r="E84" t="str">
            <v>Sna 1993</v>
          </cell>
          <cell r="F84" t="str">
            <v>SNA 1993</v>
          </cell>
          <cell r="G84" t="str">
            <v>SNA 1993</v>
          </cell>
        </row>
        <row r="85">
          <cell r="B85" t="str">
            <v>JPN</v>
          </cell>
          <cell r="C85" t="str">
            <v>Japan</v>
          </cell>
          <cell r="D85" t="str">
            <v>OECD/EU</v>
          </cell>
          <cell r="E85" t="str">
            <v>Sna 2008</v>
          </cell>
          <cell r="F85" t="str">
            <v>SNA 2008</v>
          </cell>
          <cell r="G85" t="str">
            <v>SNA 2008</v>
          </cell>
        </row>
        <row r="86">
          <cell r="B86" t="str">
            <v>JOR</v>
          </cell>
          <cell r="C86" t="str">
            <v>Jordan</v>
          </cell>
          <cell r="D86" t="str">
            <v>NA</v>
          </cell>
          <cell r="E86" t="str">
            <v>other</v>
          </cell>
          <cell r="F86" t="str">
            <v>SNA 1968</v>
          </cell>
          <cell r="G86" t="str">
            <v>SNA 1968</v>
          </cell>
        </row>
        <row r="87">
          <cell r="B87" t="str">
            <v>KAZ</v>
          </cell>
          <cell r="C87" t="str">
            <v>Kazakhstan</v>
          </cell>
          <cell r="D87" t="str">
            <v>NA</v>
          </cell>
          <cell r="E87" t="str">
            <v>Sna 1993</v>
          </cell>
          <cell r="F87" t="str">
            <v>SNA 1993</v>
          </cell>
          <cell r="G87" t="str">
            <v>SNA 1993</v>
          </cell>
        </row>
        <row r="88">
          <cell r="B88" t="str">
            <v>KEN</v>
          </cell>
          <cell r="C88" t="str">
            <v>Kenya</v>
          </cell>
          <cell r="D88" t="str">
            <v>NA</v>
          </cell>
          <cell r="E88" t="str">
            <v>Sna 2008</v>
          </cell>
          <cell r="F88" t="str">
            <v>SNA 2008</v>
          </cell>
          <cell r="G88" t="str">
            <v>SNA 2008</v>
          </cell>
        </row>
        <row r="89">
          <cell r="B89" t="str">
            <v>KIR</v>
          </cell>
          <cell r="C89" t="str">
            <v>Kiribati</v>
          </cell>
          <cell r="D89" t="str">
            <v>NA</v>
          </cell>
          <cell r="E89" t="str">
            <v>SNA 1993</v>
          </cell>
          <cell r="F89" t="str">
            <v>SNA 1993</v>
          </cell>
          <cell r="G89" t="str">
            <v>SNA 1993</v>
          </cell>
        </row>
        <row r="90">
          <cell r="B90" t="str">
            <v>KOR</v>
          </cell>
          <cell r="C90" t="str">
            <v>Korea, Rep.</v>
          </cell>
          <cell r="D90" t="str">
            <v>OECD/EU</v>
          </cell>
          <cell r="E90" t="str">
            <v>Sna 2008</v>
          </cell>
          <cell r="F90" t="str">
            <v>SNA 2008</v>
          </cell>
          <cell r="G90" t="str">
            <v>SNA 2008</v>
          </cell>
        </row>
        <row r="91">
          <cell r="B91" t="str">
            <v>XKX</v>
          </cell>
          <cell r="C91" t="str">
            <v>Kosovo</v>
          </cell>
          <cell r="D91" t="str">
            <v>NA</v>
          </cell>
          <cell r="E91" t="str">
            <v>SNA 1993</v>
          </cell>
          <cell r="F91" t="str">
            <v>SNA 1993</v>
          </cell>
          <cell r="G91" t="str">
            <v>SNA 1993</v>
          </cell>
        </row>
        <row r="92">
          <cell r="B92" t="str">
            <v>KWT</v>
          </cell>
          <cell r="C92" t="str">
            <v>Kuwait</v>
          </cell>
          <cell r="D92" t="str">
            <v>NA</v>
          </cell>
          <cell r="E92" t="str">
            <v>Sna 1993</v>
          </cell>
          <cell r="F92" t="str">
            <v>Sna 1993</v>
          </cell>
          <cell r="G92" t="str">
            <v>Sna 1993</v>
          </cell>
        </row>
        <row r="93">
          <cell r="B93" t="str">
            <v>KGZ</v>
          </cell>
          <cell r="C93" t="str">
            <v>Kyrgyz Republic</v>
          </cell>
          <cell r="D93" t="str">
            <v>NA</v>
          </cell>
          <cell r="E93" t="str">
            <v>Sna 1993</v>
          </cell>
          <cell r="F93" t="str">
            <v>SNA 1993</v>
          </cell>
          <cell r="G93" t="str">
            <v>SNA 1993</v>
          </cell>
        </row>
        <row r="94">
          <cell r="B94" t="str">
            <v>LAO</v>
          </cell>
          <cell r="C94" t="str">
            <v>Lao PDR</v>
          </cell>
          <cell r="D94" t="str">
            <v>NA</v>
          </cell>
          <cell r="E94" t="str">
            <v>Sna 1993</v>
          </cell>
          <cell r="F94" t="str">
            <v>SNA 2008</v>
          </cell>
          <cell r="G94" t="str">
            <v>SNA 2008</v>
          </cell>
        </row>
        <row r="95">
          <cell r="B95" t="str">
            <v>LVA</v>
          </cell>
          <cell r="C95" t="str">
            <v>Latvia</v>
          </cell>
          <cell r="D95" t="str">
            <v>OECD/EU</v>
          </cell>
          <cell r="E95" t="str">
            <v>ESA 2010</v>
          </cell>
          <cell r="F95" t="str">
            <v>SNA 2008</v>
          </cell>
          <cell r="G95" t="str">
            <v>SNA 2008</v>
          </cell>
        </row>
        <row r="96">
          <cell r="B96" t="str">
            <v>LBN</v>
          </cell>
          <cell r="C96" t="str">
            <v>Lebanon</v>
          </cell>
          <cell r="D96" t="str">
            <v>NA</v>
          </cell>
          <cell r="E96" t="str">
            <v>Sna 2008</v>
          </cell>
          <cell r="F96" t="str">
            <v>SNA 2008</v>
          </cell>
          <cell r="G96" t="str">
            <v>SNA 2008</v>
          </cell>
        </row>
        <row r="97">
          <cell r="B97" t="str">
            <v>LSO</v>
          </cell>
          <cell r="C97" t="str">
            <v>Lesotho</v>
          </cell>
          <cell r="D97" t="str">
            <v>NA</v>
          </cell>
          <cell r="E97" t="str">
            <v>other</v>
          </cell>
          <cell r="F97" t="str">
            <v>SNA 1993</v>
          </cell>
          <cell r="G97" t="str">
            <v>SNA 1993</v>
          </cell>
        </row>
        <row r="98">
          <cell r="B98" t="str">
            <v>LBR</v>
          </cell>
          <cell r="C98" t="str">
            <v>Liberia</v>
          </cell>
          <cell r="D98" t="str">
            <v>NA</v>
          </cell>
          <cell r="E98" t="str">
            <v>Sna 1993</v>
          </cell>
          <cell r="F98" t="str">
            <v>SNA 2008</v>
          </cell>
          <cell r="G98" t="str">
            <v>SNA 2008</v>
          </cell>
        </row>
        <row r="99">
          <cell r="B99" t="str">
            <v>LBY</v>
          </cell>
          <cell r="C99" t="str">
            <v>Libya</v>
          </cell>
          <cell r="D99" t="str">
            <v>NA</v>
          </cell>
          <cell r="E99" t="str">
            <v>Sna 1993</v>
          </cell>
          <cell r="F99" t="str">
            <v>SNA 1993</v>
          </cell>
          <cell r="G99" t="str">
            <v>SNA 1993</v>
          </cell>
        </row>
        <row r="100">
          <cell r="B100" t="str">
            <v>LTU</v>
          </cell>
          <cell r="C100" t="str">
            <v>Lithuania</v>
          </cell>
          <cell r="D100" t="str">
            <v>OECD/EU</v>
          </cell>
          <cell r="E100" t="str">
            <v>ESA 2010</v>
          </cell>
          <cell r="F100" t="str">
            <v>SNA 2008</v>
          </cell>
          <cell r="G100" t="str">
            <v>SNA 2008</v>
          </cell>
        </row>
        <row r="101">
          <cell r="B101" t="str">
            <v>LUX</v>
          </cell>
          <cell r="C101" t="str">
            <v>Luxembourg</v>
          </cell>
          <cell r="D101" t="str">
            <v>OECD/EU</v>
          </cell>
          <cell r="E101" t="str">
            <v>ESA 2010</v>
          </cell>
          <cell r="F101" t="str">
            <v>SNA 2008</v>
          </cell>
          <cell r="G101" t="str">
            <v>SNA 2008</v>
          </cell>
        </row>
        <row r="102">
          <cell r="B102" t="str">
            <v>MKD</v>
          </cell>
          <cell r="C102" t="str">
            <v>Macedonia, FYR</v>
          </cell>
          <cell r="D102" t="str">
            <v>NA</v>
          </cell>
          <cell r="E102" t="str">
            <v>SNA 1993</v>
          </cell>
          <cell r="F102" t="str">
            <v>SNA 1993</v>
          </cell>
          <cell r="G102" t="str">
            <v>SNA 1993</v>
          </cell>
        </row>
        <row r="103">
          <cell r="B103" t="str">
            <v>MDG</v>
          </cell>
          <cell r="C103" t="str">
            <v>Madagascar</v>
          </cell>
          <cell r="D103" t="str">
            <v>NA</v>
          </cell>
          <cell r="E103" t="str">
            <v>Sna 1968</v>
          </cell>
          <cell r="F103" t="str">
            <v>SNA 1968</v>
          </cell>
          <cell r="G103" t="str">
            <v>SNA 1968</v>
          </cell>
        </row>
        <row r="104">
          <cell r="B104" t="str">
            <v>MWI</v>
          </cell>
          <cell r="C104" t="str">
            <v>Malawi</v>
          </cell>
          <cell r="D104" t="str">
            <v>NA</v>
          </cell>
          <cell r="E104" t="str">
            <v>Sna 2008</v>
          </cell>
          <cell r="F104" t="str">
            <v>Sna 2008</v>
          </cell>
          <cell r="G104" t="str">
            <v>Sna 2008</v>
          </cell>
        </row>
        <row r="105">
          <cell r="B105" t="str">
            <v>MYS</v>
          </cell>
          <cell r="C105" t="str">
            <v>Malaysia</v>
          </cell>
          <cell r="D105" t="str">
            <v>NA</v>
          </cell>
          <cell r="E105" t="str">
            <v>Sna 2008</v>
          </cell>
          <cell r="F105" t="str">
            <v>SNA 2008</v>
          </cell>
          <cell r="G105" t="str">
            <v>SNA 2008</v>
          </cell>
        </row>
        <row r="106">
          <cell r="B106" t="str">
            <v>MDV</v>
          </cell>
          <cell r="C106" t="str">
            <v>Maldives</v>
          </cell>
          <cell r="D106" t="str">
            <v>NA</v>
          </cell>
          <cell r="E106" t="str">
            <v>Sna 1993</v>
          </cell>
          <cell r="F106" t="str">
            <v>SNA 1993</v>
          </cell>
          <cell r="G106" t="str">
            <v>SNA 1993</v>
          </cell>
        </row>
        <row r="107">
          <cell r="B107" t="str">
            <v>MLI</v>
          </cell>
          <cell r="C107" t="str">
            <v>Mali</v>
          </cell>
          <cell r="D107" t="str">
            <v>NA</v>
          </cell>
          <cell r="E107" t="str">
            <v>Sna 1993</v>
          </cell>
          <cell r="F107" t="str">
            <v>SNA 1993</v>
          </cell>
          <cell r="G107" t="str">
            <v>SNA 1993</v>
          </cell>
        </row>
        <row r="108">
          <cell r="B108" t="str">
            <v>MLT</v>
          </cell>
          <cell r="C108" t="str">
            <v>Malta</v>
          </cell>
          <cell r="D108" t="str">
            <v>OECD/EU</v>
          </cell>
          <cell r="E108" t="str">
            <v>ESA 2010</v>
          </cell>
          <cell r="F108" t="str">
            <v>SNA 2008</v>
          </cell>
          <cell r="G108" t="str">
            <v>SNA 2008</v>
          </cell>
        </row>
        <row r="109">
          <cell r="B109" t="str">
            <v>MHL</v>
          </cell>
          <cell r="C109" t="str">
            <v>Marshall Islands</v>
          </cell>
          <cell r="D109" t="str">
            <v>NA</v>
          </cell>
          <cell r="E109" t="str">
            <v>other</v>
          </cell>
          <cell r="F109" t="str">
            <v>SNA 1993</v>
          </cell>
          <cell r="G109" t="str">
            <v>SNA 1993</v>
          </cell>
        </row>
        <row r="110">
          <cell r="B110" t="str">
            <v>MRT</v>
          </cell>
          <cell r="C110" t="str">
            <v>Mauritania</v>
          </cell>
          <cell r="D110" t="str">
            <v>NA</v>
          </cell>
          <cell r="E110" t="str">
            <v>Sna 1993</v>
          </cell>
          <cell r="F110" t="str">
            <v>SNA 1993</v>
          </cell>
          <cell r="G110" t="str">
            <v>SNA 1993</v>
          </cell>
        </row>
        <row r="111">
          <cell r="B111" t="str">
            <v>MUS</v>
          </cell>
          <cell r="C111" t="str">
            <v>Mauritius</v>
          </cell>
          <cell r="D111" t="str">
            <v>NA</v>
          </cell>
          <cell r="E111" t="str">
            <v>Sna 1993</v>
          </cell>
          <cell r="F111" t="str">
            <v>SNA 2008</v>
          </cell>
          <cell r="G111" t="str">
            <v>SNA 2008</v>
          </cell>
        </row>
        <row r="112">
          <cell r="B112" t="str">
            <v>MEX</v>
          </cell>
          <cell r="C112" t="str">
            <v>Mexico</v>
          </cell>
          <cell r="D112" t="str">
            <v>OECD/EU</v>
          </cell>
          <cell r="E112" t="str">
            <v>Sna 2008</v>
          </cell>
          <cell r="F112" t="str">
            <v>SNA 2008</v>
          </cell>
          <cell r="G112" t="str">
            <v>SNA 2008</v>
          </cell>
        </row>
        <row r="113">
          <cell r="B113" t="str">
            <v>FSM</v>
          </cell>
          <cell r="C113" t="str">
            <v>Micronesia, Fed. Sts.</v>
          </cell>
          <cell r="D113" t="str">
            <v>NA</v>
          </cell>
          <cell r="E113" t="str">
            <v>other</v>
          </cell>
          <cell r="F113" t="str">
            <v>SNA 1993</v>
          </cell>
          <cell r="G113" t="str">
            <v>SNA 1993</v>
          </cell>
        </row>
        <row r="114">
          <cell r="B114" t="str">
            <v>MDA</v>
          </cell>
          <cell r="C114" t="str">
            <v>Moldova</v>
          </cell>
          <cell r="D114" t="str">
            <v>NA</v>
          </cell>
          <cell r="E114" t="str">
            <v>Sna 1993</v>
          </cell>
          <cell r="F114" t="str">
            <v>SNA 1993</v>
          </cell>
          <cell r="G114" t="str">
            <v>SNA 1993</v>
          </cell>
        </row>
        <row r="115">
          <cell r="B115" t="str">
            <v>MNG</v>
          </cell>
          <cell r="C115" t="str">
            <v>Mongolia</v>
          </cell>
          <cell r="D115" t="str">
            <v>NA</v>
          </cell>
          <cell r="E115" t="str">
            <v>Sna 1993</v>
          </cell>
          <cell r="F115" t="str">
            <v>SNA 2008</v>
          </cell>
          <cell r="G115" t="str">
            <v>SNA 2008</v>
          </cell>
        </row>
        <row r="116">
          <cell r="B116" t="str">
            <v>MNE</v>
          </cell>
          <cell r="C116" t="str">
            <v>Montenegro</v>
          </cell>
          <cell r="D116" t="str">
            <v>NA</v>
          </cell>
          <cell r="E116" t="str">
            <v>ESA 1995</v>
          </cell>
          <cell r="F116" t="str">
            <v>SNA 2008</v>
          </cell>
          <cell r="G116" t="str">
            <v>SNA 2008</v>
          </cell>
        </row>
        <row r="117">
          <cell r="B117" t="str">
            <v>MAR</v>
          </cell>
          <cell r="C117" t="str">
            <v>Morocco</v>
          </cell>
          <cell r="D117" t="str">
            <v>NA</v>
          </cell>
          <cell r="E117" t="str">
            <v>Sna 1993</v>
          </cell>
          <cell r="F117" t="str">
            <v>SNA 2008</v>
          </cell>
          <cell r="G117" t="str">
            <v>SNA 2008</v>
          </cell>
        </row>
        <row r="118">
          <cell r="B118" t="str">
            <v>MOZ</v>
          </cell>
          <cell r="C118" t="str">
            <v>Mozambique</v>
          </cell>
          <cell r="D118" t="str">
            <v>NA</v>
          </cell>
          <cell r="E118" t="str">
            <v>Sna 1993</v>
          </cell>
          <cell r="F118" t="str">
            <v>SNA 1993</v>
          </cell>
          <cell r="G118" t="str">
            <v>SNA 1993</v>
          </cell>
        </row>
        <row r="119">
          <cell r="B119" t="str">
            <v>MMR</v>
          </cell>
          <cell r="C119" t="str">
            <v>Myanmar</v>
          </cell>
          <cell r="D119" t="str">
            <v>NA</v>
          </cell>
          <cell r="E119" t="str">
            <v>other</v>
          </cell>
          <cell r="F119" t="str">
            <v>SNA 1968</v>
          </cell>
          <cell r="G119" t="str">
            <v>SNA 1968</v>
          </cell>
        </row>
        <row r="120">
          <cell r="B120" t="str">
            <v>NAM</v>
          </cell>
          <cell r="C120" t="str">
            <v>Namibia</v>
          </cell>
          <cell r="D120" t="str">
            <v>NA</v>
          </cell>
          <cell r="E120" t="str">
            <v>Sna 1993</v>
          </cell>
          <cell r="F120" t="str">
            <v>SNA 1993</v>
          </cell>
          <cell r="G120" t="str">
            <v>SNA 1993</v>
          </cell>
        </row>
        <row r="121">
          <cell r="B121" t="str">
            <v>NRU</v>
          </cell>
          <cell r="C121" t="str">
            <v>Nauru</v>
          </cell>
          <cell r="D121" t="str">
            <v>NA</v>
          </cell>
          <cell r="E121">
            <v>0</v>
          </cell>
          <cell r="F121" t="str">
            <v>SNA 1993</v>
          </cell>
          <cell r="G121" t="str">
            <v>SNA 1993</v>
          </cell>
        </row>
        <row r="122">
          <cell r="B122" t="str">
            <v>NPL</v>
          </cell>
          <cell r="C122" t="str">
            <v>Nepal</v>
          </cell>
          <cell r="D122" t="str">
            <v>NA</v>
          </cell>
          <cell r="E122" t="str">
            <v>Sna 1993</v>
          </cell>
          <cell r="F122" t="str">
            <v>SNA 1993</v>
          </cell>
          <cell r="G122" t="str">
            <v>SNA 1993</v>
          </cell>
        </row>
        <row r="123">
          <cell r="B123" t="str">
            <v>NLD</v>
          </cell>
          <cell r="C123" t="str">
            <v>Netherlands</v>
          </cell>
          <cell r="D123" t="str">
            <v>OECD/EU</v>
          </cell>
          <cell r="E123" t="str">
            <v>ESA 2010</v>
          </cell>
          <cell r="F123" t="str">
            <v>SNA 2008</v>
          </cell>
          <cell r="G123" t="str">
            <v>SNA 2008</v>
          </cell>
        </row>
        <row r="124">
          <cell r="B124" t="str">
            <v>NZL</v>
          </cell>
          <cell r="C124" t="str">
            <v>New Zealand</v>
          </cell>
          <cell r="D124" t="str">
            <v>OECD/EU</v>
          </cell>
          <cell r="E124" t="str">
            <v>other</v>
          </cell>
          <cell r="F124" t="str">
            <v>SNA 2008</v>
          </cell>
          <cell r="G124" t="str">
            <v>SNA 2008</v>
          </cell>
        </row>
        <row r="125">
          <cell r="B125" t="str">
            <v>NIC</v>
          </cell>
          <cell r="C125" t="str">
            <v>Nicaragua</v>
          </cell>
          <cell r="D125" t="str">
            <v>NA</v>
          </cell>
          <cell r="E125" t="str">
            <v>Sna 1993</v>
          </cell>
          <cell r="F125" t="str">
            <v>SNA 2008</v>
          </cell>
          <cell r="G125" t="str">
            <v>SNA 2008</v>
          </cell>
        </row>
        <row r="126">
          <cell r="B126" t="str">
            <v>NER</v>
          </cell>
          <cell r="C126" t="str">
            <v>Niger</v>
          </cell>
          <cell r="D126" t="str">
            <v>NA</v>
          </cell>
          <cell r="E126" t="str">
            <v>Sna 1993</v>
          </cell>
          <cell r="F126" t="str">
            <v>SNA 1993</v>
          </cell>
          <cell r="G126" t="str">
            <v>SNA 1993</v>
          </cell>
        </row>
        <row r="127">
          <cell r="B127" t="str">
            <v>NGA</v>
          </cell>
          <cell r="C127" t="str">
            <v>Nigeria</v>
          </cell>
          <cell r="D127" t="str">
            <v>NA</v>
          </cell>
          <cell r="E127" t="str">
            <v>Sna 2008</v>
          </cell>
          <cell r="F127" t="str">
            <v>SNA 2008</v>
          </cell>
          <cell r="G127" t="str">
            <v>SNA 2008</v>
          </cell>
        </row>
        <row r="128">
          <cell r="B128" t="str">
            <v>NOR</v>
          </cell>
          <cell r="C128" t="str">
            <v>Norway</v>
          </cell>
          <cell r="D128" t="str">
            <v>OECD/EU</v>
          </cell>
          <cell r="E128" t="str">
            <v>ESA 2010</v>
          </cell>
          <cell r="F128" t="str">
            <v>SNA 2008</v>
          </cell>
          <cell r="G128" t="str">
            <v>SNA 2008</v>
          </cell>
        </row>
        <row r="129">
          <cell r="B129" t="str">
            <v>OMN</v>
          </cell>
          <cell r="C129" t="str">
            <v>Oman</v>
          </cell>
          <cell r="D129" t="str">
            <v>NA</v>
          </cell>
          <cell r="E129" t="str">
            <v>Sna 1993</v>
          </cell>
          <cell r="F129" t="str">
            <v>SNA 1993</v>
          </cell>
          <cell r="G129" t="str">
            <v>SNA 1993</v>
          </cell>
        </row>
        <row r="130">
          <cell r="B130" t="str">
            <v>PAK</v>
          </cell>
          <cell r="C130" t="str">
            <v>Pakistan</v>
          </cell>
          <cell r="D130" t="str">
            <v>NA</v>
          </cell>
          <cell r="E130" t="str">
            <v>SNA 2008</v>
          </cell>
          <cell r="F130" t="str">
            <v>SNA 2008</v>
          </cell>
          <cell r="G130" t="str">
            <v>SNA 2008</v>
          </cell>
        </row>
        <row r="131">
          <cell r="B131" t="str">
            <v>PLW</v>
          </cell>
          <cell r="C131" t="str">
            <v>Palau</v>
          </cell>
          <cell r="D131" t="str">
            <v>NA</v>
          </cell>
          <cell r="E131" t="str">
            <v>other</v>
          </cell>
          <cell r="F131" t="str">
            <v>SNA 1993</v>
          </cell>
          <cell r="G131" t="str">
            <v>SNA 1993</v>
          </cell>
        </row>
        <row r="132">
          <cell r="B132" t="str">
            <v>PAN</v>
          </cell>
          <cell r="C132" t="str">
            <v>Panama</v>
          </cell>
          <cell r="D132" t="str">
            <v>NA</v>
          </cell>
          <cell r="E132" t="str">
            <v>Sna 1993</v>
          </cell>
          <cell r="F132" t="str">
            <v>SNA 1993</v>
          </cell>
          <cell r="G132" t="str">
            <v>SNA 1993</v>
          </cell>
        </row>
        <row r="133">
          <cell r="B133" t="str">
            <v>PNG</v>
          </cell>
          <cell r="C133" t="str">
            <v>Papua New Guinea</v>
          </cell>
          <cell r="D133" t="str">
            <v>NA</v>
          </cell>
          <cell r="E133" t="str">
            <v>Sna 1993</v>
          </cell>
          <cell r="F133" t="str">
            <v>SNA 1993</v>
          </cell>
          <cell r="G133" t="str">
            <v>SNA 1993</v>
          </cell>
        </row>
        <row r="134">
          <cell r="B134" t="str">
            <v>PRY</v>
          </cell>
          <cell r="C134" t="str">
            <v>Paraguay</v>
          </cell>
          <cell r="D134" t="str">
            <v>NA</v>
          </cell>
          <cell r="E134" t="str">
            <v>Sna 1993</v>
          </cell>
          <cell r="F134" t="str">
            <v>SNA 2008</v>
          </cell>
          <cell r="G134" t="str">
            <v>SNA 2008</v>
          </cell>
        </row>
        <row r="135">
          <cell r="B135" t="str">
            <v>PER</v>
          </cell>
          <cell r="C135" t="str">
            <v>Peru</v>
          </cell>
          <cell r="D135" t="str">
            <v>NA</v>
          </cell>
          <cell r="E135" t="str">
            <v>Sna 1993</v>
          </cell>
          <cell r="F135" t="str">
            <v>SNA 2008</v>
          </cell>
          <cell r="G135" t="str">
            <v>SNA 2008</v>
          </cell>
        </row>
        <row r="136">
          <cell r="B136" t="str">
            <v>PHL</v>
          </cell>
          <cell r="C136" t="str">
            <v>Philippines</v>
          </cell>
          <cell r="D136" t="str">
            <v>NA</v>
          </cell>
          <cell r="E136" t="str">
            <v>Sna 2008</v>
          </cell>
          <cell r="F136" t="str">
            <v>SNA 2008</v>
          </cell>
          <cell r="G136" t="str">
            <v>SNA 2008</v>
          </cell>
        </row>
        <row r="137">
          <cell r="B137" t="str">
            <v>POL</v>
          </cell>
          <cell r="C137" t="str">
            <v>Poland</v>
          </cell>
          <cell r="D137" t="str">
            <v>OECD/EU</v>
          </cell>
          <cell r="E137" t="str">
            <v>ESA 2010</v>
          </cell>
          <cell r="F137" t="str">
            <v>SNA 2008</v>
          </cell>
          <cell r="G137" t="str">
            <v>SNA 2008</v>
          </cell>
        </row>
        <row r="138">
          <cell r="B138" t="str">
            <v>PRT</v>
          </cell>
          <cell r="C138" t="str">
            <v>Portugal</v>
          </cell>
          <cell r="D138" t="str">
            <v>OECD/EU</v>
          </cell>
          <cell r="E138" t="str">
            <v>ESA 2010</v>
          </cell>
          <cell r="F138" t="str">
            <v>SNA 2008</v>
          </cell>
          <cell r="G138" t="str">
            <v>SNA 2008</v>
          </cell>
        </row>
        <row r="139">
          <cell r="B139" t="str">
            <v>QAT</v>
          </cell>
          <cell r="C139" t="str">
            <v>Qatar</v>
          </cell>
          <cell r="D139" t="str">
            <v>NA</v>
          </cell>
          <cell r="E139" t="str">
            <v>Sna 1993</v>
          </cell>
          <cell r="F139" t="str">
            <v>SNA 1993</v>
          </cell>
          <cell r="G139" t="str">
            <v>SNA 1993</v>
          </cell>
        </row>
        <row r="140">
          <cell r="B140" t="str">
            <v>ROU</v>
          </cell>
          <cell r="C140" t="str">
            <v>Romania</v>
          </cell>
          <cell r="D140" t="str">
            <v>OECD/EU</v>
          </cell>
          <cell r="E140" t="str">
            <v>ESA 2010</v>
          </cell>
          <cell r="F140" t="str">
            <v>SNA 2008</v>
          </cell>
          <cell r="G140" t="str">
            <v>SNA 2008</v>
          </cell>
        </row>
        <row r="141">
          <cell r="B141" t="str">
            <v>RUS</v>
          </cell>
          <cell r="C141" t="str">
            <v>Russian Federation</v>
          </cell>
          <cell r="D141" t="str">
            <v>NA</v>
          </cell>
          <cell r="E141" t="str">
            <v>Sna 2008</v>
          </cell>
          <cell r="F141" t="str">
            <v>SNA 2008</v>
          </cell>
          <cell r="G141" t="str">
            <v>SNA 2008</v>
          </cell>
        </row>
        <row r="142">
          <cell r="B142" t="str">
            <v>RWA</v>
          </cell>
          <cell r="C142" t="str">
            <v>Rwanda</v>
          </cell>
          <cell r="D142" t="str">
            <v>NA</v>
          </cell>
          <cell r="E142" t="str">
            <v>Sna 1993</v>
          </cell>
          <cell r="F142" t="str">
            <v>SNA 1993</v>
          </cell>
          <cell r="G142" t="str">
            <v>SNA 1993</v>
          </cell>
        </row>
        <row r="143">
          <cell r="B143" t="str">
            <v>WSM</v>
          </cell>
          <cell r="C143" t="str">
            <v>Samoa</v>
          </cell>
          <cell r="D143" t="str">
            <v>NA</v>
          </cell>
          <cell r="E143" t="str">
            <v>Sna 1993</v>
          </cell>
          <cell r="F143" t="str">
            <v>SNA 1993</v>
          </cell>
          <cell r="G143" t="str">
            <v>SNA 1993</v>
          </cell>
        </row>
        <row r="144">
          <cell r="B144" t="str">
            <v>SMR</v>
          </cell>
          <cell r="C144" t="str">
            <v>San Marino</v>
          </cell>
          <cell r="D144" t="str">
            <v>NA</v>
          </cell>
          <cell r="E144" t="str">
            <v>other</v>
          </cell>
          <cell r="F144" t="str">
            <v>SNA 1993</v>
          </cell>
          <cell r="G144" t="str">
            <v>SNA 1993</v>
          </cell>
        </row>
        <row r="145">
          <cell r="B145" t="str">
            <v>STP</v>
          </cell>
          <cell r="C145" t="str">
            <v>São Tomé and Principe</v>
          </cell>
          <cell r="D145" t="str">
            <v>NA</v>
          </cell>
          <cell r="E145" t="str">
            <v>Sna 1993</v>
          </cell>
          <cell r="F145" t="str">
            <v>SNA 1993</v>
          </cell>
          <cell r="G145" t="str">
            <v>SNA 1993</v>
          </cell>
        </row>
        <row r="146">
          <cell r="B146" t="str">
            <v>SAU</v>
          </cell>
          <cell r="C146" t="str">
            <v>Saudi Arabia</v>
          </cell>
          <cell r="D146" t="str">
            <v>NA</v>
          </cell>
          <cell r="E146" t="str">
            <v>Sna 1993</v>
          </cell>
          <cell r="F146" t="str">
            <v>SNA 2008</v>
          </cell>
          <cell r="G146" t="str">
            <v>SNA 2008</v>
          </cell>
        </row>
        <row r="147">
          <cell r="B147" t="str">
            <v>SEN</v>
          </cell>
          <cell r="C147" t="str">
            <v>Senegal</v>
          </cell>
          <cell r="D147" t="str">
            <v>NA</v>
          </cell>
          <cell r="E147" t="str">
            <v>Sna 1993</v>
          </cell>
          <cell r="F147" t="str">
            <v>SNA 2008</v>
          </cell>
          <cell r="G147" t="str">
            <v>SNA 2008</v>
          </cell>
        </row>
        <row r="148">
          <cell r="B148" t="str">
            <v>SRB</v>
          </cell>
          <cell r="C148" t="str">
            <v>Serbia</v>
          </cell>
          <cell r="D148" t="str">
            <v>NA</v>
          </cell>
          <cell r="E148" t="str">
            <v>ESA 2010</v>
          </cell>
          <cell r="F148" t="str">
            <v>SNA 2008</v>
          </cell>
          <cell r="G148" t="str">
            <v>SNA 2008</v>
          </cell>
        </row>
        <row r="149">
          <cell r="B149" t="str">
            <v>SYC</v>
          </cell>
          <cell r="C149" t="str">
            <v>Seychelles</v>
          </cell>
          <cell r="D149" t="str">
            <v>NA</v>
          </cell>
          <cell r="E149" t="str">
            <v>Sna 1993</v>
          </cell>
          <cell r="F149" t="str">
            <v>SNA 1993</v>
          </cell>
          <cell r="G149" t="str">
            <v>SNA 1993</v>
          </cell>
        </row>
        <row r="150">
          <cell r="B150" t="str">
            <v>SLE</v>
          </cell>
          <cell r="C150" t="str">
            <v>Sierra Leone</v>
          </cell>
          <cell r="D150" t="str">
            <v>NA</v>
          </cell>
          <cell r="E150" t="str">
            <v>Sna 1993</v>
          </cell>
          <cell r="F150" t="str">
            <v>SNA 1993</v>
          </cell>
          <cell r="G150" t="str">
            <v>SNA 1993</v>
          </cell>
        </row>
        <row r="151">
          <cell r="B151" t="str">
            <v>SGP</v>
          </cell>
          <cell r="C151" t="str">
            <v>Singapore</v>
          </cell>
          <cell r="D151" t="str">
            <v>NA</v>
          </cell>
          <cell r="E151" t="str">
            <v>Sna 1993</v>
          </cell>
          <cell r="F151" t="str">
            <v>SNA 2008</v>
          </cell>
          <cell r="G151" t="str">
            <v>SNA 2008</v>
          </cell>
        </row>
        <row r="152">
          <cell r="B152" t="str">
            <v>SVK</v>
          </cell>
          <cell r="C152" t="str">
            <v>Slovak Republic</v>
          </cell>
          <cell r="D152" t="str">
            <v>OECD/EU</v>
          </cell>
          <cell r="E152" t="str">
            <v>ESA 2010</v>
          </cell>
          <cell r="F152" t="str">
            <v>SNA 2008</v>
          </cell>
          <cell r="G152" t="str">
            <v>SNA 2008</v>
          </cell>
        </row>
        <row r="153">
          <cell r="B153" t="str">
            <v>SVN</v>
          </cell>
          <cell r="C153" t="str">
            <v>Slovenia</v>
          </cell>
          <cell r="D153" t="str">
            <v>OECD/EU</v>
          </cell>
          <cell r="E153" t="str">
            <v>ESA 2010</v>
          </cell>
          <cell r="F153" t="str">
            <v>SNA 2008</v>
          </cell>
          <cell r="G153" t="str">
            <v>SNA 2008</v>
          </cell>
        </row>
        <row r="154">
          <cell r="B154" t="str">
            <v>SLB</v>
          </cell>
          <cell r="C154" t="str">
            <v>Solomon Islands</v>
          </cell>
          <cell r="D154" t="str">
            <v>NA</v>
          </cell>
          <cell r="E154" t="str">
            <v>Sna 1993</v>
          </cell>
          <cell r="F154" t="str">
            <v>SNA 1993</v>
          </cell>
          <cell r="G154" t="str">
            <v>SNA 1993</v>
          </cell>
        </row>
        <row r="155">
          <cell r="B155" t="str">
            <v>SOM</v>
          </cell>
          <cell r="C155" t="str">
            <v>Somalia</v>
          </cell>
          <cell r="D155" t="str">
            <v>NA</v>
          </cell>
          <cell r="E155" t="str">
            <v>Sna 1968</v>
          </cell>
          <cell r="F155" t="str">
            <v>SNA 1968</v>
          </cell>
          <cell r="G155" t="str">
            <v>SNA 1968</v>
          </cell>
        </row>
        <row r="156">
          <cell r="B156" t="str">
            <v>ZAF</v>
          </cell>
          <cell r="C156" t="str">
            <v>South Africa</v>
          </cell>
          <cell r="D156" t="str">
            <v>NA</v>
          </cell>
          <cell r="E156" t="str">
            <v>Sna 1993</v>
          </cell>
          <cell r="F156" t="str">
            <v>SNA 2008</v>
          </cell>
          <cell r="G156" t="str">
            <v>SNA 2008</v>
          </cell>
        </row>
        <row r="157">
          <cell r="B157" t="str">
            <v>SSD</v>
          </cell>
          <cell r="C157" t="str">
            <v>South Sudan</v>
          </cell>
          <cell r="D157" t="str">
            <v>NA</v>
          </cell>
          <cell r="E157" t="str">
            <v>Sna 1993</v>
          </cell>
          <cell r="F157" t="str">
            <v>SNA 2008</v>
          </cell>
          <cell r="G157" t="str">
            <v>SNA 2008</v>
          </cell>
        </row>
        <row r="158">
          <cell r="B158" t="str">
            <v>ESP</v>
          </cell>
          <cell r="C158" t="str">
            <v>Spain</v>
          </cell>
          <cell r="D158" t="str">
            <v>OECD/EU</v>
          </cell>
          <cell r="E158" t="str">
            <v>ESA 2010</v>
          </cell>
          <cell r="F158" t="str">
            <v>SNA 2008</v>
          </cell>
          <cell r="G158" t="str">
            <v>SNA 2008</v>
          </cell>
        </row>
        <row r="159">
          <cell r="B159" t="str">
            <v>LKA</v>
          </cell>
          <cell r="C159" t="str">
            <v>Sri Lanka</v>
          </cell>
          <cell r="D159" t="str">
            <v>NA</v>
          </cell>
          <cell r="E159" t="str">
            <v>Sna 1993</v>
          </cell>
          <cell r="F159" t="str">
            <v>SNA 2008</v>
          </cell>
          <cell r="G159" t="str">
            <v>SNA 2008</v>
          </cell>
        </row>
        <row r="160">
          <cell r="B160" t="str">
            <v>KNA</v>
          </cell>
          <cell r="C160" t="str">
            <v>St. Kitts and Nevis</v>
          </cell>
          <cell r="D160" t="str">
            <v>NA</v>
          </cell>
          <cell r="E160" t="str">
            <v>Sna 1993</v>
          </cell>
          <cell r="F160" t="str">
            <v>SNA 2008</v>
          </cell>
          <cell r="G160" t="str">
            <v>SNA 2008</v>
          </cell>
        </row>
        <row r="161">
          <cell r="B161" t="str">
            <v>LCA</v>
          </cell>
          <cell r="C161" t="str">
            <v>St. Lucia</v>
          </cell>
          <cell r="D161" t="str">
            <v>NA</v>
          </cell>
          <cell r="E161" t="str">
            <v>Sna 1993</v>
          </cell>
          <cell r="F161" t="str">
            <v>SNA 2008</v>
          </cell>
          <cell r="G161" t="str">
            <v>SNA 2008</v>
          </cell>
        </row>
        <row r="162">
          <cell r="B162" t="str">
            <v>VCT</v>
          </cell>
          <cell r="C162" t="str">
            <v>St. Vincent and the Grenadines</v>
          </cell>
          <cell r="D162" t="str">
            <v>NA</v>
          </cell>
          <cell r="E162" t="str">
            <v>Sna 1993</v>
          </cell>
          <cell r="F162" t="str">
            <v>SNA 2008</v>
          </cell>
          <cell r="G162" t="str">
            <v>SNA 2008</v>
          </cell>
        </row>
        <row r="163">
          <cell r="B163" t="str">
            <v>SDN</v>
          </cell>
          <cell r="C163" t="str">
            <v>Sudan</v>
          </cell>
          <cell r="D163" t="str">
            <v>NA</v>
          </cell>
          <cell r="E163" t="str">
            <v>other</v>
          </cell>
          <cell r="F163" t="str">
            <v>SNA 1968</v>
          </cell>
          <cell r="G163" t="str">
            <v>SNA 1968</v>
          </cell>
        </row>
        <row r="164">
          <cell r="B164" t="str">
            <v>SUR</v>
          </cell>
          <cell r="C164" t="str">
            <v>Suriname</v>
          </cell>
          <cell r="D164" t="str">
            <v>NA</v>
          </cell>
          <cell r="E164" t="str">
            <v>Sna 1993</v>
          </cell>
          <cell r="F164" t="str">
            <v>SNA 1993</v>
          </cell>
          <cell r="G164" t="str">
            <v>SNA 1993</v>
          </cell>
        </row>
        <row r="165">
          <cell r="B165" t="str">
            <v>SWZ</v>
          </cell>
          <cell r="C165" t="str">
            <v>Eswatini</v>
          </cell>
          <cell r="D165" t="e">
            <v>#N/A</v>
          </cell>
          <cell r="E165" t="str">
            <v>Sna 1993</v>
          </cell>
          <cell r="F165" t="str">
            <v>SNA 2008</v>
          </cell>
          <cell r="G165" t="str">
            <v>SNA 2008</v>
          </cell>
        </row>
        <row r="166">
          <cell r="B166" t="str">
            <v>SWE</v>
          </cell>
          <cell r="C166" t="str">
            <v>Sweden</v>
          </cell>
          <cell r="D166" t="str">
            <v>OECD/EU</v>
          </cell>
          <cell r="E166" t="str">
            <v>ESA 2010</v>
          </cell>
          <cell r="F166" t="str">
            <v>SNA 2008</v>
          </cell>
          <cell r="G166" t="str">
            <v>SNA 2008</v>
          </cell>
        </row>
        <row r="167">
          <cell r="B167" t="str">
            <v>CHE</v>
          </cell>
          <cell r="C167" t="str">
            <v>Switzerland</v>
          </cell>
          <cell r="D167" t="str">
            <v>OECD/EU</v>
          </cell>
          <cell r="E167" t="str">
            <v>ESA 2010</v>
          </cell>
          <cell r="F167" t="str">
            <v>SNA 2008</v>
          </cell>
          <cell r="G167" t="str">
            <v>SNA 2008</v>
          </cell>
        </row>
        <row r="168">
          <cell r="B168" t="str">
            <v>SYR</v>
          </cell>
          <cell r="C168" t="str">
            <v>Syrian Arab Republic</v>
          </cell>
          <cell r="D168" t="str">
            <v>NA</v>
          </cell>
          <cell r="E168" t="str">
            <v>SNA 1968</v>
          </cell>
          <cell r="F168" t="str">
            <v>SNA 1968</v>
          </cell>
          <cell r="G168" t="str">
            <v>SNA 1968</v>
          </cell>
        </row>
        <row r="169">
          <cell r="B169" t="str">
            <v>TJK</v>
          </cell>
          <cell r="C169" t="str">
            <v>Tajikistan</v>
          </cell>
          <cell r="D169" t="str">
            <v>NA</v>
          </cell>
          <cell r="E169" t="str">
            <v>Sna 1993</v>
          </cell>
          <cell r="F169" t="str">
            <v>SNA 1993</v>
          </cell>
          <cell r="G169" t="str">
            <v>SNA 1993</v>
          </cell>
        </row>
        <row r="170">
          <cell r="B170" t="str">
            <v>TZA</v>
          </cell>
          <cell r="C170" t="str">
            <v>Tanzania</v>
          </cell>
          <cell r="D170" t="str">
            <v>NA</v>
          </cell>
          <cell r="E170" t="str">
            <v>Sna 1993</v>
          </cell>
          <cell r="F170" t="str">
            <v>SNA 1993</v>
          </cell>
          <cell r="G170" t="str">
            <v>SNA 1993</v>
          </cell>
        </row>
        <row r="171">
          <cell r="B171" t="str">
            <v>THA</v>
          </cell>
          <cell r="C171" t="str">
            <v>Thailand</v>
          </cell>
          <cell r="D171" t="str">
            <v>NA</v>
          </cell>
          <cell r="E171" t="str">
            <v>Sna 1993</v>
          </cell>
          <cell r="F171" t="str">
            <v>SNA 2008</v>
          </cell>
          <cell r="G171" t="str">
            <v>SNA 2008</v>
          </cell>
        </row>
        <row r="172">
          <cell r="B172" t="str">
            <v>TLS</v>
          </cell>
          <cell r="C172" t="str">
            <v>Timor-Leste</v>
          </cell>
          <cell r="D172" t="str">
            <v>NA</v>
          </cell>
          <cell r="E172" t="str">
            <v>Sna 2008</v>
          </cell>
          <cell r="F172" t="str">
            <v>SNA 2008</v>
          </cell>
          <cell r="G172" t="str">
            <v>SNA 2008</v>
          </cell>
        </row>
        <row r="173">
          <cell r="B173" t="str">
            <v>TGO</v>
          </cell>
          <cell r="C173" t="str">
            <v>Togo</v>
          </cell>
          <cell r="D173" t="str">
            <v>NA</v>
          </cell>
          <cell r="E173" t="str">
            <v>Sna 1993</v>
          </cell>
          <cell r="F173" t="str">
            <v>SNA 2008</v>
          </cell>
          <cell r="G173" t="str">
            <v>SNA 2008</v>
          </cell>
        </row>
        <row r="174">
          <cell r="B174" t="str">
            <v>TON</v>
          </cell>
          <cell r="C174" t="str">
            <v>Tonga</v>
          </cell>
          <cell r="D174" t="str">
            <v>NA</v>
          </cell>
          <cell r="E174" t="str">
            <v>Sna 1993</v>
          </cell>
          <cell r="F174" t="str">
            <v>SNA 1993</v>
          </cell>
          <cell r="G174" t="str">
            <v>SNA 1993</v>
          </cell>
        </row>
        <row r="175">
          <cell r="B175" t="str">
            <v>TTO</v>
          </cell>
          <cell r="C175" t="str">
            <v>Trinidad and Tobago</v>
          </cell>
          <cell r="D175" t="str">
            <v>NA</v>
          </cell>
          <cell r="E175" t="str">
            <v>Sna 1993</v>
          </cell>
          <cell r="F175" t="str">
            <v>SNA 2008</v>
          </cell>
          <cell r="G175" t="str">
            <v>SNA 2008</v>
          </cell>
        </row>
        <row r="176">
          <cell r="B176" t="str">
            <v>TUN</v>
          </cell>
          <cell r="C176" t="str">
            <v>Tunisia</v>
          </cell>
          <cell r="D176" t="str">
            <v>NA</v>
          </cell>
          <cell r="E176" t="str">
            <v>Sna 1993</v>
          </cell>
          <cell r="F176" t="str">
            <v>SNA 1993</v>
          </cell>
          <cell r="G176" t="str">
            <v>SNA 1993</v>
          </cell>
        </row>
        <row r="177">
          <cell r="B177" t="str">
            <v>TUR</v>
          </cell>
          <cell r="C177" t="str">
            <v>Turkey</v>
          </cell>
          <cell r="D177" t="str">
            <v>OECD/EU</v>
          </cell>
          <cell r="E177" t="str">
            <v>ESA 1995</v>
          </cell>
          <cell r="F177" t="str">
            <v>SNA 2008</v>
          </cell>
          <cell r="G177" t="str">
            <v>SNA 2008</v>
          </cell>
        </row>
        <row r="178">
          <cell r="B178" t="str">
            <v>TKM</v>
          </cell>
          <cell r="C178" t="str">
            <v>Turkmenistan</v>
          </cell>
          <cell r="D178" t="str">
            <v>NA</v>
          </cell>
          <cell r="E178" t="str">
            <v>Sna 1993</v>
          </cell>
          <cell r="F178" t="str">
            <v>SNA 1993</v>
          </cell>
          <cell r="G178" t="str">
            <v>SNA 1993</v>
          </cell>
        </row>
        <row r="179">
          <cell r="B179" t="str">
            <v>TUV</v>
          </cell>
          <cell r="C179" t="str">
            <v>Tuvalu</v>
          </cell>
          <cell r="D179" t="str">
            <v>NA</v>
          </cell>
          <cell r="E179" t="str">
            <v>SNA 1968</v>
          </cell>
          <cell r="F179" t="str">
            <v>SNA 1968</v>
          </cell>
          <cell r="G179" t="str">
            <v>SNA 1968</v>
          </cell>
        </row>
        <row r="180">
          <cell r="B180" t="str">
            <v>UGA</v>
          </cell>
          <cell r="C180" t="str">
            <v>Uganda</v>
          </cell>
          <cell r="D180" t="str">
            <v>NA</v>
          </cell>
          <cell r="E180" t="str">
            <v>Sna 1993</v>
          </cell>
          <cell r="F180" t="str">
            <v>SNA 2008</v>
          </cell>
          <cell r="G180" t="str">
            <v>SNA 2008</v>
          </cell>
        </row>
        <row r="181">
          <cell r="B181" t="str">
            <v>UKR</v>
          </cell>
          <cell r="C181" t="str">
            <v>Ukraine</v>
          </cell>
          <cell r="D181" t="str">
            <v>NA</v>
          </cell>
          <cell r="E181" t="str">
            <v>Sna 2008</v>
          </cell>
          <cell r="F181" t="str">
            <v>SNA 2008</v>
          </cell>
          <cell r="G181" t="str">
            <v>SNA 2008</v>
          </cell>
        </row>
        <row r="182">
          <cell r="B182" t="str">
            <v>ARE</v>
          </cell>
          <cell r="C182" t="str">
            <v>United Arab Emirates</v>
          </cell>
          <cell r="D182" t="str">
            <v>NA</v>
          </cell>
          <cell r="E182" t="str">
            <v>Sna 1993</v>
          </cell>
          <cell r="F182" t="str">
            <v>SNA 1993</v>
          </cell>
          <cell r="G182" t="str">
            <v>SNA 1993</v>
          </cell>
        </row>
        <row r="183">
          <cell r="B183" t="str">
            <v>GBR</v>
          </cell>
          <cell r="C183" t="str">
            <v>United Kingdom</v>
          </cell>
          <cell r="D183" t="str">
            <v>OECD/EU</v>
          </cell>
          <cell r="E183" t="str">
            <v>ESA 2010</v>
          </cell>
          <cell r="F183" t="str">
            <v>SNA 2008</v>
          </cell>
          <cell r="G183" t="str">
            <v>SNA 2008</v>
          </cell>
        </row>
        <row r="184">
          <cell r="B184" t="str">
            <v>USA</v>
          </cell>
          <cell r="C184" t="str">
            <v>United States</v>
          </cell>
          <cell r="D184" t="str">
            <v>OECD/EU</v>
          </cell>
          <cell r="E184" t="str">
            <v>other</v>
          </cell>
          <cell r="F184" t="str">
            <v>SNA 2008</v>
          </cell>
          <cell r="G184" t="str">
            <v>SNA 2008</v>
          </cell>
        </row>
        <row r="185">
          <cell r="B185" t="str">
            <v>URY</v>
          </cell>
          <cell r="C185" t="str">
            <v>Uruguay</v>
          </cell>
          <cell r="D185" t="str">
            <v>NA</v>
          </cell>
          <cell r="E185" t="str">
            <v>Sna 1993</v>
          </cell>
          <cell r="F185" t="str">
            <v>SNA 1993</v>
          </cell>
          <cell r="G185" t="str">
            <v>SNA 1993</v>
          </cell>
        </row>
        <row r="186">
          <cell r="B186" t="str">
            <v>UZB</v>
          </cell>
          <cell r="C186" t="str">
            <v>Uzbekistan</v>
          </cell>
          <cell r="D186" t="str">
            <v>NA</v>
          </cell>
          <cell r="E186" t="str">
            <v>Sna 1993</v>
          </cell>
          <cell r="F186" t="str">
            <v>SNA 1993</v>
          </cell>
          <cell r="G186" t="str">
            <v>SNA 1993</v>
          </cell>
        </row>
        <row r="187">
          <cell r="B187" t="str">
            <v>VUT</v>
          </cell>
          <cell r="C187" t="str">
            <v>Vanuatu</v>
          </cell>
          <cell r="D187" t="str">
            <v>NA</v>
          </cell>
          <cell r="E187" t="str">
            <v>Sna 1993</v>
          </cell>
          <cell r="F187" t="str">
            <v>SNA 1993</v>
          </cell>
          <cell r="G187" t="str">
            <v>SNA 1993</v>
          </cell>
        </row>
        <row r="188">
          <cell r="B188" t="str">
            <v>VEN</v>
          </cell>
          <cell r="C188" t="str">
            <v>Venezuela, RB</v>
          </cell>
          <cell r="D188" t="str">
            <v>NA</v>
          </cell>
          <cell r="E188" t="str">
            <v>SNA 1993</v>
          </cell>
          <cell r="F188" t="str">
            <v>SNA 1993</v>
          </cell>
          <cell r="G188" t="str">
            <v>SNA 1993</v>
          </cell>
        </row>
        <row r="189">
          <cell r="B189" t="str">
            <v>VNM</v>
          </cell>
          <cell r="C189" t="str">
            <v>Vietnam</v>
          </cell>
          <cell r="D189" t="str">
            <v>NA</v>
          </cell>
          <cell r="E189" t="str">
            <v>Sna 1993</v>
          </cell>
          <cell r="F189" t="str">
            <v>SNA 1993</v>
          </cell>
          <cell r="G189" t="str">
            <v>SNA 1993</v>
          </cell>
        </row>
        <row r="190">
          <cell r="B190" t="str">
            <v>PSE</v>
          </cell>
          <cell r="C190" t="str">
            <v>West bank and Gaza</v>
          </cell>
          <cell r="D190" t="str">
            <v>NA</v>
          </cell>
          <cell r="E190" t="str">
            <v>SNA 1968</v>
          </cell>
          <cell r="F190" t="str">
            <v>SNA 1968</v>
          </cell>
          <cell r="G190" t="str">
            <v>SNA 1968</v>
          </cell>
        </row>
        <row r="191">
          <cell r="B191" t="str">
            <v>YEM</v>
          </cell>
          <cell r="C191" t="str">
            <v>Yemen, Rep.</v>
          </cell>
          <cell r="D191" t="str">
            <v>NA</v>
          </cell>
          <cell r="E191" t="str">
            <v>Sna 1993</v>
          </cell>
          <cell r="F191" t="str">
            <v>SNA 1993</v>
          </cell>
          <cell r="G191" t="str">
            <v>SNA 1993</v>
          </cell>
        </row>
        <row r="192">
          <cell r="B192" t="str">
            <v>ZMB</v>
          </cell>
          <cell r="C192" t="str">
            <v>Zambia</v>
          </cell>
          <cell r="D192" t="str">
            <v>NA</v>
          </cell>
          <cell r="E192" t="str">
            <v>Sna 2008</v>
          </cell>
          <cell r="F192" t="str">
            <v>SNA 2008</v>
          </cell>
          <cell r="G192" t="str">
            <v>SNA 2008</v>
          </cell>
        </row>
        <row r="193">
          <cell r="B193" t="str">
            <v>ZWE</v>
          </cell>
          <cell r="C193" t="str">
            <v>Zimbabwe</v>
          </cell>
          <cell r="D193" t="str">
            <v>NA</v>
          </cell>
          <cell r="E193" t="str">
            <v>other</v>
          </cell>
          <cell r="F193" t="str">
            <v>SNA 1993</v>
          </cell>
          <cell r="G193" t="str">
            <v>SNA 1993</v>
          </cell>
        </row>
        <row r="195">
          <cell r="C195" t="str">
            <v>New Zealand</v>
          </cell>
        </row>
        <row r="198">
          <cell r="C198" t="str">
            <v>China</v>
          </cell>
        </row>
      </sheetData>
      <sheetData sheetId="4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H1">
            <v>43704</v>
          </cell>
        </row>
        <row r="2">
          <cell r="E2" t="str">
            <v>D1.1MSC.SNAU</v>
          </cell>
        </row>
        <row r="3">
          <cell r="A3" t="str">
            <v>Code</v>
          </cell>
          <cell r="B3" t="str">
            <v>Country</v>
          </cell>
          <cell r="C3" t="str">
            <v>OECD/EU country</v>
          </cell>
          <cell r="D3">
            <v>2016</v>
          </cell>
          <cell r="E3">
            <v>2017</v>
          </cell>
          <cell r="F3">
            <v>2018</v>
          </cell>
          <cell r="H3">
            <v>2016</v>
          </cell>
        </row>
        <row r="4">
          <cell r="A4" t="str">
            <v>AFG</v>
          </cell>
          <cell r="B4" t="str">
            <v>Afghanistan</v>
          </cell>
          <cell r="C4" t="str">
            <v>NA</v>
          </cell>
          <cell r="D4" t="str">
            <v>SNA 1993</v>
          </cell>
          <cell r="E4" t="str">
            <v>SNA 1993</v>
          </cell>
          <cell r="F4" t="str">
            <v>SNA 1993</v>
          </cell>
          <cell r="H4">
            <v>1993</v>
          </cell>
        </row>
        <row r="5">
          <cell r="A5" t="str">
            <v>ALB</v>
          </cell>
          <cell r="B5" t="str">
            <v>Albania</v>
          </cell>
          <cell r="C5" t="str">
            <v>NA</v>
          </cell>
          <cell r="D5" t="str">
            <v>SNA 1993</v>
          </cell>
          <cell r="E5" t="str">
            <v>SNA 2008</v>
          </cell>
          <cell r="F5" t="str">
            <v>SNA 2008</v>
          </cell>
          <cell r="H5">
            <v>1993</v>
          </cell>
        </row>
        <row r="6">
          <cell r="A6" t="str">
            <v>DZA</v>
          </cell>
          <cell r="B6" t="str">
            <v>Algeria</v>
          </cell>
          <cell r="C6" t="str">
            <v>NA</v>
          </cell>
          <cell r="D6" t="str">
            <v>SNA 1993</v>
          </cell>
          <cell r="E6" t="str">
            <v>SNA 1993</v>
          </cell>
          <cell r="F6" t="str">
            <v>SNA 1993</v>
          </cell>
          <cell r="H6">
            <v>1968</v>
          </cell>
        </row>
        <row r="7">
          <cell r="A7" t="str">
            <v>AGO</v>
          </cell>
          <cell r="B7" t="str">
            <v>Angola</v>
          </cell>
          <cell r="C7" t="str">
            <v>NA</v>
          </cell>
          <cell r="D7" t="str">
            <v>ESA 1995</v>
          </cell>
          <cell r="E7" t="str">
            <v>SNA 1993</v>
          </cell>
          <cell r="F7" t="str">
            <v>SNA 1993</v>
          </cell>
          <cell r="H7">
            <v>1993</v>
          </cell>
        </row>
        <row r="8">
          <cell r="A8" t="str">
            <v>ATG</v>
          </cell>
          <cell r="B8" t="str">
            <v>Antigua and Barbuda</v>
          </cell>
          <cell r="C8" t="str">
            <v>NA</v>
          </cell>
          <cell r="D8" t="str">
            <v>SNA 1993</v>
          </cell>
          <cell r="E8" t="str">
            <v>SNA 2008</v>
          </cell>
          <cell r="F8" t="str">
            <v>SNA 2008</v>
          </cell>
          <cell r="H8">
            <v>1993</v>
          </cell>
        </row>
        <row r="9">
          <cell r="A9" t="str">
            <v>ARG</v>
          </cell>
          <cell r="B9" t="str">
            <v>Argentina</v>
          </cell>
          <cell r="C9" t="str">
            <v>NA</v>
          </cell>
          <cell r="D9" t="str">
            <v>SNA 2008</v>
          </cell>
          <cell r="E9" t="str">
            <v>SNA 2008</v>
          </cell>
          <cell r="F9" t="str">
            <v>SNA 2008</v>
          </cell>
          <cell r="H9">
            <v>2008</v>
          </cell>
        </row>
        <row r="10">
          <cell r="A10" t="str">
            <v>ARM</v>
          </cell>
          <cell r="B10" t="str">
            <v>Armenia</v>
          </cell>
          <cell r="C10" t="str">
            <v>NA</v>
          </cell>
          <cell r="D10" t="str">
            <v>SNA 2008</v>
          </cell>
          <cell r="E10" t="str">
            <v>SNA 2008</v>
          </cell>
          <cell r="F10" t="str">
            <v>SNA 2008</v>
          </cell>
          <cell r="H10">
            <v>1993</v>
          </cell>
        </row>
        <row r="11">
          <cell r="A11" t="str">
            <v>AUS</v>
          </cell>
          <cell r="B11" t="str">
            <v>Australia</v>
          </cell>
          <cell r="C11" t="str">
            <v>OECD/EU</v>
          </cell>
          <cell r="D11" t="str">
            <v>SNA 2008</v>
          </cell>
          <cell r="E11" t="str">
            <v>SNA 2008</v>
          </cell>
          <cell r="F11" t="str">
            <v>SNA 2008</v>
          </cell>
          <cell r="H11">
            <v>2008</v>
          </cell>
        </row>
        <row r="12">
          <cell r="A12" t="str">
            <v>AUT</v>
          </cell>
          <cell r="B12" t="str">
            <v>Austria</v>
          </cell>
          <cell r="C12" t="str">
            <v>OECD/EU</v>
          </cell>
          <cell r="D12" t="str">
            <v>ESA 2010</v>
          </cell>
          <cell r="E12" t="str">
            <v>SNA 2008</v>
          </cell>
          <cell r="F12" t="str">
            <v>SNA 2008</v>
          </cell>
          <cell r="H12">
            <v>2008</v>
          </cell>
        </row>
        <row r="13">
          <cell r="A13" t="str">
            <v>AZE</v>
          </cell>
          <cell r="B13" t="str">
            <v>Azerbaijan</v>
          </cell>
          <cell r="C13" t="str">
            <v>NA</v>
          </cell>
          <cell r="D13" t="str">
            <v>SNA 1993</v>
          </cell>
          <cell r="E13" t="str">
            <v>SNA 1993</v>
          </cell>
          <cell r="F13" t="str">
            <v>SNA 1993</v>
          </cell>
          <cell r="H13">
            <v>1993</v>
          </cell>
        </row>
        <row r="14">
          <cell r="A14" t="str">
            <v>BHS</v>
          </cell>
          <cell r="B14" t="str">
            <v>Bahamas, The</v>
          </cell>
          <cell r="C14" t="str">
            <v>NA</v>
          </cell>
          <cell r="D14" t="str">
            <v>SNA 1993</v>
          </cell>
          <cell r="E14" t="str">
            <v>SNA 2008</v>
          </cell>
          <cell r="F14" t="str">
            <v>SNA 2008</v>
          </cell>
          <cell r="H14">
            <v>1993</v>
          </cell>
        </row>
        <row r="15">
          <cell r="A15" t="str">
            <v>BHR</v>
          </cell>
          <cell r="B15" t="str">
            <v>Bahrain</v>
          </cell>
          <cell r="C15" t="str">
            <v>NA</v>
          </cell>
          <cell r="D15" t="str">
            <v>SNA 1993</v>
          </cell>
          <cell r="E15" t="str">
            <v>SNA 1993</v>
          </cell>
          <cell r="F15" t="str">
            <v>SNA 1993</v>
          </cell>
          <cell r="H15">
            <v>1993</v>
          </cell>
        </row>
        <row r="16">
          <cell r="A16" t="str">
            <v>BGD</v>
          </cell>
          <cell r="B16" t="str">
            <v>Bangladesh</v>
          </cell>
          <cell r="C16" t="str">
            <v>NA</v>
          </cell>
          <cell r="D16" t="str">
            <v>SNA 1993</v>
          </cell>
          <cell r="E16" t="str">
            <v>SNA 1993</v>
          </cell>
          <cell r="F16" t="str">
            <v>SNA 1993</v>
          </cell>
          <cell r="H16">
            <v>1993</v>
          </cell>
        </row>
        <row r="17">
          <cell r="A17" t="str">
            <v>BRB</v>
          </cell>
          <cell r="B17" t="str">
            <v>Barbados</v>
          </cell>
          <cell r="C17" t="str">
            <v>NA</v>
          </cell>
          <cell r="D17" t="str">
            <v>SNA 1993</v>
          </cell>
          <cell r="E17" t="str">
            <v>SNA 1993</v>
          </cell>
          <cell r="F17" t="str">
            <v>SNA 1993</v>
          </cell>
          <cell r="H17">
            <v>1993</v>
          </cell>
        </row>
        <row r="18">
          <cell r="A18" t="str">
            <v>BLR</v>
          </cell>
          <cell r="B18" t="str">
            <v>Belarus</v>
          </cell>
          <cell r="C18" t="str">
            <v>NA</v>
          </cell>
          <cell r="D18" t="str">
            <v>ESA 1995</v>
          </cell>
          <cell r="E18" t="str">
            <v>SNA 2008</v>
          </cell>
          <cell r="F18" t="str">
            <v>SNA 2008</v>
          </cell>
          <cell r="H18">
            <v>1993</v>
          </cell>
        </row>
        <row r="19">
          <cell r="A19" t="str">
            <v>BEL</v>
          </cell>
          <cell r="B19" t="str">
            <v>Belgium</v>
          </cell>
          <cell r="C19" t="str">
            <v>OECD/EU</v>
          </cell>
          <cell r="D19" t="str">
            <v>ESA 2010</v>
          </cell>
          <cell r="E19" t="str">
            <v>SNA 2008</v>
          </cell>
          <cell r="F19" t="str">
            <v>SNA 2008</v>
          </cell>
          <cell r="H19">
            <v>2008</v>
          </cell>
        </row>
        <row r="20">
          <cell r="A20" t="str">
            <v>BLZ</v>
          </cell>
          <cell r="B20" t="str">
            <v>Belize</v>
          </cell>
          <cell r="C20" t="str">
            <v>NA</v>
          </cell>
          <cell r="D20" t="str">
            <v>SNA 1993</v>
          </cell>
          <cell r="E20" t="str">
            <v>SNA 1993</v>
          </cell>
          <cell r="F20" t="str">
            <v>SNA 1993</v>
          </cell>
          <cell r="H20">
            <v>1993</v>
          </cell>
        </row>
        <row r="21">
          <cell r="A21" t="str">
            <v>BEN</v>
          </cell>
          <cell r="B21" t="str">
            <v>Benin</v>
          </cell>
          <cell r="C21" t="str">
            <v>NA</v>
          </cell>
          <cell r="D21" t="str">
            <v>SNA 1993</v>
          </cell>
          <cell r="E21" t="str">
            <v>SNA 1993</v>
          </cell>
          <cell r="F21" t="str">
            <v>SNA 1993</v>
          </cell>
          <cell r="H21">
            <v>1968</v>
          </cell>
        </row>
        <row r="22">
          <cell r="A22" t="str">
            <v>BTN</v>
          </cell>
          <cell r="B22" t="str">
            <v>Bhutan</v>
          </cell>
          <cell r="C22" t="str">
            <v>NA</v>
          </cell>
          <cell r="D22" t="str">
            <v>SNA 1993</v>
          </cell>
          <cell r="E22" t="str">
            <v>SNA 1993</v>
          </cell>
          <cell r="F22" t="str">
            <v>SNA 1993</v>
          </cell>
          <cell r="H22">
            <v>1993</v>
          </cell>
        </row>
        <row r="23">
          <cell r="A23" t="str">
            <v>BOL</v>
          </cell>
          <cell r="B23" t="str">
            <v>Bolivia</v>
          </cell>
          <cell r="C23" t="str">
            <v>NA</v>
          </cell>
          <cell r="D23" t="str">
            <v>other</v>
          </cell>
          <cell r="E23" t="str">
            <v>SNA 1993</v>
          </cell>
          <cell r="F23" t="str">
            <v>SNA 1993</v>
          </cell>
          <cell r="H23">
            <v>1968</v>
          </cell>
        </row>
        <row r="24">
          <cell r="A24" t="str">
            <v>BIH</v>
          </cell>
          <cell r="B24" t="str">
            <v>Bosnia and Herzegovina</v>
          </cell>
          <cell r="C24" t="str">
            <v>NA</v>
          </cell>
          <cell r="D24" t="str">
            <v>SNA 1993</v>
          </cell>
          <cell r="E24" t="str">
            <v>SNA 1993</v>
          </cell>
          <cell r="F24" t="str">
            <v>SNA 1993</v>
          </cell>
          <cell r="H24">
            <v>1993</v>
          </cell>
        </row>
        <row r="25">
          <cell r="A25" t="str">
            <v>BWA</v>
          </cell>
          <cell r="B25" t="str">
            <v>Botswana</v>
          </cell>
          <cell r="C25" t="str">
            <v>NA</v>
          </cell>
          <cell r="D25" t="str">
            <v>SNA 1993</v>
          </cell>
          <cell r="E25" t="str">
            <v>SNA 1993</v>
          </cell>
          <cell r="F25" t="str">
            <v>SNA 1993</v>
          </cell>
          <cell r="H25">
            <v>1993</v>
          </cell>
        </row>
        <row r="26">
          <cell r="A26" t="str">
            <v>BRA</v>
          </cell>
          <cell r="B26" t="str">
            <v>Brazil</v>
          </cell>
          <cell r="C26" t="str">
            <v>NA</v>
          </cell>
          <cell r="D26" t="str">
            <v>SNA 2008</v>
          </cell>
          <cell r="E26" t="str">
            <v>SNA 2008</v>
          </cell>
          <cell r="F26" t="str">
            <v>SNA 2008</v>
          </cell>
          <cell r="H26">
            <v>2008</v>
          </cell>
        </row>
        <row r="27">
          <cell r="A27" t="str">
            <v>BRN</v>
          </cell>
          <cell r="B27" t="str">
            <v>Brunei Darussalam</v>
          </cell>
          <cell r="C27" t="str">
            <v>NA</v>
          </cell>
          <cell r="D27" t="str">
            <v>SNA 1993</v>
          </cell>
          <cell r="E27" t="str">
            <v>SNA 2008</v>
          </cell>
          <cell r="F27" t="str">
            <v>SNA 2008</v>
          </cell>
          <cell r="H27">
            <v>1993</v>
          </cell>
        </row>
        <row r="28">
          <cell r="A28" t="str">
            <v>BGR</v>
          </cell>
          <cell r="B28" t="str">
            <v>Bulgaria</v>
          </cell>
          <cell r="C28" t="str">
            <v>OECD/EU</v>
          </cell>
          <cell r="D28" t="str">
            <v>ESA 2010</v>
          </cell>
          <cell r="E28" t="str">
            <v>SNA 2008</v>
          </cell>
          <cell r="F28" t="str">
            <v>SNA 2008</v>
          </cell>
          <cell r="H28">
            <v>1993</v>
          </cell>
        </row>
        <row r="29">
          <cell r="A29" t="str">
            <v>BFA</v>
          </cell>
          <cell r="B29" t="str">
            <v>Burkina Faso</v>
          </cell>
          <cell r="C29" t="str">
            <v>NA</v>
          </cell>
          <cell r="D29" t="str">
            <v>SNA 1993</v>
          </cell>
          <cell r="E29" t="str">
            <v>SNA 1993</v>
          </cell>
          <cell r="F29" t="str">
            <v>SNA 1993</v>
          </cell>
          <cell r="H29">
            <v>1993</v>
          </cell>
        </row>
        <row r="30">
          <cell r="A30" t="str">
            <v>BDI</v>
          </cell>
          <cell r="B30" t="str">
            <v>Burundi</v>
          </cell>
          <cell r="C30" t="str">
            <v>NA</v>
          </cell>
          <cell r="D30" t="str">
            <v>SNA 1993</v>
          </cell>
          <cell r="E30" t="str">
            <v>SNA 1993</v>
          </cell>
          <cell r="F30" t="str">
            <v>SNA 1993</v>
          </cell>
          <cell r="H30">
            <v>1993</v>
          </cell>
        </row>
        <row r="31">
          <cell r="A31" t="str">
            <v>CPV</v>
          </cell>
          <cell r="B31" t="str">
            <v>Cabo Verde</v>
          </cell>
          <cell r="C31" t="str">
            <v>NA</v>
          </cell>
          <cell r="D31" t="str">
            <v>SNA 1993</v>
          </cell>
          <cell r="E31" t="str">
            <v>SNA 1993</v>
          </cell>
          <cell r="F31" t="str">
            <v>SNA 1993</v>
          </cell>
          <cell r="H31">
            <v>1993</v>
          </cell>
        </row>
        <row r="32">
          <cell r="A32" t="str">
            <v>KHM</v>
          </cell>
          <cell r="B32" t="str">
            <v>Cambodia</v>
          </cell>
          <cell r="C32" t="str">
            <v>NA</v>
          </cell>
          <cell r="D32" t="str">
            <v>SNA 1993</v>
          </cell>
          <cell r="E32" t="str">
            <v>SNA 1993</v>
          </cell>
          <cell r="F32" t="str">
            <v>SNA 1993</v>
          </cell>
          <cell r="H32">
            <v>1993</v>
          </cell>
        </row>
        <row r="33">
          <cell r="A33" t="str">
            <v>CMR</v>
          </cell>
          <cell r="B33" t="str">
            <v>Cameroon</v>
          </cell>
          <cell r="C33" t="str">
            <v>NA</v>
          </cell>
          <cell r="D33" t="str">
            <v>SNA 1993</v>
          </cell>
          <cell r="E33" t="str">
            <v>SNA 1993</v>
          </cell>
          <cell r="F33" t="str">
            <v>SNA 1993</v>
          </cell>
          <cell r="H33">
            <v>1993</v>
          </cell>
        </row>
        <row r="34">
          <cell r="A34" t="str">
            <v>CAN</v>
          </cell>
          <cell r="B34" t="str">
            <v>Canada</v>
          </cell>
          <cell r="C34" t="str">
            <v>OECD/EU</v>
          </cell>
          <cell r="D34" t="str">
            <v>SNA 2008</v>
          </cell>
          <cell r="E34" t="str">
            <v>SNA 2008</v>
          </cell>
          <cell r="F34" t="str">
            <v>SNA 2008</v>
          </cell>
          <cell r="H34">
            <v>2008</v>
          </cell>
        </row>
        <row r="35">
          <cell r="A35" t="str">
            <v>CAF</v>
          </cell>
          <cell r="B35" t="str">
            <v>Central African Republic</v>
          </cell>
          <cell r="C35" t="str">
            <v>NA</v>
          </cell>
          <cell r="D35" t="str">
            <v>SNA 1993</v>
          </cell>
          <cell r="E35" t="str">
            <v>SNA 1993</v>
          </cell>
          <cell r="F35" t="str">
            <v>SNA 1993</v>
          </cell>
          <cell r="H35">
            <v>1968</v>
          </cell>
        </row>
        <row r="36">
          <cell r="A36" t="str">
            <v>TCD</v>
          </cell>
          <cell r="B36" t="str">
            <v>Chad</v>
          </cell>
          <cell r="C36" t="str">
            <v>NA</v>
          </cell>
          <cell r="D36" t="str">
            <v>other</v>
          </cell>
          <cell r="E36" t="str">
            <v>SNA 1993</v>
          </cell>
          <cell r="F36" t="str">
            <v>SNA 1993</v>
          </cell>
          <cell r="H36">
            <v>1993</v>
          </cell>
        </row>
        <row r="37">
          <cell r="A37" t="str">
            <v>CHL</v>
          </cell>
          <cell r="B37" t="str">
            <v>Chile</v>
          </cell>
          <cell r="C37" t="str">
            <v>OECD/EU</v>
          </cell>
          <cell r="D37" t="str">
            <v>SNA 2008</v>
          </cell>
          <cell r="E37" t="str">
            <v>SNA 2008</v>
          </cell>
          <cell r="F37" t="str">
            <v>SNA 2008</v>
          </cell>
          <cell r="H37">
            <v>1993</v>
          </cell>
        </row>
        <row r="38">
          <cell r="A38" t="str">
            <v>CHN</v>
          </cell>
          <cell r="B38" t="str">
            <v>China</v>
          </cell>
          <cell r="C38" t="str">
            <v>NA</v>
          </cell>
          <cell r="D38" t="str">
            <v>SNA 2008</v>
          </cell>
          <cell r="E38" t="str">
            <v>SNA 2008</v>
          </cell>
          <cell r="F38" t="str">
            <v>SNA 2008</v>
          </cell>
          <cell r="H38">
            <v>1993</v>
          </cell>
        </row>
        <row r="39">
          <cell r="A39" t="str">
            <v>COL</v>
          </cell>
          <cell r="B39" t="str">
            <v>Colombia</v>
          </cell>
          <cell r="C39" t="str">
            <v>NA</v>
          </cell>
          <cell r="D39" t="str">
            <v>other</v>
          </cell>
          <cell r="E39" t="str">
            <v>SNA 2008</v>
          </cell>
          <cell r="F39" t="str">
            <v>SNA 2008</v>
          </cell>
          <cell r="H39">
            <v>1993</v>
          </cell>
        </row>
        <row r="40">
          <cell r="A40" t="str">
            <v>COM</v>
          </cell>
          <cell r="B40" t="str">
            <v>Comoros</v>
          </cell>
          <cell r="C40" t="str">
            <v>NA</v>
          </cell>
          <cell r="D40" t="str">
            <v>other</v>
          </cell>
          <cell r="E40" t="str">
            <v>SNA 2008</v>
          </cell>
          <cell r="F40" t="str">
            <v>SNA 2008</v>
          </cell>
          <cell r="H40">
            <v>1968</v>
          </cell>
        </row>
        <row r="41">
          <cell r="A41" t="str">
            <v>COD</v>
          </cell>
          <cell r="B41" t="str">
            <v>Congo, Dem. Rep.</v>
          </cell>
          <cell r="C41" t="str">
            <v>NA</v>
          </cell>
          <cell r="D41" t="str">
            <v>SNA 1993</v>
          </cell>
          <cell r="E41" t="str">
            <v>SNA 1993</v>
          </cell>
          <cell r="F41" t="str">
            <v>SNA 1993</v>
          </cell>
          <cell r="H41">
            <v>1968</v>
          </cell>
        </row>
        <row r="42">
          <cell r="A42" t="str">
            <v>COG</v>
          </cell>
          <cell r="B42" t="str">
            <v>Congo, Rep.</v>
          </cell>
          <cell r="C42" t="str">
            <v>NA</v>
          </cell>
          <cell r="D42" t="str">
            <v>SNA 1968</v>
          </cell>
          <cell r="E42" t="str">
            <v>SNA 1968</v>
          </cell>
          <cell r="F42" t="str">
            <v>SNA 1968</v>
          </cell>
          <cell r="H42">
            <v>1968</v>
          </cell>
        </row>
        <row r="43">
          <cell r="A43" t="str">
            <v>CRI</v>
          </cell>
          <cell r="B43" t="str">
            <v>Costa Rica</v>
          </cell>
          <cell r="C43" t="str">
            <v>NA</v>
          </cell>
          <cell r="D43" t="str">
            <v>SNA 1993</v>
          </cell>
          <cell r="E43" t="str">
            <v>SNA 2008</v>
          </cell>
          <cell r="F43" t="str">
            <v>SNA 2008</v>
          </cell>
          <cell r="H43">
            <v>1993</v>
          </cell>
        </row>
        <row r="44">
          <cell r="A44" t="str">
            <v>CIV</v>
          </cell>
          <cell r="B44" t="str">
            <v>Côte d'Ivoire</v>
          </cell>
          <cell r="C44" t="str">
            <v>NA</v>
          </cell>
          <cell r="D44" t="str">
            <v>SNA 1993</v>
          </cell>
          <cell r="E44" t="str">
            <v>SNA 1993</v>
          </cell>
          <cell r="F44" t="str">
            <v>SNA 1993</v>
          </cell>
          <cell r="H44">
            <v>1968</v>
          </cell>
        </row>
        <row r="45">
          <cell r="A45" t="str">
            <v>HRV</v>
          </cell>
          <cell r="B45" t="str">
            <v>Croatia</v>
          </cell>
          <cell r="C45" t="str">
            <v>OECD/EU</v>
          </cell>
          <cell r="D45" t="str">
            <v>ESA 2010</v>
          </cell>
          <cell r="E45" t="str">
            <v>SNA 2008</v>
          </cell>
          <cell r="F45" t="str">
            <v>SNA 2008</v>
          </cell>
          <cell r="H45">
            <v>1993</v>
          </cell>
        </row>
        <row r="46">
          <cell r="A46" t="str">
            <v>CYP</v>
          </cell>
          <cell r="B46" t="str">
            <v>Cyprus</v>
          </cell>
          <cell r="C46" t="str">
            <v>OECD/EU</v>
          </cell>
          <cell r="D46" t="str">
            <v>ESA 2010</v>
          </cell>
          <cell r="E46" t="str">
            <v>SNA 2008</v>
          </cell>
          <cell r="F46" t="str">
            <v>SNA 2008</v>
          </cell>
          <cell r="H46">
            <v>1993</v>
          </cell>
        </row>
        <row r="47">
          <cell r="A47" t="str">
            <v>CZE</v>
          </cell>
          <cell r="B47" t="str">
            <v>Czech Republic</v>
          </cell>
          <cell r="C47" t="str">
            <v>OECD/EU</v>
          </cell>
          <cell r="D47" t="str">
            <v>ESA 2010</v>
          </cell>
          <cell r="E47" t="str">
            <v>SNA 2008</v>
          </cell>
          <cell r="F47" t="str">
            <v>SNA 2008</v>
          </cell>
          <cell r="H47">
            <v>2008</v>
          </cell>
        </row>
        <row r="48">
          <cell r="A48" t="str">
            <v>DNK</v>
          </cell>
          <cell r="B48" t="str">
            <v>Denmark</v>
          </cell>
          <cell r="C48" t="str">
            <v>OECD/EU</v>
          </cell>
          <cell r="D48" t="str">
            <v>ESA 2010</v>
          </cell>
          <cell r="E48" t="str">
            <v>SNA 2008</v>
          </cell>
          <cell r="F48" t="str">
            <v>SNA 2008</v>
          </cell>
          <cell r="H48">
            <v>2008</v>
          </cell>
        </row>
        <row r="49">
          <cell r="A49" t="str">
            <v>DJI</v>
          </cell>
          <cell r="B49" t="str">
            <v>Djibouti</v>
          </cell>
          <cell r="C49" t="str">
            <v>NA</v>
          </cell>
          <cell r="D49" t="str">
            <v>other</v>
          </cell>
          <cell r="E49" t="str">
            <v>SNA 1993</v>
          </cell>
          <cell r="F49" t="str">
            <v>SNA 1993</v>
          </cell>
          <cell r="H49">
            <v>1968</v>
          </cell>
        </row>
        <row r="50">
          <cell r="A50" t="str">
            <v>DMA</v>
          </cell>
          <cell r="B50" t="str">
            <v>Dominica</v>
          </cell>
          <cell r="C50" t="str">
            <v>NA</v>
          </cell>
          <cell r="D50" t="str">
            <v>SNA 1993</v>
          </cell>
          <cell r="E50" t="str">
            <v>SNA 1993</v>
          </cell>
          <cell r="F50" t="str">
            <v>SNA 1993</v>
          </cell>
          <cell r="H50">
            <v>1993</v>
          </cell>
        </row>
        <row r="51">
          <cell r="A51" t="str">
            <v>DOM</v>
          </cell>
          <cell r="B51" t="str">
            <v>Dominican Republic</v>
          </cell>
          <cell r="C51" t="str">
            <v>NA</v>
          </cell>
          <cell r="D51" t="str">
            <v>SNA 2008</v>
          </cell>
          <cell r="E51" t="str">
            <v>SNA 2008</v>
          </cell>
          <cell r="F51" t="str">
            <v>SNA 2008</v>
          </cell>
          <cell r="H51">
            <v>2008</v>
          </cell>
        </row>
        <row r="52">
          <cell r="A52" t="str">
            <v>ECU</v>
          </cell>
          <cell r="B52" t="str">
            <v>Ecuador</v>
          </cell>
          <cell r="C52" t="str">
            <v>NA</v>
          </cell>
          <cell r="D52" t="str">
            <v>SNA 1993</v>
          </cell>
          <cell r="E52" t="str">
            <v>SNA 2008</v>
          </cell>
          <cell r="F52" t="str">
            <v>SNA 2008</v>
          </cell>
          <cell r="H52">
            <v>2008</v>
          </cell>
        </row>
        <row r="53">
          <cell r="A53" t="str">
            <v>EGY</v>
          </cell>
          <cell r="B53" t="str">
            <v>Egypt, Arab Rep.</v>
          </cell>
          <cell r="C53" t="str">
            <v>NA</v>
          </cell>
          <cell r="D53" t="str">
            <v>Sna 1993</v>
          </cell>
          <cell r="E53" t="str">
            <v>SNA 1993</v>
          </cell>
          <cell r="F53" t="str">
            <v>SNA 1993</v>
          </cell>
          <cell r="H53">
            <v>1993</v>
          </cell>
        </row>
        <row r="54">
          <cell r="A54" t="str">
            <v>SLV</v>
          </cell>
          <cell r="B54" t="str">
            <v>El Salvador</v>
          </cell>
          <cell r="C54" t="str">
            <v>NA</v>
          </cell>
          <cell r="D54" t="str">
            <v>other</v>
          </cell>
          <cell r="E54" t="str">
            <v>SNA 2008</v>
          </cell>
          <cell r="F54" t="str">
            <v>SNA 2008</v>
          </cell>
          <cell r="H54">
            <v>1968</v>
          </cell>
        </row>
        <row r="55">
          <cell r="A55" t="str">
            <v>GNQ</v>
          </cell>
          <cell r="B55" t="str">
            <v>Equatorial Guinea</v>
          </cell>
          <cell r="C55" t="str">
            <v>NA</v>
          </cell>
          <cell r="D55" t="str">
            <v>SNA 1993</v>
          </cell>
          <cell r="E55" t="str">
            <v>SNA 1993</v>
          </cell>
          <cell r="F55" t="str">
            <v>SNA 1993</v>
          </cell>
          <cell r="H55">
            <v>1968</v>
          </cell>
        </row>
        <row r="56">
          <cell r="A56" t="str">
            <v>ERI</v>
          </cell>
          <cell r="B56" t="str">
            <v>Eritrea</v>
          </cell>
          <cell r="C56" t="str">
            <v>NA</v>
          </cell>
          <cell r="D56" t="str">
            <v>SNA 1968</v>
          </cell>
          <cell r="E56" t="str">
            <v>SNA 1968</v>
          </cell>
          <cell r="F56" t="str">
            <v>SNA 1968</v>
          </cell>
          <cell r="H56">
            <v>1968</v>
          </cell>
        </row>
        <row r="57">
          <cell r="A57" t="str">
            <v>EST</v>
          </cell>
          <cell r="B57" t="str">
            <v>Estonia</v>
          </cell>
          <cell r="C57" t="str">
            <v>OECD/EU</v>
          </cell>
          <cell r="D57" t="str">
            <v>ESA 2010</v>
          </cell>
          <cell r="E57" t="str">
            <v>SNA 2008</v>
          </cell>
          <cell r="F57" t="str">
            <v>SNA 2008</v>
          </cell>
          <cell r="H57">
            <v>2008</v>
          </cell>
        </row>
        <row r="58">
          <cell r="A58" t="str">
            <v>ETH</v>
          </cell>
          <cell r="B58" t="str">
            <v>Ethiopia</v>
          </cell>
          <cell r="C58" t="str">
            <v>NA</v>
          </cell>
          <cell r="D58" t="str">
            <v>SNA 1993</v>
          </cell>
          <cell r="E58" t="str">
            <v>SNA 1993</v>
          </cell>
          <cell r="F58" t="str">
            <v>SNA 1993</v>
          </cell>
          <cell r="H58">
            <v>1993</v>
          </cell>
        </row>
        <row r="59">
          <cell r="A59" t="str">
            <v>FJI</v>
          </cell>
          <cell r="B59" t="str">
            <v>Fiji</v>
          </cell>
          <cell r="C59" t="str">
            <v>NA</v>
          </cell>
          <cell r="D59" t="str">
            <v>Sna 1993</v>
          </cell>
          <cell r="E59" t="str">
            <v>SNA 2008</v>
          </cell>
          <cell r="F59" t="str">
            <v>SNA 2008</v>
          </cell>
          <cell r="H59">
            <v>1993</v>
          </cell>
        </row>
        <row r="60">
          <cell r="A60" t="str">
            <v>FIN</v>
          </cell>
          <cell r="B60" t="str">
            <v>Finland</v>
          </cell>
          <cell r="C60" t="str">
            <v>OECD/EU</v>
          </cell>
          <cell r="D60" t="str">
            <v>ESA 2010</v>
          </cell>
          <cell r="E60" t="str">
            <v>SNA 2008</v>
          </cell>
          <cell r="F60" t="str">
            <v>SNA 2008</v>
          </cell>
          <cell r="H60">
            <v>2008</v>
          </cell>
        </row>
        <row r="61">
          <cell r="A61" t="str">
            <v>FRA</v>
          </cell>
          <cell r="B61" t="str">
            <v>France</v>
          </cell>
          <cell r="C61" t="str">
            <v>OECD/EU</v>
          </cell>
          <cell r="D61" t="str">
            <v>ESA 2010</v>
          </cell>
          <cell r="E61" t="str">
            <v>SNA 2008</v>
          </cell>
          <cell r="F61" t="str">
            <v>SNA 2008</v>
          </cell>
          <cell r="H61">
            <v>2008</v>
          </cell>
        </row>
        <row r="62">
          <cell r="A62" t="str">
            <v>GAB</v>
          </cell>
          <cell r="B62" t="str">
            <v>Gabon</v>
          </cell>
          <cell r="C62" t="str">
            <v>NA</v>
          </cell>
          <cell r="D62" t="str">
            <v>SNA 1993</v>
          </cell>
          <cell r="E62" t="str">
            <v>SNA 1993</v>
          </cell>
          <cell r="F62" t="str">
            <v>SNA 1993</v>
          </cell>
          <cell r="H62">
            <v>1993</v>
          </cell>
        </row>
        <row r="63">
          <cell r="A63" t="str">
            <v>GMB</v>
          </cell>
          <cell r="B63" t="str">
            <v>Gambia, The</v>
          </cell>
          <cell r="C63" t="str">
            <v>NA</v>
          </cell>
          <cell r="D63" t="str">
            <v>SNA 1993</v>
          </cell>
          <cell r="E63" t="str">
            <v>SNA 2008</v>
          </cell>
          <cell r="F63" t="str">
            <v>SNA 2008</v>
          </cell>
          <cell r="H63">
            <v>1993</v>
          </cell>
        </row>
        <row r="64">
          <cell r="A64" t="str">
            <v>GEO</v>
          </cell>
          <cell r="B64" t="str">
            <v>Georgia</v>
          </cell>
          <cell r="C64" t="str">
            <v>NA</v>
          </cell>
          <cell r="D64" t="str">
            <v>SNA 1993</v>
          </cell>
          <cell r="E64" t="str">
            <v>SNA 1993</v>
          </cell>
          <cell r="F64" t="str">
            <v>SNA 1993</v>
          </cell>
          <cell r="H64">
            <v>1993</v>
          </cell>
        </row>
        <row r="65">
          <cell r="A65" t="str">
            <v>DEU</v>
          </cell>
          <cell r="B65" t="str">
            <v>Germany</v>
          </cell>
          <cell r="C65" t="str">
            <v>OECD/EU</v>
          </cell>
          <cell r="D65" t="str">
            <v>ESA 2010</v>
          </cell>
          <cell r="E65" t="str">
            <v>SNA 2008</v>
          </cell>
          <cell r="F65" t="str">
            <v>SNA 2008</v>
          </cell>
          <cell r="H65">
            <v>2008</v>
          </cell>
        </row>
        <row r="66">
          <cell r="A66" t="str">
            <v>GHA</v>
          </cell>
          <cell r="B66" t="str">
            <v>Ghana</v>
          </cell>
          <cell r="C66" t="str">
            <v>NA</v>
          </cell>
          <cell r="D66" t="str">
            <v>SNA 1993</v>
          </cell>
          <cell r="E66" t="str">
            <v>SNA 2008</v>
          </cell>
          <cell r="F66" t="str">
            <v>SNA 2008</v>
          </cell>
          <cell r="H66">
            <v>1993</v>
          </cell>
        </row>
        <row r="67">
          <cell r="A67" t="str">
            <v>GRC</v>
          </cell>
          <cell r="B67" t="str">
            <v>Greece</v>
          </cell>
          <cell r="C67" t="str">
            <v>OECD/EU</v>
          </cell>
          <cell r="D67" t="str">
            <v>ESA 2010</v>
          </cell>
          <cell r="E67" t="str">
            <v>SNA 2008</v>
          </cell>
          <cell r="F67" t="str">
            <v>SNA 2008</v>
          </cell>
          <cell r="H67">
            <v>2008</v>
          </cell>
        </row>
        <row r="68">
          <cell r="A68" t="str">
            <v>GRD</v>
          </cell>
          <cell r="B68" t="str">
            <v>Grenada</v>
          </cell>
          <cell r="C68" t="str">
            <v>NA</v>
          </cell>
          <cell r="D68" t="str">
            <v>SNA 1993</v>
          </cell>
          <cell r="E68" t="str">
            <v>SNA 1993</v>
          </cell>
          <cell r="F68" t="str">
            <v>SNA 1993</v>
          </cell>
          <cell r="H68">
            <v>1968</v>
          </cell>
        </row>
        <row r="69">
          <cell r="A69" t="str">
            <v>GTM</v>
          </cell>
          <cell r="B69" t="str">
            <v>Guatemala</v>
          </cell>
          <cell r="C69" t="str">
            <v>NA</v>
          </cell>
          <cell r="D69" t="str">
            <v>SNA 1993</v>
          </cell>
          <cell r="E69" t="str">
            <v>SNA 1993</v>
          </cell>
          <cell r="F69" t="str">
            <v>SNA 1993</v>
          </cell>
          <cell r="H69">
            <v>1993</v>
          </cell>
        </row>
        <row r="70">
          <cell r="A70" t="str">
            <v>GIN</v>
          </cell>
          <cell r="B70" t="str">
            <v>Guinea</v>
          </cell>
          <cell r="C70" t="str">
            <v>NA</v>
          </cell>
          <cell r="D70" t="str">
            <v>SNA 1993</v>
          </cell>
          <cell r="E70" t="str">
            <v>SNA 2008</v>
          </cell>
          <cell r="F70" t="str">
            <v>SNA 2008</v>
          </cell>
          <cell r="H70">
            <v>1993</v>
          </cell>
        </row>
        <row r="71">
          <cell r="A71" t="str">
            <v>GNB</v>
          </cell>
          <cell r="B71" t="str">
            <v>Guinea-Bissau</v>
          </cell>
          <cell r="C71" t="str">
            <v>NA</v>
          </cell>
          <cell r="D71" t="str">
            <v>SNA 1993</v>
          </cell>
          <cell r="E71" t="str">
            <v>SNA 1993</v>
          </cell>
          <cell r="F71" t="str">
            <v>SNA 1993</v>
          </cell>
          <cell r="H71">
            <v>1993</v>
          </cell>
        </row>
        <row r="72">
          <cell r="A72" t="str">
            <v>GUY</v>
          </cell>
          <cell r="B72" t="str">
            <v>Guyana</v>
          </cell>
          <cell r="C72" t="str">
            <v>NA</v>
          </cell>
          <cell r="D72" t="str">
            <v>SNA 1993</v>
          </cell>
          <cell r="E72" t="str">
            <v>SNA 1993</v>
          </cell>
          <cell r="F72" t="str">
            <v>SNA 1993</v>
          </cell>
          <cell r="H72">
            <v>1993</v>
          </cell>
        </row>
        <row r="73">
          <cell r="A73" t="str">
            <v>HTI</v>
          </cell>
          <cell r="B73" t="str">
            <v>Haiti</v>
          </cell>
          <cell r="C73" t="str">
            <v>NA</v>
          </cell>
          <cell r="D73" t="str">
            <v>SNA 1968</v>
          </cell>
          <cell r="E73" t="str">
            <v>SNA 1968</v>
          </cell>
          <cell r="F73" t="str">
            <v>SNA 1968</v>
          </cell>
          <cell r="H73">
            <v>1968</v>
          </cell>
        </row>
        <row r="74">
          <cell r="A74" t="str">
            <v>HND</v>
          </cell>
          <cell r="B74" t="str">
            <v>Honduras</v>
          </cell>
          <cell r="C74" t="str">
            <v>NA</v>
          </cell>
          <cell r="D74" t="str">
            <v>SNA 1993</v>
          </cell>
          <cell r="E74" t="str">
            <v>SNA 1993</v>
          </cell>
          <cell r="F74" t="str">
            <v>SNA 1993</v>
          </cell>
          <cell r="H74">
            <v>1993</v>
          </cell>
        </row>
        <row r="75">
          <cell r="A75" t="str">
            <v>HUN</v>
          </cell>
          <cell r="B75" t="str">
            <v>Hungary</v>
          </cell>
          <cell r="C75" t="str">
            <v>OECD/EU</v>
          </cell>
          <cell r="D75" t="str">
            <v>ESA 2010</v>
          </cell>
          <cell r="E75" t="str">
            <v>SNA 2008</v>
          </cell>
          <cell r="F75" t="str">
            <v>SNA 2008</v>
          </cell>
          <cell r="H75">
            <v>2008</v>
          </cell>
        </row>
        <row r="76">
          <cell r="A76" t="str">
            <v>ISL</v>
          </cell>
          <cell r="B76" t="str">
            <v>Iceland</v>
          </cell>
          <cell r="C76" t="str">
            <v>OECD/EU</v>
          </cell>
          <cell r="D76" t="str">
            <v>ESA 2010</v>
          </cell>
          <cell r="E76" t="str">
            <v>SNA 2008</v>
          </cell>
          <cell r="F76" t="str">
            <v>SNA 2008</v>
          </cell>
          <cell r="H76">
            <v>2008</v>
          </cell>
        </row>
        <row r="77">
          <cell r="A77" t="str">
            <v>IND</v>
          </cell>
          <cell r="B77" t="str">
            <v>India</v>
          </cell>
          <cell r="C77" t="str">
            <v>NA</v>
          </cell>
          <cell r="D77" t="str">
            <v>SNA 1993</v>
          </cell>
          <cell r="E77" t="str">
            <v>SNA 2008</v>
          </cell>
          <cell r="F77" t="str">
            <v>SNA 2008</v>
          </cell>
          <cell r="H77">
            <v>2008</v>
          </cell>
        </row>
        <row r="78">
          <cell r="A78" t="str">
            <v>IDN</v>
          </cell>
          <cell r="B78" t="str">
            <v>Indonesia</v>
          </cell>
          <cell r="C78" t="str">
            <v>NA</v>
          </cell>
          <cell r="D78" t="str">
            <v>SNA 2008</v>
          </cell>
          <cell r="E78" t="str">
            <v>SNA 2008</v>
          </cell>
          <cell r="F78" t="str">
            <v>SNA 2008</v>
          </cell>
          <cell r="H78">
            <v>1993</v>
          </cell>
        </row>
        <row r="79">
          <cell r="A79" t="str">
            <v>IRN</v>
          </cell>
          <cell r="B79" t="str">
            <v>Iran, Islamic Rep.</v>
          </cell>
          <cell r="C79" t="str">
            <v>NA</v>
          </cell>
          <cell r="D79" t="str">
            <v>SNA 1993</v>
          </cell>
          <cell r="E79" t="str">
            <v>SNA 1993</v>
          </cell>
          <cell r="F79" t="str">
            <v>SNA 1993</v>
          </cell>
          <cell r="H79">
            <v>1993</v>
          </cell>
        </row>
        <row r="80">
          <cell r="A80" t="str">
            <v>IRQ</v>
          </cell>
          <cell r="B80" t="str">
            <v>Iraq</v>
          </cell>
          <cell r="C80" t="str">
            <v>NA</v>
          </cell>
          <cell r="D80" t="str">
            <v>Sna 1968</v>
          </cell>
          <cell r="E80" t="str">
            <v>SNA 1968</v>
          </cell>
          <cell r="F80" t="str">
            <v>SNA 1968</v>
          </cell>
          <cell r="H80">
            <v>1968</v>
          </cell>
        </row>
        <row r="81">
          <cell r="A81" t="str">
            <v>IRL</v>
          </cell>
          <cell r="B81" t="str">
            <v>Ireland</v>
          </cell>
          <cell r="C81" t="str">
            <v>OECD/EU</v>
          </cell>
          <cell r="D81" t="str">
            <v>ESA 2010</v>
          </cell>
          <cell r="E81" t="str">
            <v>SNA 2008</v>
          </cell>
          <cell r="F81" t="str">
            <v>SNA 2008</v>
          </cell>
          <cell r="H81">
            <v>2008</v>
          </cell>
        </row>
        <row r="82">
          <cell r="A82" t="str">
            <v>ISR</v>
          </cell>
          <cell r="B82" t="str">
            <v>Israel</v>
          </cell>
          <cell r="C82" t="str">
            <v>OECD/EU</v>
          </cell>
          <cell r="D82" t="str">
            <v>Sna 2008</v>
          </cell>
          <cell r="E82" t="str">
            <v>SNA 2008</v>
          </cell>
          <cell r="F82" t="str">
            <v>SNA 2008</v>
          </cell>
          <cell r="H82">
            <v>2008</v>
          </cell>
        </row>
        <row r="83">
          <cell r="A83" t="str">
            <v>ITA</v>
          </cell>
          <cell r="B83" t="str">
            <v>Italy</v>
          </cell>
          <cell r="C83" t="str">
            <v>OECD/EU</v>
          </cell>
          <cell r="D83" t="str">
            <v>ESA 2010</v>
          </cell>
          <cell r="E83" t="str">
            <v>SNA 2008</v>
          </cell>
          <cell r="F83" t="str">
            <v>SNA 2008</v>
          </cell>
          <cell r="H83">
            <v>2008</v>
          </cell>
        </row>
        <row r="84">
          <cell r="A84" t="str">
            <v>JAM</v>
          </cell>
          <cell r="B84" t="str">
            <v>Jamaica</v>
          </cell>
          <cell r="C84" t="str">
            <v>NA</v>
          </cell>
          <cell r="D84" t="str">
            <v>Sna 1993</v>
          </cell>
          <cell r="E84" t="str">
            <v>SNA 1993</v>
          </cell>
          <cell r="F84" t="str">
            <v>SNA 1993</v>
          </cell>
          <cell r="H84">
            <v>1993</v>
          </cell>
        </row>
        <row r="85">
          <cell r="A85" t="str">
            <v>JPN</v>
          </cell>
          <cell r="B85" t="str">
            <v>Japan</v>
          </cell>
          <cell r="C85" t="str">
            <v>OECD/EU</v>
          </cell>
          <cell r="D85" t="str">
            <v>Sna 2008</v>
          </cell>
          <cell r="E85" t="str">
            <v>SNA 2008</v>
          </cell>
          <cell r="F85" t="str">
            <v>SNA 2008</v>
          </cell>
          <cell r="H85">
            <v>1993</v>
          </cell>
        </row>
        <row r="86">
          <cell r="A86" t="str">
            <v>JOR</v>
          </cell>
          <cell r="B86" t="str">
            <v>Jordan</v>
          </cell>
          <cell r="C86" t="str">
            <v>NA</v>
          </cell>
          <cell r="D86" t="str">
            <v>other</v>
          </cell>
          <cell r="E86" t="str">
            <v>SNA 1968</v>
          </cell>
          <cell r="F86" t="str">
            <v>SNA 1968</v>
          </cell>
          <cell r="H86">
            <v>1968</v>
          </cell>
        </row>
        <row r="87">
          <cell r="A87" t="str">
            <v>KAZ</v>
          </cell>
          <cell r="B87" t="str">
            <v>Kazakhstan</v>
          </cell>
          <cell r="C87" t="str">
            <v>NA</v>
          </cell>
          <cell r="D87" t="str">
            <v>Sna 1993</v>
          </cell>
          <cell r="E87" t="str">
            <v>SNA 1993</v>
          </cell>
          <cell r="F87" t="str">
            <v>SNA 1993</v>
          </cell>
          <cell r="H87">
            <v>1993</v>
          </cell>
        </row>
        <row r="88">
          <cell r="A88" t="str">
            <v>KEN</v>
          </cell>
          <cell r="B88" t="str">
            <v>Kenya</v>
          </cell>
          <cell r="C88" t="str">
            <v>NA</v>
          </cell>
          <cell r="D88" t="str">
            <v>Sna 2008</v>
          </cell>
          <cell r="E88" t="str">
            <v>SNA 2008</v>
          </cell>
          <cell r="F88" t="str">
            <v>SNA 2008</v>
          </cell>
          <cell r="H88">
            <v>2008</v>
          </cell>
        </row>
        <row r="89">
          <cell r="A89" t="str">
            <v>KIR</v>
          </cell>
          <cell r="B89" t="str">
            <v>Kiribati</v>
          </cell>
          <cell r="C89" t="str">
            <v>NA</v>
          </cell>
          <cell r="D89" t="str">
            <v>SNA 1993</v>
          </cell>
          <cell r="E89" t="str">
            <v>SNA 1993</v>
          </cell>
          <cell r="F89" t="str">
            <v>SNA 1993</v>
          </cell>
          <cell r="H89">
            <v>1993</v>
          </cell>
        </row>
        <row r="90">
          <cell r="A90" t="str">
            <v>KOR</v>
          </cell>
          <cell r="B90" t="str">
            <v>Korea, Rep.</v>
          </cell>
          <cell r="C90" t="str">
            <v>OECD/EU</v>
          </cell>
          <cell r="D90" t="str">
            <v>Sna 2008</v>
          </cell>
          <cell r="E90" t="str">
            <v>SNA 2008</v>
          </cell>
          <cell r="F90" t="str">
            <v>SNA 2008</v>
          </cell>
          <cell r="H90">
            <v>2008</v>
          </cell>
        </row>
        <row r="91">
          <cell r="A91" t="str">
            <v>XKX</v>
          </cell>
          <cell r="B91" t="str">
            <v>Kosovo</v>
          </cell>
          <cell r="C91" t="str">
            <v>NA</v>
          </cell>
          <cell r="D91" t="str">
            <v>SNA 1993</v>
          </cell>
          <cell r="E91" t="str">
            <v>SNA 1993</v>
          </cell>
          <cell r="F91" t="str">
            <v>SNA 1993</v>
          </cell>
          <cell r="H91">
            <v>1993</v>
          </cell>
        </row>
        <row r="92">
          <cell r="A92" t="str">
            <v>KWT</v>
          </cell>
          <cell r="B92" t="str">
            <v>Kuwait</v>
          </cell>
          <cell r="C92" t="str">
            <v>NA</v>
          </cell>
          <cell r="D92" t="str">
            <v>Sna 1993</v>
          </cell>
          <cell r="E92" t="str">
            <v>Sna 1993</v>
          </cell>
          <cell r="F92" t="str">
            <v>Sna 1993</v>
          </cell>
          <cell r="H92">
            <v>1993</v>
          </cell>
        </row>
        <row r="93">
          <cell r="A93" t="str">
            <v>KGZ</v>
          </cell>
          <cell r="B93" t="str">
            <v>Kyrgyz Republic</v>
          </cell>
          <cell r="C93" t="str">
            <v>NA</v>
          </cell>
          <cell r="D93" t="str">
            <v>Sna 1993</v>
          </cell>
          <cell r="E93" t="str">
            <v>SNA 1993</v>
          </cell>
          <cell r="F93" t="str">
            <v>SNA 1993</v>
          </cell>
          <cell r="H93">
            <v>1993</v>
          </cell>
        </row>
        <row r="94">
          <cell r="A94" t="str">
            <v>LAO</v>
          </cell>
          <cell r="B94" t="str">
            <v>Lao PDR</v>
          </cell>
          <cell r="C94" t="str">
            <v>NA</v>
          </cell>
          <cell r="D94" t="str">
            <v>Sna 1993</v>
          </cell>
          <cell r="E94" t="str">
            <v>SNA 2008</v>
          </cell>
          <cell r="F94" t="str">
            <v>SNA 2008</v>
          </cell>
          <cell r="H94">
            <v>1993</v>
          </cell>
        </row>
        <row r="95">
          <cell r="A95" t="str">
            <v>LVA</v>
          </cell>
          <cell r="B95" t="str">
            <v>Latvia</v>
          </cell>
          <cell r="C95" t="str">
            <v>OECD/EU</v>
          </cell>
          <cell r="D95" t="str">
            <v>ESA 2010</v>
          </cell>
          <cell r="E95" t="str">
            <v>SNA 2008</v>
          </cell>
          <cell r="F95" t="str">
            <v>SNA 2008</v>
          </cell>
          <cell r="H95">
            <v>2008</v>
          </cell>
        </row>
        <row r="96">
          <cell r="A96" t="str">
            <v>LBN</v>
          </cell>
          <cell r="B96" t="str">
            <v>Lebanon</v>
          </cell>
          <cell r="C96" t="str">
            <v>NA</v>
          </cell>
          <cell r="D96" t="str">
            <v>Sna 2008</v>
          </cell>
          <cell r="E96" t="str">
            <v>SNA 2008</v>
          </cell>
          <cell r="F96" t="str">
            <v>SNA 2008</v>
          </cell>
          <cell r="H96">
            <v>1993</v>
          </cell>
        </row>
        <row r="97">
          <cell r="A97" t="str">
            <v>LSO</v>
          </cell>
          <cell r="B97" t="str">
            <v>Lesotho</v>
          </cell>
          <cell r="C97" t="str">
            <v>NA</v>
          </cell>
          <cell r="D97" t="str">
            <v>other</v>
          </cell>
          <cell r="E97" t="str">
            <v>SNA 1993</v>
          </cell>
          <cell r="F97" t="str">
            <v>SNA 1993</v>
          </cell>
          <cell r="H97">
            <v>1993</v>
          </cell>
        </row>
        <row r="98">
          <cell r="A98" t="str">
            <v>LBR</v>
          </cell>
          <cell r="B98" t="str">
            <v>Liberia</v>
          </cell>
          <cell r="C98" t="str">
            <v>NA</v>
          </cell>
          <cell r="D98" t="str">
            <v>Sna 1993</v>
          </cell>
          <cell r="E98" t="str">
            <v>SNA 2008</v>
          </cell>
          <cell r="F98" t="str">
            <v>SNA 2008</v>
          </cell>
          <cell r="H98">
            <v>1968</v>
          </cell>
        </row>
        <row r="99">
          <cell r="A99" t="str">
            <v>LBY</v>
          </cell>
          <cell r="B99" t="str">
            <v>Libya</v>
          </cell>
          <cell r="C99" t="str">
            <v>NA</v>
          </cell>
          <cell r="D99" t="str">
            <v>Sna 1993</v>
          </cell>
          <cell r="E99" t="str">
            <v>SNA 1993</v>
          </cell>
          <cell r="F99" t="str">
            <v>SNA 1993</v>
          </cell>
          <cell r="H99">
            <v>1993</v>
          </cell>
        </row>
        <row r="100">
          <cell r="A100" t="str">
            <v>LTU</v>
          </cell>
          <cell r="B100" t="str">
            <v>Lithuania</v>
          </cell>
          <cell r="C100" t="str">
            <v>OECD/EU</v>
          </cell>
          <cell r="D100" t="str">
            <v>ESA 2010</v>
          </cell>
          <cell r="E100" t="str">
            <v>SNA 2008</v>
          </cell>
          <cell r="F100" t="str">
            <v>SNA 2008</v>
          </cell>
          <cell r="H100">
            <v>2008</v>
          </cell>
        </row>
        <row r="101">
          <cell r="A101" t="str">
            <v>LUX</v>
          </cell>
          <cell r="B101" t="str">
            <v>Luxembourg</v>
          </cell>
          <cell r="C101" t="str">
            <v>OECD/EU</v>
          </cell>
          <cell r="D101" t="str">
            <v>ESA 2010</v>
          </cell>
          <cell r="E101" t="str">
            <v>SNA 2008</v>
          </cell>
          <cell r="F101" t="str">
            <v>SNA 2008</v>
          </cell>
          <cell r="H101">
            <v>2008</v>
          </cell>
        </row>
        <row r="102">
          <cell r="A102" t="str">
            <v>MKD</v>
          </cell>
          <cell r="B102" t="str">
            <v>Macedonia, FYR</v>
          </cell>
          <cell r="C102" t="str">
            <v>NA</v>
          </cell>
          <cell r="D102" t="str">
            <v>ESA 2010</v>
          </cell>
          <cell r="E102" t="str">
            <v xml:space="preserve">SNA </v>
          </cell>
          <cell r="F102" t="str">
            <v xml:space="preserve">SNA </v>
          </cell>
          <cell r="H102">
            <v>1993</v>
          </cell>
        </row>
        <row r="103">
          <cell r="A103" t="str">
            <v>MDG</v>
          </cell>
          <cell r="B103" t="str">
            <v>Madagascar</v>
          </cell>
          <cell r="C103" t="str">
            <v>NA</v>
          </cell>
          <cell r="D103" t="str">
            <v>Sna 1968</v>
          </cell>
          <cell r="E103" t="str">
            <v>SNA 1968</v>
          </cell>
          <cell r="F103" t="str">
            <v>SNA 1968</v>
          </cell>
          <cell r="H103">
            <v>1968</v>
          </cell>
        </row>
        <row r="104">
          <cell r="A104" t="str">
            <v>MWI</v>
          </cell>
          <cell r="B104" t="str">
            <v>Malawi</v>
          </cell>
          <cell r="C104" t="str">
            <v>NA</v>
          </cell>
          <cell r="D104" t="str">
            <v>Sna 2008</v>
          </cell>
          <cell r="E104" t="str">
            <v>Sna 2008</v>
          </cell>
          <cell r="F104" t="str">
            <v>Sna 2008</v>
          </cell>
          <cell r="H104">
            <v>2008</v>
          </cell>
        </row>
        <row r="105">
          <cell r="A105" t="str">
            <v>MYS</v>
          </cell>
          <cell r="B105" t="str">
            <v>Malaysia</v>
          </cell>
          <cell r="C105" t="str">
            <v>NA</v>
          </cell>
          <cell r="D105" t="str">
            <v>Sna 2008</v>
          </cell>
          <cell r="E105" t="str">
            <v>SNA 2008</v>
          </cell>
          <cell r="F105" t="str">
            <v>SNA 2008</v>
          </cell>
          <cell r="H105">
            <v>1993</v>
          </cell>
        </row>
        <row r="106">
          <cell r="A106" t="str">
            <v>MDV</v>
          </cell>
          <cell r="B106" t="str">
            <v>Maldives</v>
          </cell>
          <cell r="C106" t="str">
            <v>NA</v>
          </cell>
          <cell r="D106" t="str">
            <v>Sna 1993</v>
          </cell>
          <cell r="E106" t="str">
            <v>SNA 1993</v>
          </cell>
          <cell r="F106" t="str">
            <v>SNA 1993</v>
          </cell>
          <cell r="H106">
            <v>1993</v>
          </cell>
        </row>
        <row r="107">
          <cell r="A107" t="str">
            <v>MLI</v>
          </cell>
          <cell r="B107" t="str">
            <v>Mali</v>
          </cell>
          <cell r="C107" t="str">
            <v>NA</v>
          </cell>
          <cell r="D107" t="str">
            <v>Sna 1993</v>
          </cell>
          <cell r="E107" t="str">
            <v>SNA 1993</v>
          </cell>
          <cell r="F107" t="str">
            <v>SNA 1993</v>
          </cell>
          <cell r="H107">
            <v>1968</v>
          </cell>
        </row>
        <row r="108">
          <cell r="A108" t="str">
            <v>MLT</v>
          </cell>
          <cell r="B108" t="str">
            <v>Malta</v>
          </cell>
          <cell r="C108" t="str">
            <v>OECD/EU</v>
          </cell>
          <cell r="D108" t="str">
            <v>ESA 2010</v>
          </cell>
          <cell r="E108" t="str">
            <v>SNA 2008</v>
          </cell>
          <cell r="F108" t="str">
            <v>SNA 2008</v>
          </cell>
          <cell r="H108">
            <v>1993</v>
          </cell>
        </row>
        <row r="109">
          <cell r="A109" t="str">
            <v>MHL</v>
          </cell>
          <cell r="B109" t="str">
            <v>Marshall Islands</v>
          </cell>
          <cell r="C109" t="str">
            <v>NA</v>
          </cell>
          <cell r="D109" t="str">
            <v>other</v>
          </cell>
          <cell r="E109" t="str">
            <v>SNA 1993</v>
          </cell>
          <cell r="F109" t="str">
            <v>SNA 1993</v>
          </cell>
          <cell r="H109">
            <v>1968</v>
          </cell>
        </row>
        <row r="110">
          <cell r="A110" t="str">
            <v>MRT</v>
          </cell>
          <cell r="B110" t="str">
            <v>Mauritania</v>
          </cell>
          <cell r="C110" t="str">
            <v>NA</v>
          </cell>
          <cell r="D110" t="str">
            <v>Sna 1993</v>
          </cell>
          <cell r="E110" t="str">
            <v>SNA 1993</v>
          </cell>
          <cell r="F110" t="str">
            <v>SNA 1993</v>
          </cell>
          <cell r="H110">
            <v>1993</v>
          </cell>
        </row>
        <row r="111">
          <cell r="A111" t="str">
            <v>MUS</v>
          </cell>
          <cell r="B111" t="str">
            <v>Mauritius</v>
          </cell>
          <cell r="C111" t="str">
            <v>NA</v>
          </cell>
          <cell r="D111" t="str">
            <v>Sna 1993</v>
          </cell>
          <cell r="E111" t="str">
            <v>SNA 2008</v>
          </cell>
          <cell r="F111" t="str">
            <v>SNA 2008</v>
          </cell>
          <cell r="H111">
            <v>1993</v>
          </cell>
        </row>
        <row r="112">
          <cell r="A112" t="str">
            <v>MEX</v>
          </cell>
          <cell r="B112" t="str">
            <v>Mexico</v>
          </cell>
          <cell r="C112" t="str">
            <v>OECD/EU</v>
          </cell>
          <cell r="D112" t="str">
            <v>Sna 2008</v>
          </cell>
          <cell r="E112" t="str">
            <v>SNA 2008</v>
          </cell>
          <cell r="F112" t="str">
            <v>SNA 2008</v>
          </cell>
          <cell r="H112">
            <v>2008</v>
          </cell>
        </row>
        <row r="113">
          <cell r="A113" t="str">
            <v>FSM</v>
          </cell>
          <cell r="B113" t="str">
            <v>Micronesia, Fed. Sts.</v>
          </cell>
          <cell r="C113" t="str">
            <v>NA</v>
          </cell>
          <cell r="D113" t="str">
            <v>other</v>
          </cell>
          <cell r="E113" t="str">
            <v>SNA 1993</v>
          </cell>
          <cell r="F113" t="str">
            <v>SNA 1993</v>
          </cell>
          <cell r="H113">
            <v>1993</v>
          </cell>
        </row>
        <row r="114">
          <cell r="A114" t="str">
            <v>MDA</v>
          </cell>
          <cell r="B114" t="str">
            <v>Moldova</v>
          </cell>
          <cell r="C114" t="str">
            <v>NA</v>
          </cell>
          <cell r="D114" t="str">
            <v>Sna 1993</v>
          </cell>
          <cell r="E114" t="str">
            <v>SNA 2008</v>
          </cell>
          <cell r="F114" t="str">
            <v>SNA 2008</v>
          </cell>
          <cell r="H114">
            <v>1993</v>
          </cell>
        </row>
        <row r="115">
          <cell r="A115" t="str">
            <v>MNG</v>
          </cell>
          <cell r="B115" t="str">
            <v>Mongolia</v>
          </cell>
          <cell r="C115" t="str">
            <v>NA</v>
          </cell>
          <cell r="D115" t="str">
            <v>Sna 1993</v>
          </cell>
          <cell r="E115" t="str">
            <v>SNA 2008</v>
          </cell>
          <cell r="F115" t="str">
            <v>SNA 2008</v>
          </cell>
          <cell r="H115">
            <v>1993</v>
          </cell>
        </row>
        <row r="116">
          <cell r="A116" t="str">
            <v>MNE</v>
          </cell>
          <cell r="B116" t="str">
            <v>Montenegro</v>
          </cell>
          <cell r="C116" t="str">
            <v>NA</v>
          </cell>
          <cell r="D116" t="str">
            <v>ESA 1995</v>
          </cell>
          <cell r="E116" t="str">
            <v>SNA 2008</v>
          </cell>
          <cell r="F116" t="str">
            <v>SNA 2008</v>
          </cell>
          <cell r="H116">
            <v>1993</v>
          </cell>
        </row>
        <row r="117">
          <cell r="A117" t="str">
            <v>MAR</v>
          </cell>
          <cell r="B117" t="str">
            <v>Morocco</v>
          </cell>
          <cell r="C117" t="str">
            <v>NA</v>
          </cell>
          <cell r="D117" t="str">
            <v>Sna 1993</v>
          </cell>
          <cell r="E117" t="str">
            <v>SNA 2008</v>
          </cell>
          <cell r="F117" t="str">
            <v>SNA 2008</v>
          </cell>
          <cell r="H117">
            <v>1993</v>
          </cell>
        </row>
        <row r="118">
          <cell r="A118" t="str">
            <v>MOZ</v>
          </cell>
          <cell r="B118" t="str">
            <v>Mozambique</v>
          </cell>
          <cell r="C118" t="str">
            <v>NA</v>
          </cell>
          <cell r="D118" t="str">
            <v>Sna 1993</v>
          </cell>
          <cell r="E118" t="str">
            <v>SNA 1993</v>
          </cell>
          <cell r="F118" t="str">
            <v>SNA 1993</v>
          </cell>
          <cell r="H118">
            <v>1993</v>
          </cell>
        </row>
        <row r="119">
          <cell r="A119" t="str">
            <v>MMR</v>
          </cell>
          <cell r="B119" t="str">
            <v>Myanmar</v>
          </cell>
          <cell r="C119" t="str">
            <v>NA</v>
          </cell>
          <cell r="D119" t="str">
            <v>other</v>
          </cell>
          <cell r="E119" t="str">
            <v>SNA 1968</v>
          </cell>
          <cell r="F119" t="str">
            <v>SNA 1968</v>
          </cell>
          <cell r="H119">
            <v>1968</v>
          </cell>
        </row>
        <row r="120">
          <cell r="A120" t="str">
            <v>NAM</v>
          </cell>
          <cell r="B120" t="str">
            <v>Namibia</v>
          </cell>
          <cell r="C120" t="str">
            <v>NA</v>
          </cell>
          <cell r="D120" t="str">
            <v>Sna 1993</v>
          </cell>
          <cell r="E120" t="str">
            <v>SNA 1993</v>
          </cell>
          <cell r="F120" t="str">
            <v>SNA 1993</v>
          </cell>
          <cell r="H120">
            <v>1993</v>
          </cell>
        </row>
        <row r="121">
          <cell r="A121" t="str">
            <v>NRU</v>
          </cell>
          <cell r="B121" t="str">
            <v>Nauru</v>
          </cell>
          <cell r="C121" t="str">
            <v>NA</v>
          </cell>
          <cell r="D121">
            <v>0</v>
          </cell>
          <cell r="E121" t="str">
            <v>SNA 1993</v>
          </cell>
          <cell r="F121" t="str">
            <v>SNA 1993</v>
          </cell>
          <cell r="H121">
            <v>0</v>
          </cell>
        </row>
        <row r="122">
          <cell r="A122" t="str">
            <v>NPL</v>
          </cell>
          <cell r="B122" t="str">
            <v>Nepal</v>
          </cell>
          <cell r="C122" t="str">
            <v>NA</v>
          </cell>
          <cell r="D122" t="str">
            <v>Sna 1993</v>
          </cell>
          <cell r="E122" t="str">
            <v>SNA 1993</v>
          </cell>
          <cell r="F122" t="str">
            <v>SNA 1993</v>
          </cell>
          <cell r="H122">
            <v>1993</v>
          </cell>
        </row>
        <row r="123">
          <cell r="A123" t="str">
            <v>NLD</v>
          </cell>
          <cell r="B123" t="str">
            <v>Netherlands</v>
          </cell>
          <cell r="C123" t="str">
            <v>OECD/EU</v>
          </cell>
          <cell r="D123" t="str">
            <v>ESA 2010</v>
          </cell>
          <cell r="E123" t="str">
            <v>SNA 2008</v>
          </cell>
          <cell r="F123" t="str">
            <v>SNA 2008</v>
          </cell>
          <cell r="H123">
            <v>2008</v>
          </cell>
        </row>
        <row r="124">
          <cell r="A124" t="str">
            <v>NZL</v>
          </cell>
          <cell r="B124" t="str">
            <v>New Zealand</v>
          </cell>
          <cell r="C124" t="str">
            <v>OECD/EU</v>
          </cell>
          <cell r="D124" t="str">
            <v>other</v>
          </cell>
          <cell r="E124" t="str">
            <v>SNA 2008</v>
          </cell>
          <cell r="F124" t="str">
            <v>SNA 2008</v>
          </cell>
          <cell r="H124">
            <v>2008</v>
          </cell>
        </row>
        <row r="125">
          <cell r="A125" t="str">
            <v>NIC</v>
          </cell>
          <cell r="B125" t="str">
            <v>Nicaragua</v>
          </cell>
          <cell r="C125" t="str">
            <v>NA</v>
          </cell>
          <cell r="D125" t="str">
            <v>Sna 1993</v>
          </cell>
          <cell r="E125" t="str">
            <v>SNA 2008</v>
          </cell>
          <cell r="F125" t="str">
            <v>SNA 2008</v>
          </cell>
          <cell r="H125">
            <v>1993</v>
          </cell>
        </row>
        <row r="126">
          <cell r="A126" t="str">
            <v>NER</v>
          </cell>
          <cell r="B126" t="str">
            <v>Niger</v>
          </cell>
          <cell r="C126" t="str">
            <v>NA</v>
          </cell>
          <cell r="D126" t="str">
            <v>Sna 1993</v>
          </cell>
          <cell r="E126" t="str">
            <v>SNA 1993</v>
          </cell>
          <cell r="F126" t="str">
            <v>SNA 1993</v>
          </cell>
          <cell r="H126">
            <v>1993</v>
          </cell>
        </row>
        <row r="127">
          <cell r="A127" t="str">
            <v>NGA</v>
          </cell>
          <cell r="B127" t="str">
            <v>Nigeria</v>
          </cell>
          <cell r="C127" t="str">
            <v>NA</v>
          </cell>
          <cell r="D127" t="str">
            <v>Sna 2008</v>
          </cell>
          <cell r="E127" t="str">
            <v>SNA 2008</v>
          </cell>
          <cell r="F127" t="str">
            <v>SNA 2008</v>
          </cell>
          <cell r="H127">
            <v>2008</v>
          </cell>
        </row>
        <row r="128">
          <cell r="A128" t="str">
            <v>NOR</v>
          </cell>
          <cell r="B128" t="str">
            <v>Norway</v>
          </cell>
          <cell r="C128" t="str">
            <v>OECD/EU</v>
          </cell>
          <cell r="D128" t="str">
            <v>ESA 2010</v>
          </cell>
          <cell r="E128" t="str">
            <v>SNA 2008</v>
          </cell>
          <cell r="F128" t="str">
            <v>SNA 2008</v>
          </cell>
          <cell r="H128">
            <v>2008</v>
          </cell>
        </row>
        <row r="129">
          <cell r="A129" t="str">
            <v>OMN</v>
          </cell>
          <cell r="B129" t="str">
            <v>Oman</v>
          </cell>
          <cell r="C129" t="str">
            <v>NA</v>
          </cell>
          <cell r="D129" t="str">
            <v>Sna 1993</v>
          </cell>
          <cell r="E129" t="str">
            <v>SNA 1993</v>
          </cell>
          <cell r="F129" t="str">
            <v>SNA 1993</v>
          </cell>
          <cell r="H129">
            <v>1993</v>
          </cell>
        </row>
        <row r="130">
          <cell r="A130" t="str">
            <v>PAK</v>
          </cell>
          <cell r="B130" t="str">
            <v>Pakistan</v>
          </cell>
          <cell r="C130" t="str">
            <v>NA</v>
          </cell>
          <cell r="D130" t="str">
            <v>SNA 2008</v>
          </cell>
          <cell r="E130" t="str">
            <v>SNA 2008</v>
          </cell>
          <cell r="F130" t="str">
            <v>SNA 2008</v>
          </cell>
          <cell r="H130">
            <v>1993</v>
          </cell>
        </row>
        <row r="131">
          <cell r="A131" t="str">
            <v>PLW</v>
          </cell>
          <cell r="B131" t="str">
            <v>Palau</v>
          </cell>
          <cell r="C131" t="str">
            <v>NA</v>
          </cell>
          <cell r="D131" t="str">
            <v>other</v>
          </cell>
          <cell r="E131" t="str">
            <v>SNA 1993</v>
          </cell>
          <cell r="F131" t="str">
            <v>SNA 1993</v>
          </cell>
          <cell r="H131">
            <v>1993</v>
          </cell>
        </row>
        <row r="132">
          <cell r="A132" t="str">
            <v>PAN</v>
          </cell>
          <cell r="B132" t="str">
            <v>Panama</v>
          </cell>
          <cell r="C132" t="str">
            <v>NA</v>
          </cell>
          <cell r="D132" t="str">
            <v>Sna 1993</v>
          </cell>
          <cell r="E132" t="str">
            <v>SNA 1993</v>
          </cell>
          <cell r="F132" t="str">
            <v>SNA 1993</v>
          </cell>
          <cell r="H132">
            <v>1993</v>
          </cell>
        </row>
        <row r="133">
          <cell r="A133" t="str">
            <v>PNG</v>
          </cell>
          <cell r="B133" t="str">
            <v>Papua New Guinea</v>
          </cell>
          <cell r="C133" t="str">
            <v>NA</v>
          </cell>
          <cell r="D133" t="str">
            <v>Sna 1993</v>
          </cell>
          <cell r="E133" t="str">
            <v>SNA 1993</v>
          </cell>
          <cell r="F133" t="str">
            <v>SNA 1993</v>
          </cell>
          <cell r="H133">
            <v>1993</v>
          </cell>
        </row>
        <row r="134">
          <cell r="A134" t="str">
            <v>PRY</v>
          </cell>
          <cell r="B134" t="str">
            <v>Paraguay</v>
          </cell>
          <cell r="C134" t="str">
            <v>NA</v>
          </cell>
          <cell r="D134" t="str">
            <v>Sna 1993</v>
          </cell>
          <cell r="E134" t="str">
            <v>SNA 2008</v>
          </cell>
          <cell r="F134" t="str">
            <v>SNA 2008</v>
          </cell>
          <cell r="H134">
            <v>1993</v>
          </cell>
        </row>
        <row r="135">
          <cell r="A135" t="str">
            <v>PER</v>
          </cell>
          <cell r="B135" t="str">
            <v>Peru</v>
          </cell>
          <cell r="C135" t="str">
            <v>NA</v>
          </cell>
          <cell r="D135" t="str">
            <v>Sna 1993</v>
          </cell>
          <cell r="E135" t="str">
            <v>SNA 2008</v>
          </cell>
          <cell r="F135" t="str">
            <v>SNA 2008</v>
          </cell>
          <cell r="H135">
            <v>1993</v>
          </cell>
        </row>
        <row r="136">
          <cell r="A136" t="str">
            <v>PHL</v>
          </cell>
          <cell r="B136" t="str">
            <v>Philippines</v>
          </cell>
          <cell r="C136" t="str">
            <v>NA</v>
          </cell>
          <cell r="D136" t="str">
            <v>Sna 2008</v>
          </cell>
          <cell r="E136" t="str">
            <v>SNA 2008</v>
          </cell>
          <cell r="F136" t="str">
            <v>SNA 2008</v>
          </cell>
          <cell r="H136">
            <v>1993</v>
          </cell>
        </row>
        <row r="137">
          <cell r="A137" t="str">
            <v>POL</v>
          </cell>
          <cell r="B137" t="str">
            <v>Poland</v>
          </cell>
          <cell r="C137" t="str">
            <v>OECD/EU</v>
          </cell>
          <cell r="D137" t="str">
            <v>ESA 2010</v>
          </cell>
          <cell r="E137" t="str">
            <v>SNA 2008</v>
          </cell>
          <cell r="F137" t="str">
            <v>SNA 2008</v>
          </cell>
          <cell r="H137">
            <v>2008</v>
          </cell>
        </row>
        <row r="138">
          <cell r="A138" t="str">
            <v>PRT</v>
          </cell>
          <cell r="B138" t="str">
            <v>Portugal</v>
          </cell>
          <cell r="C138" t="str">
            <v>OECD/EU</v>
          </cell>
          <cell r="D138" t="str">
            <v>ESA 2010</v>
          </cell>
          <cell r="E138" t="str">
            <v>SNA 2008</v>
          </cell>
          <cell r="F138" t="str">
            <v>SNA 2008</v>
          </cell>
          <cell r="H138">
            <v>2008</v>
          </cell>
        </row>
        <row r="139">
          <cell r="A139" t="str">
            <v>QAT</v>
          </cell>
          <cell r="B139" t="str">
            <v>Qatar</v>
          </cell>
          <cell r="C139" t="str">
            <v>NA</v>
          </cell>
          <cell r="D139" t="str">
            <v>Sna 1993</v>
          </cell>
          <cell r="E139" t="str">
            <v>SNA 1993</v>
          </cell>
          <cell r="F139" t="str">
            <v>SNA 1993</v>
          </cell>
          <cell r="H139">
            <v>1993</v>
          </cell>
        </row>
        <row r="140">
          <cell r="A140" t="str">
            <v>ROU</v>
          </cell>
          <cell r="B140" t="str">
            <v>Romania</v>
          </cell>
          <cell r="C140" t="str">
            <v>OECD/EU</v>
          </cell>
          <cell r="D140" t="str">
            <v>ESA 2010</v>
          </cell>
          <cell r="E140" t="str">
            <v>SNA 2008</v>
          </cell>
          <cell r="F140" t="str">
            <v>SNA 2008</v>
          </cell>
          <cell r="H140">
            <v>1993</v>
          </cell>
        </row>
        <row r="141">
          <cell r="A141" t="str">
            <v>RUS</v>
          </cell>
          <cell r="B141" t="str">
            <v>Russian Federation</v>
          </cell>
          <cell r="C141" t="str">
            <v>NA</v>
          </cell>
          <cell r="D141" t="str">
            <v>Sna 2008</v>
          </cell>
          <cell r="E141" t="str">
            <v>SNA 2008</v>
          </cell>
          <cell r="F141" t="str">
            <v>SNA 2008</v>
          </cell>
          <cell r="H141">
            <v>1993</v>
          </cell>
        </row>
        <row r="142">
          <cell r="A142" t="str">
            <v>RWA</v>
          </cell>
          <cell r="B142" t="str">
            <v>Rwanda</v>
          </cell>
          <cell r="C142" t="str">
            <v>NA</v>
          </cell>
          <cell r="D142" t="str">
            <v>Sna 1993</v>
          </cell>
          <cell r="E142" t="str">
            <v>SNA 1993</v>
          </cell>
          <cell r="F142" t="str">
            <v>SNA 1993</v>
          </cell>
          <cell r="H142">
            <v>2008</v>
          </cell>
        </row>
        <row r="143">
          <cell r="A143" t="str">
            <v>WSM</v>
          </cell>
          <cell r="B143" t="str">
            <v>Samoa</v>
          </cell>
          <cell r="C143" t="str">
            <v>NA</v>
          </cell>
          <cell r="D143" t="str">
            <v>Sna 1993</v>
          </cell>
          <cell r="E143" t="str">
            <v>SNA 1993</v>
          </cell>
          <cell r="F143" t="str">
            <v>SNA 1993</v>
          </cell>
          <cell r="H143">
            <v>1993</v>
          </cell>
        </row>
        <row r="144">
          <cell r="A144" t="str">
            <v>SMR</v>
          </cell>
          <cell r="B144" t="str">
            <v>San Marino</v>
          </cell>
          <cell r="C144" t="str">
            <v>NA</v>
          </cell>
          <cell r="D144" t="str">
            <v>other</v>
          </cell>
          <cell r="E144" t="str">
            <v>SNA 1993</v>
          </cell>
          <cell r="F144" t="str">
            <v>SNA 1993</v>
          </cell>
          <cell r="H144">
            <v>1993</v>
          </cell>
        </row>
        <row r="145">
          <cell r="A145" t="str">
            <v>STP</v>
          </cell>
          <cell r="B145" t="str">
            <v>São Tomé and Principe</v>
          </cell>
          <cell r="C145" t="str">
            <v>NA</v>
          </cell>
          <cell r="D145" t="str">
            <v>Sna 1993</v>
          </cell>
          <cell r="E145" t="str">
            <v>SNA 1993</v>
          </cell>
          <cell r="F145" t="str">
            <v>SNA 1993</v>
          </cell>
          <cell r="H145">
            <v>1993</v>
          </cell>
        </row>
        <row r="146">
          <cell r="A146" t="str">
            <v>SAU</v>
          </cell>
          <cell r="B146" t="str">
            <v>Saudi Arabia</v>
          </cell>
          <cell r="C146" t="str">
            <v>NA</v>
          </cell>
          <cell r="D146" t="str">
            <v>Sna 1993</v>
          </cell>
          <cell r="E146" t="str">
            <v>SNA 2008</v>
          </cell>
          <cell r="F146" t="str">
            <v>SNA 2008</v>
          </cell>
          <cell r="H146">
            <v>2008</v>
          </cell>
        </row>
        <row r="147">
          <cell r="A147" t="str">
            <v>SEN</v>
          </cell>
          <cell r="B147" t="str">
            <v>Senegal</v>
          </cell>
          <cell r="C147" t="str">
            <v>NA</v>
          </cell>
          <cell r="D147" t="str">
            <v>Sna 1993</v>
          </cell>
          <cell r="E147" t="str">
            <v>SNA 2008</v>
          </cell>
          <cell r="F147" t="str">
            <v>SNA 2008</v>
          </cell>
          <cell r="H147">
            <v>1993</v>
          </cell>
        </row>
        <row r="148">
          <cell r="A148" t="str">
            <v>SRB</v>
          </cell>
          <cell r="B148" t="str">
            <v>Serbia</v>
          </cell>
          <cell r="C148" t="str">
            <v>NA</v>
          </cell>
          <cell r="D148" t="str">
            <v>ESA 2010</v>
          </cell>
          <cell r="E148" t="str">
            <v>SNA 2008</v>
          </cell>
          <cell r="F148" t="str">
            <v>SNA 2008</v>
          </cell>
          <cell r="H148">
            <v>1993</v>
          </cell>
        </row>
        <row r="149">
          <cell r="A149" t="str">
            <v>SYC</v>
          </cell>
          <cell r="B149" t="str">
            <v>Seychelles</v>
          </cell>
          <cell r="C149" t="str">
            <v>NA</v>
          </cell>
          <cell r="D149" t="str">
            <v>Sna 1993</v>
          </cell>
          <cell r="E149" t="str">
            <v>SNA 1993</v>
          </cell>
          <cell r="F149" t="str">
            <v>SNA 1993</v>
          </cell>
          <cell r="H149">
            <v>1993</v>
          </cell>
        </row>
        <row r="150">
          <cell r="A150" t="str">
            <v>SLE</v>
          </cell>
          <cell r="B150" t="str">
            <v>Sierra Leone</v>
          </cell>
          <cell r="C150" t="str">
            <v>NA</v>
          </cell>
          <cell r="D150" t="str">
            <v>Sna 1993</v>
          </cell>
          <cell r="E150" t="str">
            <v>SNA 1993</v>
          </cell>
          <cell r="F150" t="str">
            <v>SNA 1993</v>
          </cell>
          <cell r="H150">
            <v>1993</v>
          </cell>
        </row>
        <row r="151">
          <cell r="A151" t="str">
            <v>SGP</v>
          </cell>
          <cell r="B151" t="str">
            <v>Singapore</v>
          </cell>
          <cell r="C151" t="str">
            <v>NA</v>
          </cell>
          <cell r="D151" t="str">
            <v>Sna 1993</v>
          </cell>
          <cell r="E151" t="str">
            <v>SNA 2008</v>
          </cell>
          <cell r="F151" t="str">
            <v>SNA 2008</v>
          </cell>
          <cell r="H151">
            <v>2008</v>
          </cell>
        </row>
        <row r="152">
          <cell r="A152" t="str">
            <v>SVK</v>
          </cell>
          <cell r="B152" t="str">
            <v>Slovak Republic</v>
          </cell>
          <cell r="C152" t="str">
            <v>OECD/EU</v>
          </cell>
          <cell r="D152" t="str">
            <v>ESA 2010</v>
          </cell>
          <cell r="E152" t="str">
            <v>SNA 2008</v>
          </cell>
          <cell r="F152" t="str">
            <v>SNA 2008</v>
          </cell>
          <cell r="H152">
            <v>2008</v>
          </cell>
        </row>
        <row r="153">
          <cell r="A153" t="str">
            <v>SVN</v>
          </cell>
          <cell r="B153" t="str">
            <v>Slovenia</v>
          </cell>
          <cell r="C153" t="str">
            <v>OECD/EU</v>
          </cell>
          <cell r="D153" t="str">
            <v>ESA 2010</v>
          </cell>
          <cell r="E153" t="str">
            <v>SNA 2008</v>
          </cell>
          <cell r="F153" t="str">
            <v>SNA 2008</v>
          </cell>
          <cell r="H153">
            <v>2008</v>
          </cell>
        </row>
        <row r="154">
          <cell r="A154" t="str">
            <v>SLB</v>
          </cell>
          <cell r="B154" t="str">
            <v>Solomon Islands</v>
          </cell>
          <cell r="C154" t="str">
            <v>NA</v>
          </cell>
          <cell r="D154" t="str">
            <v>Sna 1993</v>
          </cell>
          <cell r="E154" t="str">
            <v>SNA 1993</v>
          </cell>
          <cell r="F154" t="str">
            <v>SNA 1993</v>
          </cell>
          <cell r="H154">
            <v>1993</v>
          </cell>
        </row>
        <row r="155">
          <cell r="A155" t="str">
            <v>SOM</v>
          </cell>
          <cell r="B155" t="str">
            <v>Somalia</v>
          </cell>
          <cell r="C155" t="str">
            <v>NA</v>
          </cell>
          <cell r="D155" t="str">
            <v>Sna 1968</v>
          </cell>
          <cell r="E155" t="str">
            <v>SNA 1968</v>
          </cell>
          <cell r="F155" t="str">
            <v>SNA 1968</v>
          </cell>
          <cell r="H155">
            <v>1968</v>
          </cell>
        </row>
        <row r="156">
          <cell r="A156" t="str">
            <v>ZAF</v>
          </cell>
          <cell r="B156" t="str">
            <v>South Africa</v>
          </cell>
          <cell r="C156" t="str">
            <v>NA</v>
          </cell>
          <cell r="D156" t="str">
            <v>Sna 1993</v>
          </cell>
          <cell r="E156" t="str">
            <v>SNA 2008</v>
          </cell>
          <cell r="F156" t="str">
            <v>SNA 2008</v>
          </cell>
          <cell r="H156">
            <v>2008</v>
          </cell>
        </row>
        <row r="157">
          <cell r="A157" t="str">
            <v>SSD</v>
          </cell>
          <cell r="B157" t="str">
            <v>South Sudan</v>
          </cell>
          <cell r="C157" t="str">
            <v>NA</v>
          </cell>
          <cell r="D157" t="str">
            <v>Sna 1993</v>
          </cell>
          <cell r="E157" t="str">
            <v>SNA 2008</v>
          </cell>
          <cell r="F157" t="str">
            <v>SNA 2008</v>
          </cell>
          <cell r="H157">
            <v>1993</v>
          </cell>
        </row>
        <row r="158">
          <cell r="A158" t="str">
            <v>ESP</v>
          </cell>
          <cell r="B158" t="str">
            <v>Spain</v>
          </cell>
          <cell r="C158" t="str">
            <v>OECD/EU</v>
          </cell>
          <cell r="D158" t="str">
            <v>ESA 2010</v>
          </cell>
          <cell r="E158" t="str">
            <v>SNA 2008</v>
          </cell>
          <cell r="F158" t="str">
            <v>SNA 2008</v>
          </cell>
          <cell r="H158">
            <v>2008</v>
          </cell>
        </row>
        <row r="159">
          <cell r="A159" t="str">
            <v>LKA</v>
          </cell>
          <cell r="B159" t="str">
            <v>Sri Lanka</v>
          </cell>
          <cell r="C159" t="str">
            <v>NA</v>
          </cell>
          <cell r="D159" t="str">
            <v>Sna 1993</v>
          </cell>
          <cell r="E159" t="str">
            <v>SNA 2008</v>
          </cell>
          <cell r="F159" t="str">
            <v>SNA 2008</v>
          </cell>
          <cell r="H159">
            <v>1993</v>
          </cell>
        </row>
        <row r="160">
          <cell r="A160" t="str">
            <v>KNA</v>
          </cell>
          <cell r="B160" t="str">
            <v>St. Kitts and Nevis</v>
          </cell>
          <cell r="C160" t="str">
            <v>NA</v>
          </cell>
          <cell r="D160" t="str">
            <v>Sna 1993</v>
          </cell>
          <cell r="E160" t="str">
            <v>SNA 2008</v>
          </cell>
          <cell r="F160" t="str">
            <v>SNA 2008</v>
          </cell>
          <cell r="H160">
            <v>1993</v>
          </cell>
        </row>
        <row r="161">
          <cell r="A161" t="str">
            <v>LCA</v>
          </cell>
          <cell r="B161" t="str">
            <v>St. Lucia</v>
          </cell>
          <cell r="C161" t="str">
            <v>NA</v>
          </cell>
          <cell r="D161" t="str">
            <v>Sna 1993</v>
          </cell>
          <cell r="E161" t="str">
            <v>SNA 2008</v>
          </cell>
          <cell r="F161" t="str">
            <v>SNA 2008</v>
          </cell>
          <cell r="H161">
            <v>1968</v>
          </cell>
        </row>
        <row r="162">
          <cell r="A162" t="str">
            <v>VCT</v>
          </cell>
          <cell r="B162" t="str">
            <v>St. Vincent and the Grenadines</v>
          </cell>
          <cell r="C162" t="str">
            <v>NA</v>
          </cell>
          <cell r="D162" t="str">
            <v>Sna 1993</v>
          </cell>
          <cell r="E162" t="str">
            <v>SNA 2008</v>
          </cell>
          <cell r="F162" t="str">
            <v>SNA 2008</v>
          </cell>
          <cell r="H162">
            <v>1993</v>
          </cell>
        </row>
        <row r="163">
          <cell r="A163" t="str">
            <v>SDN</v>
          </cell>
          <cell r="B163" t="str">
            <v>Sudan</v>
          </cell>
          <cell r="C163" t="str">
            <v>NA</v>
          </cell>
          <cell r="D163" t="str">
            <v>other</v>
          </cell>
          <cell r="E163" t="str">
            <v>SNA 1968</v>
          </cell>
          <cell r="F163" t="str">
            <v>SNA 1968</v>
          </cell>
          <cell r="H163">
            <v>1968</v>
          </cell>
        </row>
        <row r="164">
          <cell r="A164" t="str">
            <v>SUR</v>
          </cell>
          <cell r="B164" t="str">
            <v>Suriname</v>
          </cell>
          <cell r="C164" t="str">
            <v>NA</v>
          </cell>
          <cell r="D164" t="str">
            <v>Sna 1993</v>
          </cell>
          <cell r="E164" t="str">
            <v>SNA 1993</v>
          </cell>
          <cell r="F164" t="str">
            <v>SNA 1993</v>
          </cell>
          <cell r="H164">
            <v>1993</v>
          </cell>
        </row>
        <row r="165">
          <cell r="A165" t="str">
            <v>SWZ</v>
          </cell>
          <cell r="B165" t="str">
            <v>Eswatini</v>
          </cell>
          <cell r="C165" t="e">
            <v>#N/A</v>
          </cell>
          <cell r="D165" t="str">
            <v>Sna 1993</v>
          </cell>
          <cell r="E165" t="str">
            <v>SNA 2008</v>
          </cell>
          <cell r="F165" t="str">
            <v>SNA 2008</v>
          </cell>
          <cell r="H165">
            <v>1993</v>
          </cell>
        </row>
        <row r="166">
          <cell r="A166" t="str">
            <v>SWE</v>
          </cell>
          <cell r="B166" t="str">
            <v>Sweden</v>
          </cell>
          <cell r="C166" t="str">
            <v>OECD/EU</v>
          </cell>
          <cell r="D166" t="str">
            <v>ESA 2010</v>
          </cell>
          <cell r="E166" t="str">
            <v>SNA 2008</v>
          </cell>
          <cell r="F166" t="str">
            <v>SNA 2008</v>
          </cell>
          <cell r="H166">
            <v>2008</v>
          </cell>
        </row>
        <row r="167">
          <cell r="A167" t="str">
            <v>CHE</v>
          </cell>
          <cell r="B167" t="str">
            <v>Switzerland</v>
          </cell>
          <cell r="C167" t="str">
            <v>OECD/EU</v>
          </cell>
          <cell r="D167" t="str">
            <v>ESA 2010</v>
          </cell>
          <cell r="E167" t="str">
            <v>SNA 2008</v>
          </cell>
          <cell r="F167" t="str">
            <v>SNA 2008</v>
          </cell>
          <cell r="H167">
            <v>2008</v>
          </cell>
        </row>
        <row r="168">
          <cell r="A168" t="str">
            <v>SYR</v>
          </cell>
          <cell r="B168" t="str">
            <v>Syrian Arab Republic</v>
          </cell>
          <cell r="C168" t="str">
            <v>NA</v>
          </cell>
          <cell r="D168" t="str">
            <v>SNA 1968</v>
          </cell>
          <cell r="E168" t="str">
            <v>SNA 1968</v>
          </cell>
          <cell r="F168" t="str">
            <v>SNA 1968</v>
          </cell>
          <cell r="H168">
            <v>1968</v>
          </cell>
        </row>
        <row r="169">
          <cell r="A169" t="str">
            <v>TJK</v>
          </cell>
          <cell r="B169" t="str">
            <v>Tajikistan</v>
          </cell>
          <cell r="C169" t="str">
            <v>NA</v>
          </cell>
          <cell r="D169" t="str">
            <v>Sna 1993</v>
          </cell>
          <cell r="E169" t="str">
            <v>SNA 1993</v>
          </cell>
          <cell r="F169" t="str">
            <v>SNA 1993</v>
          </cell>
          <cell r="H169">
            <v>1993</v>
          </cell>
        </row>
        <row r="170">
          <cell r="A170" t="str">
            <v>TZA</v>
          </cell>
          <cell r="B170" t="str">
            <v>Tanzania</v>
          </cell>
          <cell r="C170" t="str">
            <v>NA</v>
          </cell>
          <cell r="D170" t="str">
            <v>Sna 1993</v>
          </cell>
          <cell r="E170" t="str">
            <v>SNA 1993</v>
          </cell>
          <cell r="F170" t="str">
            <v>SNA 1993</v>
          </cell>
          <cell r="H170">
            <v>2008</v>
          </cell>
        </row>
        <row r="171">
          <cell r="A171" t="str">
            <v>THA</v>
          </cell>
          <cell r="B171" t="str">
            <v>Thailand</v>
          </cell>
          <cell r="C171" t="str">
            <v>NA</v>
          </cell>
          <cell r="D171" t="str">
            <v>Sna 1993</v>
          </cell>
          <cell r="E171" t="str">
            <v>SNA 2008</v>
          </cell>
          <cell r="F171" t="str">
            <v>SNA 2008</v>
          </cell>
          <cell r="H171">
            <v>1993</v>
          </cell>
        </row>
        <row r="172">
          <cell r="A172" t="str">
            <v>TLS</v>
          </cell>
          <cell r="B172" t="str">
            <v>Timor-Leste</v>
          </cell>
          <cell r="C172" t="str">
            <v>NA</v>
          </cell>
          <cell r="D172" t="str">
            <v>Sna 2008</v>
          </cell>
          <cell r="E172" t="str">
            <v>SNA 2008</v>
          </cell>
          <cell r="F172" t="str">
            <v>SNA 2008</v>
          </cell>
          <cell r="H172">
            <v>2008</v>
          </cell>
        </row>
        <row r="173">
          <cell r="A173" t="str">
            <v>TGO</v>
          </cell>
          <cell r="B173" t="str">
            <v>Togo</v>
          </cell>
          <cell r="C173" t="str">
            <v>NA</v>
          </cell>
          <cell r="D173" t="str">
            <v>Sna 1993</v>
          </cell>
          <cell r="E173" t="str">
            <v>SNA 2008</v>
          </cell>
          <cell r="F173" t="str">
            <v>SNA 2008</v>
          </cell>
          <cell r="H173">
            <v>1968</v>
          </cell>
        </row>
        <row r="174">
          <cell r="A174" t="str">
            <v>TON</v>
          </cell>
          <cell r="B174" t="str">
            <v>Tonga</v>
          </cell>
          <cell r="C174" t="str">
            <v>NA</v>
          </cell>
          <cell r="D174" t="str">
            <v>Sna 1993</v>
          </cell>
          <cell r="E174" t="str">
            <v>SNA 1993</v>
          </cell>
          <cell r="F174" t="str">
            <v>SNA 1993</v>
          </cell>
          <cell r="H174">
            <v>1993</v>
          </cell>
        </row>
        <row r="175">
          <cell r="A175" t="str">
            <v>TTO</v>
          </cell>
          <cell r="B175" t="str">
            <v>Trinidad and Tobago</v>
          </cell>
          <cell r="C175" t="str">
            <v>NA</v>
          </cell>
          <cell r="D175" t="str">
            <v>Sna 1993</v>
          </cell>
          <cell r="E175" t="str">
            <v>SNA 2008</v>
          </cell>
          <cell r="F175" t="str">
            <v>SNA 2008</v>
          </cell>
          <cell r="H175">
            <v>1993</v>
          </cell>
        </row>
        <row r="176">
          <cell r="A176" t="str">
            <v>TUN</v>
          </cell>
          <cell r="B176" t="str">
            <v>Tunisia</v>
          </cell>
          <cell r="C176" t="str">
            <v>NA</v>
          </cell>
          <cell r="D176" t="str">
            <v>Sna 1993</v>
          </cell>
          <cell r="E176" t="str">
            <v>SNA 1993</v>
          </cell>
          <cell r="F176" t="str">
            <v>SNA 1993</v>
          </cell>
          <cell r="H176">
            <v>1993</v>
          </cell>
        </row>
        <row r="177">
          <cell r="A177" t="str">
            <v>TUR</v>
          </cell>
          <cell r="B177" t="str">
            <v>Turkey</v>
          </cell>
          <cell r="C177" t="str">
            <v>OECD/EU</v>
          </cell>
          <cell r="D177" t="str">
            <v>ESA 1995</v>
          </cell>
          <cell r="E177" t="str">
            <v>SNA 2008</v>
          </cell>
          <cell r="F177" t="str">
            <v>SNA 2008</v>
          </cell>
          <cell r="H177">
            <v>1993</v>
          </cell>
        </row>
        <row r="178">
          <cell r="A178" t="str">
            <v>TKM</v>
          </cell>
          <cell r="B178" t="str">
            <v>Turkmenistan</v>
          </cell>
          <cell r="C178" t="str">
            <v>NA</v>
          </cell>
          <cell r="D178" t="str">
            <v>Sna 1993</v>
          </cell>
          <cell r="E178" t="str">
            <v>SNA 1993</v>
          </cell>
          <cell r="F178" t="str">
            <v>SNA 1993</v>
          </cell>
          <cell r="H178">
            <v>1993</v>
          </cell>
        </row>
        <row r="179">
          <cell r="A179" t="str">
            <v>TUV</v>
          </cell>
          <cell r="B179" t="str">
            <v>Tuvalu</v>
          </cell>
          <cell r="C179" t="str">
            <v>NA</v>
          </cell>
          <cell r="D179" t="str">
            <v>SNA 1968</v>
          </cell>
          <cell r="E179" t="str">
            <v>SNA 1968</v>
          </cell>
          <cell r="F179" t="str">
            <v>SNA 1968</v>
          </cell>
          <cell r="H179">
            <v>1968</v>
          </cell>
        </row>
        <row r="180">
          <cell r="A180" t="str">
            <v>UGA</v>
          </cell>
          <cell r="B180" t="str">
            <v>Uganda</v>
          </cell>
          <cell r="C180" t="str">
            <v>NA</v>
          </cell>
          <cell r="D180" t="str">
            <v>Sna 1993</v>
          </cell>
          <cell r="E180" t="str">
            <v>SNA 2008</v>
          </cell>
          <cell r="F180" t="str">
            <v>SNA 2008</v>
          </cell>
          <cell r="H180">
            <v>2008</v>
          </cell>
        </row>
        <row r="181">
          <cell r="A181" t="str">
            <v>UKR</v>
          </cell>
          <cell r="B181" t="str">
            <v>Ukraine</v>
          </cell>
          <cell r="C181" t="str">
            <v>NA</v>
          </cell>
          <cell r="D181" t="str">
            <v>Sna 2008</v>
          </cell>
          <cell r="E181" t="str">
            <v>SNA 2008</v>
          </cell>
          <cell r="F181" t="str">
            <v>SNA 2008</v>
          </cell>
          <cell r="H181">
            <v>1993</v>
          </cell>
        </row>
        <row r="182">
          <cell r="A182" t="str">
            <v>ARE</v>
          </cell>
          <cell r="B182" t="str">
            <v>United Arab Emirates</v>
          </cell>
          <cell r="C182" t="str">
            <v>NA</v>
          </cell>
          <cell r="D182" t="str">
            <v>Sna 1993</v>
          </cell>
          <cell r="E182" t="str">
            <v>SNA 1993</v>
          </cell>
          <cell r="F182" t="str">
            <v>SNA 1993</v>
          </cell>
          <cell r="H182">
            <v>1993</v>
          </cell>
        </row>
        <row r="183">
          <cell r="A183" t="str">
            <v>GBR</v>
          </cell>
          <cell r="B183" t="str">
            <v>United Kingdom</v>
          </cell>
          <cell r="C183" t="str">
            <v>OECD/EU</v>
          </cell>
          <cell r="D183" t="str">
            <v>ESA 2010</v>
          </cell>
          <cell r="E183" t="str">
            <v>SNA 2008</v>
          </cell>
          <cell r="F183" t="str">
            <v>SNA 2008</v>
          </cell>
          <cell r="H183">
            <v>2008</v>
          </cell>
        </row>
        <row r="184">
          <cell r="A184" t="str">
            <v>USA</v>
          </cell>
          <cell r="B184" t="str">
            <v>United States</v>
          </cell>
          <cell r="C184" t="str">
            <v>OECD/EU</v>
          </cell>
          <cell r="D184" t="str">
            <v>other</v>
          </cell>
          <cell r="E184" t="str">
            <v>SNA 2008</v>
          </cell>
          <cell r="F184" t="str">
            <v>SNA 2008</v>
          </cell>
          <cell r="H184">
            <v>2008</v>
          </cell>
        </row>
        <row r="185">
          <cell r="A185" t="str">
            <v>URY</v>
          </cell>
          <cell r="B185" t="str">
            <v>Uruguay</v>
          </cell>
          <cell r="C185" t="str">
            <v>NA</v>
          </cell>
          <cell r="D185" t="str">
            <v>Sna 1993</v>
          </cell>
          <cell r="E185" t="str">
            <v>SNA 1993</v>
          </cell>
          <cell r="F185" t="str">
            <v>SNA 1993</v>
          </cell>
          <cell r="H185">
            <v>1993</v>
          </cell>
        </row>
        <row r="186">
          <cell r="A186" t="str">
            <v>UZB</v>
          </cell>
          <cell r="B186" t="str">
            <v>Uzbekistan</v>
          </cell>
          <cell r="C186" t="str">
            <v>NA</v>
          </cell>
          <cell r="D186" t="str">
            <v>Sna 1993</v>
          </cell>
          <cell r="E186" t="str">
            <v>SNA 1993</v>
          </cell>
          <cell r="F186" t="str">
            <v>SNA 1993</v>
          </cell>
          <cell r="H186">
            <v>1993</v>
          </cell>
        </row>
        <row r="187">
          <cell r="A187" t="str">
            <v>VUT</v>
          </cell>
          <cell r="B187" t="str">
            <v>Vanuatu</v>
          </cell>
          <cell r="C187" t="str">
            <v>NA</v>
          </cell>
          <cell r="D187" t="str">
            <v>Sna 1993</v>
          </cell>
          <cell r="E187" t="str">
            <v>SNA 1993</v>
          </cell>
          <cell r="F187" t="str">
            <v>SNA 1993</v>
          </cell>
          <cell r="H187">
            <v>1993</v>
          </cell>
        </row>
        <row r="188">
          <cell r="A188" t="str">
            <v>VEN</v>
          </cell>
          <cell r="B188" t="str">
            <v>Venezuela, RB</v>
          </cell>
          <cell r="C188" t="str">
            <v>NA</v>
          </cell>
          <cell r="D188" t="str">
            <v>SNA 1993</v>
          </cell>
          <cell r="E188" t="str">
            <v>SNA 1993</v>
          </cell>
          <cell r="F188" t="str">
            <v>SNA 1993</v>
          </cell>
          <cell r="H188">
            <v>1993</v>
          </cell>
        </row>
        <row r="189">
          <cell r="A189" t="str">
            <v>VNM</v>
          </cell>
          <cell r="B189" t="str">
            <v>Vietnam</v>
          </cell>
          <cell r="C189" t="str">
            <v>NA</v>
          </cell>
          <cell r="D189" t="str">
            <v>Sna 1993</v>
          </cell>
          <cell r="E189" t="str">
            <v>SNA 1993</v>
          </cell>
          <cell r="F189" t="str">
            <v>SNA 1993</v>
          </cell>
          <cell r="H189">
            <v>1993</v>
          </cell>
        </row>
        <row r="190">
          <cell r="A190" t="str">
            <v>PSE</v>
          </cell>
          <cell r="B190" t="str">
            <v>West bank and Gaza</v>
          </cell>
          <cell r="C190" t="str">
            <v>NA</v>
          </cell>
          <cell r="D190" t="str">
            <v>Sna 1993</v>
          </cell>
          <cell r="E190" t="str">
            <v xml:space="preserve">SNA </v>
          </cell>
          <cell r="F190" t="str">
            <v xml:space="preserve">SNA </v>
          </cell>
          <cell r="H190">
            <v>1968</v>
          </cell>
        </row>
        <row r="191">
          <cell r="A191" t="str">
            <v>YEM</v>
          </cell>
          <cell r="B191" t="str">
            <v>Yemen, Rep.</v>
          </cell>
          <cell r="C191" t="str">
            <v>NA</v>
          </cell>
          <cell r="D191" t="str">
            <v>Sna 1993</v>
          </cell>
          <cell r="E191" t="str">
            <v>SNA 1993</v>
          </cell>
          <cell r="F191" t="str">
            <v>SNA 1993</v>
          </cell>
          <cell r="H191">
            <v>1993</v>
          </cell>
        </row>
        <row r="192">
          <cell r="A192" t="str">
            <v>ZMB</v>
          </cell>
          <cell r="B192" t="str">
            <v>Zambia</v>
          </cell>
          <cell r="C192" t="str">
            <v>NA</v>
          </cell>
          <cell r="D192" t="str">
            <v>Sna 2008</v>
          </cell>
          <cell r="E192" t="str">
            <v>SNA 2008</v>
          </cell>
          <cell r="F192" t="str">
            <v>SNA 2008</v>
          </cell>
          <cell r="H192">
            <v>2008</v>
          </cell>
        </row>
        <row r="193">
          <cell r="A193" t="str">
            <v>ZWE</v>
          </cell>
          <cell r="B193" t="str">
            <v>Zimbabwe</v>
          </cell>
          <cell r="C193" t="str">
            <v>NA</v>
          </cell>
          <cell r="D193" t="str">
            <v>other</v>
          </cell>
          <cell r="E193" t="str">
            <v>SNA 1993</v>
          </cell>
          <cell r="F193" t="str">
            <v>SNA 1993</v>
          </cell>
          <cell r="H193">
            <v>1993</v>
          </cell>
        </row>
        <row r="195">
          <cell r="B195" t="str">
            <v>New Zealand</v>
          </cell>
        </row>
        <row r="198">
          <cell r="B198" t="str">
            <v>China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I Dimensions"/>
      <sheetName val="Sources"/>
      <sheetName val="Dimension1 MSC"/>
      <sheetName val="Dimesion2 CS"/>
      <sheetName val="Dimension4 DPO"/>
      <sheetName val="Dimension4 DPO info  Dyvianshi"/>
      <sheetName val="Sheet1"/>
      <sheetName val="backup data for some variables"/>
    </sheetNames>
    <sheetDataSet>
      <sheetData sheetId="0"/>
      <sheetData sheetId="1"/>
      <sheetData sheetId="2">
        <row r="1">
          <cell r="B1">
            <v>1</v>
          </cell>
          <cell r="C1">
            <v>2</v>
          </cell>
          <cell r="D1">
            <v>3</v>
          </cell>
        </row>
        <row r="3">
          <cell r="C3"/>
          <cell r="D3"/>
        </row>
        <row r="4">
          <cell r="B4" t="str">
            <v>Code</v>
          </cell>
          <cell r="C4" t="str">
            <v>Country</v>
          </cell>
          <cell r="D4" t="str">
            <v>OECD/EU country</v>
          </cell>
        </row>
        <row r="5">
          <cell r="B5" t="str">
            <v>AFG</v>
          </cell>
          <cell r="C5" t="str">
            <v>Afghanistan</v>
          </cell>
          <cell r="D5" t="str">
            <v>NA</v>
          </cell>
        </row>
        <row r="6">
          <cell r="B6" t="str">
            <v>ALB</v>
          </cell>
          <cell r="C6" t="str">
            <v>Albania</v>
          </cell>
          <cell r="D6" t="str">
            <v>NA</v>
          </cell>
        </row>
        <row r="7">
          <cell r="B7" t="str">
            <v>DZA</v>
          </cell>
          <cell r="C7" t="str">
            <v>Algeria</v>
          </cell>
          <cell r="D7" t="str">
            <v>NA</v>
          </cell>
        </row>
        <row r="8">
          <cell r="B8" t="str">
            <v>AGO</v>
          </cell>
          <cell r="C8" t="str">
            <v>Angola</v>
          </cell>
          <cell r="D8" t="str">
            <v>NA</v>
          </cell>
        </row>
        <row r="9">
          <cell r="B9" t="str">
            <v>ATG</v>
          </cell>
          <cell r="C9" t="str">
            <v>Antigua and Barbuda</v>
          </cell>
          <cell r="D9" t="str">
            <v>NA</v>
          </cell>
        </row>
        <row r="10">
          <cell r="B10" t="str">
            <v>ARG</v>
          </cell>
          <cell r="C10" t="str">
            <v>Argentina</v>
          </cell>
          <cell r="D10" t="str">
            <v>NA</v>
          </cell>
        </row>
        <row r="11">
          <cell r="B11" t="str">
            <v>ARM</v>
          </cell>
          <cell r="C11" t="str">
            <v>Armenia</v>
          </cell>
          <cell r="D11" t="str">
            <v>NA</v>
          </cell>
        </row>
        <row r="12">
          <cell r="B12" t="str">
            <v>AUS</v>
          </cell>
          <cell r="C12" t="str">
            <v>Australia</v>
          </cell>
          <cell r="D12" t="str">
            <v>OECD/EU</v>
          </cell>
        </row>
        <row r="13">
          <cell r="B13" t="str">
            <v>AUT</v>
          </cell>
          <cell r="C13" t="str">
            <v>Austria</v>
          </cell>
          <cell r="D13" t="str">
            <v>OECD/EU</v>
          </cell>
        </row>
        <row r="14">
          <cell r="B14" t="str">
            <v>AZE</v>
          </cell>
          <cell r="C14" t="str">
            <v>Azerbaijan</v>
          </cell>
          <cell r="D14" t="str">
            <v>NA</v>
          </cell>
        </row>
        <row r="15">
          <cell r="B15" t="str">
            <v>BHS</v>
          </cell>
          <cell r="C15" t="str">
            <v>Bahamas, The</v>
          </cell>
          <cell r="D15" t="str">
            <v>NA</v>
          </cell>
        </row>
        <row r="16">
          <cell r="B16" t="str">
            <v>BHR</v>
          </cell>
          <cell r="C16" t="str">
            <v>Bahrain</v>
          </cell>
          <cell r="D16" t="str">
            <v>NA</v>
          </cell>
        </row>
        <row r="17">
          <cell r="B17" t="str">
            <v>BGD</v>
          </cell>
          <cell r="C17" t="str">
            <v>Bangladesh</v>
          </cell>
          <cell r="D17" t="str">
            <v>NA</v>
          </cell>
        </row>
        <row r="18">
          <cell r="B18" t="str">
            <v>BRB</v>
          </cell>
          <cell r="C18" t="str">
            <v>Barbados</v>
          </cell>
          <cell r="D18" t="str">
            <v>NA</v>
          </cell>
        </row>
        <row r="19">
          <cell r="B19" t="str">
            <v>BLR</v>
          </cell>
          <cell r="C19" t="str">
            <v>Belarus</v>
          </cell>
          <cell r="D19" t="str">
            <v>NA</v>
          </cell>
        </row>
        <row r="20">
          <cell r="B20" t="str">
            <v>BEL</v>
          </cell>
          <cell r="C20" t="str">
            <v>Belgium</v>
          </cell>
          <cell r="D20" t="str">
            <v>OECD/EU</v>
          </cell>
        </row>
        <row r="21">
          <cell r="B21" t="str">
            <v>BLZ</v>
          </cell>
          <cell r="C21" t="str">
            <v>Belize</v>
          </cell>
          <cell r="D21" t="str">
            <v>NA</v>
          </cell>
        </row>
        <row r="22">
          <cell r="B22" t="str">
            <v>BEN</v>
          </cell>
          <cell r="C22" t="str">
            <v>Benin</v>
          </cell>
          <cell r="D22" t="str">
            <v>NA</v>
          </cell>
        </row>
        <row r="23">
          <cell r="B23" t="str">
            <v>BTN</v>
          </cell>
          <cell r="C23" t="str">
            <v>Bhutan</v>
          </cell>
          <cell r="D23" t="str">
            <v>NA</v>
          </cell>
        </row>
        <row r="24">
          <cell r="B24" t="str">
            <v>BOL</v>
          </cell>
          <cell r="C24" t="str">
            <v>Bolivia</v>
          </cell>
          <cell r="D24" t="str">
            <v>NA</v>
          </cell>
        </row>
        <row r="25">
          <cell r="B25" t="str">
            <v>BIH</v>
          </cell>
          <cell r="C25" t="str">
            <v>Bosnia and Herzegovina</v>
          </cell>
          <cell r="D25" t="str">
            <v>NA</v>
          </cell>
        </row>
        <row r="26">
          <cell r="B26" t="str">
            <v>BWA</v>
          </cell>
          <cell r="C26" t="str">
            <v>Botswana</v>
          </cell>
          <cell r="D26" t="str">
            <v>NA</v>
          </cell>
        </row>
        <row r="27">
          <cell r="B27" t="str">
            <v>BRA</v>
          </cell>
          <cell r="C27" t="str">
            <v>Brazil</v>
          </cell>
          <cell r="D27" t="str">
            <v>NA</v>
          </cell>
        </row>
        <row r="28">
          <cell r="B28" t="str">
            <v>BRN</v>
          </cell>
          <cell r="C28" t="str">
            <v>Brunei Darussalam</v>
          </cell>
          <cell r="D28" t="str">
            <v>NA</v>
          </cell>
        </row>
        <row r="29">
          <cell r="B29" t="str">
            <v>BGR</v>
          </cell>
          <cell r="C29" t="str">
            <v>Bulgaria</v>
          </cell>
          <cell r="D29" t="str">
            <v>OECD/EU</v>
          </cell>
        </row>
        <row r="30">
          <cell r="B30" t="str">
            <v>BFA</v>
          </cell>
          <cell r="C30" t="str">
            <v>Burkina Faso</v>
          </cell>
          <cell r="D30" t="str">
            <v>NA</v>
          </cell>
        </row>
        <row r="31">
          <cell r="B31" t="str">
            <v>BDI</v>
          </cell>
          <cell r="C31" t="str">
            <v>Burundi</v>
          </cell>
          <cell r="D31" t="str">
            <v>NA</v>
          </cell>
        </row>
        <row r="32">
          <cell r="B32" t="str">
            <v>CPV</v>
          </cell>
          <cell r="C32" t="str">
            <v>Cabo Verde</v>
          </cell>
          <cell r="D32" t="str">
            <v>NA</v>
          </cell>
        </row>
        <row r="33">
          <cell r="B33" t="str">
            <v>KHM</v>
          </cell>
          <cell r="C33" t="str">
            <v>Cambodia</v>
          </cell>
          <cell r="D33" t="str">
            <v>NA</v>
          </cell>
        </row>
        <row r="34">
          <cell r="B34" t="str">
            <v>CMR</v>
          </cell>
          <cell r="C34" t="str">
            <v>Cameroon</v>
          </cell>
          <cell r="D34" t="str">
            <v>NA</v>
          </cell>
        </row>
        <row r="35">
          <cell r="B35" t="str">
            <v>CAN</v>
          </cell>
          <cell r="C35" t="str">
            <v>Canada</v>
          </cell>
          <cell r="D35" t="str">
            <v>OECD/EU</v>
          </cell>
        </row>
        <row r="36">
          <cell r="B36" t="str">
            <v>CAF</v>
          </cell>
          <cell r="C36" t="str">
            <v>Central African Republic</v>
          </cell>
          <cell r="D36" t="str">
            <v>NA</v>
          </cell>
        </row>
        <row r="37">
          <cell r="B37" t="str">
            <v>TCD</v>
          </cell>
          <cell r="C37" t="str">
            <v>Chad</v>
          </cell>
          <cell r="D37" t="str">
            <v>NA</v>
          </cell>
        </row>
        <row r="38">
          <cell r="B38" t="str">
            <v>CHL</v>
          </cell>
          <cell r="C38" t="str">
            <v>Chile</v>
          </cell>
          <cell r="D38" t="str">
            <v>OECD/EU</v>
          </cell>
        </row>
        <row r="39">
          <cell r="B39" t="str">
            <v>CHN</v>
          </cell>
          <cell r="C39" t="str">
            <v>China</v>
          </cell>
          <cell r="D39" t="str">
            <v>NA</v>
          </cell>
        </row>
        <row r="40">
          <cell r="B40" t="str">
            <v>COL</v>
          </cell>
          <cell r="C40" t="str">
            <v>Colombia</v>
          </cell>
          <cell r="D40" t="str">
            <v>NA</v>
          </cell>
        </row>
        <row r="41">
          <cell r="B41" t="str">
            <v>COM</v>
          </cell>
          <cell r="C41" t="str">
            <v>Comoros</v>
          </cell>
          <cell r="D41" t="str">
            <v>NA</v>
          </cell>
        </row>
        <row r="42">
          <cell r="B42" t="str">
            <v>COD</v>
          </cell>
          <cell r="C42" t="str">
            <v>Congo, Dem. Rep.</v>
          </cell>
          <cell r="D42" t="str">
            <v>NA</v>
          </cell>
        </row>
        <row r="43">
          <cell r="B43" t="str">
            <v>COG</v>
          </cell>
          <cell r="C43" t="str">
            <v>Congo, Rep.</v>
          </cell>
          <cell r="D43" t="str">
            <v>NA</v>
          </cell>
        </row>
        <row r="44">
          <cell r="B44" t="str">
            <v>CRI</v>
          </cell>
          <cell r="C44" t="str">
            <v>Costa Rica</v>
          </cell>
          <cell r="D44" t="str">
            <v>NA</v>
          </cell>
        </row>
        <row r="45">
          <cell r="B45" t="str">
            <v>CIV</v>
          </cell>
          <cell r="C45" t="str">
            <v>Côte d'Ivoire</v>
          </cell>
          <cell r="D45" t="str">
            <v>NA</v>
          </cell>
        </row>
        <row r="46">
          <cell r="B46" t="str">
            <v>HRV</v>
          </cell>
          <cell r="C46" t="str">
            <v>Croatia</v>
          </cell>
          <cell r="D46" t="str">
            <v>OECD/EU</v>
          </cell>
        </row>
        <row r="47">
          <cell r="B47" t="str">
            <v>CYP</v>
          </cell>
          <cell r="C47" t="str">
            <v>Cyprus</v>
          </cell>
          <cell r="D47" t="str">
            <v>OECD/EU</v>
          </cell>
        </row>
        <row r="48">
          <cell r="B48" t="str">
            <v>CZE</v>
          </cell>
          <cell r="C48" t="str">
            <v>Czech Republic</v>
          </cell>
          <cell r="D48" t="str">
            <v>OECD/EU</v>
          </cell>
        </row>
        <row r="49">
          <cell r="B49" t="str">
            <v>DNK</v>
          </cell>
          <cell r="C49" t="str">
            <v>Denmark</v>
          </cell>
          <cell r="D49" t="str">
            <v>OECD/EU</v>
          </cell>
        </row>
        <row r="50">
          <cell r="B50" t="str">
            <v>DJI</v>
          </cell>
          <cell r="C50" t="str">
            <v>Djibouti</v>
          </cell>
          <cell r="D50" t="str">
            <v>NA</v>
          </cell>
        </row>
        <row r="51">
          <cell r="B51" t="str">
            <v>DMA</v>
          </cell>
          <cell r="C51" t="str">
            <v>Dominica</v>
          </cell>
          <cell r="D51" t="str">
            <v>NA</v>
          </cell>
        </row>
        <row r="52">
          <cell r="B52" t="str">
            <v>DOM</v>
          </cell>
          <cell r="C52" t="str">
            <v>Dominican Republic</v>
          </cell>
          <cell r="D52" t="str">
            <v>NA</v>
          </cell>
        </row>
        <row r="53">
          <cell r="B53" t="str">
            <v>ECU</v>
          </cell>
          <cell r="C53" t="str">
            <v>Ecuador</v>
          </cell>
          <cell r="D53" t="str">
            <v>NA</v>
          </cell>
        </row>
        <row r="54">
          <cell r="B54" t="str">
            <v>EGY</v>
          </cell>
          <cell r="C54" t="str">
            <v>Egypt, Arab Rep.</v>
          </cell>
          <cell r="D54" t="str">
            <v>NA</v>
          </cell>
        </row>
        <row r="55">
          <cell r="B55" t="str">
            <v>SLV</v>
          </cell>
          <cell r="C55" t="str">
            <v>El Salvador</v>
          </cell>
          <cell r="D55" t="str">
            <v>NA</v>
          </cell>
        </row>
        <row r="56">
          <cell r="B56" t="str">
            <v>GNQ</v>
          </cell>
          <cell r="C56" t="str">
            <v>Equatorial Guinea</v>
          </cell>
          <cell r="D56" t="str">
            <v>NA</v>
          </cell>
        </row>
        <row r="57">
          <cell r="B57" t="str">
            <v>ERI</v>
          </cell>
          <cell r="C57" t="str">
            <v>Eritrea</v>
          </cell>
          <cell r="D57" t="str">
            <v>NA</v>
          </cell>
        </row>
        <row r="58">
          <cell r="B58" t="str">
            <v>EST</v>
          </cell>
          <cell r="C58" t="str">
            <v>Estonia</v>
          </cell>
          <cell r="D58" t="str">
            <v>OECD/EU</v>
          </cell>
        </row>
        <row r="59">
          <cell r="B59" t="str">
            <v>ETH</v>
          </cell>
          <cell r="C59" t="str">
            <v>Ethiopia</v>
          </cell>
          <cell r="D59" t="str">
            <v>NA</v>
          </cell>
        </row>
        <row r="60">
          <cell r="B60" t="str">
            <v>FJI</v>
          </cell>
          <cell r="C60" t="str">
            <v>Fiji</v>
          </cell>
          <cell r="D60" t="str">
            <v>NA</v>
          </cell>
        </row>
        <row r="61">
          <cell r="B61" t="str">
            <v>FIN</v>
          </cell>
          <cell r="C61" t="str">
            <v>Finland</v>
          </cell>
          <cell r="D61" t="str">
            <v>OECD/EU</v>
          </cell>
        </row>
        <row r="62">
          <cell r="B62" t="str">
            <v>FRA</v>
          </cell>
          <cell r="C62" t="str">
            <v>France</v>
          </cell>
          <cell r="D62" t="str">
            <v>OECD/EU</v>
          </cell>
        </row>
        <row r="63">
          <cell r="B63" t="str">
            <v>GAB</v>
          </cell>
          <cell r="C63" t="str">
            <v>Gabon</v>
          </cell>
          <cell r="D63" t="str">
            <v>NA</v>
          </cell>
        </row>
        <row r="64">
          <cell r="B64" t="str">
            <v>GMB</v>
          </cell>
          <cell r="C64" t="str">
            <v>Gambia, The</v>
          </cell>
          <cell r="D64" t="str">
            <v>NA</v>
          </cell>
        </row>
        <row r="65">
          <cell r="B65" t="str">
            <v>GEO</v>
          </cell>
          <cell r="C65" t="str">
            <v>Georgia</v>
          </cell>
          <cell r="D65" t="str">
            <v>NA</v>
          </cell>
        </row>
        <row r="66">
          <cell r="B66" t="str">
            <v>DEU</v>
          </cell>
          <cell r="C66" t="str">
            <v>Germany</v>
          </cell>
          <cell r="D66" t="str">
            <v>OECD/EU</v>
          </cell>
        </row>
        <row r="67">
          <cell r="B67" t="str">
            <v>GHA</v>
          </cell>
          <cell r="C67" t="str">
            <v>Ghana</v>
          </cell>
          <cell r="D67" t="str">
            <v>NA</v>
          </cell>
        </row>
        <row r="68">
          <cell r="B68" t="str">
            <v>GRC</v>
          </cell>
          <cell r="C68" t="str">
            <v>Greece</v>
          </cell>
          <cell r="D68" t="str">
            <v>OECD/EU</v>
          </cell>
        </row>
        <row r="69">
          <cell r="B69" t="str">
            <v>GRD</v>
          </cell>
          <cell r="C69" t="str">
            <v>Grenada</v>
          </cell>
          <cell r="D69" t="str">
            <v>NA</v>
          </cell>
        </row>
        <row r="70">
          <cell r="B70" t="str">
            <v>GTM</v>
          </cell>
          <cell r="C70" t="str">
            <v>Guatemala</v>
          </cell>
          <cell r="D70" t="str">
            <v>NA</v>
          </cell>
        </row>
        <row r="71">
          <cell r="B71" t="str">
            <v>GIN</v>
          </cell>
          <cell r="C71" t="str">
            <v>Guinea</v>
          </cell>
          <cell r="D71" t="str">
            <v>NA</v>
          </cell>
        </row>
        <row r="72">
          <cell r="B72" t="str">
            <v>GNB</v>
          </cell>
          <cell r="C72" t="str">
            <v>Guinea-Bissau</v>
          </cell>
          <cell r="D72" t="str">
            <v>NA</v>
          </cell>
        </row>
        <row r="73">
          <cell r="B73" t="str">
            <v>GUY</v>
          </cell>
          <cell r="C73" t="str">
            <v>Guyana</v>
          </cell>
          <cell r="D73" t="str">
            <v>NA</v>
          </cell>
        </row>
        <row r="74">
          <cell r="B74" t="str">
            <v>HTI</v>
          </cell>
          <cell r="C74" t="str">
            <v>Haiti</v>
          </cell>
          <cell r="D74" t="str">
            <v>NA</v>
          </cell>
        </row>
        <row r="75">
          <cell r="B75" t="str">
            <v>HND</v>
          </cell>
          <cell r="C75" t="str">
            <v>Honduras</v>
          </cell>
          <cell r="D75" t="str">
            <v>NA</v>
          </cell>
        </row>
        <row r="76">
          <cell r="B76" t="str">
            <v>HUN</v>
          </cell>
          <cell r="C76" t="str">
            <v>Hungary</v>
          </cell>
          <cell r="D76" t="str">
            <v>OECD/EU</v>
          </cell>
        </row>
        <row r="77">
          <cell r="B77" t="str">
            <v>ISL</v>
          </cell>
          <cell r="C77" t="str">
            <v>Iceland</v>
          </cell>
          <cell r="D77" t="str">
            <v>OECD/EU</v>
          </cell>
        </row>
        <row r="78">
          <cell r="B78" t="str">
            <v>IND</v>
          </cell>
          <cell r="C78" t="str">
            <v>India</v>
          </cell>
          <cell r="D78" t="str">
            <v>NA</v>
          </cell>
        </row>
        <row r="79">
          <cell r="B79" t="str">
            <v>IDN</v>
          </cell>
          <cell r="C79" t="str">
            <v>Indonesia</v>
          </cell>
          <cell r="D79" t="str">
            <v>NA</v>
          </cell>
        </row>
        <row r="80">
          <cell r="B80" t="str">
            <v>IRN</v>
          </cell>
          <cell r="C80" t="str">
            <v>Iran, Islamic Rep.</v>
          </cell>
          <cell r="D80" t="str">
            <v>NA</v>
          </cell>
        </row>
        <row r="81">
          <cell r="B81" t="str">
            <v>IRQ</v>
          </cell>
          <cell r="C81" t="str">
            <v>Iraq</v>
          </cell>
          <cell r="D81" t="str">
            <v>NA</v>
          </cell>
        </row>
        <row r="82">
          <cell r="B82" t="str">
            <v>IRL</v>
          </cell>
          <cell r="C82" t="str">
            <v>Ireland</v>
          </cell>
          <cell r="D82" t="str">
            <v>OECD/EU</v>
          </cell>
        </row>
        <row r="83">
          <cell r="B83" t="str">
            <v>ISR</v>
          </cell>
          <cell r="C83" t="str">
            <v>Israel</v>
          </cell>
          <cell r="D83" t="str">
            <v>OECD/EU</v>
          </cell>
        </row>
        <row r="84">
          <cell r="B84" t="str">
            <v>ITA</v>
          </cell>
          <cell r="C84" t="str">
            <v>Italy</v>
          </cell>
          <cell r="D84" t="str">
            <v>OECD/EU</v>
          </cell>
        </row>
        <row r="85">
          <cell r="B85" t="str">
            <v>JAM</v>
          </cell>
          <cell r="C85" t="str">
            <v>Jamaica</v>
          </cell>
          <cell r="D85" t="str">
            <v>NA</v>
          </cell>
        </row>
        <row r="86">
          <cell r="B86" t="str">
            <v>JPN</v>
          </cell>
          <cell r="C86" t="str">
            <v>Japan</v>
          </cell>
          <cell r="D86" t="str">
            <v>OECD/EU</v>
          </cell>
        </row>
        <row r="87">
          <cell r="B87" t="str">
            <v>JOR</v>
          </cell>
          <cell r="C87" t="str">
            <v>Jordan</v>
          </cell>
          <cell r="D87" t="str">
            <v>NA</v>
          </cell>
        </row>
        <row r="88">
          <cell r="B88" t="str">
            <v>KAZ</v>
          </cell>
          <cell r="C88" t="str">
            <v>Kazakhstan</v>
          </cell>
          <cell r="D88" t="str">
            <v>NA</v>
          </cell>
        </row>
        <row r="89">
          <cell r="B89" t="str">
            <v>KEN</v>
          </cell>
          <cell r="C89" t="str">
            <v>Kenya</v>
          </cell>
          <cell r="D89" t="str">
            <v>NA</v>
          </cell>
        </row>
        <row r="90">
          <cell r="B90" t="str">
            <v>KIR</v>
          </cell>
          <cell r="C90" t="str">
            <v>Kiribati</v>
          </cell>
          <cell r="D90" t="str">
            <v>NA</v>
          </cell>
        </row>
        <row r="91">
          <cell r="B91" t="str">
            <v>KOR</v>
          </cell>
          <cell r="C91" t="str">
            <v>Korea, Rep.</v>
          </cell>
          <cell r="D91" t="str">
            <v>OECD/EU</v>
          </cell>
        </row>
        <row r="92">
          <cell r="B92" t="str">
            <v>XKX</v>
          </cell>
          <cell r="C92" t="str">
            <v>Kosovo</v>
          </cell>
          <cell r="D92" t="str">
            <v>NA</v>
          </cell>
        </row>
        <row r="93">
          <cell r="B93" t="str">
            <v>KWT</v>
          </cell>
          <cell r="C93" t="str">
            <v>Kuwait</v>
          </cell>
          <cell r="D93" t="str">
            <v>NA</v>
          </cell>
        </row>
        <row r="94">
          <cell r="B94" t="str">
            <v>KGZ</v>
          </cell>
          <cell r="C94" t="str">
            <v>Kyrgyz Republic</v>
          </cell>
          <cell r="D94" t="str">
            <v>NA</v>
          </cell>
        </row>
        <row r="95">
          <cell r="B95" t="str">
            <v>LAO</v>
          </cell>
          <cell r="C95" t="str">
            <v>Lao PDR</v>
          </cell>
          <cell r="D95" t="str">
            <v>NA</v>
          </cell>
        </row>
        <row r="96">
          <cell r="B96" t="str">
            <v>LVA</v>
          </cell>
          <cell r="C96" t="str">
            <v>Latvia</v>
          </cell>
          <cell r="D96" t="str">
            <v>OECD/EU</v>
          </cell>
        </row>
        <row r="97">
          <cell r="B97" t="str">
            <v>LBN</v>
          </cell>
          <cell r="C97" t="str">
            <v>Lebanon</v>
          </cell>
          <cell r="D97" t="str">
            <v>NA</v>
          </cell>
        </row>
        <row r="98">
          <cell r="B98" t="str">
            <v>LSO</v>
          </cell>
          <cell r="C98" t="str">
            <v>Lesotho</v>
          </cell>
          <cell r="D98" t="str">
            <v>NA</v>
          </cell>
        </row>
        <row r="99">
          <cell r="B99" t="str">
            <v>LBR</v>
          </cell>
          <cell r="C99" t="str">
            <v>Liberia</v>
          </cell>
          <cell r="D99" t="str">
            <v>NA</v>
          </cell>
        </row>
        <row r="100">
          <cell r="B100" t="str">
            <v>LBY</v>
          </cell>
          <cell r="C100" t="str">
            <v>Libya</v>
          </cell>
          <cell r="D100" t="str">
            <v>NA</v>
          </cell>
        </row>
        <row r="101">
          <cell r="B101" t="str">
            <v>LTU</v>
          </cell>
          <cell r="C101" t="str">
            <v>Lithuania</v>
          </cell>
          <cell r="D101" t="str">
            <v>OECD/EU</v>
          </cell>
        </row>
        <row r="102">
          <cell r="B102" t="str">
            <v>LUX</v>
          </cell>
          <cell r="C102" t="str">
            <v>Luxembourg</v>
          </cell>
          <cell r="D102" t="str">
            <v>OECD/EU</v>
          </cell>
        </row>
        <row r="103">
          <cell r="B103" t="str">
            <v>MKD</v>
          </cell>
          <cell r="C103" t="str">
            <v>Macedonia, FYR</v>
          </cell>
          <cell r="D103" t="str">
            <v>NA</v>
          </cell>
        </row>
        <row r="104">
          <cell r="B104" t="str">
            <v>MDG</v>
          </cell>
          <cell r="C104" t="str">
            <v>Madagascar</v>
          </cell>
          <cell r="D104" t="str">
            <v>NA</v>
          </cell>
        </row>
        <row r="105">
          <cell r="B105" t="str">
            <v>MWI</v>
          </cell>
          <cell r="C105" t="str">
            <v>Malawi</v>
          </cell>
          <cell r="D105" t="str">
            <v>NA</v>
          </cell>
        </row>
        <row r="106">
          <cell r="B106" t="str">
            <v>MYS</v>
          </cell>
          <cell r="C106" t="str">
            <v>Malaysia</v>
          </cell>
          <cell r="D106" t="str">
            <v>NA</v>
          </cell>
        </row>
        <row r="107">
          <cell r="B107" t="str">
            <v>MDV</v>
          </cell>
          <cell r="C107" t="str">
            <v>Maldives</v>
          </cell>
          <cell r="D107" t="str">
            <v>NA</v>
          </cell>
        </row>
        <row r="108">
          <cell r="B108" t="str">
            <v>MLI</v>
          </cell>
          <cell r="C108" t="str">
            <v>Mali</v>
          </cell>
          <cell r="D108" t="str">
            <v>NA</v>
          </cell>
        </row>
        <row r="109">
          <cell r="B109" t="str">
            <v>MLT</v>
          </cell>
          <cell r="C109" t="str">
            <v>Malta</v>
          </cell>
          <cell r="D109" t="str">
            <v>OECD/EU</v>
          </cell>
        </row>
        <row r="110">
          <cell r="B110" t="str">
            <v>MHL</v>
          </cell>
          <cell r="C110" t="str">
            <v>Marshall Islands</v>
          </cell>
          <cell r="D110" t="str">
            <v>NA</v>
          </cell>
        </row>
        <row r="111">
          <cell r="B111" t="str">
            <v>MRT</v>
          </cell>
          <cell r="C111" t="str">
            <v>Mauritania</v>
          </cell>
          <cell r="D111" t="str">
            <v>NA</v>
          </cell>
        </row>
        <row r="112">
          <cell r="B112" t="str">
            <v>MUS</v>
          </cell>
          <cell r="C112" t="str">
            <v>Mauritius</v>
          </cell>
          <cell r="D112" t="str">
            <v>NA</v>
          </cell>
        </row>
        <row r="113">
          <cell r="B113" t="str">
            <v>MEX</v>
          </cell>
          <cell r="C113" t="str">
            <v>Mexico</v>
          </cell>
          <cell r="D113" t="str">
            <v>OECD/EU</v>
          </cell>
        </row>
        <row r="114">
          <cell r="B114" t="str">
            <v>FSM</v>
          </cell>
          <cell r="C114" t="str">
            <v>Micronesia, Fed. Sts.</v>
          </cell>
          <cell r="D114" t="str">
            <v>NA</v>
          </cell>
        </row>
        <row r="115">
          <cell r="B115" t="str">
            <v>MDA</v>
          </cell>
          <cell r="C115" t="str">
            <v>Moldova</v>
          </cell>
          <cell r="D115" t="str">
            <v>NA</v>
          </cell>
        </row>
        <row r="116">
          <cell r="B116" t="str">
            <v>MNG</v>
          </cell>
          <cell r="C116" t="str">
            <v>Mongolia</v>
          </cell>
          <cell r="D116" t="str">
            <v>NA</v>
          </cell>
        </row>
        <row r="117">
          <cell r="B117" t="str">
            <v>MNE</v>
          </cell>
          <cell r="C117" t="str">
            <v>Montenegro</v>
          </cell>
          <cell r="D117" t="str">
            <v>NA</v>
          </cell>
        </row>
        <row r="118">
          <cell r="B118" t="str">
            <v>MAR</v>
          </cell>
          <cell r="C118" t="str">
            <v>Morocco</v>
          </cell>
          <cell r="D118" t="str">
            <v>NA</v>
          </cell>
        </row>
        <row r="119">
          <cell r="B119" t="str">
            <v>MOZ</v>
          </cell>
          <cell r="C119" t="str">
            <v>Mozambique</v>
          </cell>
          <cell r="D119" t="str">
            <v>NA</v>
          </cell>
        </row>
        <row r="120">
          <cell r="B120" t="str">
            <v>MMR</v>
          </cell>
          <cell r="C120" t="str">
            <v>Myanmar</v>
          </cell>
          <cell r="D120" t="str">
            <v>NA</v>
          </cell>
        </row>
        <row r="121">
          <cell r="B121" t="str">
            <v>NAM</v>
          </cell>
          <cell r="C121" t="str">
            <v>Namibia</v>
          </cell>
          <cell r="D121" t="str">
            <v>NA</v>
          </cell>
        </row>
        <row r="122">
          <cell r="B122" t="str">
            <v>NRU</v>
          </cell>
          <cell r="C122" t="str">
            <v>Nauru</v>
          </cell>
          <cell r="D122" t="str">
            <v>NA</v>
          </cell>
        </row>
        <row r="123">
          <cell r="B123" t="str">
            <v>NPL</v>
          </cell>
          <cell r="C123" t="str">
            <v>Nepal</v>
          </cell>
          <cell r="D123" t="str">
            <v>NA</v>
          </cell>
        </row>
        <row r="124">
          <cell r="B124" t="str">
            <v>NLD</v>
          </cell>
          <cell r="C124" t="str">
            <v>Netherlands</v>
          </cell>
          <cell r="D124" t="str">
            <v>OECD/EU</v>
          </cell>
        </row>
        <row r="125">
          <cell r="B125" t="str">
            <v>NZL</v>
          </cell>
          <cell r="C125" t="str">
            <v>New Zealand</v>
          </cell>
          <cell r="D125" t="str">
            <v>OECD/EU</v>
          </cell>
        </row>
        <row r="126">
          <cell r="B126" t="str">
            <v>NIC</v>
          </cell>
          <cell r="C126" t="str">
            <v>Nicaragua</v>
          </cell>
          <cell r="D126" t="str">
            <v>NA</v>
          </cell>
        </row>
        <row r="127">
          <cell r="B127" t="str">
            <v>NER</v>
          </cell>
          <cell r="C127" t="str">
            <v>Niger</v>
          </cell>
          <cell r="D127" t="str">
            <v>NA</v>
          </cell>
        </row>
        <row r="128">
          <cell r="B128" t="str">
            <v>NGA</v>
          </cell>
          <cell r="C128" t="str">
            <v>Nigeria</v>
          </cell>
          <cell r="D128" t="str">
            <v>NA</v>
          </cell>
        </row>
        <row r="129">
          <cell r="B129" t="str">
            <v>NOR</v>
          </cell>
          <cell r="C129" t="str">
            <v>Norway</v>
          </cell>
          <cell r="D129" t="str">
            <v>OECD/EU</v>
          </cell>
        </row>
        <row r="130">
          <cell r="B130" t="str">
            <v>OMN</v>
          </cell>
          <cell r="C130" t="str">
            <v>Oman</v>
          </cell>
          <cell r="D130" t="str">
            <v>NA</v>
          </cell>
        </row>
        <row r="131">
          <cell r="B131" t="str">
            <v>PAK</v>
          </cell>
          <cell r="C131" t="str">
            <v>Pakistan</v>
          </cell>
          <cell r="D131" t="str">
            <v>NA</v>
          </cell>
        </row>
        <row r="132">
          <cell r="B132" t="str">
            <v>PLW</v>
          </cell>
          <cell r="C132" t="str">
            <v>Palau</v>
          </cell>
          <cell r="D132" t="str">
            <v>NA</v>
          </cell>
        </row>
        <row r="133">
          <cell r="B133" t="str">
            <v>PAN</v>
          </cell>
          <cell r="C133" t="str">
            <v>Panama</v>
          </cell>
          <cell r="D133" t="str">
            <v>NA</v>
          </cell>
        </row>
        <row r="134">
          <cell r="B134" t="str">
            <v>PNG</v>
          </cell>
          <cell r="C134" t="str">
            <v>Papua New Guinea</v>
          </cell>
          <cell r="D134" t="str">
            <v>NA</v>
          </cell>
        </row>
        <row r="135">
          <cell r="B135" t="str">
            <v>PRY</v>
          </cell>
          <cell r="C135" t="str">
            <v>Paraguay</v>
          </cell>
          <cell r="D135" t="str">
            <v>NA</v>
          </cell>
        </row>
        <row r="136">
          <cell r="B136" t="str">
            <v>PER</v>
          </cell>
          <cell r="C136" t="str">
            <v>Peru</v>
          </cell>
          <cell r="D136" t="str">
            <v>NA</v>
          </cell>
        </row>
        <row r="137">
          <cell r="B137" t="str">
            <v>PHL</v>
          </cell>
          <cell r="C137" t="str">
            <v>Philippines</v>
          </cell>
          <cell r="D137" t="str">
            <v>NA</v>
          </cell>
        </row>
        <row r="138">
          <cell r="B138" t="str">
            <v>POL</v>
          </cell>
          <cell r="C138" t="str">
            <v>Poland</v>
          </cell>
          <cell r="D138" t="str">
            <v>OECD/EU</v>
          </cell>
        </row>
        <row r="139">
          <cell r="B139" t="str">
            <v>PRT</v>
          </cell>
          <cell r="C139" t="str">
            <v>Portugal</v>
          </cell>
          <cell r="D139" t="str">
            <v>OECD/EU</v>
          </cell>
        </row>
        <row r="140">
          <cell r="B140" t="str">
            <v>QAT</v>
          </cell>
          <cell r="C140" t="str">
            <v>Qatar</v>
          </cell>
          <cell r="D140" t="str">
            <v>NA</v>
          </cell>
        </row>
        <row r="141">
          <cell r="B141" t="str">
            <v>ROU</v>
          </cell>
          <cell r="C141" t="str">
            <v>Romania</v>
          </cell>
          <cell r="D141" t="str">
            <v>OECD/EU</v>
          </cell>
        </row>
        <row r="142">
          <cell r="B142" t="str">
            <v>RUS</v>
          </cell>
          <cell r="C142" t="str">
            <v>Russian Federation</v>
          </cell>
          <cell r="D142" t="str">
            <v>NA</v>
          </cell>
        </row>
        <row r="143">
          <cell r="B143" t="str">
            <v>RWA</v>
          </cell>
          <cell r="C143" t="str">
            <v>Rwanda</v>
          </cell>
          <cell r="D143" t="str">
            <v>NA</v>
          </cell>
        </row>
        <row r="144">
          <cell r="B144" t="str">
            <v>WSM</v>
          </cell>
          <cell r="C144" t="str">
            <v>Samoa</v>
          </cell>
          <cell r="D144" t="str">
            <v>NA</v>
          </cell>
        </row>
        <row r="145">
          <cell r="B145" t="str">
            <v>SMR</v>
          </cell>
          <cell r="C145" t="str">
            <v>San Marino</v>
          </cell>
          <cell r="D145" t="str">
            <v>NA</v>
          </cell>
        </row>
        <row r="146">
          <cell r="B146" t="str">
            <v>STP</v>
          </cell>
          <cell r="C146" t="str">
            <v>São Tomé and Principe</v>
          </cell>
          <cell r="D146" t="str">
            <v>NA</v>
          </cell>
        </row>
        <row r="147">
          <cell r="B147" t="str">
            <v>SAU</v>
          </cell>
          <cell r="C147" t="str">
            <v>Saudi Arabia</v>
          </cell>
          <cell r="D147" t="str">
            <v>NA</v>
          </cell>
        </row>
        <row r="148">
          <cell r="B148" t="str">
            <v>SEN</v>
          </cell>
          <cell r="C148" t="str">
            <v>Senegal</v>
          </cell>
          <cell r="D148" t="str">
            <v>NA</v>
          </cell>
        </row>
        <row r="149">
          <cell r="B149" t="str">
            <v>SRB</v>
          </cell>
          <cell r="C149" t="str">
            <v>Serbia</v>
          </cell>
          <cell r="D149" t="str">
            <v>NA</v>
          </cell>
        </row>
        <row r="150">
          <cell r="B150" t="str">
            <v>SYC</v>
          </cell>
          <cell r="C150" t="str">
            <v>Seychelles</v>
          </cell>
          <cell r="D150" t="str">
            <v>NA</v>
          </cell>
        </row>
        <row r="151">
          <cell r="B151" t="str">
            <v>SLE</v>
          </cell>
          <cell r="C151" t="str">
            <v>Sierra Leone</v>
          </cell>
          <cell r="D151" t="str">
            <v>NA</v>
          </cell>
        </row>
        <row r="152">
          <cell r="B152" t="str">
            <v>SGP</v>
          </cell>
          <cell r="C152" t="str">
            <v>Singapore</v>
          </cell>
          <cell r="D152" t="str">
            <v>NA</v>
          </cell>
        </row>
        <row r="153">
          <cell r="B153" t="str">
            <v>SVK</v>
          </cell>
          <cell r="C153" t="str">
            <v>Slovak Republic</v>
          </cell>
          <cell r="D153" t="str">
            <v>OECD/EU</v>
          </cell>
        </row>
        <row r="154">
          <cell r="B154" t="str">
            <v>SVN</v>
          </cell>
          <cell r="C154" t="str">
            <v>Slovenia</v>
          </cell>
          <cell r="D154" t="str">
            <v>OECD/EU</v>
          </cell>
        </row>
        <row r="155">
          <cell r="B155" t="str">
            <v>SLB</v>
          </cell>
          <cell r="C155" t="str">
            <v>Solomon Islands</v>
          </cell>
          <cell r="D155" t="str">
            <v>NA</v>
          </cell>
        </row>
        <row r="156">
          <cell r="B156" t="str">
            <v>SOM</v>
          </cell>
          <cell r="C156" t="str">
            <v>Somalia</v>
          </cell>
          <cell r="D156" t="str">
            <v>NA</v>
          </cell>
        </row>
        <row r="157">
          <cell r="B157" t="str">
            <v>ZAF</v>
          </cell>
          <cell r="C157" t="str">
            <v>South Africa</v>
          </cell>
          <cell r="D157" t="str">
            <v>NA</v>
          </cell>
        </row>
        <row r="158">
          <cell r="B158" t="str">
            <v>SSD</v>
          </cell>
          <cell r="C158" t="str">
            <v>South Sudan</v>
          </cell>
          <cell r="D158" t="str">
            <v>NA</v>
          </cell>
        </row>
        <row r="159">
          <cell r="B159" t="str">
            <v>ESP</v>
          </cell>
          <cell r="C159" t="str">
            <v>Spain</v>
          </cell>
          <cell r="D159" t="str">
            <v>OECD/EU</v>
          </cell>
        </row>
        <row r="160">
          <cell r="B160" t="str">
            <v>LKA</v>
          </cell>
          <cell r="C160" t="str">
            <v>Sri Lanka</v>
          </cell>
          <cell r="D160" t="str">
            <v>NA</v>
          </cell>
        </row>
        <row r="161">
          <cell r="B161" t="str">
            <v>KNA</v>
          </cell>
          <cell r="C161" t="str">
            <v>St. Kitts and Nevis</v>
          </cell>
          <cell r="D161" t="str">
            <v>NA</v>
          </cell>
        </row>
        <row r="162">
          <cell r="B162" t="str">
            <v>LCA</v>
          </cell>
          <cell r="C162" t="str">
            <v>St. Lucia</v>
          </cell>
          <cell r="D162" t="str">
            <v>NA</v>
          </cell>
        </row>
        <row r="163">
          <cell r="B163" t="str">
            <v>VCT</v>
          </cell>
          <cell r="C163" t="str">
            <v>St. Vincent and the Grenadines</v>
          </cell>
          <cell r="D163" t="str">
            <v>NA</v>
          </cell>
        </row>
        <row r="164">
          <cell r="B164" t="str">
            <v>SDN</v>
          </cell>
          <cell r="C164" t="str">
            <v>Sudan</v>
          </cell>
          <cell r="D164" t="str">
            <v>NA</v>
          </cell>
        </row>
        <row r="165">
          <cell r="B165" t="str">
            <v>SUR</v>
          </cell>
          <cell r="C165" t="str">
            <v>Suriname</v>
          </cell>
          <cell r="D165" t="str">
            <v>NA</v>
          </cell>
        </row>
        <row r="166">
          <cell r="B166" t="str">
            <v>SWZ</v>
          </cell>
          <cell r="C166" t="str">
            <v>Eswatini</v>
          </cell>
          <cell r="D166" t="str">
            <v>NA</v>
          </cell>
        </row>
        <row r="167">
          <cell r="B167" t="str">
            <v>SWE</v>
          </cell>
          <cell r="C167" t="str">
            <v>Sweden</v>
          </cell>
          <cell r="D167" t="str">
            <v>OECD/EU</v>
          </cell>
        </row>
        <row r="168">
          <cell r="B168" t="str">
            <v>CHE</v>
          </cell>
          <cell r="C168" t="str">
            <v>Switzerland</v>
          </cell>
          <cell r="D168" t="str">
            <v>OECD/EU</v>
          </cell>
        </row>
        <row r="169">
          <cell r="B169" t="str">
            <v>SYR</v>
          </cell>
          <cell r="C169" t="str">
            <v>Syrian Arab Republic</v>
          </cell>
          <cell r="D169" t="str">
            <v>NA</v>
          </cell>
        </row>
        <row r="170">
          <cell r="B170" t="str">
            <v>TJK</v>
          </cell>
          <cell r="C170" t="str">
            <v>Tajikistan</v>
          </cell>
          <cell r="D170" t="str">
            <v>NA</v>
          </cell>
        </row>
        <row r="171">
          <cell r="B171" t="str">
            <v>TZA</v>
          </cell>
          <cell r="C171" t="str">
            <v>Tanzania</v>
          </cell>
          <cell r="D171" t="str">
            <v>NA</v>
          </cell>
        </row>
        <row r="172">
          <cell r="B172" t="str">
            <v>THA</v>
          </cell>
          <cell r="C172" t="str">
            <v>Thailand</v>
          </cell>
          <cell r="D172" t="str">
            <v>NA</v>
          </cell>
        </row>
        <row r="173">
          <cell r="B173" t="str">
            <v>TLS</v>
          </cell>
          <cell r="C173" t="str">
            <v>Timor-Leste</v>
          </cell>
          <cell r="D173" t="str">
            <v>NA</v>
          </cell>
        </row>
        <row r="174">
          <cell r="B174" t="str">
            <v>TGO</v>
          </cell>
          <cell r="C174" t="str">
            <v>Togo</v>
          </cell>
          <cell r="D174" t="str">
            <v>NA</v>
          </cell>
        </row>
        <row r="175">
          <cell r="B175" t="str">
            <v>TON</v>
          </cell>
          <cell r="C175" t="str">
            <v>Tonga</v>
          </cell>
          <cell r="D175" t="str">
            <v>NA</v>
          </cell>
        </row>
        <row r="176">
          <cell r="B176" t="str">
            <v>TTO</v>
          </cell>
          <cell r="C176" t="str">
            <v>Trinidad and Tobago</v>
          </cell>
          <cell r="D176" t="str">
            <v>NA</v>
          </cell>
        </row>
        <row r="177">
          <cell r="B177" t="str">
            <v>TUN</v>
          </cell>
          <cell r="C177" t="str">
            <v>Tunisia</v>
          </cell>
          <cell r="D177" t="str">
            <v>NA</v>
          </cell>
        </row>
        <row r="178">
          <cell r="B178" t="str">
            <v>TUR</v>
          </cell>
          <cell r="C178" t="str">
            <v>Turkey</v>
          </cell>
          <cell r="D178" t="str">
            <v>OECD/EU</v>
          </cell>
        </row>
        <row r="179">
          <cell r="B179" t="str">
            <v>TKM</v>
          </cell>
          <cell r="C179" t="str">
            <v>Turkmenistan</v>
          </cell>
          <cell r="D179" t="str">
            <v>NA</v>
          </cell>
        </row>
        <row r="180">
          <cell r="B180" t="str">
            <v>TUV</v>
          </cell>
          <cell r="C180" t="str">
            <v>Tuvalu</v>
          </cell>
          <cell r="D180" t="str">
            <v>NA</v>
          </cell>
        </row>
        <row r="181">
          <cell r="B181" t="str">
            <v>UGA</v>
          </cell>
          <cell r="C181" t="str">
            <v>Uganda</v>
          </cell>
          <cell r="D181" t="str">
            <v>NA</v>
          </cell>
        </row>
        <row r="182">
          <cell r="B182" t="str">
            <v>UKR</v>
          </cell>
          <cell r="C182" t="str">
            <v>Ukraine</v>
          </cell>
          <cell r="D182" t="str">
            <v>NA</v>
          </cell>
        </row>
        <row r="183">
          <cell r="B183" t="str">
            <v>ARE</v>
          </cell>
          <cell r="C183" t="str">
            <v>United Arab Emirates</v>
          </cell>
          <cell r="D183" t="str">
            <v>NA</v>
          </cell>
        </row>
        <row r="184">
          <cell r="B184" t="str">
            <v>GBR</v>
          </cell>
          <cell r="C184" t="str">
            <v>United Kingdom</v>
          </cell>
          <cell r="D184" t="str">
            <v>OECD/EU</v>
          </cell>
        </row>
        <row r="185">
          <cell r="B185" t="str">
            <v>USA</v>
          </cell>
          <cell r="C185" t="str">
            <v>United States</v>
          </cell>
          <cell r="D185" t="str">
            <v>OECD/EU</v>
          </cell>
        </row>
        <row r="186">
          <cell r="B186" t="str">
            <v>URY</v>
          </cell>
          <cell r="C186" t="str">
            <v>Uruguay</v>
          </cell>
          <cell r="D186" t="str">
            <v>NA</v>
          </cell>
        </row>
        <row r="187">
          <cell r="B187" t="str">
            <v>UZB</v>
          </cell>
          <cell r="C187" t="str">
            <v>Uzbekistan</v>
          </cell>
          <cell r="D187" t="str">
            <v>NA</v>
          </cell>
        </row>
        <row r="188">
          <cell r="B188" t="str">
            <v>VUT</v>
          </cell>
          <cell r="C188" t="str">
            <v>Vanuatu</v>
          </cell>
          <cell r="D188" t="str">
            <v>NA</v>
          </cell>
        </row>
        <row r="189">
          <cell r="B189" t="str">
            <v>VEN</v>
          </cell>
          <cell r="C189" t="str">
            <v>Venezuela, RB</v>
          </cell>
          <cell r="D189" t="str">
            <v>NA</v>
          </cell>
        </row>
        <row r="190">
          <cell r="B190" t="str">
            <v>VNM</v>
          </cell>
          <cell r="C190" t="str">
            <v>Vietnam</v>
          </cell>
          <cell r="D190" t="str">
            <v>NA</v>
          </cell>
        </row>
        <row r="191">
          <cell r="B191" t="str">
            <v>PSE</v>
          </cell>
          <cell r="C191" t="str">
            <v>West bank and Gaza</v>
          </cell>
          <cell r="D191" t="str">
            <v>NA</v>
          </cell>
        </row>
        <row r="192">
          <cell r="B192" t="str">
            <v>YEM</v>
          </cell>
          <cell r="C192" t="str">
            <v>Yemen, Rep.</v>
          </cell>
          <cell r="D192" t="str">
            <v>NA</v>
          </cell>
        </row>
        <row r="193">
          <cell r="B193" t="str">
            <v>ZMB</v>
          </cell>
          <cell r="C193" t="str">
            <v>Zambia</v>
          </cell>
          <cell r="D193" t="str">
            <v>NA</v>
          </cell>
        </row>
        <row r="194">
          <cell r="B194" t="str">
            <v>ZWE</v>
          </cell>
          <cell r="C194" t="str">
            <v>Zimbabwe</v>
          </cell>
          <cell r="D194" t="str">
            <v>NA</v>
          </cell>
        </row>
        <row r="195">
          <cell r="C195"/>
        </row>
        <row r="196">
          <cell r="C196" t="str">
            <v>New Zealand</v>
          </cell>
          <cell r="D196"/>
        </row>
        <row r="197">
          <cell r="C197"/>
          <cell r="D197"/>
        </row>
        <row r="198">
          <cell r="C198"/>
          <cell r="D198"/>
        </row>
        <row r="199">
          <cell r="C199" t="str">
            <v>China</v>
          </cell>
          <cell r="D199"/>
        </row>
      </sheetData>
      <sheetData sheetId="3">
        <row r="1">
          <cell r="B1">
            <v>1</v>
          </cell>
        </row>
      </sheetData>
      <sheetData sheetId="4">
        <row r="1">
          <cell r="C1">
            <v>2</v>
          </cell>
        </row>
      </sheetData>
      <sheetData sheetId="5"/>
      <sheetData sheetId="6"/>
      <sheetData sheetId="7">
        <row r="2">
          <cell r="AB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BDD3-B4F5-47B4-8F72-47D1AB0791FA}">
  <dimension ref="A1:D220"/>
  <sheetViews>
    <sheetView showGridLines="0" tabSelected="1" workbookViewId="0">
      <selection activeCell="D3" sqref="D3"/>
    </sheetView>
  </sheetViews>
  <sheetFormatPr defaultColWidth="9.140625" defaultRowHeight="15" x14ac:dyDescent="0.25"/>
  <cols>
    <col min="1" max="1" width="10.7109375" style="3" customWidth="1"/>
    <col min="2" max="2" width="21.85546875" style="3" customWidth="1"/>
    <col min="3" max="3" width="5.85546875" style="2" bestFit="1" customWidth="1"/>
    <col min="4" max="16384" width="9.140625" style="1"/>
  </cols>
  <sheetData>
    <row r="1" spans="1:4" s="3" customFormat="1" x14ac:dyDescent="0.25">
      <c r="C1" s="2" t="s">
        <v>194</v>
      </c>
      <c r="D1" s="7" t="s">
        <v>193</v>
      </c>
    </row>
    <row r="2" spans="1:4" s="3" customFormat="1" x14ac:dyDescent="0.25">
      <c r="A2" s="3" t="s">
        <v>192</v>
      </c>
      <c r="B2" s="3" t="s">
        <v>191</v>
      </c>
      <c r="C2" s="2" t="s">
        <v>190</v>
      </c>
    </row>
    <row r="3" spans="1:4" s="3" customFormat="1" x14ac:dyDescent="0.25">
      <c r="A3" s="6" t="s">
        <v>189</v>
      </c>
      <c r="B3" s="4" t="s">
        <v>0</v>
      </c>
      <c r="C3" s="2">
        <v>0</v>
      </c>
      <c r="D3" s="5">
        <v>1993</v>
      </c>
    </row>
    <row r="4" spans="1:4" s="3" customFormat="1" x14ac:dyDescent="0.25">
      <c r="A4" s="6" t="s">
        <v>188</v>
      </c>
      <c r="B4" s="4" t="s">
        <v>0</v>
      </c>
      <c r="C4" s="2">
        <v>0</v>
      </c>
      <c r="D4" s="5">
        <v>1993</v>
      </c>
    </row>
    <row r="5" spans="1:4" s="3" customFormat="1" x14ac:dyDescent="0.25">
      <c r="A5" s="6" t="s">
        <v>187</v>
      </c>
      <c r="B5" s="4" t="s">
        <v>0</v>
      </c>
      <c r="C5" s="2">
        <v>0</v>
      </c>
      <c r="D5" s="5">
        <v>1968</v>
      </c>
    </row>
    <row r="6" spans="1:4" s="3" customFormat="1" x14ac:dyDescent="0.25">
      <c r="A6" s="6" t="s">
        <v>186</v>
      </c>
      <c r="B6" s="4" t="s">
        <v>0</v>
      </c>
      <c r="C6" s="2">
        <v>0</v>
      </c>
      <c r="D6" s="5">
        <v>1993</v>
      </c>
    </row>
    <row r="7" spans="1:4" s="3" customFormat="1" x14ac:dyDescent="0.25">
      <c r="A7" s="6" t="s">
        <v>185</v>
      </c>
      <c r="B7" s="4" t="s">
        <v>0</v>
      </c>
      <c r="C7" s="2">
        <v>0</v>
      </c>
      <c r="D7" s="5">
        <v>1993</v>
      </c>
    </row>
    <row r="8" spans="1:4" s="3" customFormat="1" x14ac:dyDescent="0.25">
      <c r="A8" s="6" t="s">
        <v>184</v>
      </c>
      <c r="B8" s="4" t="s">
        <v>0</v>
      </c>
      <c r="C8" s="2">
        <v>0</v>
      </c>
      <c r="D8" s="5">
        <v>2008</v>
      </c>
    </row>
    <row r="9" spans="1:4" s="3" customFormat="1" x14ac:dyDescent="0.25">
      <c r="A9" s="6" t="s">
        <v>183</v>
      </c>
      <c r="B9" s="4" t="s">
        <v>0</v>
      </c>
      <c r="C9" s="2">
        <v>0</v>
      </c>
      <c r="D9" s="5">
        <v>1993</v>
      </c>
    </row>
    <row r="10" spans="1:4" s="3" customFormat="1" x14ac:dyDescent="0.25">
      <c r="A10" s="6" t="s">
        <v>182</v>
      </c>
      <c r="B10" s="4" t="s">
        <v>0</v>
      </c>
      <c r="C10" s="2">
        <v>0</v>
      </c>
      <c r="D10" s="5">
        <v>2008</v>
      </c>
    </row>
    <row r="11" spans="1:4" s="3" customFormat="1" x14ac:dyDescent="0.25">
      <c r="A11" s="6" t="s">
        <v>181</v>
      </c>
      <c r="B11" s="4" t="s">
        <v>0</v>
      </c>
      <c r="C11" s="2">
        <v>0</v>
      </c>
      <c r="D11" s="5">
        <v>2008</v>
      </c>
    </row>
    <row r="12" spans="1:4" s="3" customFormat="1" x14ac:dyDescent="0.25">
      <c r="A12" s="6" t="s">
        <v>180</v>
      </c>
      <c r="B12" s="4" t="s">
        <v>0</v>
      </c>
      <c r="C12" s="2">
        <v>0</v>
      </c>
      <c r="D12" s="5">
        <v>1993</v>
      </c>
    </row>
    <row r="13" spans="1:4" s="3" customFormat="1" x14ac:dyDescent="0.25">
      <c r="A13" s="6" t="s">
        <v>179</v>
      </c>
      <c r="B13" s="4" t="s">
        <v>0</v>
      </c>
      <c r="C13" s="2">
        <v>0</v>
      </c>
      <c r="D13" s="5">
        <v>1993</v>
      </c>
    </row>
    <row r="14" spans="1:4" s="3" customFormat="1" x14ac:dyDescent="0.25">
      <c r="A14" s="6" t="s">
        <v>178</v>
      </c>
      <c r="B14" s="4" t="s">
        <v>0</v>
      </c>
      <c r="C14" s="2">
        <v>0</v>
      </c>
      <c r="D14" s="5">
        <v>1993</v>
      </c>
    </row>
    <row r="15" spans="1:4" s="3" customFormat="1" x14ac:dyDescent="0.25">
      <c r="A15" s="6" t="s">
        <v>177</v>
      </c>
      <c r="B15" s="4" t="s">
        <v>0</v>
      </c>
      <c r="C15" s="2">
        <v>0</v>
      </c>
      <c r="D15" s="5">
        <v>1993</v>
      </c>
    </row>
    <row r="16" spans="1:4" s="3" customFormat="1" x14ac:dyDescent="0.25">
      <c r="A16" s="6" t="s">
        <v>176</v>
      </c>
      <c r="B16" s="4" t="s">
        <v>0</v>
      </c>
      <c r="C16" s="2">
        <v>0</v>
      </c>
      <c r="D16" s="5">
        <v>1993</v>
      </c>
    </row>
    <row r="17" spans="1:4" s="3" customFormat="1" x14ac:dyDescent="0.25">
      <c r="A17" s="6" t="s">
        <v>175</v>
      </c>
      <c r="B17" s="4" t="s">
        <v>0</v>
      </c>
      <c r="C17" s="2">
        <v>0</v>
      </c>
      <c r="D17" s="5">
        <v>1993</v>
      </c>
    </row>
    <row r="18" spans="1:4" s="3" customFormat="1" x14ac:dyDescent="0.25">
      <c r="A18" s="6" t="s">
        <v>174</v>
      </c>
      <c r="B18" s="4" t="s">
        <v>0</v>
      </c>
      <c r="C18" s="2">
        <v>0</v>
      </c>
      <c r="D18" s="5">
        <v>2008</v>
      </c>
    </row>
    <row r="19" spans="1:4" s="3" customFormat="1" x14ac:dyDescent="0.25">
      <c r="A19" s="6" t="s">
        <v>173</v>
      </c>
      <c r="B19" s="4" t="s">
        <v>0</v>
      </c>
      <c r="C19" s="2">
        <v>0</v>
      </c>
      <c r="D19" s="5">
        <v>1993</v>
      </c>
    </row>
    <row r="20" spans="1:4" s="3" customFormat="1" x14ac:dyDescent="0.25">
      <c r="A20" s="6" t="s">
        <v>172</v>
      </c>
      <c r="B20" s="4" t="s">
        <v>0</v>
      </c>
      <c r="C20" s="2">
        <v>0</v>
      </c>
      <c r="D20" s="5">
        <v>1968</v>
      </c>
    </row>
    <row r="21" spans="1:4" s="3" customFormat="1" x14ac:dyDescent="0.25">
      <c r="A21" s="6" t="s">
        <v>171</v>
      </c>
      <c r="B21" s="4" t="s">
        <v>0</v>
      </c>
      <c r="C21" s="2">
        <v>0</v>
      </c>
      <c r="D21" s="5">
        <v>1993</v>
      </c>
    </row>
    <row r="22" spans="1:4" s="3" customFormat="1" x14ac:dyDescent="0.25">
      <c r="A22" s="6" t="s">
        <v>170</v>
      </c>
      <c r="B22" s="4" t="s">
        <v>0</v>
      </c>
      <c r="C22" s="2">
        <v>0</v>
      </c>
      <c r="D22" s="5">
        <v>1968</v>
      </c>
    </row>
    <row r="23" spans="1:4" s="3" customFormat="1" x14ac:dyDescent="0.25">
      <c r="A23" s="6" t="s">
        <v>169</v>
      </c>
      <c r="B23" s="4" t="s">
        <v>0</v>
      </c>
      <c r="C23" s="2">
        <v>0</v>
      </c>
      <c r="D23" s="5">
        <v>1993</v>
      </c>
    </row>
    <row r="24" spans="1:4" s="3" customFormat="1" x14ac:dyDescent="0.25">
      <c r="A24" s="6" t="s">
        <v>168</v>
      </c>
      <c r="B24" s="4" t="s">
        <v>0</v>
      </c>
      <c r="C24" s="2">
        <v>0</v>
      </c>
      <c r="D24" s="5">
        <v>1993</v>
      </c>
    </row>
    <row r="25" spans="1:4" s="3" customFormat="1" x14ac:dyDescent="0.25">
      <c r="A25" s="6" t="s">
        <v>167</v>
      </c>
      <c r="B25" s="4" t="s">
        <v>0</v>
      </c>
      <c r="C25" s="2">
        <v>0</v>
      </c>
      <c r="D25" s="5">
        <v>2008</v>
      </c>
    </row>
    <row r="26" spans="1:4" s="3" customFormat="1" x14ac:dyDescent="0.25">
      <c r="A26" s="6" t="s">
        <v>166</v>
      </c>
      <c r="B26" s="4" t="s">
        <v>0</v>
      </c>
      <c r="C26" s="2">
        <v>0</v>
      </c>
      <c r="D26" s="5">
        <v>1993</v>
      </c>
    </row>
    <row r="27" spans="1:4" s="3" customFormat="1" x14ac:dyDescent="0.25">
      <c r="A27" s="6" t="s">
        <v>165</v>
      </c>
      <c r="B27" s="4" t="s">
        <v>0</v>
      </c>
      <c r="C27" s="2">
        <v>0</v>
      </c>
      <c r="D27" s="5">
        <v>1993</v>
      </c>
    </row>
    <row r="28" spans="1:4" s="3" customFormat="1" x14ac:dyDescent="0.25">
      <c r="A28" s="6" t="s">
        <v>164</v>
      </c>
      <c r="B28" s="4" t="s">
        <v>0</v>
      </c>
      <c r="C28" s="2">
        <v>0</v>
      </c>
      <c r="D28" s="5">
        <v>1993</v>
      </c>
    </row>
    <row r="29" spans="1:4" s="3" customFormat="1" x14ac:dyDescent="0.25">
      <c r="A29" s="6" t="s">
        <v>163</v>
      </c>
      <c r="B29" s="4" t="s">
        <v>0</v>
      </c>
      <c r="C29" s="2">
        <v>0</v>
      </c>
      <c r="D29" s="5">
        <v>1993</v>
      </c>
    </row>
    <row r="30" spans="1:4" s="3" customFormat="1" x14ac:dyDescent="0.25">
      <c r="A30" s="6" t="s">
        <v>162</v>
      </c>
      <c r="B30" s="4" t="s">
        <v>0</v>
      </c>
      <c r="C30" s="2">
        <v>0</v>
      </c>
      <c r="D30" s="5">
        <v>1993</v>
      </c>
    </row>
    <row r="31" spans="1:4" s="3" customFormat="1" x14ac:dyDescent="0.25">
      <c r="A31" s="6" t="s">
        <v>161</v>
      </c>
      <c r="B31" s="4" t="s">
        <v>0</v>
      </c>
      <c r="C31" s="2">
        <v>0</v>
      </c>
      <c r="D31" s="5">
        <v>1993</v>
      </c>
    </row>
    <row r="32" spans="1:4" s="3" customFormat="1" x14ac:dyDescent="0.25">
      <c r="A32" s="6" t="s">
        <v>160</v>
      </c>
      <c r="B32" s="4" t="s">
        <v>0</v>
      </c>
      <c r="C32" s="2">
        <v>0</v>
      </c>
      <c r="D32" s="5">
        <v>1993</v>
      </c>
    </row>
    <row r="33" spans="1:4" s="3" customFormat="1" x14ac:dyDescent="0.25">
      <c r="A33" s="6" t="s">
        <v>159</v>
      </c>
      <c r="B33" s="4" t="s">
        <v>0</v>
      </c>
      <c r="C33" s="2">
        <v>0</v>
      </c>
      <c r="D33" s="5">
        <v>2008</v>
      </c>
    </row>
    <row r="34" spans="1:4" s="3" customFormat="1" x14ac:dyDescent="0.25">
      <c r="A34" s="6" t="s">
        <v>158</v>
      </c>
      <c r="B34" s="4" t="s">
        <v>0</v>
      </c>
      <c r="C34" s="2">
        <v>0</v>
      </c>
      <c r="D34" s="5">
        <v>1968</v>
      </c>
    </row>
    <row r="35" spans="1:4" s="3" customFormat="1" x14ac:dyDescent="0.25">
      <c r="A35" s="6" t="s">
        <v>157</v>
      </c>
      <c r="B35" s="4" t="s">
        <v>0</v>
      </c>
      <c r="C35" s="2">
        <v>0</v>
      </c>
      <c r="D35" s="5">
        <v>1993</v>
      </c>
    </row>
    <row r="36" spans="1:4" s="3" customFormat="1" x14ac:dyDescent="0.25">
      <c r="A36" s="6" t="s">
        <v>156</v>
      </c>
      <c r="B36" s="4" t="s">
        <v>0</v>
      </c>
      <c r="C36" s="2">
        <v>0</v>
      </c>
      <c r="D36" s="5">
        <v>1993</v>
      </c>
    </row>
    <row r="37" spans="1:4" s="3" customFormat="1" x14ac:dyDescent="0.25">
      <c r="A37" s="6" t="s">
        <v>155</v>
      </c>
      <c r="B37" s="4" t="s">
        <v>0</v>
      </c>
      <c r="C37" s="2">
        <v>0</v>
      </c>
      <c r="D37" s="5">
        <v>1993</v>
      </c>
    </row>
    <row r="38" spans="1:4" s="3" customFormat="1" x14ac:dyDescent="0.25">
      <c r="A38" s="6" t="s">
        <v>154</v>
      </c>
      <c r="B38" s="4" t="s">
        <v>0</v>
      </c>
      <c r="C38" s="2">
        <v>0</v>
      </c>
      <c r="D38" s="5">
        <v>1993</v>
      </c>
    </row>
    <row r="39" spans="1:4" s="3" customFormat="1" x14ac:dyDescent="0.25">
      <c r="A39" s="6" t="s">
        <v>153</v>
      </c>
      <c r="B39" s="4" t="s">
        <v>0</v>
      </c>
      <c r="C39" s="2">
        <v>0</v>
      </c>
      <c r="D39" s="5">
        <v>1968</v>
      </c>
    </row>
    <row r="40" spans="1:4" s="3" customFormat="1" x14ac:dyDescent="0.25">
      <c r="A40" s="6" t="s">
        <v>152</v>
      </c>
      <c r="B40" s="4" t="s">
        <v>0</v>
      </c>
      <c r="C40" s="2">
        <v>0</v>
      </c>
      <c r="D40" s="5">
        <v>1968</v>
      </c>
    </row>
    <row r="41" spans="1:4" s="3" customFormat="1" x14ac:dyDescent="0.25">
      <c r="A41" s="6" t="s">
        <v>151</v>
      </c>
      <c r="B41" s="4" t="s">
        <v>0</v>
      </c>
      <c r="C41" s="2">
        <v>0</v>
      </c>
      <c r="D41" s="5">
        <v>1968</v>
      </c>
    </row>
    <row r="42" spans="1:4" s="3" customFormat="1" x14ac:dyDescent="0.25">
      <c r="A42" s="6" t="s">
        <v>150</v>
      </c>
      <c r="B42" s="4" t="s">
        <v>0</v>
      </c>
      <c r="C42" s="2">
        <v>0</v>
      </c>
      <c r="D42" s="5">
        <v>1993</v>
      </c>
    </row>
    <row r="43" spans="1:4" s="3" customFormat="1" x14ac:dyDescent="0.25">
      <c r="A43" s="6" t="s">
        <v>149</v>
      </c>
      <c r="B43" s="4" t="s">
        <v>0</v>
      </c>
      <c r="C43" s="2">
        <v>0</v>
      </c>
      <c r="D43" s="5">
        <v>1968</v>
      </c>
    </row>
    <row r="44" spans="1:4" s="3" customFormat="1" x14ac:dyDescent="0.25">
      <c r="A44" s="6" t="s">
        <v>148</v>
      </c>
      <c r="B44" s="4" t="s">
        <v>0</v>
      </c>
      <c r="C44" s="2">
        <v>0</v>
      </c>
      <c r="D44" s="5">
        <v>1993</v>
      </c>
    </row>
    <row r="45" spans="1:4" s="3" customFormat="1" x14ac:dyDescent="0.25">
      <c r="A45" s="6" t="s">
        <v>147</v>
      </c>
      <c r="B45" s="4" t="s">
        <v>0</v>
      </c>
      <c r="C45" s="2">
        <v>0</v>
      </c>
      <c r="D45" s="5">
        <v>1993</v>
      </c>
    </row>
    <row r="46" spans="1:4" s="3" customFormat="1" x14ac:dyDescent="0.25">
      <c r="A46" s="6" t="s">
        <v>146</v>
      </c>
      <c r="B46" s="4" t="s">
        <v>0</v>
      </c>
      <c r="C46" s="2">
        <v>0</v>
      </c>
      <c r="D46" s="5">
        <v>2008</v>
      </c>
    </row>
    <row r="47" spans="1:4" s="3" customFormat="1" x14ac:dyDescent="0.25">
      <c r="A47" s="6" t="s">
        <v>145</v>
      </c>
      <c r="B47" s="4" t="s">
        <v>0</v>
      </c>
      <c r="C47" s="2">
        <v>0</v>
      </c>
      <c r="D47" s="5">
        <v>2008</v>
      </c>
    </row>
    <row r="48" spans="1:4" s="3" customFormat="1" x14ac:dyDescent="0.25">
      <c r="A48" s="6" t="s">
        <v>144</v>
      </c>
      <c r="B48" s="4" t="s">
        <v>0</v>
      </c>
      <c r="C48" s="2">
        <v>0</v>
      </c>
      <c r="D48" s="5">
        <v>1968</v>
      </c>
    </row>
    <row r="49" spans="1:4" s="3" customFormat="1" x14ac:dyDescent="0.25">
      <c r="A49" s="6" t="s">
        <v>143</v>
      </c>
      <c r="B49" s="4" t="s">
        <v>0</v>
      </c>
      <c r="C49" s="2">
        <v>0</v>
      </c>
      <c r="D49" s="5">
        <v>1993</v>
      </c>
    </row>
    <row r="50" spans="1:4" s="3" customFormat="1" x14ac:dyDescent="0.25">
      <c r="A50" s="6" t="s">
        <v>142</v>
      </c>
      <c r="B50" s="4" t="s">
        <v>0</v>
      </c>
      <c r="C50" s="2">
        <v>0</v>
      </c>
      <c r="D50" s="5">
        <v>2008</v>
      </c>
    </row>
    <row r="51" spans="1:4" s="3" customFormat="1" x14ac:dyDescent="0.25">
      <c r="A51" s="6" t="s">
        <v>141</v>
      </c>
      <c r="B51" s="4" t="s">
        <v>0</v>
      </c>
      <c r="C51" s="2">
        <v>0</v>
      </c>
      <c r="D51" s="5">
        <v>2008</v>
      </c>
    </row>
    <row r="52" spans="1:4" s="3" customFormat="1" x14ac:dyDescent="0.25">
      <c r="A52" s="6" t="s">
        <v>140</v>
      </c>
      <c r="B52" s="4" t="s">
        <v>0</v>
      </c>
      <c r="C52" s="2">
        <v>0</v>
      </c>
      <c r="D52" s="5">
        <v>1993</v>
      </c>
    </row>
    <row r="53" spans="1:4" s="3" customFormat="1" x14ac:dyDescent="0.25">
      <c r="A53" s="6" t="s">
        <v>139</v>
      </c>
      <c r="B53" s="4" t="s">
        <v>0</v>
      </c>
      <c r="C53" s="2">
        <v>0</v>
      </c>
      <c r="D53" s="5">
        <v>1968</v>
      </c>
    </row>
    <row r="54" spans="1:4" s="3" customFormat="1" x14ac:dyDescent="0.25">
      <c r="A54" s="6" t="s">
        <v>138</v>
      </c>
      <c r="B54" s="4" t="s">
        <v>0</v>
      </c>
      <c r="C54" s="2">
        <v>0</v>
      </c>
      <c r="D54" s="5">
        <v>1968</v>
      </c>
    </row>
    <row r="55" spans="1:4" s="3" customFormat="1" x14ac:dyDescent="0.25">
      <c r="A55" s="6" t="s">
        <v>137</v>
      </c>
      <c r="B55" s="4" t="s">
        <v>0</v>
      </c>
      <c r="C55" s="2">
        <v>0</v>
      </c>
      <c r="D55" s="5">
        <v>1968</v>
      </c>
    </row>
    <row r="56" spans="1:4" s="3" customFormat="1" x14ac:dyDescent="0.25">
      <c r="A56" s="6" t="s">
        <v>136</v>
      </c>
      <c r="B56" s="4" t="s">
        <v>0</v>
      </c>
      <c r="C56" s="2">
        <v>0</v>
      </c>
      <c r="D56" s="5">
        <v>2008</v>
      </c>
    </row>
    <row r="57" spans="1:4" s="3" customFormat="1" x14ac:dyDescent="0.25">
      <c r="A57" s="6" t="s">
        <v>134</v>
      </c>
      <c r="B57" s="4" t="s">
        <v>0</v>
      </c>
      <c r="C57" s="2">
        <v>0</v>
      </c>
      <c r="D57" s="5">
        <v>1993</v>
      </c>
    </row>
    <row r="58" spans="1:4" s="3" customFormat="1" x14ac:dyDescent="0.25">
      <c r="A58" s="6" t="s">
        <v>133</v>
      </c>
      <c r="B58" s="4" t="s">
        <v>0</v>
      </c>
      <c r="C58" s="2">
        <v>0</v>
      </c>
      <c r="D58" s="5">
        <v>1993</v>
      </c>
    </row>
    <row r="59" spans="1:4" s="3" customFormat="1" x14ac:dyDescent="0.25">
      <c r="A59" s="6" t="s">
        <v>132</v>
      </c>
      <c r="B59" s="4" t="s">
        <v>0</v>
      </c>
      <c r="C59" s="2">
        <v>0</v>
      </c>
      <c r="D59" s="5">
        <v>2008</v>
      </c>
    </row>
    <row r="60" spans="1:4" s="3" customFormat="1" x14ac:dyDescent="0.25">
      <c r="A60" s="6" t="s">
        <v>131</v>
      </c>
      <c r="B60" s="4" t="s">
        <v>0</v>
      </c>
      <c r="C60" s="2">
        <v>0</v>
      </c>
      <c r="D60" s="5">
        <v>2008</v>
      </c>
    </row>
    <row r="61" spans="1:4" s="3" customFormat="1" x14ac:dyDescent="0.25">
      <c r="A61" s="6" t="s">
        <v>130</v>
      </c>
      <c r="B61" s="4" t="s">
        <v>0</v>
      </c>
      <c r="C61" s="2">
        <v>0</v>
      </c>
      <c r="D61" s="5">
        <v>1993</v>
      </c>
    </row>
    <row r="62" spans="1:4" s="3" customFormat="1" x14ac:dyDescent="0.25">
      <c r="A62" s="6" t="s">
        <v>129</v>
      </c>
      <c r="B62" s="4" t="s">
        <v>0</v>
      </c>
      <c r="C62" s="2">
        <v>0</v>
      </c>
      <c r="D62" s="5">
        <v>1993</v>
      </c>
    </row>
    <row r="63" spans="1:4" s="3" customFormat="1" x14ac:dyDescent="0.25">
      <c r="A63" s="6" t="s">
        <v>128</v>
      </c>
      <c r="B63" s="4" t="s">
        <v>0</v>
      </c>
      <c r="C63" s="2">
        <v>0</v>
      </c>
      <c r="D63" s="5">
        <v>1993</v>
      </c>
    </row>
    <row r="64" spans="1:4" s="3" customFormat="1" x14ac:dyDescent="0.25">
      <c r="A64" s="6" t="s">
        <v>127</v>
      </c>
      <c r="B64" s="4" t="s">
        <v>0</v>
      </c>
      <c r="C64" s="2">
        <v>0</v>
      </c>
      <c r="D64" s="5">
        <v>2008</v>
      </c>
    </row>
    <row r="65" spans="1:4" s="3" customFormat="1" x14ac:dyDescent="0.25">
      <c r="A65" s="6" t="s">
        <v>126</v>
      </c>
      <c r="B65" s="4" t="s">
        <v>0</v>
      </c>
      <c r="C65" s="2">
        <v>0</v>
      </c>
      <c r="D65" s="5">
        <v>1993</v>
      </c>
    </row>
    <row r="66" spans="1:4" s="3" customFormat="1" x14ac:dyDescent="0.25">
      <c r="A66" s="6" t="s">
        <v>125</v>
      </c>
      <c r="B66" s="4" t="s">
        <v>0</v>
      </c>
      <c r="C66" s="2">
        <v>0</v>
      </c>
      <c r="D66" s="5">
        <v>2008</v>
      </c>
    </row>
    <row r="67" spans="1:4" s="3" customFormat="1" x14ac:dyDescent="0.25">
      <c r="A67" s="6" t="s">
        <v>124</v>
      </c>
      <c r="B67" s="4" t="s">
        <v>0</v>
      </c>
      <c r="C67" s="2">
        <v>0</v>
      </c>
      <c r="D67" s="5">
        <v>1968</v>
      </c>
    </row>
    <row r="68" spans="1:4" s="3" customFormat="1" x14ac:dyDescent="0.25">
      <c r="A68" s="6" t="s">
        <v>123</v>
      </c>
      <c r="B68" s="4" t="s">
        <v>0</v>
      </c>
      <c r="C68" s="2">
        <v>0</v>
      </c>
      <c r="D68" s="5">
        <v>1993</v>
      </c>
    </row>
    <row r="69" spans="1:4" s="3" customFormat="1" x14ac:dyDescent="0.25">
      <c r="A69" s="6" t="s">
        <v>122</v>
      </c>
      <c r="B69" s="4" t="s">
        <v>0</v>
      </c>
      <c r="C69" s="2">
        <v>0</v>
      </c>
      <c r="D69" s="5">
        <v>1993</v>
      </c>
    </row>
    <row r="70" spans="1:4" s="3" customFormat="1" x14ac:dyDescent="0.25">
      <c r="A70" s="6" t="s">
        <v>121</v>
      </c>
      <c r="B70" s="4" t="s">
        <v>0</v>
      </c>
      <c r="C70" s="2">
        <v>0</v>
      </c>
      <c r="D70" s="5">
        <v>1993</v>
      </c>
    </row>
    <row r="71" spans="1:4" s="3" customFormat="1" x14ac:dyDescent="0.25">
      <c r="A71" s="6" t="s">
        <v>120</v>
      </c>
      <c r="B71" s="4" t="s">
        <v>0</v>
      </c>
      <c r="C71" s="2">
        <v>0</v>
      </c>
      <c r="D71" s="5">
        <v>1993</v>
      </c>
    </row>
    <row r="72" spans="1:4" s="3" customFormat="1" x14ac:dyDescent="0.25">
      <c r="A72" s="6" t="s">
        <v>119</v>
      </c>
      <c r="B72" s="4" t="s">
        <v>0</v>
      </c>
      <c r="C72" s="2">
        <v>0</v>
      </c>
      <c r="D72" s="5">
        <v>1968</v>
      </c>
    </row>
    <row r="73" spans="1:4" s="3" customFormat="1" x14ac:dyDescent="0.25">
      <c r="A73" s="6" t="s">
        <v>118</v>
      </c>
      <c r="B73" s="4" t="s">
        <v>0</v>
      </c>
      <c r="C73" s="2">
        <v>0</v>
      </c>
      <c r="D73" s="5">
        <v>1993</v>
      </c>
    </row>
    <row r="74" spans="1:4" s="3" customFormat="1" x14ac:dyDescent="0.25">
      <c r="A74" s="6" t="s">
        <v>117</v>
      </c>
      <c r="B74" s="4" t="s">
        <v>0</v>
      </c>
      <c r="C74" s="2">
        <v>0</v>
      </c>
      <c r="D74" s="5">
        <v>2008</v>
      </c>
    </row>
    <row r="75" spans="1:4" s="3" customFormat="1" x14ac:dyDescent="0.25">
      <c r="A75" s="6" t="s">
        <v>116</v>
      </c>
      <c r="B75" s="4" t="s">
        <v>0</v>
      </c>
      <c r="C75" s="2">
        <v>0</v>
      </c>
      <c r="D75" s="5">
        <v>2008</v>
      </c>
    </row>
    <row r="76" spans="1:4" s="3" customFormat="1" x14ac:dyDescent="0.25">
      <c r="A76" s="6" t="s">
        <v>115</v>
      </c>
      <c r="B76" s="4" t="s">
        <v>0</v>
      </c>
      <c r="C76" s="2">
        <v>0</v>
      </c>
      <c r="D76" s="5">
        <v>2008</v>
      </c>
    </row>
    <row r="77" spans="1:4" s="3" customFormat="1" x14ac:dyDescent="0.25">
      <c r="A77" s="6" t="s">
        <v>114</v>
      </c>
      <c r="B77" s="4" t="s">
        <v>0</v>
      </c>
      <c r="C77" s="2">
        <v>0</v>
      </c>
      <c r="D77" s="5">
        <v>1993</v>
      </c>
    </row>
    <row r="78" spans="1:4" s="3" customFormat="1" x14ac:dyDescent="0.25">
      <c r="A78" s="6" t="s">
        <v>113</v>
      </c>
      <c r="B78" s="4" t="s">
        <v>0</v>
      </c>
      <c r="C78" s="2">
        <v>0</v>
      </c>
      <c r="D78" s="5">
        <v>1993</v>
      </c>
    </row>
    <row r="79" spans="1:4" s="3" customFormat="1" x14ac:dyDescent="0.25">
      <c r="A79" s="6" t="s">
        <v>112</v>
      </c>
      <c r="B79" s="4" t="s">
        <v>0</v>
      </c>
      <c r="C79" s="2">
        <v>0</v>
      </c>
      <c r="D79" s="5">
        <v>1968</v>
      </c>
    </row>
    <row r="80" spans="1:4" s="3" customFormat="1" x14ac:dyDescent="0.25">
      <c r="A80" s="6" t="s">
        <v>111</v>
      </c>
      <c r="B80" s="4" t="s">
        <v>0</v>
      </c>
      <c r="C80" s="2">
        <v>0</v>
      </c>
      <c r="D80" s="5">
        <v>2008</v>
      </c>
    </row>
    <row r="81" spans="1:4" s="3" customFormat="1" x14ac:dyDescent="0.25">
      <c r="A81" s="6" t="s">
        <v>110</v>
      </c>
      <c r="B81" s="4" t="s">
        <v>0</v>
      </c>
      <c r="C81" s="2">
        <v>0</v>
      </c>
      <c r="D81" s="5">
        <v>2008</v>
      </c>
    </row>
    <row r="82" spans="1:4" s="3" customFormat="1" x14ac:dyDescent="0.25">
      <c r="A82" s="6" t="s">
        <v>109</v>
      </c>
      <c r="B82" s="4" t="s">
        <v>0</v>
      </c>
      <c r="C82" s="2">
        <v>0</v>
      </c>
      <c r="D82" s="5">
        <v>2008</v>
      </c>
    </row>
    <row r="83" spans="1:4" s="3" customFormat="1" x14ac:dyDescent="0.25">
      <c r="A83" s="6" t="s">
        <v>108</v>
      </c>
      <c r="B83" s="4" t="s">
        <v>0</v>
      </c>
      <c r="C83" s="2">
        <v>0</v>
      </c>
      <c r="D83" s="5">
        <v>1993</v>
      </c>
    </row>
    <row r="84" spans="1:4" s="3" customFormat="1" x14ac:dyDescent="0.25">
      <c r="A84" s="6" t="s">
        <v>107</v>
      </c>
      <c r="B84" s="4" t="s">
        <v>0</v>
      </c>
      <c r="C84" s="2">
        <v>0</v>
      </c>
      <c r="D84" s="5">
        <v>1993</v>
      </c>
    </row>
    <row r="85" spans="1:4" s="3" customFormat="1" x14ac:dyDescent="0.25">
      <c r="A85" s="6" t="s">
        <v>106</v>
      </c>
      <c r="B85" s="4" t="s">
        <v>0</v>
      </c>
      <c r="C85" s="2">
        <v>0</v>
      </c>
      <c r="D85" s="5">
        <v>1968</v>
      </c>
    </row>
    <row r="86" spans="1:4" s="3" customFormat="1" x14ac:dyDescent="0.25">
      <c r="A86" s="6" t="s">
        <v>105</v>
      </c>
      <c r="B86" s="4" t="s">
        <v>0</v>
      </c>
      <c r="C86" s="2">
        <v>0</v>
      </c>
      <c r="D86" s="5">
        <v>1993</v>
      </c>
    </row>
    <row r="87" spans="1:4" s="3" customFormat="1" x14ac:dyDescent="0.25">
      <c r="A87" s="6" t="s">
        <v>104</v>
      </c>
      <c r="B87" s="4" t="s">
        <v>0</v>
      </c>
      <c r="C87" s="2">
        <v>0</v>
      </c>
      <c r="D87" s="5">
        <v>2008</v>
      </c>
    </row>
    <row r="88" spans="1:4" s="3" customFormat="1" x14ac:dyDescent="0.25">
      <c r="A88" s="6" t="s">
        <v>103</v>
      </c>
      <c r="B88" s="4" t="s">
        <v>0</v>
      </c>
      <c r="C88" s="2">
        <v>0</v>
      </c>
      <c r="D88" s="5">
        <v>1993</v>
      </c>
    </row>
    <row r="89" spans="1:4" s="3" customFormat="1" x14ac:dyDescent="0.25">
      <c r="A89" s="6" t="s">
        <v>102</v>
      </c>
      <c r="B89" s="4" t="s">
        <v>0</v>
      </c>
      <c r="C89" s="2">
        <v>0</v>
      </c>
      <c r="D89" s="5">
        <v>2008</v>
      </c>
    </row>
    <row r="90" spans="1:4" s="3" customFormat="1" x14ac:dyDescent="0.25">
      <c r="A90" s="6" t="s">
        <v>101</v>
      </c>
      <c r="B90" s="4" t="s">
        <v>0</v>
      </c>
      <c r="C90" s="2">
        <v>0</v>
      </c>
      <c r="D90" s="5">
        <v>1993</v>
      </c>
    </row>
    <row r="91" spans="1:4" s="3" customFormat="1" x14ac:dyDescent="0.25">
      <c r="A91" s="6" t="s">
        <v>100</v>
      </c>
      <c r="B91" s="4" t="s">
        <v>0</v>
      </c>
      <c r="C91" s="2">
        <v>0</v>
      </c>
      <c r="D91" s="5">
        <v>1993</v>
      </c>
    </row>
    <row r="92" spans="1:4" s="3" customFormat="1" x14ac:dyDescent="0.25">
      <c r="A92" s="6" t="s">
        <v>99</v>
      </c>
      <c r="B92" s="4" t="s">
        <v>0</v>
      </c>
      <c r="C92" s="2">
        <v>0</v>
      </c>
      <c r="D92" s="5">
        <v>1993</v>
      </c>
    </row>
    <row r="93" spans="1:4" s="3" customFormat="1" x14ac:dyDescent="0.25">
      <c r="A93" s="6" t="s">
        <v>98</v>
      </c>
      <c r="B93" s="4" t="s">
        <v>0</v>
      </c>
      <c r="C93" s="2">
        <v>0</v>
      </c>
      <c r="D93" s="5">
        <v>1993</v>
      </c>
    </row>
    <row r="94" spans="1:4" s="3" customFormat="1" x14ac:dyDescent="0.25">
      <c r="A94" s="6" t="s">
        <v>97</v>
      </c>
      <c r="B94" s="4" t="s">
        <v>0</v>
      </c>
      <c r="C94" s="2">
        <v>0</v>
      </c>
      <c r="D94" s="5">
        <v>2008</v>
      </c>
    </row>
    <row r="95" spans="1:4" s="3" customFormat="1" x14ac:dyDescent="0.25">
      <c r="A95" s="6" t="s">
        <v>96</v>
      </c>
      <c r="B95" s="4" t="s">
        <v>0</v>
      </c>
      <c r="C95" s="2">
        <v>0</v>
      </c>
      <c r="D95" s="5">
        <v>1993</v>
      </c>
    </row>
    <row r="96" spans="1:4" s="3" customFormat="1" x14ac:dyDescent="0.25">
      <c r="A96" s="6" t="s">
        <v>95</v>
      </c>
      <c r="B96" s="4" t="s">
        <v>0</v>
      </c>
      <c r="C96" s="2">
        <v>0</v>
      </c>
      <c r="D96" s="5">
        <v>1993</v>
      </c>
    </row>
    <row r="97" spans="1:4" s="3" customFormat="1" x14ac:dyDescent="0.25">
      <c r="A97" s="6" t="s">
        <v>94</v>
      </c>
      <c r="B97" s="4" t="s">
        <v>0</v>
      </c>
      <c r="C97" s="2">
        <v>0</v>
      </c>
      <c r="D97" s="5">
        <v>1968</v>
      </c>
    </row>
    <row r="98" spans="1:4" s="3" customFormat="1" x14ac:dyDescent="0.25">
      <c r="A98" s="6" t="s">
        <v>93</v>
      </c>
      <c r="B98" s="4" t="s">
        <v>0</v>
      </c>
      <c r="C98" s="2">
        <v>0</v>
      </c>
      <c r="D98" s="5">
        <v>1993</v>
      </c>
    </row>
    <row r="99" spans="1:4" s="3" customFormat="1" x14ac:dyDescent="0.25">
      <c r="A99" s="6" t="s">
        <v>92</v>
      </c>
      <c r="B99" s="4" t="s">
        <v>0</v>
      </c>
      <c r="C99" s="2">
        <v>0</v>
      </c>
      <c r="D99" s="5">
        <v>2008</v>
      </c>
    </row>
    <row r="100" spans="1:4" s="3" customFormat="1" x14ac:dyDescent="0.25">
      <c r="A100" s="6" t="s">
        <v>91</v>
      </c>
      <c r="B100" s="4" t="s">
        <v>0</v>
      </c>
      <c r="C100" s="2">
        <v>0</v>
      </c>
      <c r="D100" s="5">
        <v>2008</v>
      </c>
    </row>
    <row r="101" spans="1:4" s="3" customFormat="1" x14ac:dyDescent="0.25">
      <c r="A101" s="6" t="s">
        <v>65</v>
      </c>
      <c r="B101" s="4" t="s">
        <v>0</v>
      </c>
      <c r="C101" s="2">
        <v>0</v>
      </c>
      <c r="D101" s="5">
        <v>1993</v>
      </c>
    </row>
    <row r="102" spans="1:4" s="3" customFormat="1" x14ac:dyDescent="0.25">
      <c r="A102" s="6" t="s">
        <v>90</v>
      </c>
      <c r="B102" s="4" t="s">
        <v>0</v>
      </c>
      <c r="C102" s="2">
        <v>0</v>
      </c>
      <c r="D102" s="5">
        <v>1968</v>
      </c>
    </row>
    <row r="103" spans="1:4" s="3" customFormat="1" x14ac:dyDescent="0.25">
      <c r="A103" s="6" t="s">
        <v>89</v>
      </c>
      <c r="B103" s="4" t="s">
        <v>0</v>
      </c>
      <c r="C103" s="2">
        <v>0</v>
      </c>
      <c r="D103" s="5">
        <v>2008</v>
      </c>
    </row>
    <row r="104" spans="1:4" s="3" customFormat="1" x14ac:dyDescent="0.25">
      <c r="A104" s="6" t="s">
        <v>88</v>
      </c>
      <c r="B104" s="4" t="s">
        <v>0</v>
      </c>
      <c r="C104" s="2">
        <v>0</v>
      </c>
      <c r="D104" s="5">
        <v>1993</v>
      </c>
    </row>
    <row r="105" spans="1:4" s="3" customFormat="1" x14ac:dyDescent="0.25">
      <c r="A105" s="6" t="s">
        <v>87</v>
      </c>
      <c r="B105" s="4" t="s">
        <v>0</v>
      </c>
      <c r="C105" s="2">
        <v>0</v>
      </c>
      <c r="D105" s="5">
        <v>1993</v>
      </c>
    </row>
    <row r="106" spans="1:4" s="3" customFormat="1" x14ac:dyDescent="0.25">
      <c r="A106" s="6" t="s">
        <v>86</v>
      </c>
      <c r="B106" s="4" t="s">
        <v>0</v>
      </c>
      <c r="C106" s="2">
        <v>0</v>
      </c>
      <c r="D106" s="5">
        <v>1968</v>
      </c>
    </row>
    <row r="107" spans="1:4" s="3" customFormat="1" x14ac:dyDescent="0.25">
      <c r="A107" s="6" t="s">
        <v>85</v>
      </c>
      <c r="B107" s="4" t="s">
        <v>0</v>
      </c>
      <c r="C107" s="2">
        <v>0</v>
      </c>
      <c r="D107" s="5">
        <v>1993</v>
      </c>
    </row>
    <row r="108" spans="1:4" s="3" customFormat="1" x14ac:dyDescent="0.25">
      <c r="A108" s="6" t="s">
        <v>84</v>
      </c>
      <c r="B108" s="4" t="s">
        <v>0</v>
      </c>
      <c r="C108" s="2">
        <v>0</v>
      </c>
      <c r="D108" s="5">
        <v>1968</v>
      </c>
    </row>
    <row r="109" spans="1:4" s="3" customFormat="1" x14ac:dyDescent="0.25">
      <c r="A109" s="6" t="s">
        <v>83</v>
      </c>
      <c r="B109" s="4" t="s">
        <v>0</v>
      </c>
      <c r="C109" s="2">
        <v>0</v>
      </c>
      <c r="D109" s="5">
        <v>1993</v>
      </c>
    </row>
    <row r="110" spans="1:4" s="3" customFormat="1" x14ac:dyDescent="0.25">
      <c r="A110" s="6" t="s">
        <v>82</v>
      </c>
      <c r="B110" s="4" t="s">
        <v>0</v>
      </c>
      <c r="C110" s="2">
        <v>0</v>
      </c>
      <c r="D110" s="5">
        <v>1993</v>
      </c>
    </row>
    <row r="111" spans="1:4" s="3" customFormat="1" x14ac:dyDescent="0.25">
      <c r="A111" s="6" t="s">
        <v>81</v>
      </c>
      <c r="B111" s="4" t="s">
        <v>0</v>
      </c>
      <c r="C111" s="2">
        <v>0</v>
      </c>
      <c r="D111" s="5">
        <v>2008</v>
      </c>
    </row>
    <row r="112" spans="1:4" s="3" customFormat="1" x14ac:dyDescent="0.25">
      <c r="A112" s="6" t="s">
        <v>80</v>
      </c>
      <c r="B112" s="4" t="s">
        <v>0</v>
      </c>
      <c r="C112" s="2">
        <v>0</v>
      </c>
      <c r="D112" s="5">
        <v>1993</v>
      </c>
    </row>
    <row r="113" spans="1:4" s="3" customFormat="1" x14ac:dyDescent="0.25">
      <c r="A113" s="6" t="s">
        <v>79</v>
      </c>
      <c r="B113" s="4" t="s">
        <v>0</v>
      </c>
      <c r="C113" s="2">
        <v>0</v>
      </c>
      <c r="D113" s="5">
        <v>1993</v>
      </c>
    </row>
    <row r="114" spans="1:4" s="3" customFormat="1" x14ac:dyDescent="0.25">
      <c r="A114" s="6" t="s">
        <v>78</v>
      </c>
      <c r="B114" s="4" t="s">
        <v>0</v>
      </c>
      <c r="C114" s="2">
        <v>0</v>
      </c>
      <c r="D114" s="5">
        <v>1993</v>
      </c>
    </row>
    <row r="115" spans="1:4" s="3" customFormat="1" x14ac:dyDescent="0.25">
      <c r="A115" s="6" t="s">
        <v>77</v>
      </c>
      <c r="B115" s="4" t="s">
        <v>0</v>
      </c>
      <c r="C115" s="2">
        <v>0</v>
      </c>
      <c r="D115" s="5">
        <v>1993</v>
      </c>
    </row>
    <row r="116" spans="1:4" s="3" customFormat="1" x14ac:dyDescent="0.25">
      <c r="A116" s="6" t="s">
        <v>76</v>
      </c>
      <c r="B116" s="4" t="s">
        <v>0</v>
      </c>
      <c r="C116" s="2">
        <v>0</v>
      </c>
      <c r="D116" s="5">
        <v>1993</v>
      </c>
    </row>
    <row r="117" spans="1:4" s="3" customFormat="1" x14ac:dyDescent="0.25">
      <c r="A117" s="6" t="s">
        <v>75</v>
      </c>
      <c r="B117" s="4" t="s">
        <v>0</v>
      </c>
      <c r="C117" s="2">
        <v>0</v>
      </c>
      <c r="D117" s="5">
        <v>1993</v>
      </c>
    </row>
    <row r="118" spans="1:4" s="3" customFormat="1" x14ac:dyDescent="0.25">
      <c r="A118" s="6" t="s">
        <v>74</v>
      </c>
      <c r="B118" s="4" t="s">
        <v>0</v>
      </c>
      <c r="C118" s="2">
        <v>0</v>
      </c>
      <c r="D118" s="5">
        <v>1968</v>
      </c>
    </row>
    <row r="119" spans="1:4" s="3" customFormat="1" x14ac:dyDescent="0.25">
      <c r="A119" s="6" t="s">
        <v>73</v>
      </c>
      <c r="B119" s="4" t="s">
        <v>0</v>
      </c>
      <c r="C119" s="2">
        <v>0</v>
      </c>
      <c r="D119" s="5">
        <v>1993</v>
      </c>
    </row>
    <row r="120" spans="1:4" s="3" customFormat="1" x14ac:dyDescent="0.25">
      <c r="A120" s="6" t="s">
        <v>72</v>
      </c>
      <c r="B120" s="4" t="s">
        <v>0</v>
      </c>
      <c r="C120" s="2">
        <v>0</v>
      </c>
      <c r="D120" s="5">
        <v>0</v>
      </c>
    </row>
    <row r="121" spans="1:4" s="3" customFormat="1" x14ac:dyDescent="0.25">
      <c r="A121" s="6" t="s">
        <v>71</v>
      </c>
      <c r="B121" s="4" t="s">
        <v>0</v>
      </c>
      <c r="C121" s="2">
        <v>0</v>
      </c>
      <c r="D121" s="5">
        <v>1993</v>
      </c>
    </row>
    <row r="122" spans="1:4" s="3" customFormat="1" x14ac:dyDescent="0.25">
      <c r="A122" s="6" t="s">
        <v>70</v>
      </c>
      <c r="B122" s="4" t="s">
        <v>0</v>
      </c>
      <c r="C122" s="2">
        <v>0</v>
      </c>
      <c r="D122" s="5">
        <v>2008</v>
      </c>
    </row>
    <row r="123" spans="1:4" s="3" customFormat="1" x14ac:dyDescent="0.25">
      <c r="A123" s="6" t="s">
        <v>69</v>
      </c>
      <c r="B123" s="4" t="s">
        <v>0</v>
      </c>
      <c r="C123" s="2">
        <v>0</v>
      </c>
      <c r="D123" s="5">
        <v>2008</v>
      </c>
    </row>
    <row r="124" spans="1:4" s="3" customFormat="1" x14ac:dyDescent="0.25">
      <c r="A124" s="6" t="s">
        <v>68</v>
      </c>
      <c r="B124" s="4" t="s">
        <v>0</v>
      </c>
      <c r="C124" s="2">
        <v>0</v>
      </c>
      <c r="D124" s="5">
        <v>1993</v>
      </c>
    </row>
    <row r="125" spans="1:4" s="3" customFormat="1" x14ac:dyDescent="0.25">
      <c r="A125" s="6" t="s">
        <v>67</v>
      </c>
      <c r="B125" s="4" t="s">
        <v>0</v>
      </c>
      <c r="C125" s="2">
        <v>0</v>
      </c>
      <c r="D125" s="5">
        <v>1993</v>
      </c>
    </row>
    <row r="126" spans="1:4" s="3" customFormat="1" x14ac:dyDescent="0.25">
      <c r="A126" s="6" t="s">
        <v>66</v>
      </c>
      <c r="B126" s="4" t="s">
        <v>0</v>
      </c>
      <c r="C126" s="2">
        <v>0</v>
      </c>
      <c r="D126" s="5">
        <v>2008</v>
      </c>
    </row>
    <row r="127" spans="1:4" s="3" customFormat="1" x14ac:dyDescent="0.25">
      <c r="A127" s="6" t="s">
        <v>64</v>
      </c>
      <c r="B127" s="4" t="s">
        <v>0</v>
      </c>
      <c r="C127" s="2">
        <v>0</v>
      </c>
      <c r="D127" s="5">
        <v>2008</v>
      </c>
    </row>
    <row r="128" spans="1:4" s="3" customFormat="1" x14ac:dyDescent="0.25">
      <c r="A128" s="6" t="s">
        <v>63</v>
      </c>
      <c r="B128" s="4" t="s">
        <v>0</v>
      </c>
      <c r="C128" s="2">
        <v>0</v>
      </c>
      <c r="D128" s="5">
        <v>1993</v>
      </c>
    </row>
    <row r="129" spans="1:4" s="3" customFormat="1" x14ac:dyDescent="0.25">
      <c r="A129" s="6" t="s">
        <v>62</v>
      </c>
      <c r="B129" s="4" t="s">
        <v>0</v>
      </c>
      <c r="C129" s="2">
        <v>0</v>
      </c>
      <c r="D129" s="5">
        <v>1993</v>
      </c>
    </row>
    <row r="130" spans="1:4" s="3" customFormat="1" x14ac:dyDescent="0.25">
      <c r="A130" s="6" t="s">
        <v>61</v>
      </c>
      <c r="B130" s="4" t="s">
        <v>0</v>
      </c>
      <c r="C130" s="2">
        <v>0</v>
      </c>
      <c r="D130" s="5">
        <v>1993</v>
      </c>
    </row>
    <row r="131" spans="1:4" s="3" customFormat="1" x14ac:dyDescent="0.25">
      <c r="A131" s="6" t="s">
        <v>60</v>
      </c>
      <c r="B131" s="4" t="s">
        <v>0</v>
      </c>
      <c r="C131" s="2">
        <v>0</v>
      </c>
      <c r="D131" s="5">
        <v>1993</v>
      </c>
    </row>
    <row r="132" spans="1:4" s="3" customFormat="1" x14ac:dyDescent="0.25">
      <c r="A132" s="6" t="s">
        <v>59</v>
      </c>
      <c r="B132" s="4" t="s">
        <v>0</v>
      </c>
      <c r="C132" s="2">
        <v>0</v>
      </c>
      <c r="D132" s="5">
        <v>1993</v>
      </c>
    </row>
    <row r="133" spans="1:4" s="3" customFormat="1" x14ac:dyDescent="0.25">
      <c r="A133" s="6" t="s">
        <v>58</v>
      </c>
      <c r="B133" s="4" t="s">
        <v>0</v>
      </c>
      <c r="C133" s="2">
        <v>0</v>
      </c>
      <c r="D133" s="5">
        <v>1993</v>
      </c>
    </row>
    <row r="134" spans="1:4" s="3" customFormat="1" x14ac:dyDescent="0.25">
      <c r="A134" s="6" t="s">
        <v>57</v>
      </c>
      <c r="B134" s="4" t="s">
        <v>0</v>
      </c>
      <c r="C134" s="2">
        <v>0</v>
      </c>
      <c r="D134" s="5">
        <v>1993</v>
      </c>
    </row>
    <row r="135" spans="1:4" s="3" customFormat="1" x14ac:dyDescent="0.25">
      <c r="A135" s="6" t="s">
        <v>56</v>
      </c>
      <c r="B135" s="4" t="s">
        <v>0</v>
      </c>
      <c r="C135" s="2">
        <v>0</v>
      </c>
      <c r="D135" s="5">
        <v>1993</v>
      </c>
    </row>
    <row r="136" spans="1:4" s="3" customFormat="1" x14ac:dyDescent="0.25">
      <c r="A136" s="6" t="s">
        <v>55</v>
      </c>
      <c r="B136" s="4" t="s">
        <v>0</v>
      </c>
      <c r="C136" s="2">
        <v>0</v>
      </c>
      <c r="D136" s="5">
        <v>2008</v>
      </c>
    </row>
    <row r="137" spans="1:4" s="3" customFormat="1" x14ac:dyDescent="0.25">
      <c r="A137" s="6" t="s">
        <v>54</v>
      </c>
      <c r="B137" s="4" t="s">
        <v>0</v>
      </c>
      <c r="C137" s="2">
        <v>0</v>
      </c>
      <c r="D137" s="5">
        <v>2008</v>
      </c>
    </row>
    <row r="138" spans="1:4" s="3" customFormat="1" x14ac:dyDescent="0.25">
      <c r="A138" s="6" t="s">
        <v>53</v>
      </c>
      <c r="B138" s="4" t="s">
        <v>0</v>
      </c>
      <c r="C138" s="2">
        <v>0</v>
      </c>
      <c r="D138" s="5">
        <v>1993</v>
      </c>
    </row>
    <row r="139" spans="1:4" s="3" customFormat="1" x14ac:dyDescent="0.25">
      <c r="A139" s="6" t="s">
        <v>52</v>
      </c>
      <c r="B139" s="4" t="s">
        <v>0</v>
      </c>
      <c r="C139" s="2">
        <v>0</v>
      </c>
      <c r="D139" s="5">
        <v>1993</v>
      </c>
    </row>
    <row r="140" spans="1:4" s="3" customFormat="1" x14ac:dyDescent="0.25">
      <c r="A140" s="6" t="s">
        <v>51</v>
      </c>
      <c r="B140" s="4" t="s">
        <v>0</v>
      </c>
      <c r="C140" s="2">
        <v>0</v>
      </c>
      <c r="D140" s="5">
        <v>1993</v>
      </c>
    </row>
    <row r="141" spans="1:4" s="3" customFormat="1" x14ac:dyDescent="0.25">
      <c r="A141" s="6" t="s">
        <v>50</v>
      </c>
      <c r="B141" s="4" t="s">
        <v>0</v>
      </c>
      <c r="C141" s="2">
        <v>0</v>
      </c>
      <c r="D141" s="5">
        <v>2008</v>
      </c>
    </row>
    <row r="142" spans="1:4" s="3" customFormat="1" x14ac:dyDescent="0.25">
      <c r="A142" s="6" t="s">
        <v>49</v>
      </c>
      <c r="B142" s="4" t="s">
        <v>0</v>
      </c>
      <c r="C142" s="2">
        <v>0</v>
      </c>
      <c r="D142" s="5">
        <v>1993</v>
      </c>
    </row>
    <row r="143" spans="1:4" s="3" customFormat="1" x14ac:dyDescent="0.25">
      <c r="A143" s="6" t="s">
        <v>48</v>
      </c>
      <c r="B143" s="4" t="s">
        <v>0</v>
      </c>
      <c r="C143" s="2">
        <v>0</v>
      </c>
      <c r="D143" s="5">
        <v>1993</v>
      </c>
    </row>
    <row r="144" spans="1:4" s="3" customFormat="1" x14ac:dyDescent="0.25">
      <c r="A144" s="6" t="s">
        <v>47</v>
      </c>
      <c r="B144" s="4" t="s">
        <v>0</v>
      </c>
      <c r="C144" s="2">
        <v>0</v>
      </c>
      <c r="D144" s="5">
        <v>1993</v>
      </c>
    </row>
    <row r="145" spans="1:4" s="3" customFormat="1" x14ac:dyDescent="0.25">
      <c r="A145" s="6" t="s">
        <v>46</v>
      </c>
      <c r="B145" s="4" t="s">
        <v>0</v>
      </c>
      <c r="C145" s="2">
        <v>0</v>
      </c>
      <c r="D145" s="5">
        <v>2008</v>
      </c>
    </row>
    <row r="146" spans="1:4" s="3" customFormat="1" x14ac:dyDescent="0.25">
      <c r="A146" s="6" t="s">
        <v>45</v>
      </c>
      <c r="B146" s="4" t="s">
        <v>0</v>
      </c>
      <c r="C146" s="2">
        <v>0</v>
      </c>
      <c r="D146" s="5">
        <v>1993</v>
      </c>
    </row>
    <row r="147" spans="1:4" s="3" customFormat="1" x14ac:dyDescent="0.25">
      <c r="A147" s="6" t="s">
        <v>44</v>
      </c>
      <c r="B147" s="4" t="s">
        <v>0</v>
      </c>
      <c r="C147" s="2">
        <v>0</v>
      </c>
      <c r="D147" s="5">
        <v>1993</v>
      </c>
    </row>
    <row r="148" spans="1:4" x14ac:dyDescent="0.25">
      <c r="A148" s="6" t="s">
        <v>43</v>
      </c>
      <c r="B148" s="4" t="s">
        <v>0</v>
      </c>
      <c r="C148" s="2">
        <v>0</v>
      </c>
      <c r="D148" s="5">
        <v>1993</v>
      </c>
    </row>
    <row r="149" spans="1:4" x14ac:dyDescent="0.25">
      <c r="A149" s="6" t="s">
        <v>42</v>
      </c>
      <c r="B149" s="4" t="s">
        <v>0</v>
      </c>
      <c r="C149" s="2">
        <v>0</v>
      </c>
      <c r="D149" s="5">
        <v>1993</v>
      </c>
    </row>
    <row r="150" spans="1:4" x14ac:dyDescent="0.25">
      <c r="A150" s="6" t="s">
        <v>41</v>
      </c>
      <c r="B150" s="4" t="s">
        <v>0</v>
      </c>
      <c r="C150" s="2">
        <v>0</v>
      </c>
      <c r="D150" s="5">
        <v>2008</v>
      </c>
    </row>
    <row r="151" spans="1:4" x14ac:dyDescent="0.25">
      <c r="A151" s="6" t="s">
        <v>40</v>
      </c>
      <c r="B151" s="4" t="s">
        <v>0</v>
      </c>
      <c r="C151" s="2">
        <v>0</v>
      </c>
      <c r="D151" s="5">
        <v>2008</v>
      </c>
    </row>
    <row r="152" spans="1:4" x14ac:dyDescent="0.25">
      <c r="A152" s="6" t="s">
        <v>39</v>
      </c>
      <c r="B152" s="4" t="s">
        <v>0</v>
      </c>
      <c r="C152" s="2">
        <v>0</v>
      </c>
      <c r="D152" s="5">
        <v>2008</v>
      </c>
    </row>
    <row r="153" spans="1:4" x14ac:dyDescent="0.25">
      <c r="A153" s="6" t="s">
        <v>38</v>
      </c>
      <c r="B153" s="4" t="s">
        <v>0</v>
      </c>
      <c r="C153" s="2">
        <v>0</v>
      </c>
      <c r="D153" s="5">
        <v>1993</v>
      </c>
    </row>
    <row r="154" spans="1:4" x14ac:dyDescent="0.25">
      <c r="A154" s="6" t="s">
        <v>37</v>
      </c>
      <c r="B154" s="4" t="s">
        <v>0</v>
      </c>
      <c r="C154" s="2">
        <v>0</v>
      </c>
      <c r="D154" s="5">
        <v>1968</v>
      </c>
    </row>
    <row r="155" spans="1:4" x14ac:dyDescent="0.25">
      <c r="A155" s="6" t="s">
        <v>36</v>
      </c>
      <c r="B155" s="4" t="s">
        <v>0</v>
      </c>
      <c r="C155" s="2">
        <v>0</v>
      </c>
      <c r="D155" s="5">
        <v>2008</v>
      </c>
    </row>
    <row r="156" spans="1:4" x14ac:dyDescent="0.25">
      <c r="A156" s="6" t="s">
        <v>35</v>
      </c>
      <c r="B156" s="4" t="s">
        <v>0</v>
      </c>
      <c r="C156" s="2">
        <v>0</v>
      </c>
      <c r="D156" s="5">
        <v>1993</v>
      </c>
    </row>
    <row r="157" spans="1:4" x14ac:dyDescent="0.25">
      <c r="A157" s="6" t="s">
        <v>34</v>
      </c>
      <c r="B157" s="4" t="s">
        <v>0</v>
      </c>
      <c r="C157" s="2">
        <v>0</v>
      </c>
      <c r="D157" s="5">
        <v>2008</v>
      </c>
    </row>
    <row r="158" spans="1:4" x14ac:dyDescent="0.25">
      <c r="A158" s="6" t="s">
        <v>33</v>
      </c>
      <c r="B158" s="4" t="s">
        <v>0</v>
      </c>
      <c r="C158" s="2">
        <v>0</v>
      </c>
      <c r="D158" s="5">
        <v>1993</v>
      </c>
    </row>
    <row r="159" spans="1:4" x14ac:dyDescent="0.25">
      <c r="A159" s="6" t="s">
        <v>32</v>
      </c>
      <c r="B159" s="4" t="s">
        <v>0</v>
      </c>
      <c r="C159" s="2">
        <v>0</v>
      </c>
      <c r="D159" s="5">
        <v>1993</v>
      </c>
    </row>
    <row r="160" spans="1:4" x14ac:dyDescent="0.25">
      <c r="A160" s="6" t="s">
        <v>31</v>
      </c>
      <c r="B160" s="4" t="s">
        <v>0</v>
      </c>
      <c r="C160" s="2">
        <v>0</v>
      </c>
      <c r="D160" s="5">
        <v>1968</v>
      </c>
    </row>
    <row r="161" spans="1:4" x14ac:dyDescent="0.25">
      <c r="A161" s="6" t="s">
        <v>30</v>
      </c>
      <c r="B161" s="4" t="s">
        <v>0</v>
      </c>
      <c r="C161" s="2">
        <v>0</v>
      </c>
      <c r="D161" s="5">
        <v>1993</v>
      </c>
    </row>
    <row r="162" spans="1:4" x14ac:dyDescent="0.25">
      <c r="A162" s="6" t="s">
        <v>29</v>
      </c>
      <c r="B162" s="4" t="s">
        <v>0</v>
      </c>
      <c r="C162" s="2">
        <v>0</v>
      </c>
      <c r="D162" s="5">
        <v>1968</v>
      </c>
    </row>
    <row r="163" spans="1:4" x14ac:dyDescent="0.25">
      <c r="A163" s="6" t="s">
        <v>28</v>
      </c>
      <c r="B163" s="4" t="s">
        <v>0</v>
      </c>
      <c r="C163" s="2">
        <v>0</v>
      </c>
      <c r="D163" s="5">
        <v>1993</v>
      </c>
    </row>
    <row r="164" spans="1:4" x14ac:dyDescent="0.25">
      <c r="A164" s="6" t="s">
        <v>135</v>
      </c>
      <c r="B164" s="4" t="s">
        <v>0</v>
      </c>
      <c r="C164" s="2">
        <v>0</v>
      </c>
      <c r="D164" s="5">
        <v>1993</v>
      </c>
    </row>
    <row r="165" spans="1:4" x14ac:dyDescent="0.25">
      <c r="A165" s="6" t="s">
        <v>27</v>
      </c>
      <c r="B165" s="4" t="s">
        <v>0</v>
      </c>
      <c r="C165" s="2">
        <v>0</v>
      </c>
      <c r="D165" s="5">
        <v>2008</v>
      </c>
    </row>
    <row r="166" spans="1:4" x14ac:dyDescent="0.25">
      <c r="A166" s="6" t="s">
        <v>26</v>
      </c>
      <c r="B166" s="4" t="s">
        <v>0</v>
      </c>
      <c r="C166" s="2">
        <v>0</v>
      </c>
      <c r="D166" s="5">
        <v>2008</v>
      </c>
    </row>
    <row r="167" spans="1:4" x14ac:dyDescent="0.25">
      <c r="A167" s="6" t="s">
        <v>25</v>
      </c>
      <c r="B167" s="4" t="s">
        <v>0</v>
      </c>
      <c r="C167" s="2">
        <v>0</v>
      </c>
      <c r="D167" s="5">
        <v>1968</v>
      </c>
    </row>
    <row r="168" spans="1:4" x14ac:dyDescent="0.25">
      <c r="A168" s="6" t="s">
        <v>24</v>
      </c>
      <c r="B168" s="4" t="s">
        <v>0</v>
      </c>
      <c r="C168" s="2">
        <v>0</v>
      </c>
      <c r="D168" s="5">
        <v>1993</v>
      </c>
    </row>
    <row r="169" spans="1:4" x14ac:dyDescent="0.25">
      <c r="A169" s="6" t="s">
        <v>23</v>
      </c>
      <c r="B169" s="4" t="s">
        <v>0</v>
      </c>
      <c r="C169" s="2">
        <v>0</v>
      </c>
      <c r="D169" s="5">
        <v>2008</v>
      </c>
    </row>
    <row r="170" spans="1:4" x14ac:dyDescent="0.25">
      <c r="A170" s="6" t="s">
        <v>22</v>
      </c>
      <c r="B170" s="4" t="s">
        <v>0</v>
      </c>
      <c r="C170" s="2">
        <v>0</v>
      </c>
      <c r="D170" s="5">
        <v>1993</v>
      </c>
    </row>
    <row r="171" spans="1:4" x14ac:dyDescent="0.25">
      <c r="A171" s="6" t="s">
        <v>21</v>
      </c>
      <c r="B171" s="4" t="s">
        <v>0</v>
      </c>
      <c r="C171" s="2">
        <v>0</v>
      </c>
      <c r="D171" s="5">
        <v>2008</v>
      </c>
    </row>
    <row r="172" spans="1:4" x14ac:dyDescent="0.25">
      <c r="A172" s="6" t="s">
        <v>20</v>
      </c>
      <c r="B172" s="4" t="s">
        <v>0</v>
      </c>
      <c r="C172" s="2">
        <v>0</v>
      </c>
      <c r="D172" s="5">
        <v>1968</v>
      </c>
    </row>
    <row r="173" spans="1:4" x14ac:dyDescent="0.25">
      <c r="A173" s="6" t="s">
        <v>19</v>
      </c>
      <c r="B173" s="4" t="s">
        <v>0</v>
      </c>
      <c r="C173" s="2">
        <v>0</v>
      </c>
      <c r="D173" s="5">
        <v>1993</v>
      </c>
    </row>
    <row r="174" spans="1:4" x14ac:dyDescent="0.25">
      <c r="A174" s="6" t="s">
        <v>18</v>
      </c>
      <c r="B174" s="4" t="s">
        <v>0</v>
      </c>
      <c r="C174" s="2">
        <v>0</v>
      </c>
      <c r="D174" s="5">
        <v>1993</v>
      </c>
    </row>
    <row r="175" spans="1:4" x14ac:dyDescent="0.25">
      <c r="A175" s="6" t="s">
        <v>17</v>
      </c>
      <c r="B175" s="4" t="s">
        <v>0</v>
      </c>
      <c r="C175" s="2">
        <v>0</v>
      </c>
      <c r="D175" s="5">
        <v>1993</v>
      </c>
    </row>
    <row r="176" spans="1:4" x14ac:dyDescent="0.25">
      <c r="A176" s="6" t="s">
        <v>16</v>
      </c>
      <c r="B176" s="4" t="s">
        <v>0</v>
      </c>
      <c r="C176" s="2">
        <v>0</v>
      </c>
      <c r="D176" s="5">
        <v>1993</v>
      </c>
    </row>
    <row r="177" spans="1:4" x14ac:dyDescent="0.25">
      <c r="A177" s="6" t="s">
        <v>15</v>
      </c>
      <c r="B177" s="4" t="s">
        <v>0</v>
      </c>
      <c r="C177" s="2">
        <v>0</v>
      </c>
      <c r="D177" s="5">
        <v>1993</v>
      </c>
    </row>
    <row r="178" spans="1:4" x14ac:dyDescent="0.25">
      <c r="A178" s="6" t="s">
        <v>14</v>
      </c>
      <c r="B178" s="4" t="s">
        <v>0</v>
      </c>
      <c r="C178" s="2">
        <v>0</v>
      </c>
      <c r="D178" s="5">
        <v>1968</v>
      </c>
    </row>
    <row r="179" spans="1:4" x14ac:dyDescent="0.25">
      <c r="A179" s="6" t="s">
        <v>13</v>
      </c>
      <c r="B179" s="4" t="s">
        <v>0</v>
      </c>
      <c r="C179" s="2">
        <v>0</v>
      </c>
      <c r="D179" s="5">
        <v>2008</v>
      </c>
    </row>
    <row r="180" spans="1:4" x14ac:dyDescent="0.25">
      <c r="A180" s="6" t="s">
        <v>12</v>
      </c>
      <c r="B180" s="4" t="s">
        <v>0</v>
      </c>
      <c r="C180" s="2">
        <v>0</v>
      </c>
      <c r="D180" s="5">
        <v>1993</v>
      </c>
    </row>
    <row r="181" spans="1:4" x14ac:dyDescent="0.25">
      <c r="A181" s="6" t="s">
        <v>11</v>
      </c>
      <c r="B181" s="4" t="s">
        <v>0</v>
      </c>
      <c r="C181" s="2">
        <v>0</v>
      </c>
      <c r="D181" s="5">
        <v>1993</v>
      </c>
    </row>
    <row r="182" spans="1:4" x14ac:dyDescent="0.25">
      <c r="A182" s="6" t="s">
        <v>10</v>
      </c>
      <c r="B182" s="4" t="s">
        <v>0</v>
      </c>
      <c r="C182" s="2">
        <v>0</v>
      </c>
      <c r="D182" s="5">
        <v>2008</v>
      </c>
    </row>
    <row r="183" spans="1:4" x14ac:dyDescent="0.25">
      <c r="A183" s="6" t="s">
        <v>9</v>
      </c>
      <c r="B183" s="4" t="s">
        <v>0</v>
      </c>
      <c r="C183" s="2">
        <v>0</v>
      </c>
      <c r="D183" s="5">
        <v>2008</v>
      </c>
    </row>
    <row r="184" spans="1:4" x14ac:dyDescent="0.25">
      <c r="A184" s="6" t="s">
        <v>8</v>
      </c>
      <c r="B184" s="4" t="s">
        <v>0</v>
      </c>
      <c r="C184" s="2">
        <v>0</v>
      </c>
      <c r="D184" s="5">
        <v>1993</v>
      </c>
    </row>
    <row r="185" spans="1:4" x14ac:dyDescent="0.25">
      <c r="A185" s="6" t="s">
        <v>7</v>
      </c>
      <c r="B185" s="4" t="s">
        <v>0</v>
      </c>
      <c r="C185" s="2">
        <v>0</v>
      </c>
      <c r="D185" s="5">
        <v>1993</v>
      </c>
    </row>
    <row r="186" spans="1:4" x14ac:dyDescent="0.25">
      <c r="A186" s="6" t="s">
        <v>6</v>
      </c>
      <c r="B186" s="4" t="s">
        <v>0</v>
      </c>
      <c r="C186" s="2">
        <v>0</v>
      </c>
      <c r="D186" s="5">
        <v>1993</v>
      </c>
    </row>
    <row r="187" spans="1:4" x14ac:dyDescent="0.25">
      <c r="A187" s="6" t="s">
        <v>5</v>
      </c>
      <c r="B187" s="4" t="s">
        <v>0</v>
      </c>
      <c r="C187" s="2">
        <v>0</v>
      </c>
      <c r="D187" s="5">
        <v>1993</v>
      </c>
    </row>
    <row r="188" spans="1:4" x14ac:dyDescent="0.25">
      <c r="A188" s="6" t="s">
        <v>4</v>
      </c>
      <c r="B188" s="4" t="s">
        <v>0</v>
      </c>
      <c r="C188" s="2">
        <v>0</v>
      </c>
      <c r="D188" s="5">
        <v>1993</v>
      </c>
    </row>
    <row r="189" spans="1:4" x14ac:dyDescent="0.25">
      <c r="A189" s="6" t="s">
        <v>3</v>
      </c>
      <c r="B189" s="4" t="s">
        <v>0</v>
      </c>
      <c r="C189" s="2">
        <v>0</v>
      </c>
      <c r="D189" s="5">
        <v>1993</v>
      </c>
    </row>
    <row r="190" spans="1:4" x14ac:dyDescent="0.25">
      <c r="A190" s="6" t="s">
        <v>2</v>
      </c>
      <c r="B190" s="4" t="s">
        <v>0</v>
      </c>
      <c r="C190" s="2">
        <v>0</v>
      </c>
      <c r="D190" s="5">
        <v>2008</v>
      </c>
    </row>
    <row r="191" spans="1:4" x14ac:dyDescent="0.25">
      <c r="A191" s="6" t="s">
        <v>1</v>
      </c>
      <c r="B191" s="4" t="s">
        <v>0</v>
      </c>
      <c r="C191" s="2">
        <v>0</v>
      </c>
      <c r="D191" s="5">
        <v>1993</v>
      </c>
    </row>
    <row r="192" spans="1:4" x14ac:dyDescent="0.25">
      <c r="A192" s="3" t="s">
        <v>389</v>
      </c>
      <c r="B192" s="4" t="s">
        <v>0</v>
      </c>
      <c r="C192" s="2">
        <v>0</v>
      </c>
      <c r="D192" s="5">
        <v>1968</v>
      </c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8926-78BF-4D66-BF26-65D9CF0C4302}">
  <dimension ref="A1:E220"/>
  <sheetViews>
    <sheetView showGridLines="0" workbookViewId="0">
      <selection activeCell="E1" sqref="E1"/>
    </sheetView>
  </sheetViews>
  <sheetFormatPr defaultColWidth="9.140625" defaultRowHeight="15" x14ac:dyDescent="0.25"/>
  <cols>
    <col min="1" max="1" width="10.7109375" style="3" customWidth="1"/>
    <col min="2" max="2" width="21.85546875" style="3" customWidth="1"/>
    <col min="3" max="3" width="5.85546875" style="2" bestFit="1" customWidth="1"/>
    <col min="4" max="16384" width="9.140625" style="1"/>
  </cols>
  <sheetData>
    <row r="1" spans="1:5" s="3" customFormat="1" x14ac:dyDescent="0.25">
      <c r="C1" s="2" t="s">
        <v>194</v>
      </c>
      <c r="D1" s="7" t="s">
        <v>193</v>
      </c>
    </row>
    <row r="2" spans="1:5" s="3" customFormat="1" x14ac:dyDescent="0.25">
      <c r="A2" s="3" t="s">
        <v>192</v>
      </c>
      <c r="B2" s="3" t="s">
        <v>191</v>
      </c>
      <c r="C2" s="2" t="s">
        <v>190</v>
      </c>
    </row>
    <row r="3" spans="1:5" s="3" customFormat="1" x14ac:dyDescent="0.25">
      <c r="A3" s="6" t="s">
        <v>189</v>
      </c>
      <c r="B3" s="4" t="s">
        <v>0</v>
      </c>
      <c r="C3" s="2">
        <v>0</v>
      </c>
      <c r="D3" s="36">
        <f>+VLOOKUP(A3,'2016 data'!$B:$H,7,)</f>
        <v>1993</v>
      </c>
      <c r="E3" s="3" t="b">
        <f>+D3='2016 SPI DCS D1-1.SNAU'!D3</f>
        <v>1</v>
      </c>
    </row>
    <row r="4" spans="1:5" s="3" customFormat="1" x14ac:dyDescent="0.25">
      <c r="A4" s="6" t="s">
        <v>188</v>
      </c>
      <c r="B4" s="4" t="s">
        <v>0</v>
      </c>
      <c r="C4" s="2">
        <v>0</v>
      </c>
      <c r="D4" s="36">
        <f>+VLOOKUP(A4,'2016 data'!$B:$H,7,)</f>
        <v>1993</v>
      </c>
      <c r="E4" s="3" t="b">
        <f>+D4='2016 SPI DCS D1-1.SNAU'!D4</f>
        <v>1</v>
      </c>
    </row>
    <row r="5" spans="1:5" s="3" customFormat="1" x14ac:dyDescent="0.25">
      <c r="A5" s="6" t="s">
        <v>187</v>
      </c>
      <c r="B5" s="4" t="s">
        <v>0</v>
      </c>
      <c r="C5" s="2">
        <v>0</v>
      </c>
      <c r="D5" s="36">
        <f>+VLOOKUP(A5,'2016 data'!$B:$H,7,)</f>
        <v>1968</v>
      </c>
      <c r="E5" s="3" t="b">
        <f>+D5='2016 SPI DCS D1-1.SNAU'!D5</f>
        <v>1</v>
      </c>
    </row>
    <row r="6" spans="1:5" s="3" customFormat="1" x14ac:dyDescent="0.25">
      <c r="A6" s="6" t="s">
        <v>186</v>
      </c>
      <c r="B6" s="4" t="s">
        <v>0</v>
      </c>
      <c r="C6" s="2">
        <v>0</v>
      </c>
      <c r="D6" s="36">
        <f>+VLOOKUP(A6,'2016 data'!$B:$H,7,)</f>
        <v>1993</v>
      </c>
      <c r="E6" s="3" t="b">
        <f>+D6='2016 SPI DCS D1-1.SNAU'!D6</f>
        <v>1</v>
      </c>
    </row>
    <row r="7" spans="1:5" s="3" customFormat="1" x14ac:dyDescent="0.25">
      <c r="A7" s="6" t="s">
        <v>185</v>
      </c>
      <c r="B7" s="4" t="s">
        <v>0</v>
      </c>
      <c r="C7" s="2">
        <v>0</v>
      </c>
      <c r="D7" s="36">
        <f>+VLOOKUP(A7,'2016 data'!$B:$H,7,)</f>
        <v>1993</v>
      </c>
      <c r="E7" s="3" t="b">
        <f>+D7='2016 SPI DCS D1-1.SNAU'!D7</f>
        <v>1</v>
      </c>
    </row>
    <row r="8" spans="1:5" s="3" customFormat="1" x14ac:dyDescent="0.25">
      <c r="A8" s="6" t="s">
        <v>184</v>
      </c>
      <c r="B8" s="4" t="s">
        <v>0</v>
      </c>
      <c r="C8" s="2">
        <v>0</v>
      </c>
      <c r="D8" s="36">
        <f>+VLOOKUP(A8,'2016 data'!$B:$H,7,)</f>
        <v>2008</v>
      </c>
      <c r="E8" s="3" t="b">
        <f>+D8='2016 SPI DCS D1-1.SNAU'!D8</f>
        <v>1</v>
      </c>
    </row>
    <row r="9" spans="1:5" s="3" customFormat="1" x14ac:dyDescent="0.25">
      <c r="A9" s="6" t="s">
        <v>183</v>
      </c>
      <c r="B9" s="4" t="s">
        <v>0</v>
      </c>
      <c r="C9" s="2">
        <v>0</v>
      </c>
      <c r="D9" s="36">
        <f>+VLOOKUP(A9,'2016 data'!$B:$H,7,)</f>
        <v>1993</v>
      </c>
      <c r="E9" s="3" t="b">
        <f>+D9='2016 SPI DCS D1-1.SNAU'!D9</f>
        <v>1</v>
      </c>
    </row>
    <row r="10" spans="1:5" s="3" customFormat="1" x14ac:dyDescent="0.25">
      <c r="A10" s="6" t="s">
        <v>182</v>
      </c>
      <c r="B10" s="4" t="s">
        <v>0</v>
      </c>
      <c r="C10" s="2">
        <v>0</v>
      </c>
      <c r="D10" s="36">
        <f>+VLOOKUP(A10,'2016 data'!$B:$H,7,)</f>
        <v>2008</v>
      </c>
      <c r="E10" s="3" t="b">
        <f>+D10='2016 SPI DCS D1-1.SNAU'!D10</f>
        <v>1</v>
      </c>
    </row>
    <row r="11" spans="1:5" s="3" customFormat="1" x14ac:dyDescent="0.25">
      <c r="A11" s="6" t="s">
        <v>181</v>
      </c>
      <c r="B11" s="4" t="s">
        <v>0</v>
      </c>
      <c r="C11" s="2">
        <v>0</v>
      </c>
      <c r="D11" s="36">
        <f>+VLOOKUP(A11,'2016 data'!$B:$H,7,)</f>
        <v>2008</v>
      </c>
      <c r="E11" s="3" t="b">
        <f>+D11='2016 SPI DCS D1-1.SNAU'!D11</f>
        <v>1</v>
      </c>
    </row>
    <row r="12" spans="1:5" s="3" customFormat="1" x14ac:dyDescent="0.25">
      <c r="A12" s="6" t="s">
        <v>180</v>
      </c>
      <c r="B12" s="4" t="s">
        <v>0</v>
      </c>
      <c r="C12" s="2">
        <v>0</v>
      </c>
      <c r="D12" s="36">
        <f>+VLOOKUP(A12,'2016 data'!$B:$H,7,)</f>
        <v>1993</v>
      </c>
      <c r="E12" s="3" t="b">
        <f>+D12='2016 SPI DCS D1-1.SNAU'!D12</f>
        <v>1</v>
      </c>
    </row>
    <row r="13" spans="1:5" s="3" customFormat="1" x14ac:dyDescent="0.25">
      <c r="A13" s="6" t="s">
        <v>179</v>
      </c>
      <c r="B13" s="4" t="s">
        <v>0</v>
      </c>
      <c r="C13" s="2">
        <v>0</v>
      </c>
      <c r="D13" s="36">
        <f>+VLOOKUP(A13,'2016 data'!$B:$H,7,)</f>
        <v>1993</v>
      </c>
      <c r="E13" s="3" t="b">
        <f>+D13='2016 SPI DCS D1-1.SNAU'!D13</f>
        <v>1</v>
      </c>
    </row>
    <row r="14" spans="1:5" s="3" customFormat="1" x14ac:dyDescent="0.25">
      <c r="A14" s="6" t="s">
        <v>178</v>
      </c>
      <c r="B14" s="4" t="s">
        <v>0</v>
      </c>
      <c r="C14" s="2">
        <v>0</v>
      </c>
      <c r="D14" s="36">
        <f>+VLOOKUP(A14,'2016 data'!$B:$H,7,)</f>
        <v>1993</v>
      </c>
      <c r="E14" s="3" t="b">
        <f>+D14='2016 SPI DCS D1-1.SNAU'!D14</f>
        <v>1</v>
      </c>
    </row>
    <row r="15" spans="1:5" s="3" customFormat="1" x14ac:dyDescent="0.25">
      <c r="A15" s="6" t="s">
        <v>177</v>
      </c>
      <c r="B15" s="4" t="s">
        <v>0</v>
      </c>
      <c r="C15" s="2">
        <v>0</v>
      </c>
      <c r="D15" s="36">
        <f>+VLOOKUP(A15,'2016 data'!$B:$H,7,)</f>
        <v>1993</v>
      </c>
      <c r="E15" s="3" t="b">
        <f>+D15='2016 SPI DCS D1-1.SNAU'!D15</f>
        <v>1</v>
      </c>
    </row>
    <row r="16" spans="1:5" s="3" customFormat="1" x14ac:dyDescent="0.25">
      <c r="A16" s="6" t="s">
        <v>176</v>
      </c>
      <c r="B16" s="4" t="s">
        <v>0</v>
      </c>
      <c r="C16" s="2">
        <v>0</v>
      </c>
      <c r="D16" s="36">
        <f>+VLOOKUP(A16,'2016 data'!$B:$H,7,)</f>
        <v>1993</v>
      </c>
      <c r="E16" s="3" t="b">
        <f>+D16='2016 SPI DCS D1-1.SNAU'!D16</f>
        <v>1</v>
      </c>
    </row>
    <row r="17" spans="1:5" s="3" customFormat="1" x14ac:dyDescent="0.25">
      <c r="A17" s="6" t="s">
        <v>175</v>
      </c>
      <c r="B17" s="4" t="s">
        <v>0</v>
      </c>
      <c r="C17" s="2">
        <v>0</v>
      </c>
      <c r="D17" s="36">
        <f>+VLOOKUP(A17,'2016 data'!$B:$H,7,)</f>
        <v>1993</v>
      </c>
      <c r="E17" s="3" t="b">
        <f>+D17='2016 SPI DCS D1-1.SNAU'!D17</f>
        <v>1</v>
      </c>
    </row>
    <row r="18" spans="1:5" s="3" customFormat="1" x14ac:dyDescent="0.25">
      <c r="A18" s="6" t="s">
        <v>174</v>
      </c>
      <c r="B18" s="4" t="s">
        <v>0</v>
      </c>
      <c r="C18" s="2">
        <v>0</v>
      </c>
      <c r="D18" s="36">
        <f>+VLOOKUP(A18,'2016 data'!$B:$H,7,)</f>
        <v>2008</v>
      </c>
      <c r="E18" s="3" t="b">
        <f>+D18='2016 SPI DCS D1-1.SNAU'!D18</f>
        <v>1</v>
      </c>
    </row>
    <row r="19" spans="1:5" s="3" customFormat="1" x14ac:dyDescent="0.25">
      <c r="A19" s="6" t="s">
        <v>173</v>
      </c>
      <c r="B19" s="4" t="s">
        <v>0</v>
      </c>
      <c r="C19" s="2">
        <v>0</v>
      </c>
      <c r="D19" s="36">
        <f>+VLOOKUP(A19,'2016 data'!$B:$H,7,)</f>
        <v>1993</v>
      </c>
      <c r="E19" s="3" t="b">
        <f>+D19='2016 SPI DCS D1-1.SNAU'!D19</f>
        <v>1</v>
      </c>
    </row>
    <row r="20" spans="1:5" s="3" customFormat="1" x14ac:dyDescent="0.25">
      <c r="A20" s="6" t="s">
        <v>172</v>
      </c>
      <c r="B20" s="4" t="s">
        <v>0</v>
      </c>
      <c r="C20" s="2">
        <v>0</v>
      </c>
      <c r="D20" s="36">
        <f>+VLOOKUP(A20,'2016 data'!$B:$H,7,)</f>
        <v>1968</v>
      </c>
      <c r="E20" s="3" t="b">
        <f>+D20='2016 SPI DCS D1-1.SNAU'!D20</f>
        <v>1</v>
      </c>
    </row>
    <row r="21" spans="1:5" s="3" customFormat="1" x14ac:dyDescent="0.25">
      <c r="A21" s="6" t="s">
        <v>171</v>
      </c>
      <c r="B21" s="4" t="s">
        <v>0</v>
      </c>
      <c r="C21" s="2">
        <v>0</v>
      </c>
      <c r="D21" s="36">
        <f>+VLOOKUP(A21,'2016 data'!$B:$H,7,)</f>
        <v>1993</v>
      </c>
      <c r="E21" s="3" t="b">
        <f>+D21='2016 SPI DCS D1-1.SNAU'!D21</f>
        <v>1</v>
      </c>
    </row>
    <row r="22" spans="1:5" s="3" customFormat="1" x14ac:dyDescent="0.25">
      <c r="A22" s="6" t="s">
        <v>170</v>
      </c>
      <c r="B22" s="4" t="s">
        <v>0</v>
      </c>
      <c r="C22" s="2">
        <v>0</v>
      </c>
      <c r="D22" s="36">
        <f>+VLOOKUP(A22,'2016 data'!$B:$H,7,)</f>
        <v>1968</v>
      </c>
      <c r="E22" s="3" t="b">
        <f>+D22='2016 SPI DCS D1-1.SNAU'!D22</f>
        <v>1</v>
      </c>
    </row>
    <row r="23" spans="1:5" s="3" customFormat="1" x14ac:dyDescent="0.25">
      <c r="A23" s="6" t="s">
        <v>169</v>
      </c>
      <c r="B23" s="4" t="s">
        <v>0</v>
      </c>
      <c r="C23" s="2">
        <v>0</v>
      </c>
      <c r="D23" s="36">
        <f>+VLOOKUP(A23,'2016 data'!$B:$H,7,)</f>
        <v>1993</v>
      </c>
      <c r="E23" s="3" t="b">
        <f>+D23='2016 SPI DCS D1-1.SNAU'!D23</f>
        <v>1</v>
      </c>
    </row>
    <row r="24" spans="1:5" s="3" customFormat="1" x14ac:dyDescent="0.25">
      <c r="A24" s="6" t="s">
        <v>168</v>
      </c>
      <c r="B24" s="4" t="s">
        <v>0</v>
      </c>
      <c r="C24" s="2">
        <v>0</v>
      </c>
      <c r="D24" s="36">
        <f>+VLOOKUP(A24,'2016 data'!$B:$H,7,)</f>
        <v>1993</v>
      </c>
      <c r="E24" s="3" t="b">
        <f>+D24='2016 SPI DCS D1-1.SNAU'!D24</f>
        <v>1</v>
      </c>
    </row>
    <row r="25" spans="1:5" s="3" customFormat="1" x14ac:dyDescent="0.25">
      <c r="A25" s="6" t="s">
        <v>167</v>
      </c>
      <c r="B25" s="4" t="s">
        <v>0</v>
      </c>
      <c r="C25" s="2">
        <v>0</v>
      </c>
      <c r="D25" s="36">
        <f>+VLOOKUP(A25,'2016 data'!$B:$H,7,)</f>
        <v>2008</v>
      </c>
      <c r="E25" s="3" t="b">
        <f>+D25='2016 SPI DCS D1-1.SNAU'!D25</f>
        <v>1</v>
      </c>
    </row>
    <row r="26" spans="1:5" s="3" customFormat="1" x14ac:dyDescent="0.25">
      <c r="A26" s="6" t="s">
        <v>166</v>
      </c>
      <c r="B26" s="4" t="s">
        <v>0</v>
      </c>
      <c r="C26" s="2">
        <v>0</v>
      </c>
      <c r="D26" s="36">
        <f>+VLOOKUP(A26,'2016 data'!$B:$H,7,)</f>
        <v>1993</v>
      </c>
      <c r="E26" s="3" t="b">
        <f>+D26='2016 SPI DCS D1-1.SNAU'!D26</f>
        <v>1</v>
      </c>
    </row>
    <row r="27" spans="1:5" s="3" customFormat="1" x14ac:dyDescent="0.25">
      <c r="A27" s="6" t="s">
        <v>165</v>
      </c>
      <c r="B27" s="4" t="s">
        <v>0</v>
      </c>
      <c r="C27" s="2">
        <v>0</v>
      </c>
      <c r="D27" s="36">
        <f>+VLOOKUP(A27,'2016 data'!$B:$H,7,)</f>
        <v>1993</v>
      </c>
      <c r="E27" s="3" t="b">
        <f>+D27='2016 SPI DCS D1-1.SNAU'!D27</f>
        <v>1</v>
      </c>
    </row>
    <row r="28" spans="1:5" s="3" customFormat="1" x14ac:dyDescent="0.25">
      <c r="A28" s="6" t="s">
        <v>164</v>
      </c>
      <c r="B28" s="4" t="s">
        <v>0</v>
      </c>
      <c r="C28" s="2">
        <v>0</v>
      </c>
      <c r="D28" s="36">
        <f>+VLOOKUP(A28,'2016 data'!$B:$H,7,)</f>
        <v>1993</v>
      </c>
      <c r="E28" s="3" t="b">
        <f>+D28='2016 SPI DCS D1-1.SNAU'!D28</f>
        <v>1</v>
      </c>
    </row>
    <row r="29" spans="1:5" s="3" customFormat="1" x14ac:dyDescent="0.25">
      <c r="A29" s="6" t="s">
        <v>163</v>
      </c>
      <c r="B29" s="4" t="s">
        <v>0</v>
      </c>
      <c r="C29" s="2">
        <v>0</v>
      </c>
      <c r="D29" s="36">
        <f>+VLOOKUP(A29,'2016 data'!$B:$H,7,)</f>
        <v>1993</v>
      </c>
      <c r="E29" s="3" t="b">
        <f>+D29='2016 SPI DCS D1-1.SNAU'!D29</f>
        <v>1</v>
      </c>
    </row>
    <row r="30" spans="1:5" s="3" customFormat="1" x14ac:dyDescent="0.25">
      <c r="A30" s="6" t="s">
        <v>162</v>
      </c>
      <c r="B30" s="4" t="s">
        <v>0</v>
      </c>
      <c r="C30" s="2">
        <v>0</v>
      </c>
      <c r="D30" s="36">
        <f>+VLOOKUP(A30,'2016 data'!$B:$H,7,)</f>
        <v>1993</v>
      </c>
      <c r="E30" s="3" t="b">
        <f>+D30='2016 SPI DCS D1-1.SNAU'!D30</f>
        <v>1</v>
      </c>
    </row>
    <row r="31" spans="1:5" s="3" customFormat="1" x14ac:dyDescent="0.25">
      <c r="A31" s="6" t="s">
        <v>161</v>
      </c>
      <c r="B31" s="4" t="s">
        <v>0</v>
      </c>
      <c r="C31" s="2">
        <v>0</v>
      </c>
      <c r="D31" s="36">
        <f>+VLOOKUP(A31,'2016 data'!$B:$H,7,)</f>
        <v>1993</v>
      </c>
      <c r="E31" s="3" t="b">
        <f>+D31='2016 SPI DCS D1-1.SNAU'!D31</f>
        <v>1</v>
      </c>
    </row>
    <row r="32" spans="1:5" s="3" customFormat="1" x14ac:dyDescent="0.25">
      <c r="A32" s="6" t="s">
        <v>160</v>
      </c>
      <c r="B32" s="4" t="s">
        <v>0</v>
      </c>
      <c r="C32" s="2">
        <v>0</v>
      </c>
      <c r="D32" s="36">
        <f>+VLOOKUP(A32,'2016 data'!$B:$H,7,)</f>
        <v>1993</v>
      </c>
      <c r="E32" s="3" t="b">
        <f>+D32='2016 SPI DCS D1-1.SNAU'!D32</f>
        <v>1</v>
      </c>
    </row>
    <row r="33" spans="1:5" s="3" customFormat="1" x14ac:dyDescent="0.25">
      <c r="A33" s="6" t="s">
        <v>159</v>
      </c>
      <c r="B33" s="4" t="s">
        <v>0</v>
      </c>
      <c r="C33" s="2">
        <v>0</v>
      </c>
      <c r="D33" s="36">
        <f>+VLOOKUP(A33,'2016 data'!$B:$H,7,)</f>
        <v>2008</v>
      </c>
      <c r="E33" s="3" t="b">
        <f>+D33='2016 SPI DCS D1-1.SNAU'!D33</f>
        <v>1</v>
      </c>
    </row>
    <row r="34" spans="1:5" s="3" customFormat="1" x14ac:dyDescent="0.25">
      <c r="A34" s="6" t="s">
        <v>158</v>
      </c>
      <c r="B34" s="4" t="s">
        <v>0</v>
      </c>
      <c r="C34" s="2">
        <v>0</v>
      </c>
      <c r="D34" s="36">
        <f>+VLOOKUP(A34,'2016 data'!$B:$H,7,)</f>
        <v>1968</v>
      </c>
      <c r="E34" s="3" t="b">
        <f>+D34='2016 SPI DCS D1-1.SNAU'!D34</f>
        <v>1</v>
      </c>
    </row>
    <row r="35" spans="1:5" s="3" customFormat="1" x14ac:dyDescent="0.25">
      <c r="A35" s="6" t="s">
        <v>157</v>
      </c>
      <c r="B35" s="4" t="s">
        <v>0</v>
      </c>
      <c r="C35" s="2">
        <v>0</v>
      </c>
      <c r="D35" s="36">
        <f>+VLOOKUP(A35,'2016 data'!$B:$H,7,)</f>
        <v>1993</v>
      </c>
      <c r="E35" s="3" t="b">
        <f>+D35='2016 SPI DCS D1-1.SNAU'!D35</f>
        <v>1</v>
      </c>
    </row>
    <row r="36" spans="1:5" s="3" customFormat="1" x14ac:dyDescent="0.25">
      <c r="A36" s="6" t="s">
        <v>156</v>
      </c>
      <c r="B36" s="4" t="s">
        <v>0</v>
      </c>
      <c r="C36" s="2">
        <v>0</v>
      </c>
      <c r="D36" s="36">
        <f>+VLOOKUP(A36,'2016 data'!$B:$H,7,)</f>
        <v>1993</v>
      </c>
      <c r="E36" s="3" t="b">
        <f>+D36='2016 SPI DCS D1-1.SNAU'!D36</f>
        <v>1</v>
      </c>
    </row>
    <row r="37" spans="1:5" s="3" customFormat="1" x14ac:dyDescent="0.25">
      <c r="A37" s="6" t="s">
        <v>155</v>
      </c>
      <c r="B37" s="4" t="s">
        <v>0</v>
      </c>
      <c r="C37" s="2">
        <v>0</v>
      </c>
      <c r="D37" s="36">
        <f>+VLOOKUP(A37,'2016 data'!$B:$H,7,)</f>
        <v>1993</v>
      </c>
      <c r="E37" s="3" t="b">
        <f>+D37='2016 SPI DCS D1-1.SNAU'!D37</f>
        <v>1</v>
      </c>
    </row>
    <row r="38" spans="1:5" s="3" customFormat="1" x14ac:dyDescent="0.25">
      <c r="A38" s="6" t="s">
        <v>154</v>
      </c>
      <c r="B38" s="4" t="s">
        <v>0</v>
      </c>
      <c r="C38" s="2">
        <v>0</v>
      </c>
      <c r="D38" s="36">
        <f>+VLOOKUP(A38,'2016 data'!$B:$H,7,)</f>
        <v>1993</v>
      </c>
      <c r="E38" s="3" t="b">
        <f>+D38='2016 SPI DCS D1-1.SNAU'!D38</f>
        <v>1</v>
      </c>
    </row>
    <row r="39" spans="1:5" s="3" customFormat="1" x14ac:dyDescent="0.25">
      <c r="A39" s="6" t="s">
        <v>153</v>
      </c>
      <c r="B39" s="4" t="s">
        <v>0</v>
      </c>
      <c r="C39" s="2">
        <v>0</v>
      </c>
      <c r="D39" s="36">
        <f>+VLOOKUP(A39,'2016 data'!$B:$H,7,)</f>
        <v>1968</v>
      </c>
      <c r="E39" s="3" t="b">
        <f>+D39='2016 SPI DCS D1-1.SNAU'!D39</f>
        <v>1</v>
      </c>
    </row>
    <row r="40" spans="1:5" s="3" customFormat="1" x14ac:dyDescent="0.25">
      <c r="A40" s="6" t="s">
        <v>152</v>
      </c>
      <c r="B40" s="4" t="s">
        <v>0</v>
      </c>
      <c r="C40" s="2">
        <v>0</v>
      </c>
      <c r="D40" s="36">
        <f>+VLOOKUP(A40,'2016 data'!$B:$H,7,)</f>
        <v>1968</v>
      </c>
      <c r="E40" s="3" t="b">
        <f>+D40='2016 SPI DCS D1-1.SNAU'!D40</f>
        <v>1</v>
      </c>
    </row>
    <row r="41" spans="1:5" s="3" customFormat="1" x14ac:dyDescent="0.25">
      <c r="A41" s="6" t="s">
        <v>151</v>
      </c>
      <c r="B41" s="4" t="s">
        <v>0</v>
      </c>
      <c r="C41" s="2">
        <v>0</v>
      </c>
      <c r="D41" s="36">
        <f>+VLOOKUP(A41,'2016 data'!$B:$H,7,)</f>
        <v>1968</v>
      </c>
      <c r="E41" s="3" t="b">
        <f>+D41='2016 SPI DCS D1-1.SNAU'!D41</f>
        <v>1</v>
      </c>
    </row>
    <row r="42" spans="1:5" s="3" customFormat="1" x14ac:dyDescent="0.25">
      <c r="A42" s="6" t="s">
        <v>150</v>
      </c>
      <c r="B42" s="4" t="s">
        <v>0</v>
      </c>
      <c r="C42" s="2">
        <v>0</v>
      </c>
      <c r="D42" s="36">
        <f>+VLOOKUP(A42,'2016 data'!$B:$H,7,)</f>
        <v>1993</v>
      </c>
      <c r="E42" s="3" t="b">
        <f>+D42='2016 SPI DCS D1-1.SNAU'!D42</f>
        <v>1</v>
      </c>
    </row>
    <row r="43" spans="1:5" s="3" customFormat="1" x14ac:dyDescent="0.25">
      <c r="A43" s="6" t="s">
        <v>149</v>
      </c>
      <c r="B43" s="4" t="s">
        <v>0</v>
      </c>
      <c r="C43" s="2">
        <v>0</v>
      </c>
      <c r="D43" s="36">
        <f>+VLOOKUP(A43,'2016 data'!$B:$H,7,)</f>
        <v>1968</v>
      </c>
      <c r="E43" s="3" t="b">
        <f>+D43='2016 SPI DCS D1-1.SNAU'!D43</f>
        <v>1</v>
      </c>
    </row>
    <row r="44" spans="1:5" s="3" customFormat="1" x14ac:dyDescent="0.25">
      <c r="A44" s="6" t="s">
        <v>148</v>
      </c>
      <c r="B44" s="4" t="s">
        <v>0</v>
      </c>
      <c r="C44" s="2">
        <v>0</v>
      </c>
      <c r="D44" s="36">
        <f>+VLOOKUP(A44,'2016 data'!$B:$H,7,)</f>
        <v>1993</v>
      </c>
      <c r="E44" s="3" t="b">
        <f>+D44='2016 SPI DCS D1-1.SNAU'!D44</f>
        <v>1</v>
      </c>
    </row>
    <row r="45" spans="1:5" s="3" customFormat="1" x14ac:dyDescent="0.25">
      <c r="A45" s="6" t="s">
        <v>147</v>
      </c>
      <c r="B45" s="4" t="s">
        <v>0</v>
      </c>
      <c r="C45" s="2">
        <v>0</v>
      </c>
      <c r="D45" s="36">
        <f>+VLOOKUP(A45,'2016 data'!$B:$H,7,)</f>
        <v>1993</v>
      </c>
      <c r="E45" s="3" t="b">
        <f>+D45='2016 SPI DCS D1-1.SNAU'!D45</f>
        <v>1</v>
      </c>
    </row>
    <row r="46" spans="1:5" s="3" customFormat="1" x14ac:dyDescent="0.25">
      <c r="A46" s="6" t="s">
        <v>146</v>
      </c>
      <c r="B46" s="4" t="s">
        <v>0</v>
      </c>
      <c r="C46" s="2">
        <v>0</v>
      </c>
      <c r="D46" s="36">
        <f>+VLOOKUP(A46,'2016 data'!$B:$H,7,)</f>
        <v>2008</v>
      </c>
      <c r="E46" s="3" t="b">
        <f>+D46='2016 SPI DCS D1-1.SNAU'!D46</f>
        <v>1</v>
      </c>
    </row>
    <row r="47" spans="1:5" s="3" customFormat="1" x14ac:dyDescent="0.25">
      <c r="A47" s="6" t="s">
        <v>145</v>
      </c>
      <c r="B47" s="4" t="s">
        <v>0</v>
      </c>
      <c r="C47" s="2">
        <v>0</v>
      </c>
      <c r="D47" s="36">
        <f>+VLOOKUP(A47,'2016 data'!$B:$H,7,)</f>
        <v>2008</v>
      </c>
      <c r="E47" s="3" t="b">
        <f>+D47='2016 SPI DCS D1-1.SNAU'!D47</f>
        <v>1</v>
      </c>
    </row>
    <row r="48" spans="1:5" s="3" customFormat="1" x14ac:dyDescent="0.25">
      <c r="A48" s="6" t="s">
        <v>144</v>
      </c>
      <c r="B48" s="4" t="s">
        <v>0</v>
      </c>
      <c r="C48" s="2">
        <v>0</v>
      </c>
      <c r="D48" s="36">
        <f>+VLOOKUP(A48,'2016 data'!$B:$H,7,)</f>
        <v>1968</v>
      </c>
      <c r="E48" s="3" t="b">
        <f>+D48='2016 SPI DCS D1-1.SNAU'!D48</f>
        <v>1</v>
      </c>
    </row>
    <row r="49" spans="1:5" s="3" customFormat="1" x14ac:dyDescent="0.25">
      <c r="A49" s="6" t="s">
        <v>143</v>
      </c>
      <c r="B49" s="4" t="s">
        <v>0</v>
      </c>
      <c r="C49" s="2">
        <v>0</v>
      </c>
      <c r="D49" s="36">
        <f>+VLOOKUP(A49,'2016 data'!$B:$H,7,)</f>
        <v>1993</v>
      </c>
      <c r="E49" s="3" t="b">
        <f>+D49='2016 SPI DCS D1-1.SNAU'!D49</f>
        <v>1</v>
      </c>
    </row>
    <row r="50" spans="1:5" s="3" customFormat="1" x14ac:dyDescent="0.25">
      <c r="A50" s="6" t="s">
        <v>142</v>
      </c>
      <c r="B50" s="4" t="s">
        <v>0</v>
      </c>
      <c r="C50" s="2">
        <v>0</v>
      </c>
      <c r="D50" s="36">
        <f>+VLOOKUP(A50,'2016 data'!$B:$H,7,)</f>
        <v>2008</v>
      </c>
      <c r="E50" s="3" t="b">
        <f>+D50='2016 SPI DCS D1-1.SNAU'!D50</f>
        <v>1</v>
      </c>
    </row>
    <row r="51" spans="1:5" s="3" customFormat="1" x14ac:dyDescent="0.25">
      <c r="A51" s="6" t="s">
        <v>141</v>
      </c>
      <c r="B51" s="4" t="s">
        <v>0</v>
      </c>
      <c r="C51" s="2">
        <v>0</v>
      </c>
      <c r="D51" s="36">
        <f>+VLOOKUP(A51,'2016 data'!$B:$H,7,)</f>
        <v>2008</v>
      </c>
      <c r="E51" s="3" t="b">
        <f>+D51='2016 SPI DCS D1-1.SNAU'!D51</f>
        <v>1</v>
      </c>
    </row>
    <row r="52" spans="1:5" s="3" customFormat="1" x14ac:dyDescent="0.25">
      <c r="A52" s="6" t="s">
        <v>140</v>
      </c>
      <c r="B52" s="4" t="s">
        <v>0</v>
      </c>
      <c r="C52" s="2">
        <v>0</v>
      </c>
      <c r="D52" s="36">
        <f>+VLOOKUP(A52,'2016 data'!$B:$H,7,)</f>
        <v>1993</v>
      </c>
      <c r="E52" s="3" t="b">
        <f>+D52='2016 SPI DCS D1-1.SNAU'!D52</f>
        <v>1</v>
      </c>
    </row>
    <row r="53" spans="1:5" s="3" customFormat="1" x14ac:dyDescent="0.25">
      <c r="A53" s="6" t="s">
        <v>139</v>
      </c>
      <c r="B53" s="4" t="s">
        <v>0</v>
      </c>
      <c r="C53" s="2">
        <v>0</v>
      </c>
      <c r="D53" s="36">
        <f>+VLOOKUP(A53,'2016 data'!$B:$H,7,)</f>
        <v>1968</v>
      </c>
      <c r="E53" s="3" t="b">
        <f>+D53='2016 SPI DCS D1-1.SNAU'!D53</f>
        <v>1</v>
      </c>
    </row>
    <row r="54" spans="1:5" s="3" customFormat="1" x14ac:dyDescent="0.25">
      <c r="A54" s="6" t="s">
        <v>138</v>
      </c>
      <c r="B54" s="4" t="s">
        <v>0</v>
      </c>
      <c r="C54" s="2">
        <v>0</v>
      </c>
      <c r="D54" s="36">
        <f>+VLOOKUP(A54,'2016 data'!$B:$H,7,)</f>
        <v>1968</v>
      </c>
      <c r="E54" s="3" t="b">
        <f>+D54='2016 SPI DCS D1-1.SNAU'!D54</f>
        <v>1</v>
      </c>
    </row>
    <row r="55" spans="1:5" s="3" customFormat="1" x14ac:dyDescent="0.25">
      <c r="A55" s="6" t="s">
        <v>137</v>
      </c>
      <c r="B55" s="4" t="s">
        <v>0</v>
      </c>
      <c r="C55" s="2">
        <v>0</v>
      </c>
      <c r="D55" s="36">
        <f>+VLOOKUP(A55,'2016 data'!$B:$H,7,)</f>
        <v>1968</v>
      </c>
      <c r="E55" s="3" t="b">
        <f>+D55='2016 SPI DCS D1-1.SNAU'!D55</f>
        <v>1</v>
      </c>
    </row>
    <row r="56" spans="1:5" s="3" customFormat="1" x14ac:dyDescent="0.25">
      <c r="A56" s="6" t="s">
        <v>136</v>
      </c>
      <c r="B56" s="4" t="s">
        <v>0</v>
      </c>
      <c r="C56" s="2">
        <v>0</v>
      </c>
      <c r="D56" s="36">
        <f>+VLOOKUP(A56,'2016 data'!$B:$H,7,)</f>
        <v>2008</v>
      </c>
      <c r="E56" s="3" t="b">
        <f>+D56='2016 SPI DCS D1-1.SNAU'!D56</f>
        <v>1</v>
      </c>
    </row>
    <row r="57" spans="1:5" s="3" customFormat="1" x14ac:dyDescent="0.25">
      <c r="A57" s="6" t="s">
        <v>134</v>
      </c>
      <c r="B57" s="4" t="s">
        <v>0</v>
      </c>
      <c r="C57" s="2">
        <v>0</v>
      </c>
      <c r="D57" s="36">
        <f>+VLOOKUP(A57,'2016 data'!$B:$H,7,)</f>
        <v>1993</v>
      </c>
      <c r="E57" s="3" t="b">
        <f>+D57='2016 SPI DCS D1-1.SNAU'!D57</f>
        <v>1</v>
      </c>
    </row>
    <row r="58" spans="1:5" s="3" customFormat="1" x14ac:dyDescent="0.25">
      <c r="A58" s="6" t="s">
        <v>133</v>
      </c>
      <c r="B58" s="4" t="s">
        <v>0</v>
      </c>
      <c r="C58" s="2">
        <v>0</v>
      </c>
      <c r="D58" s="36">
        <f>+VLOOKUP(A58,'2016 data'!$B:$H,7,)</f>
        <v>1993</v>
      </c>
      <c r="E58" s="3" t="b">
        <f>+D58='2016 SPI DCS D1-1.SNAU'!D58</f>
        <v>1</v>
      </c>
    </row>
    <row r="59" spans="1:5" s="3" customFormat="1" x14ac:dyDescent="0.25">
      <c r="A59" s="6" t="s">
        <v>132</v>
      </c>
      <c r="B59" s="4" t="s">
        <v>0</v>
      </c>
      <c r="C59" s="2">
        <v>0</v>
      </c>
      <c r="D59" s="36">
        <f>+VLOOKUP(A59,'2016 data'!$B:$H,7,)</f>
        <v>2008</v>
      </c>
      <c r="E59" s="3" t="b">
        <f>+D59='2016 SPI DCS D1-1.SNAU'!D59</f>
        <v>1</v>
      </c>
    </row>
    <row r="60" spans="1:5" s="3" customFormat="1" x14ac:dyDescent="0.25">
      <c r="A60" s="6" t="s">
        <v>131</v>
      </c>
      <c r="B60" s="4" t="s">
        <v>0</v>
      </c>
      <c r="C60" s="2">
        <v>0</v>
      </c>
      <c r="D60" s="36">
        <f>+VLOOKUP(A60,'2016 data'!$B:$H,7,)</f>
        <v>2008</v>
      </c>
      <c r="E60" s="3" t="b">
        <f>+D60='2016 SPI DCS D1-1.SNAU'!D60</f>
        <v>1</v>
      </c>
    </row>
    <row r="61" spans="1:5" s="3" customFormat="1" x14ac:dyDescent="0.25">
      <c r="A61" s="6" t="s">
        <v>130</v>
      </c>
      <c r="B61" s="4" t="s">
        <v>0</v>
      </c>
      <c r="C61" s="2">
        <v>0</v>
      </c>
      <c r="D61" s="36">
        <f>+VLOOKUP(A61,'2016 data'!$B:$H,7,)</f>
        <v>1993</v>
      </c>
      <c r="E61" s="3" t="b">
        <f>+D61='2016 SPI DCS D1-1.SNAU'!D61</f>
        <v>1</v>
      </c>
    </row>
    <row r="62" spans="1:5" s="3" customFormat="1" x14ac:dyDescent="0.25">
      <c r="A62" s="6" t="s">
        <v>129</v>
      </c>
      <c r="B62" s="4" t="s">
        <v>0</v>
      </c>
      <c r="C62" s="2">
        <v>0</v>
      </c>
      <c r="D62" s="36">
        <f>+VLOOKUP(A62,'2016 data'!$B:$H,7,)</f>
        <v>1993</v>
      </c>
      <c r="E62" s="3" t="b">
        <f>+D62='2016 SPI DCS D1-1.SNAU'!D62</f>
        <v>1</v>
      </c>
    </row>
    <row r="63" spans="1:5" s="3" customFormat="1" x14ac:dyDescent="0.25">
      <c r="A63" s="6" t="s">
        <v>128</v>
      </c>
      <c r="B63" s="4" t="s">
        <v>0</v>
      </c>
      <c r="C63" s="2">
        <v>0</v>
      </c>
      <c r="D63" s="36">
        <f>+VLOOKUP(A63,'2016 data'!$B:$H,7,)</f>
        <v>1993</v>
      </c>
      <c r="E63" s="3" t="b">
        <f>+D63='2016 SPI DCS D1-1.SNAU'!D63</f>
        <v>1</v>
      </c>
    </row>
    <row r="64" spans="1:5" s="3" customFormat="1" x14ac:dyDescent="0.25">
      <c r="A64" s="6" t="s">
        <v>127</v>
      </c>
      <c r="B64" s="4" t="s">
        <v>0</v>
      </c>
      <c r="C64" s="2">
        <v>0</v>
      </c>
      <c r="D64" s="36">
        <f>+VLOOKUP(A64,'2016 data'!$B:$H,7,)</f>
        <v>2008</v>
      </c>
      <c r="E64" s="3" t="b">
        <f>+D64='2016 SPI DCS D1-1.SNAU'!D64</f>
        <v>1</v>
      </c>
    </row>
    <row r="65" spans="1:5" s="3" customFormat="1" x14ac:dyDescent="0.25">
      <c r="A65" s="6" t="s">
        <v>126</v>
      </c>
      <c r="B65" s="4" t="s">
        <v>0</v>
      </c>
      <c r="C65" s="2">
        <v>0</v>
      </c>
      <c r="D65" s="36">
        <f>+VLOOKUP(A65,'2016 data'!$B:$H,7,)</f>
        <v>1993</v>
      </c>
      <c r="E65" s="3" t="b">
        <f>+D65='2016 SPI DCS D1-1.SNAU'!D65</f>
        <v>1</v>
      </c>
    </row>
    <row r="66" spans="1:5" s="3" customFormat="1" x14ac:dyDescent="0.25">
      <c r="A66" s="6" t="s">
        <v>125</v>
      </c>
      <c r="B66" s="4" t="s">
        <v>0</v>
      </c>
      <c r="C66" s="2">
        <v>0</v>
      </c>
      <c r="D66" s="36">
        <f>+VLOOKUP(A66,'2016 data'!$B:$H,7,)</f>
        <v>2008</v>
      </c>
      <c r="E66" s="3" t="b">
        <f>+D66='2016 SPI DCS D1-1.SNAU'!D66</f>
        <v>1</v>
      </c>
    </row>
    <row r="67" spans="1:5" s="3" customFormat="1" x14ac:dyDescent="0.25">
      <c r="A67" s="6" t="s">
        <v>124</v>
      </c>
      <c r="B67" s="4" t="s">
        <v>0</v>
      </c>
      <c r="C67" s="2">
        <v>0</v>
      </c>
      <c r="D67" s="36">
        <f>+VLOOKUP(A67,'2016 data'!$B:$H,7,)</f>
        <v>1968</v>
      </c>
      <c r="E67" s="3" t="b">
        <f>+D67='2016 SPI DCS D1-1.SNAU'!D67</f>
        <v>1</v>
      </c>
    </row>
    <row r="68" spans="1:5" s="3" customFormat="1" x14ac:dyDescent="0.25">
      <c r="A68" s="6" t="s">
        <v>123</v>
      </c>
      <c r="B68" s="4" t="s">
        <v>0</v>
      </c>
      <c r="C68" s="2">
        <v>0</v>
      </c>
      <c r="D68" s="36">
        <f>+VLOOKUP(A68,'2016 data'!$B:$H,7,)</f>
        <v>1993</v>
      </c>
      <c r="E68" s="3" t="b">
        <f>+D68='2016 SPI DCS D1-1.SNAU'!D68</f>
        <v>1</v>
      </c>
    </row>
    <row r="69" spans="1:5" s="3" customFormat="1" x14ac:dyDescent="0.25">
      <c r="A69" s="6" t="s">
        <v>122</v>
      </c>
      <c r="B69" s="4" t="s">
        <v>0</v>
      </c>
      <c r="C69" s="2">
        <v>0</v>
      </c>
      <c r="D69" s="36">
        <f>+VLOOKUP(A69,'2016 data'!$B:$H,7,)</f>
        <v>1993</v>
      </c>
      <c r="E69" s="3" t="b">
        <f>+D69='2016 SPI DCS D1-1.SNAU'!D69</f>
        <v>1</v>
      </c>
    </row>
    <row r="70" spans="1:5" s="3" customFormat="1" x14ac:dyDescent="0.25">
      <c r="A70" s="6" t="s">
        <v>121</v>
      </c>
      <c r="B70" s="4" t="s">
        <v>0</v>
      </c>
      <c r="C70" s="2">
        <v>0</v>
      </c>
      <c r="D70" s="36">
        <f>+VLOOKUP(A70,'2016 data'!$B:$H,7,)</f>
        <v>1993</v>
      </c>
      <c r="E70" s="3" t="b">
        <f>+D70='2016 SPI DCS D1-1.SNAU'!D70</f>
        <v>1</v>
      </c>
    </row>
    <row r="71" spans="1:5" s="3" customFormat="1" x14ac:dyDescent="0.25">
      <c r="A71" s="6" t="s">
        <v>120</v>
      </c>
      <c r="B71" s="4" t="s">
        <v>0</v>
      </c>
      <c r="C71" s="2">
        <v>0</v>
      </c>
      <c r="D71" s="36">
        <f>+VLOOKUP(A71,'2016 data'!$B:$H,7,)</f>
        <v>1993</v>
      </c>
      <c r="E71" s="3" t="b">
        <f>+D71='2016 SPI DCS D1-1.SNAU'!D71</f>
        <v>1</v>
      </c>
    </row>
    <row r="72" spans="1:5" s="3" customFormat="1" x14ac:dyDescent="0.25">
      <c r="A72" s="6" t="s">
        <v>119</v>
      </c>
      <c r="B72" s="4" t="s">
        <v>0</v>
      </c>
      <c r="C72" s="2">
        <v>0</v>
      </c>
      <c r="D72" s="36">
        <f>+VLOOKUP(A72,'2016 data'!$B:$H,7,)</f>
        <v>1968</v>
      </c>
      <c r="E72" s="3" t="b">
        <f>+D72='2016 SPI DCS D1-1.SNAU'!D72</f>
        <v>1</v>
      </c>
    </row>
    <row r="73" spans="1:5" s="3" customFormat="1" x14ac:dyDescent="0.25">
      <c r="A73" s="6" t="s">
        <v>118</v>
      </c>
      <c r="B73" s="4" t="s">
        <v>0</v>
      </c>
      <c r="C73" s="2">
        <v>0</v>
      </c>
      <c r="D73" s="36">
        <f>+VLOOKUP(A73,'2016 data'!$B:$H,7,)</f>
        <v>1993</v>
      </c>
      <c r="E73" s="3" t="b">
        <f>+D73='2016 SPI DCS D1-1.SNAU'!D73</f>
        <v>1</v>
      </c>
    </row>
    <row r="74" spans="1:5" s="3" customFormat="1" x14ac:dyDescent="0.25">
      <c r="A74" s="6" t="s">
        <v>117</v>
      </c>
      <c r="B74" s="4" t="s">
        <v>0</v>
      </c>
      <c r="C74" s="2">
        <v>0</v>
      </c>
      <c r="D74" s="36">
        <f>+VLOOKUP(A74,'2016 data'!$B:$H,7,)</f>
        <v>2008</v>
      </c>
      <c r="E74" s="3" t="b">
        <f>+D74='2016 SPI DCS D1-1.SNAU'!D74</f>
        <v>1</v>
      </c>
    </row>
    <row r="75" spans="1:5" s="3" customFormat="1" x14ac:dyDescent="0.25">
      <c r="A75" s="6" t="s">
        <v>116</v>
      </c>
      <c r="B75" s="4" t="s">
        <v>0</v>
      </c>
      <c r="C75" s="2">
        <v>0</v>
      </c>
      <c r="D75" s="36">
        <f>+VLOOKUP(A75,'2016 data'!$B:$H,7,)</f>
        <v>2008</v>
      </c>
      <c r="E75" s="3" t="b">
        <f>+D75='2016 SPI DCS D1-1.SNAU'!D75</f>
        <v>1</v>
      </c>
    </row>
    <row r="76" spans="1:5" s="3" customFormat="1" x14ac:dyDescent="0.25">
      <c r="A76" s="6" t="s">
        <v>115</v>
      </c>
      <c r="B76" s="4" t="s">
        <v>0</v>
      </c>
      <c r="C76" s="2">
        <v>0</v>
      </c>
      <c r="D76" s="36">
        <f>+VLOOKUP(A76,'2016 data'!$B:$H,7,)</f>
        <v>2008</v>
      </c>
      <c r="E76" s="3" t="b">
        <f>+D76='2016 SPI DCS D1-1.SNAU'!D76</f>
        <v>1</v>
      </c>
    </row>
    <row r="77" spans="1:5" s="3" customFormat="1" x14ac:dyDescent="0.25">
      <c r="A77" s="6" t="s">
        <v>114</v>
      </c>
      <c r="B77" s="4" t="s">
        <v>0</v>
      </c>
      <c r="C77" s="2">
        <v>0</v>
      </c>
      <c r="D77" s="36">
        <f>+VLOOKUP(A77,'2016 data'!$B:$H,7,)</f>
        <v>1993</v>
      </c>
      <c r="E77" s="3" t="b">
        <f>+D77='2016 SPI DCS D1-1.SNAU'!D77</f>
        <v>1</v>
      </c>
    </row>
    <row r="78" spans="1:5" s="3" customFormat="1" x14ac:dyDescent="0.25">
      <c r="A78" s="6" t="s">
        <v>113</v>
      </c>
      <c r="B78" s="4" t="s">
        <v>0</v>
      </c>
      <c r="C78" s="2">
        <v>0</v>
      </c>
      <c r="D78" s="36">
        <f>+VLOOKUP(A78,'2016 data'!$B:$H,7,)</f>
        <v>1993</v>
      </c>
      <c r="E78" s="3" t="b">
        <f>+D78='2016 SPI DCS D1-1.SNAU'!D78</f>
        <v>1</v>
      </c>
    </row>
    <row r="79" spans="1:5" s="3" customFormat="1" x14ac:dyDescent="0.25">
      <c r="A79" s="6" t="s">
        <v>112</v>
      </c>
      <c r="B79" s="4" t="s">
        <v>0</v>
      </c>
      <c r="C79" s="2">
        <v>0</v>
      </c>
      <c r="D79" s="36">
        <f>+VLOOKUP(A79,'2016 data'!$B:$H,7,)</f>
        <v>1968</v>
      </c>
      <c r="E79" s="3" t="b">
        <f>+D79='2016 SPI DCS D1-1.SNAU'!D79</f>
        <v>1</v>
      </c>
    </row>
    <row r="80" spans="1:5" s="3" customFormat="1" x14ac:dyDescent="0.25">
      <c r="A80" s="6" t="s">
        <v>111</v>
      </c>
      <c r="B80" s="4" t="s">
        <v>0</v>
      </c>
      <c r="C80" s="2">
        <v>0</v>
      </c>
      <c r="D80" s="36">
        <f>+VLOOKUP(A80,'2016 data'!$B:$H,7,)</f>
        <v>2008</v>
      </c>
      <c r="E80" s="3" t="b">
        <f>+D80='2016 SPI DCS D1-1.SNAU'!D80</f>
        <v>1</v>
      </c>
    </row>
    <row r="81" spans="1:5" s="3" customFormat="1" x14ac:dyDescent="0.25">
      <c r="A81" s="6" t="s">
        <v>110</v>
      </c>
      <c r="B81" s="4" t="s">
        <v>0</v>
      </c>
      <c r="C81" s="2">
        <v>0</v>
      </c>
      <c r="D81" s="36">
        <f>+VLOOKUP(A81,'2016 data'!$B:$H,7,)</f>
        <v>2008</v>
      </c>
      <c r="E81" s="3" t="b">
        <f>+D81='2016 SPI DCS D1-1.SNAU'!D81</f>
        <v>1</v>
      </c>
    </row>
    <row r="82" spans="1:5" s="3" customFormat="1" x14ac:dyDescent="0.25">
      <c r="A82" s="6" t="s">
        <v>109</v>
      </c>
      <c r="B82" s="4" t="s">
        <v>0</v>
      </c>
      <c r="C82" s="2">
        <v>0</v>
      </c>
      <c r="D82" s="36">
        <f>+VLOOKUP(A82,'2016 data'!$B:$H,7,)</f>
        <v>2008</v>
      </c>
      <c r="E82" s="3" t="b">
        <f>+D82='2016 SPI DCS D1-1.SNAU'!D82</f>
        <v>1</v>
      </c>
    </row>
    <row r="83" spans="1:5" s="3" customFormat="1" x14ac:dyDescent="0.25">
      <c r="A83" s="6" t="s">
        <v>108</v>
      </c>
      <c r="B83" s="4" t="s">
        <v>0</v>
      </c>
      <c r="C83" s="2">
        <v>0</v>
      </c>
      <c r="D83" s="36">
        <f>+VLOOKUP(A83,'2016 data'!$B:$H,7,)</f>
        <v>1993</v>
      </c>
      <c r="E83" s="3" t="b">
        <f>+D83='2016 SPI DCS D1-1.SNAU'!D83</f>
        <v>1</v>
      </c>
    </row>
    <row r="84" spans="1:5" s="3" customFormat="1" x14ac:dyDescent="0.25">
      <c r="A84" s="6" t="s">
        <v>107</v>
      </c>
      <c r="B84" s="4" t="s">
        <v>0</v>
      </c>
      <c r="C84" s="2">
        <v>0</v>
      </c>
      <c r="D84" s="36">
        <f>+VLOOKUP(A84,'2016 data'!$B:$H,7,)</f>
        <v>1993</v>
      </c>
      <c r="E84" s="3" t="b">
        <f>+D84='2016 SPI DCS D1-1.SNAU'!D84</f>
        <v>1</v>
      </c>
    </row>
    <row r="85" spans="1:5" s="3" customFormat="1" x14ac:dyDescent="0.25">
      <c r="A85" s="6" t="s">
        <v>106</v>
      </c>
      <c r="B85" s="4" t="s">
        <v>0</v>
      </c>
      <c r="C85" s="2">
        <v>0</v>
      </c>
      <c r="D85" s="36">
        <f>+VLOOKUP(A85,'2016 data'!$B:$H,7,)</f>
        <v>1968</v>
      </c>
      <c r="E85" s="3" t="b">
        <f>+D85='2016 SPI DCS D1-1.SNAU'!D85</f>
        <v>1</v>
      </c>
    </row>
    <row r="86" spans="1:5" s="3" customFormat="1" x14ac:dyDescent="0.25">
      <c r="A86" s="6" t="s">
        <v>105</v>
      </c>
      <c r="B86" s="4" t="s">
        <v>0</v>
      </c>
      <c r="C86" s="2">
        <v>0</v>
      </c>
      <c r="D86" s="36">
        <f>+VLOOKUP(A86,'2016 data'!$B:$H,7,)</f>
        <v>1993</v>
      </c>
      <c r="E86" s="3" t="b">
        <f>+D86='2016 SPI DCS D1-1.SNAU'!D86</f>
        <v>1</v>
      </c>
    </row>
    <row r="87" spans="1:5" s="3" customFormat="1" x14ac:dyDescent="0.25">
      <c r="A87" s="6" t="s">
        <v>104</v>
      </c>
      <c r="B87" s="4" t="s">
        <v>0</v>
      </c>
      <c r="C87" s="2">
        <v>0</v>
      </c>
      <c r="D87" s="36">
        <f>+VLOOKUP(A87,'2016 data'!$B:$H,7,)</f>
        <v>2008</v>
      </c>
      <c r="E87" s="3" t="b">
        <f>+D87='2016 SPI DCS D1-1.SNAU'!D87</f>
        <v>1</v>
      </c>
    </row>
    <row r="88" spans="1:5" s="3" customFormat="1" x14ac:dyDescent="0.25">
      <c r="A88" s="6" t="s">
        <v>103</v>
      </c>
      <c r="B88" s="4" t="s">
        <v>0</v>
      </c>
      <c r="C88" s="2">
        <v>0</v>
      </c>
      <c r="D88" s="36">
        <f>+VLOOKUP(A88,'2016 data'!$B:$H,7,)</f>
        <v>1993</v>
      </c>
      <c r="E88" s="3" t="b">
        <f>+D88='2016 SPI DCS D1-1.SNAU'!D88</f>
        <v>1</v>
      </c>
    </row>
    <row r="89" spans="1:5" s="3" customFormat="1" x14ac:dyDescent="0.25">
      <c r="A89" s="6" t="s">
        <v>102</v>
      </c>
      <c r="B89" s="4" t="s">
        <v>0</v>
      </c>
      <c r="C89" s="2">
        <v>0</v>
      </c>
      <c r="D89" s="36">
        <f>+VLOOKUP(A89,'2016 data'!$B:$H,7,)</f>
        <v>2008</v>
      </c>
      <c r="E89" s="3" t="b">
        <f>+D89='2016 SPI DCS D1-1.SNAU'!D89</f>
        <v>1</v>
      </c>
    </row>
    <row r="90" spans="1:5" s="3" customFormat="1" x14ac:dyDescent="0.25">
      <c r="A90" s="6" t="s">
        <v>101</v>
      </c>
      <c r="B90" s="4" t="s">
        <v>0</v>
      </c>
      <c r="C90" s="2">
        <v>0</v>
      </c>
      <c r="D90" s="36">
        <f>+VLOOKUP(A90,'2016 data'!$B:$H,7,)</f>
        <v>1993</v>
      </c>
      <c r="E90" s="3" t="b">
        <f>+D90='2016 SPI DCS D1-1.SNAU'!D90</f>
        <v>1</v>
      </c>
    </row>
    <row r="91" spans="1:5" s="3" customFormat="1" x14ac:dyDescent="0.25">
      <c r="A91" s="6" t="s">
        <v>100</v>
      </c>
      <c r="B91" s="4" t="s">
        <v>0</v>
      </c>
      <c r="C91" s="2">
        <v>0</v>
      </c>
      <c r="D91" s="36">
        <f>+VLOOKUP(A91,'2016 data'!$B:$H,7,)</f>
        <v>1993</v>
      </c>
      <c r="E91" s="3" t="b">
        <f>+D91='2016 SPI DCS D1-1.SNAU'!D91</f>
        <v>1</v>
      </c>
    </row>
    <row r="92" spans="1:5" s="3" customFormat="1" x14ac:dyDescent="0.25">
      <c r="A92" s="6" t="s">
        <v>99</v>
      </c>
      <c r="B92" s="4" t="s">
        <v>0</v>
      </c>
      <c r="C92" s="2">
        <v>0</v>
      </c>
      <c r="D92" s="36">
        <f>+VLOOKUP(A92,'2016 data'!$B:$H,7,)</f>
        <v>1993</v>
      </c>
      <c r="E92" s="3" t="b">
        <f>+D92='2016 SPI DCS D1-1.SNAU'!D92</f>
        <v>1</v>
      </c>
    </row>
    <row r="93" spans="1:5" s="3" customFormat="1" x14ac:dyDescent="0.25">
      <c r="A93" s="6" t="s">
        <v>98</v>
      </c>
      <c r="B93" s="4" t="s">
        <v>0</v>
      </c>
      <c r="C93" s="2">
        <v>0</v>
      </c>
      <c r="D93" s="36">
        <f>+VLOOKUP(A93,'2016 data'!$B:$H,7,)</f>
        <v>1993</v>
      </c>
      <c r="E93" s="3" t="b">
        <f>+D93='2016 SPI DCS D1-1.SNAU'!D93</f>
        <v>1</v>
      </c>
    </row>
    <row r="94" spans="1:5" s="3" customFormat="1" x14ac:dyDescent="0.25">
      <c r="A94" s="6" t="s">
        <v>97</v>
      </c>
      <c r="B94" s="4" t="s">
        <v>0</v>
      </c>
      <c r="C94" s="2">
        <v>0</v>
      </c>
      <c r="D94" s="36">
        <f>+VLOOKUP(A94,'2016 data'!$B:$H,7,)</f>
        <v>2008</v>
      </c>
      <c r="E94" s="3" t="b">
        <f>+D94='2016 SPI DCS D1-1.SNAU'!D94</f>
        <v>1</v>
      </c>
    </row>
    <row r="95" spans="1:5" s="3" customFormat="1" x14ac:dyDescent="0.25">
      <c r="A95" s="6" t="s">
        <v>96</v>
      </c>
      <c r="B95" s="4" t="s">
        <v>0</v>
      </c>
      <c r="C95" s="2">
        <v>0</v>
      </c>
      <c r="D95" s="36">
        <f>+VLOOKUP(A95,'2016 data'!$B:$H,7,)</f>
        <v>1993</v>
      </c>
      <c r="E95" s="3" t="b">
        <f>+D95='2016 SPI DCS D1-1.SNAU'!D95</f>
        <v>1</v>
      </c>
    </row>
    <row r="96" spans="1:5" s="3" customFormat="1" x14ac:dyDescent="0.25">
      <c r="A96" s="6" t="s">
        <v>95</v>
      </c>
      <c r="B96" s="4" t="s">
        <v>0</v>
      </c>
      <c r="C96" s="2">
        <v>0</v>
      </c>
      <c r="D96" s="36">
        <f>+VLOOKUP(A96,'2016 data'!$B:$H,7,)</f>
        <v>1993</v>
      </c>
      <c r="E96" s="3" t="b">
        <f>+D96='2016 SPI DCS D1-1.SNAU'!D96</f>
        <v>1</v>
      </c>
    </row>
    <row r="97" spans="1:5" s="3" customFormat="1" x14ac:dyDescent="0.25">
      <c r="A97" s="6" t="s">
        <v>94</v>
      </c>
      <c r="B97" s="4" t="s">
        <v>0</v>
      </c>
      <c r="C97" s="2">
        <v>0</v>
      </c>
      <c r="D97" s="36">
        <f>+VLOOKUP(A97,'2016 data'!$B:$H,7,)</f>
        <v>1968</v>
      </c>
      <c r="E97" s="3" t="b">
        <f>+D97='2016 SPI DCS D1-1.SNAU'!D97</f>
        <v>1</v>
      </c>
    </row>
    <row r="98" spans="1:5" s="3" customFormat="1" x14ac:dyDescent="0.25">
      <c r="A98" s="6" t="s">
        <v>93</v>
      </c>
      <c r="B98" s="4" t="s">
        <v>0</v>
      </c>
      <c r="C98" s="2">
        <v>0</v>
      </c>
      <c r="D98" s="36">
        <f>+VLOOKUP(A98,'2016 data'!$B:$H,7,)</f>
        <v>1993</v>
      </c>
      <c r="E98" s="3" t="b">
        <f>+D98='2016 SPI DCS D1-1.SNAU'!D98</f>
        <v>1</v>
      </c>
    </row>
    <row r="99" spans="1:5" s="3" customFormat="1" x14ac:dyDescent="0.25">
      <c r="A99" s="6" t="s">
        <v>92</v>
      </c>
      <c r="B99" s="4" t="s">
        <v>0</v>
      </c>
      <c r="C99" s="2">
        <v>0</v>
      </c>
      <c r="D99" s="36">
        <f>+VLOOKUP(A99,'2016 data'!$B:$H,7,)</f>
        <v>2008</v>
      </c>
      <c r="E99" s="3" t="b">
        <f>+D99='2016 SPI DCS D1-1.SNAU'!D99</f>
        <v>1</v>
      </c>
    </row>
    <row r="100" spans="1:5" s="3" customFormat="1" x14ac:dyDescent="0.25">
      <c r="A100" s="6" t="s">
        <v>91</v>
      </c>
      <c r="B100" s="4" t="s">
        <v>0</v>
      </c>
      <c r="C100" s="2">
        <v>0</v>
      </c>
      <c r="D100" s="36">
        <f>+VLOOKUP(A100,'2016 data'!$B:$H,7,)</f>
        <v>2008</v>
      </c>
      <c r="E100" s="3" t="b">
        <f>+D100='2016 SPI DCS D1-1.SNAU'!D100</f>
        <v>1</v>
      </c>
    </row>
    <row r="101" spans="1:5" s="3" customFormat="1" x14ac:dyDescent="0.25">
      <c r="A101" s="6" t="s">
        <v>65</v>
      </c>
      <c r="B101" s="4" t="s">
        <v>0</v>
      </c>
      <c r="C101" s="2">
        <v>0</v>
      </c>
      <c r="D101" s="36">
        <f>+VLOOKUP(A101,'2016 data'!$B:$H,7,)</f>
        <v>1993</v>
      </c>
      <c r="E101" s="3" t="b">
        <f>+D101='2016 SPI DCS D1-1.SNAU'!D101</f>
        <v>1</v>
      </c>
    </row>
    <row r="102" spans="1:5" s="3" customFormat="1" x14ac:dyDescent="0.25">
      <c r="A102" s="6" t="s">
        <v>90</v>
      </c>
      <c r="B102" s="4" t="s">
        <v>0</v>
      </c>
      <c r="C102" s="2">
        <v>0</v>
      </c>
      <c r="D102" s="36">
        <f>+VLOOKUP(A102,'2016 data'!$B:$H,7,)</f>
        <v>1968</v>
      </c>
      <c r="E102" s="3" t="b">
        <f>+D102='2016 SPI DCS D1-1.SNAU'!D102</f>
        <v>1</v>
      </c>
    </row>
    <row r="103" spans="1:5" s="3" customFormat="1" x14ac:dyDescent="0.25">
      <c r="A103" s="6" t="s">
        <v>89</v>
      </c>
      <c r="B103" s="4" t="s">
        <v>0</v>
      </c>
      <c r="C103" s="2">
        <v>0</v>
      </c>
      <c r="D103" s="36">
        <f>+VLOOKUP(A103,'2016 data'!$B:$H,7,)</f>
        <v>2008</v>
      </c>
      <c r="E103" s="3" t="b">
        <f>+D103='2016 SPI DCS D1-1.SNAU'!D103</f>
        <v>1</v>
      </c>
    </row>
    <row r="104" spans="1:5" s="3" customFormat="1" x14ac:dyDescent="0.25">
      <c r="A104" s="6" t="s">
        <v>88</v>
      </c>
      <c r="B104" s="4" t="s">
        <v>0</v>
      </c>
      <c r="C104" s="2">
        <v>0</v>
      </c>
      <c r="D104" s="36">
        <f>+VLOOKUP(A104,'2016 data'!$B:$H,7,)</f>
        <v>1993</v>
      </c>
      <c r="E104" s="3" t="b">
        <f>+D104='2016 SPI DCS D1-1.SNAU'!D104</f>
        <v>1</v>
      </c>
    </row>
    <row r="105" spans="1:5" s="3" customFormat="1" x14ac:dyDescent="0.25">
      <c r="A105" s="6" t="s">
        <v>87</v>
      </c>
      <c r="B105" s="4" t="s">
        <v>0</v>
      </c>
      <c r="C105" s="2">
        <v>0</v>
      </c>
      <c r="D105" s="36">
        <f>+VLOOKUP(A105,'2016 data'!$B:$H,7,)</f>
        <v>1993</v>
      </c>
      <c r="E105" s="3" t="b">
        <f>+D105='2016 SPI DCS D1-1.SNAU'!D105</f>
        <v>1</v>
      </c>
    </row>
    <row r="106" spans="1:5" s="3" customFormat="1" x14ac:dyDescent="0.25">
      <c r="A106" s="6" t="s">
        <v>86</v>
      </c>
      <c r="B106" s="4" t="s">
        <v>0</v>
      </c>
      <c r="C106" s="2">
        <v>0</v>
      </c>
      <c r="D106" s="36">
        <f>+VLOOKUP(A106,'2016 data'!$B:$H,7,)</f>
        <v>1968</v>
      </c>
      <c r="E106" s="3" t="b">
        <f>+D106='2016 SPI DCS D1-1.SNAU'!D106</f>
        <v>1</v>
      </c>
    </row>
    <row r="107" spans="1:5" s="3" customFormat="1" x14ac:dyDescent="0.25">
      <c r="A107" s="6" t="s">
        <v>85</v>
      </c>
      <c r="B107" s="4" t="s">
        <v>0</v>
      </c>
      <c r="C107" s="2">
        <v>0</v>
      </c>
      <c r="D107" s="36">
        <f>+VLOOKUP(A107,'2016 data'!$B:$H,7,)</f>
        <v>1993</v>
      </c>
      <c r="E107" s="3" t="b">
        <f>+D107='2016 SPI DCS D1-1.SNAU'!D107</f>
        <v>1</v>
      </c>
    </row>
    <row r="108" spans="1:5" s="3" customFormat="1" x14ac:dyDescent="0.25">
      <c r="A108" s="6" t="s">
        <v>84</v>
      </c>
      <c r="B108" s="4" t="s">
        <v>0</v>
      </c>
      <c r="C108" s="2">
        <v>0</v>
      </c>
      <c r="D108" s="36">
        <f>+VLOOKUP(A108,'2016 data'!$B:$H,7,)</f>
        <v>1968</v>
      </c>
      <c r="E108" s="3" t="b">
        <f>+D108='2016 SPI DCS D1-1.SNAU'!D108</f>
        <v>1</v>
      </c>
    </row>
    <row r="109" spans="1:5" s="3" customFormat="1" x14ac:dyDescent="0.25">
      <c r="A109" s="6" t="s">
        <v>83</v>
      </c>
      <c r="B109" s="4" t="s">
        <v>0</v>
      </c>
      <c r="C109" s="2">
        <v>0</v>
      </c>
      <c r="D109" s="36">
        <f>+VLOOKUP(A109,'2016 data'!$B:$H,7,)</f>
        <v>1993</v>
      </c>
      <c r="E109" s="3" t="b">
        <f>+D109='2016 SPI DCS D1-1.SNAU'!D109</f>
        <v>1</v>
      </c>
    </row>
    <row r="110" spans="1:5" s="3" customFormat="1" x14ac:dyDescent="0.25">
      <c r="A110" s="6" t="s">
        <v>82</v>
      </c>
      <c r="B110" s="4" t="s">
        <v>0</v>
      </c>
      <c r="C110" s="2">
        <v>0</v>
      </c>
      <c r="D110" s="36">
        <f>+VLOOKUP(A110,'2016 data'!$B:$H,7,)</f>
        <v>1993</v>
      </c>
      <c r="E110" s="3" t="b">
        <f>+D110='2016 SPI DCS D1-1.SNAU'!D110</f>
        <v>1</v>
      </c>
    </row>
    <row r="111" spans="1:5" s="3" customFormat="1" x14ac:dyDescent="0.25">
      <c r="A111" s="6" t="s">
        <v>81</v>
      </c>
      <c r="B111" s="4" t="s">
        <v>0</v>
      </c>
      <c r="C111" s="2">
        <v>0</v>
      </c>
      <c r="D111" s="36">
        <f>+VLOOKUP(A111,'2016 data'!$B:$H,7,)</f>
        <v>2008</v>
      </c>
      <c r="E111" s="3" t="b">
        <f>+D111='2016 SPI DCS D1-1.SNAU'!D111</f>
        <v>1</v>
      </c>
    </row>
    <row r="112" spans="1:5" s="3" customFormat="1" x14ac:dyDescent="0.25">
      <c r="A112" s="6" t="s">
        <v>80</v>
      </c>
      <c r="B112" s="4" t="s">
        <v>0</v>
      </c>
      <c r="C112" s="2">
        <v>0</v>
      </c>
      <c r="D112" s="36">
        <f>+VLOOKUP(A112,'2016 data'!$B:$H,7,)</f>
        <v>1993</v>
      </c>
      <c r="E112" s="3" t="b">
        <f>+D112='2016 SPI DCS D1-1.SNAU'!D112</f>
        <v>1</v>
      </c>
    </row>
    <row r="113" spans="1:5" s="3" customFormat="1" x14ac:dyDescent="0.25">
      <c r="A113" s="6" t="s">
        <v>79</v>
      </c>
      <c r="B113" s="4" t="s">
        <v>0</v>
      </c>
      <c r="C113" s="2">
        <v>0</v>
      </c>
      <c r="D113" s="36">
        <f>+VLOOKUP(A113,'2016 data'!$B:$H,7,)</f>
        <v>1993</v>
      </c>
      <c r="E113" s="3" t="b">
        <f>+D113='2016 SPI DCS D1-1.SNAU'!D113</f>
        <v>1</v>
      </c>
    </row>
    <row r="114" spans="1:5" s="3" customFormat="1" x14ac:dyDescent="0.25">
      <c r="A114" s="6" t="s">
        <v>78</v>
      </c>
      <c r="B114" s="4" t="s">
        <v>0</v>
      </c>
      <c r="C114" s="2">
        <v>0</v>
      </c>
      <c r="D114" s="36">
        <f>+VLOOKUP(A114,'2016 data'!$B:$H,7,)</f>
        <v>1993</v>
      </c>
      <c r="E114" s="3" t="b">
        <f>+D114='2016 SPI DCS D1-1.SNAU'!D114</f>
        <v>1</v>
      </c>
    </row>
    <row r="115" spans="1:5" s="3" customFormat="1" x14ac:dyDescent="0.25">
      <c r="A115" s="6" t="s">
        <v>77</v>
      </c>
      <c r="B115" s="4" t="s">
        <v>0</v>
      </c>
      <c r="C115" s="2">
        <v>0</v>
      </c>
      <c r="D115" s="36">
        <f>+VLOOKUP(A115,'2016 data'!$B:$H,7,)</f>
        <v>1993</v>
      </c>
      <c r="E115" s="3" t="b">
        <f>+D115='2016 SPI DCS D1-1.SNAU'!D115</f>
        <v>1</v>
      </c>
    </row>
    <row r="116" spans="1:5" s="3" customFormat="1" x14ac:dyDescent="0.25">
      <c r="A116" s="6" t="s">
        <v>76</v>
      </c>
      <c r="B116" s="4" t="s">
        <v>0</v>
      </c>
      <c r="C116" s="2">
        <v>0</v>
      </c>
      <c r="D116" s="36">
        <f>+VLOOKUP(A116,'2016 data'!$B:$H,7,)</f>
        <v>1993</v>
      </c>
      <c r="E116" s="3" t="b">
        <f>+D116='2016 SPI DCS D1-1.SNAU'!D116</f>
        <v>1</v>
      </c>
    </row>
    <row r="117" spans="1:5" s="3" customFormat="1" x14ac:dyDescent="0.25">
      <c r="A117" s="6" t="s">
        <v>75</v>
      </c>
      <c r="B117" s="4" t="s">
        <v>0</v>
      </c>
      <c r="C117" s="2">
        <v>0</v>
      </c>
      <c r="D117" s="36">
        <f>+VLOOKUP(A117,'2016 data'!$B:$H,7,)</f>
        <v>1993</v>
      </c>
      <c r="E117" s="3" t="b">
        <f>+D117='2016 SPI DCS D1-1.SNAU'!D117</f>
        <v>1</v>
      </c>
    </row>
    <row r="118" spans="1:5" s="3" customFormat="1" x14ac:dyDescent="0.25">
      <c r="A118" s="6" t="s">
        <v>74</v>
      </c>
      <c r="B118" s="4" t="s">
        <v>0</v>
      </c>
      <c r="C118" s="2">
        <v>0</v>
      </c>
      <c r="D118" s="36">
        <f>+VLOOKUP(A118,'2016 data'!$B:$H,7,)</f>
        <v>1968</v>
      </c>
      <c r="E118" s="3" t="b">
        <f>+D118='2016 SPI DCS D1-1.SNAU'!D118</f>
        <v>1</v>
      </c>
    </row>
    <row r="119" spans="1:5" s="3" customFormat="1" x14ac:dyDescent="0.25">
      <c r="A119" s="6" t="s">
        <v>73</v>
      </c>
      <c r="B119" s="4" t="s">
        <v>0</v>
      </c>
      <c r="C119" s="2">
        <v>0</v>
      </c>
      <c r="D119" s="36">
        <f>+VLOOKUP(A119,'2016 data'!$B:$H,7,)</f>
        <v>1993</v>
      </c>
      <c r="E119" s="3" t="b">
        <f>+D119='2016 SPI DCS D1-1.SNAU'!D119</f>
        <v>1</v>
      </c>
    </row>
    <row r="120" spans="1:5" s="3" customFormat="1" x14ac:dyDescent="0.25">
      <c r="A120" s="6" t="s">
        <v>72</v>
      </c>
      <c r="B120" s="4" t="s">
        <v>0</v>
      </c>
      <c r="C120" s="2">
        <v>0</v>
      </c>
      <c r="D120" s="36">
        <f>+VLOOKUP(A120,'2016 data'!$B:$H,7,)</f>
        <v>0</v>
      </c>
      <c r="E120" s="3" t="b">
        <f>+D120='2016 SPI DCS D1-1.SNAU'!D120</f>
        <v>1</v>
      </c>
    </row>
    <row r="121" spans="1:5" s="3" customFormat="1" x14ac:dyDescent="0.25">
      <c r="A121" s="6" t="s">
        <v>71</v>
      </c>
      <c r="B121" s="4" t="s">
        <v>0</v>
      </c>
      <c r="C121" s="2">
        <v>0</v>
      </c>
      <c r="D121" s="36">
        <f>+VLOOKUP(A121,'2016 data'!$B:$H,7,)</f>
        <v>1993</v>
      </c>
      <c r="E121" s="3" t="b">
        <f>+D121='2016 SPI DCS D1-1.SNAU'!D121</f>
        <v>1</v>
      </c>
    </row>
    <row r="122" spans="1:5" s="3" customFormat="1" x14ac:dyDescent="0.25">
      <c r="A122" s="6" t="s">
        <v>70</v>
      </c>
      <c r="B122" s="4" t="s">
        <v>0</v>
      </c>
      <c r="C122" s="2">
        <v>0</v>
      </c>
      <c r="D122" s="36">
        <f>+VLOOKUP(A122,'2016 data'!$B:$H,7,)</f>
        <v>2008</v>
      </c>
      <c r="E122" s="3" t="b">
        <f>+D122='2016 SPI DCS D1-1.SNAU'!D122</f>
        <v>1</v>
      </c>
    </row>
    <row r="123" spans="1:5" s="3" customFormat="1" x14ac:dyDescent="0.25">
      <c r="A123" s="6" t="s">
        <v>69</v>
      </c>
      <c r="B123" s="4" t="s">
        <v>0</v>
      </c>
      <c r="C123" s="2">
        <v>0</v>
      </c>
      <c r="D123" s="36">
        <f>+VLOOKUP(A123,'2016 data'!$B:$H,7,)</f>
        <v>2008</v>
      </c>
      <c r="E123" s="3" t="b">
        <f>+D123='2016 SPI DCS D1-1.SNAU'!D123</f>
        <v>1</v>
      </c>
    </row>
    <row r="124" spans="1:5" s="3" customFormat="1" x14ac:dyDescent="0.25">
      <c r="A124" s="6" t="s">
        <v>68</v>
      </c>
      <c r="B124" s="4" t="s">
        <v>0</v>
      </c>
      <c r="C124" s="2">
        <v>0</v>
      </c>
      <c r="D124" s="36">
        <f>+VLOOKUP(A124,'2016 data'!$B:$H,7,)</f>
        <v>1993</v>
      </c>
      <c r="E124" s="3" t="b">
        <f>+D124='2016 SPI DCS D1-1.SNAU'!D124</f>
        <v>1</v>
      </c>
    </row>
    <row r="125" spans="1:5" s="3" customFormat="1" x14ac:dyDescent="0.25">
      <c r="A125" s="6" t="s">
        <v>67</v>
      </c>
      <c r="B125" s="4" t="s">
        <v>0</v>
      </c>
      <c r="C125" s="2">
        <v>0</v>
      </c>
      <c r="D125" s="36">
        <f>+VLOOKUP(A125,'2016 data'!$B:$H,7,)</f>
        <v>1993</v>
      </c>
      <c r="E125" s="3" t="b">
        <f>+D125='2016 SPI DCS D1-1.SNAU'!D125</f>
        <v>1</v>
      </c>
    </row>
    <row r="126" spans="1:5" s="3" customFormat="1" x14ac:dyDescent="0.25">
      <c r="A126" s="6" t="s">
        <v>66</v>
      </c>
      <c r="B126" s="4" t="s">
        <v>0</v>
      </c>
      <c r="C126" s="2">
        <v>0</v>
      </c>
      <c r="D126" s="36">
        <f>+VLOOKUP(A126,'2016 data'!$B:$H,7,)</f>
        <v>2008</v>
      </c>
      <c r="E126" s="3" t="b">
        <f>+D126='2016 SPI DCS D1-1.SNAU'!D126</f>
        <v>1</v>
      </c>
    </row>
    <row r="127" spans="1:5" s="3" customFormat="1" x14ac:dyDescent="0.25">
      <c r="A127" s="6" t="s">
        <v>64</v>
      </c>
      <c r="B127" s="4" t="s">
        <v>0</v>
      </c>
      <c r="C127" s="2">
        <v>0</v>
      </c>
      <c r="D127" s="36">
        <f>+VLOOKUP(A127,'2016 data'!$B:$H,7,)</f>
        <v>2008</v>
      </c>
      <c r="E127" s="3" t="b">
        <f>+D127='2016 SPI DCS D1-1.SNAU'!D127</f>
        <v>1</v>
      </c>
    </row>
    <row r="128" spans="1:5" s="3" customFormat="1" x14ac:dyDescent="0.25">
      <c r="A128" s="6" t="s">
        <v>63</v>
      </c>
      <c r="B128" s="4" t="s">
        <v>0</v>
      </c>
      <c r="C128" s="2">
        <v>0</v>
      </c>
      <c r="D128" s="36">
        <f>+VLOOKUP(A128,'2016 data'!$B:$H,7,)</f>
        <v>1993</v>
      </c>
      <c r="E128" s="3" t="b">
        <f>+D128='2016 SPI DCS D1-1.SNAU'!D128</f>
        <v>1</v>
      </c>
    </row>
    <row r="129" spans="1:5" s="3" customFormat="1" x14ac:dyDescent="0.25">
      <c r="A129" s="6" t="s">
        <v>62</v>
      </c>
      <c r="B129" s="4" t="s">
        <v>0</v>
      </c>
      <c r="C129" s="2">
        <v>0</v>
      </c>
      <c r="D129" s="36">
        <f>+VLOOKUP(A129,'2016 data'!$B:$H,7,)</f>
        <v>1993</v>
      </c>
      <c r="E129" s="3" t="b">
        <f>+D129='2016 SPI DCS D1-1.SNAU'!D129</f>
        <v>1</v>
      </c>
    </row>
    <row r="130" spans="1:5" s="3" customFormat="1" x14ac:dyDescent="0.25">
      <c r="A130" s="6" t="s">
        <v>61</v>
      </c>
      <c r="B130" s="4" t="s">
        <v>0</v>
      </c>
      <c r="C130" s="2">
        <v>0</v>
      </c>
      <c r="D130" s="36">
        <f>+VLOOKUP(A130,'2016 data'!$B:$H,7,)</f>
        <v>1993</v>
      </c>
      <c r="E130" s="3" t="b">
        <f>+D130='2016 SPI DCS D1-1.SNAU'!D130</f>
        <v>1</v>
      </c>
    </row>
    <row r="131" spans="1:5" s="3" customFormat="1" x14ac:dyDescent="0.25">
      <c r="A131" s="6" t="s">
        <v>60</v>
      </c>
      <c r="B131" s="4" t="s">
        <v>0</v>
      </c>
      <c r="C131" s="2">
        <v>0</v>
      </c>
      <c r="D131" s="36">
        <f>+VLOOKUP(A131,'2016 data'!$B:$H,7,)</f>
        <v>1993</v>
      </c>
      <c r="E131" s="3" t="b">
        <f>+D131='2016 SPI DCS D1-1.SNAU'!D131</f>
        <v>1</v>
      </c>
    </row>
    <row r="132" spans="1:5" s="3" customFormat="1" x14ac:dyDescent="0.25">
      <c r="A132" s="6" t="s">
        <v>59</v>
      </c>
      <c r="B132" s="4" t="s">
        <v>0</v>
      </c>
      <c r="C132" s="2">
        <v>0</v>
      </c>
      <c r="D132" s="36">
        <f>+VLOOKUP(A132,'2016 data'!$B:$H,7,)</f>
        <v>1993</v>
      </c>
      <c r="E132" s="3" t="b">
        <f>+D132='2016 SPI DCS D1-1.SNAU'!D132</f>
        <v>1</v>
      </c>
    </row>
    <row r="133" spans="1:5" s="3" customFormat="1" x14ac:dyDescent="0.25">
      <c r="A133" s="6" t="s">
        <v>58</v>
      </c>
      <c r="B133" s="4" t="s">
        <v>0</v>
      </c>
      <c r="C133" s="2">
        <v>0</v>
      </c>
      <c r="D133" s="36">
        <f>+VLOOKUP(A133,'2016 data'!$B:$H,7,)</f>
        <v>1993</v>
      </c>
      <c r="E133" s="3" t="b">
        <f>+D133='2016 SPI DCS D1-1.SNAU'!D133</f>
        <v>1</v>
      </c>
    </row>
    <row r="134" spans="1:5" s="3" customFormat="1" x14ac:dyDescent="0.25">
      <c r="A134" s="6" t="s">
        <v>57</v>
      </c>
      <c r="B134" s="4" t="s">
        <v>0</v>
      </c>
      <c r="C134" s="2">
        <v>0</v>
      </c>
      <c r="D134" s="36">
        <f>+VLOOKUP(A134,'2016 data'!$B:$H,7,)</f>
        <v>1993</v>
      </c>
      <c r="E134" s="3" t="b">
        <f>+D134='2016 SPI DCS D1-1.SNAU'!D134</f>
        <v>1</v>
      </c>
    </row>
    <row r="135" spans="1:5" s="3" customFormat="1" x14ac:dyDescent="0.25">
      <c r="A135" s="6" t="s">
        <v>56</v>
      </c>
      <c r="B135" s="4" t="s">
        <v>0</v>
      </c>
      <c r="C135" s="2">
        <v>0</v>
      </c>
      <c r="D135" s="36">
        <f>+VLOOKUP(A135,'2016 data'!$B:$H,7,)</f>
        <v>1993</v>
      </c>
      <c r="E135" s="3" t="b">
        <f>+D135='2016 SPI DCS D1-1.SNAU'!D135</f>
        <v>1</v>
      </c>
    </row>
    <row r="136" spans="1:5" s="3" customFormat="1" x14ac:dyDescent="0.25">
      <c r="A136" s="6" t="s">
        <v>55</v>
      </c>
      <c r="B136" s="4" t="s">
        <v>0</v>
      </c>
      <c r="C136" s="2">
        <v>0</v>
      </c>
      <c r="D136" s="36">
        <f>+VLOOKUP(A136,'2016 data'!$B:$H,7,)</f>
        <v>2008</v>
      </c>
      <c r="E136" s="3" t="b">
        <f>+D136='2016 SPI DCS D1-1.SNAU'!D136</f>
        <v>1</v>
      </c>
    </row>
    <row r="137" spans="1:5" s="3" customFormat="1" x14ac:dyDescent="0.25">
      <c r="A137" s="6" t="s">
        <v>54</v>
      </c>
      <c r="B137" s="4" t="s">
        <v>0</v>
      </c>
      <c r="C137" s="2">
        <v>0</v>
      </c>
      <c r="D137" s="36">
        <f>+VLOOKUP(A137,'2016 data'!$B:$H,7,)</f>
        <v>2008</v>
      </c>
      <c r="E137" s="3" t="b">
        <f>+D137='2016 SPI DCS D1-1.SNAU'!D137</f>
        <v>1</v>
      </c>
    </row>
    <row r="138" spans="1:5" s="3" customFormat="1" x14ac:dyDescent="0.25">
      <c r="A138" s="6" t="s">
        <v>53</v>
      </c>
      <c r="B138" s="4" t="s">
        <v>0</v>
      </c>
      <c r="C138" s="2">
        <v>0</v>
      </c>
      <c r="D138" s="36">
        <f>+VLOOKUP(A138,'2016 data'!$B:$H,7,)</f>
        <v>1993</v>
      </c>
      <c r="E138" s="3" t="b">
        <f>+D138='2016 SPI DCS D1-1.SNAU'!D138</f>
        <v>1</v>
      </c>
    </row>
    <row r="139" spans="1:5" s="3" customFormat="1" x14ac:dyDescent="0.25">
      <c r="A139" s="6" t="s">
        <v>52</v>
      </c>
      <c r="B139" s="4" t="s">
        <v>0</v>
      </c>
      <c r="C139" s="2">
        <v>0</v>
      </c>
      <c r="D139" s="36">
        <f>+VLOOKUP(A139,'2016 data'!$B:$H,7,)</f>
        <v>1993</v>
      </c>
      <c r="E139" s="3" t="b">
        <f>+D139='2016 SPI DCS D1-1.SNAU'!D139</f>
        <v>1</v>
      </c>
    </row>
    <row r="140" spans="1:5" s="3" customFormat="1" x14ac:dyDescent="0.25">
      <c r="A140" s="6" t="s">
        <v>51</v>
      </c>
      <c r="B140" s="4" t="s">
        <v>0</v>
      </c>
      <c r="C140" s="2">
        <v>0</v>
      </c>
      <c r="D140" s="36">
        <f>+VLOOKUP(A140,'2016 data'!$B:$H,7,)</f>
        <v>1993</v>
      </c>
      <c r="E140" s="3" t="b">
        <f>+D140='2016 SPI DCS D1-1.SNAU'!D140</f>
        <v>1</v>
      </c>
    </row>
    <row r="141" spans="1:5" s="3" customFormat="1" x14ac:dyDescent="0.25">
      <c r="A141" s="6" t="s">
        <v>50</v>
      </c>
      <c r="B141" s="4" t="s">
        <v>0</v>
      </c>
      <c r="C141" s="2">
        <v>0</v>
      </c>
      <c r="D141" s="36">
        <f>+VLOOKUP(A141,'2016 data'!$B:$H,7,)</f>
        <v>2008</v>
      </c>
      <c r="E141" s="3" t="b">
        <f>+D141='2016 SPI DCS D1-1.SNAU'!D141</f>
        <v>1</v>
      </c>
    </row>
    <row r="142" spans="1:5" s="3" customFormat="1" x14ac:dyDescent="0.25">
      <c r="A142" s="6" t="s">
        <v>49</v>
      </c>
      <c r="B142" s="4" t="s">
        <v>0</v>
      </c>
      <c r="C142" s="2">
        <v>0</v>
      </c>
      <c r="D142" s="36">
        <f>+VLOOKUP(A142,'2016 data'!$B:$H,7,)</f>
        <v>1993</v>
      </c>
      <c r="E142" s="3" t="b">
        <f>+D142='2016 SPI DCS D1-1.SNAU'!D142</f>
        <v>1</v>
      </c>
    </row>
    <row r="143" spans="1:5" s="3" customFormat="1" x14ac:dyDescent="0.25">
      <c r="A143" s="6" t="s">
        <v>48</v>
      </c>
      <c r="B143" s="4" t="s">
        <v>0</v>
      </c>
      <c r="C143" s="2">
        <v>0</v>
      </c>
      <c r="D143" s="36">
        <f>+VLOOKUP(A143,'2016 data'!$B:$H,7,)</f>
        <v>1993</v>
      </c>
      <c r="E143" s="3" t="b">
        <f>+D143='2016 SPI DCS D1-1.SNAU'!D143</f>
        <v>1</v>
      </c>
    </row>
    <row r="144" spans="1:5" s="3" customFormat="1" x14ac:dyDescent="0.25">
      <c r="A144" s="6" t="s">
        <v>47</v>
      </c>
      <c r="B144" s="4" t="s">
        <v>0</v>
      </c>
      <c r="C144" s="2">
        <v>0</v>
      </c>
      <c r="D144" s="36">
        <f>+VLOOKUP(A144,'2016 data'!$B:$H,7,)</f>
        <v>1993</v>
      </c>
      <c r="E144" s="3" t="b">
        <f>+D144='2016 SPI DCS D1-1.SNAU'!D144</f>
        <v>1</v>
      </c>
    </row>
    <row r="145" spans="1:5" s="3" customFormat="1" x14ac:dyDescent="0.25">
      <c r="A145" s="6" t="s">
        <v>46</v>
      </c>
      <c r="B145" s="4" t="s">
        <v>0</v>
      </c>
      <c r="C145" s="2">
        <v>0</v>
      </c>
      <c r="D145" s="36">
        <f>+VLOOKUP(A145,'2016 data'!$B:$H,7,)</f>
        <v>2008</v>
      </c>
      <c r="E145" s="3" t="b">
        <f>+D145='2016 SPI DCS D1-1.SNAU'!D145</f>
        <v>1</v>
      </c>
    </row>
    <row r="146" spans="1:5" s="3" customFormat="1" x14ac:dyDescent="0.25">
      <c r="A146" s="6" t="s">
        <v>45</v>
      </c>
      <c r="B146" s="4" t="s">
        <v>0</v>
      </c>
      <c r="C146" s="2">
        <v>0</v>
      </c>
      <c r="D146" s="36">
        <f>+VLOOKUP(A146,'2016 data'!$B:$H,7,)</f>
        <v>1993</v>
      </c>
      <c r="E146" s="3" t="b">
        <f>+D146='2016 SPI DCS D1-1.SNAU'!D146</f>
        <v>1</v>
      </c>
    </row>
    <row r="147" spans="1:5" s="3" customFormat="1" x14ac:dyDescent="0.25">
      <c r="A147" s="6" t="s">
        <v>44</v>
      </c>
      <c r="B147" s="4" t="s">
        <v>0</v>
      </c>
      <c r="C147" s="2">
        <v>0</v>
      </c>
      <c r="D147" s="36">
        <f>+VLOOKUP(A147,'2016 data'!$B:$H,7,)</f>
        <v>1993</v>
      </c>
      <c r="E147" s="3" t="b">
        <f>+D147='2016 SPI DCS D1-1.SNAU'!D147</f>
        <v>1</v>
      </c>
    </row>
    <row r="148" spans="1:5" x14ac:dyDescent="0.25">
      <c r="A148" s="6" t="s">
        <v>43</v>
      </c>
      <c r="B148" s="4" t="s">
        <v>0</v>
      </c>
      <c r="C148" s="2">
        <v>0</v>
      </c>
      <c r="D148" s="36">
        <f>+VLOOKUP(A148,'2016 data'!$B:$H,7,)</f>
        <v>1993</v>
      </c>
      <c r="E148" s="3" t="b">
        <f>+D148='2016 SPI DCS D1-1.SNAU'!D148</f>
        <v>1</v>
      </c>
    </row>
    <row r="149" spans="1:5" x14ac:dyDescent="0.25">
      <c r="A149" s="6" t="s">
        <v>42</v>
      </c>
      <c r="B149" s="4" t="s">
        <v>0</v>
      </c>
      <c r="C149" s="2">
        <v>0</v>
      </c>
      <c r="D149" s="36">
        <f>+VLOOKUP(A149,'2016 data'!$B:$H,7,)</f>
        <v>1993</v>
      </c>
      <c r="E149" s="3" t="b">
        <f>+D149='2016 SPI DCS D1-1.SNAU'!D149</f>
        <v>1</v>
      </c>
    </row>
    <row r="150" spans="1:5" x14ac:dyDescent="0.25">
      <c r="A150" s="6" t="s">
        <v>41</v>
      </c>
      <c r="B150" s="4" t="s">
        <v>0</v>
      </c>
      <c r="C150" s="2">
        <v>0</v>
      </c>
      <c r="D150" s="36">
        <f>+VLOOKUP(A150,'2016 data'!$B:$H,7,)</f>
        <v>2008</v>
      </c>
      <c r="E150" s="3" t="b">
        <f>+D150='2016 SPI DCS D1-1.SNAU'!D150</f>
        <v>1</v>
      </c>
    </row>
    <row r="151" spans="1:5" x14ac:dyDescent="0.25">
      <c r="A151" s="6" t="s">
        <v>40</v>
      </c>
      <c r="B151" s="4" t="s">
        <v>0</v>
      </c>
      <c r="C151" s="2">
        <v>0</v>
      </c>
      <c r="D151" s="36">
        <f>+VLOOKUP(A151,'2016 data'!$B:$H,7,)</f>
        <v>2008</v>
      </c>
      <c r="E151" s="3" t="b">
        <f>+D151='2016 SPI DCS D1-1.SNAU'!D151</f>
        <v>1</v>
      </c>
    </row>
    <row r="152" spans="1:5" x14ac:dyDescent="0.25">
      <c r="A152" s="6" t="s">
        <v>39</v>
      </c>
      <c r="B152" s="4" t="s">
        <v>0</v>
      </c>
      <c r="C152" s="2">
        <v>0</v>
      </c>
      <c r="D152" s="36">
        <f>+VLOOKUP(A152,'2016 data'!$B:$H,7,)</f>
        <v>2008</v>
      </c>
      <c r="E152" s="3" t="b">
        <f>+D152='2016 SPI DCS D1-1.SNAU'!D152</f>
        <v>1</v>
      </c>
    </row>
    <row r="153" spans="1:5" x14ac:dyDescent="0.25">
      <c r="A153" s="6" t="s">
        <v>38</v>
      </c>
      <c r="B153" s="4" t="s">
        <v>0</v>
      </c>
      <c r="C153" s="2">
        <v>0</v>
      </c>
      <c r="D153" s="36">
        <f>+VLOOKUP(A153,'2016 data'!$B:$H,7,)</f>
        <v>1993</v>
      </c>
      <c r="E153" s="3" t="b">
        <f>+D153='2016 SPI DCS D1-1.SNAU'!D153</f>
        <v>1</v>
      </c>
    </row>
    <row r="154" spans="1:5" x14ac:dyDescent="0.25">
      <c r="A154" s="6" t="s">
        <v>37</v>
      </c>
      <c r="B154" s="4" t="s">
        <v>0</v>
      </c>
      <c r="C154" s="2">
        <v>0</v>
      </c>
      <c r="D154" s="36">
        <f>+VLOOKUP(A154,'2016 data'!$B:$H,7,)</f>
        <v>1968</v>
      </c>
      <c r="E154" s="3" t="b">
        <f>+D154='2016 SPI DCS D1-1.SNAU'!D154</f>
        <v>1</v>
      </c>
    </row>
    <row r="155" spans="1:5" x14ac:dyDescent="0.25">
      <c r="A155" s="6" t="s">
        <v>36</v>
      </c>
      <c r="B155" s="4" t="s">
        <v>0</v>
      </c>
      <c r="C155" s="2">
        <v>0</v>
      </c>
      <c r="D155" s="36">
        <f>+VLOOKUP(A155,'2016 data'!$B:$H,7,)</f>
        <v>2008</v>
      </c>
      <c r="E155" s="3" t="b">
        <f>+D155='2016 SPI DCS D1-1.SNAU'!D155</f>
        <v>1</v>
      </c>
    </row>
    <row r="156" spans="1:5" x14ac:dyDescent="0.25">
      <c r="A156" s="6" t="s">
        <v>35</v>
      </c>
      <c r="B156" s="4" t="s">
        <v>0</v>
      </c>
      <c r="C156" s="2">
        <v>0</v>
      </c>
      <c r="D156" s="36">
        <f>+VLOOKUP(A156,'2016 data'!$B:$H,7,)</f>
        <v>1993</v>
      </c>
      <c r="E156" s="3" t="b">
        <f>+D156='2016 SPI DCS D1-1.SNAU'!D156</f>
        <v>1</v>
      </c>
    </row>
    <row r="157" spans="1:5" x14ac:dyDescent="0.25">
      <c r="A157" s="6" t="s">
        <v>34</v>
      </c>
      <c r="B157" s="4" t="s">
        <v>0</v>
      </c>
      <c r="C157" s="2">
        <v>0</v>
      </c>
      <c r="D157" s="36">
        <f>+VLOOKUP(A157,'2016 data'!$B:$H,7,)</f>
        <v>2008</v>
      </c>
      <c r="E157" s="3" t="b">
        <f>+D157='2016 SPI DCS D1-1.SNAU'!D157</f>
        <v>1</v>
      </c>
    </row>
    <row r="158" spans="1:5" x14ac:dyDescent="0.25">
      <c r="A158" s="6" t="s">
        <v>33</v>
      </c>
      <c r="B158" s="4" t="s">
        <v>0</v>
      </c>
      <c r="C158" s="2">
        <v>0</v>
      </c>
      <c r="D158" s="36">
        <f>+VLOOKUP(A158,'2016 data'!$B:$H,7,)</f>
        <v>1993</v>
      </c>
      <c r="E158" s="3" t="b">
        <f>+D158='2016 SPI DCS D1-1.SNAU'!D158</f>
        <v>1</v>
      </c>
    </row>
    <row r="159" spans="1:5" x14ac:dyDescent="0.25">
      <c r="A159" s="6" t="s">
        <v>32</v>
      </c>
      <c r="B159" s="4" t="s">
        <v>0</v>
      </c>
      <c r="C159" s="2">
        <v>0</v>
      </c>
      <c r="D159" s="36">
        <f>+VLOOKUP(A159,'2016 data'!$B:$H,7,)</f>
        <v>1993</v>
      </c>
      <c r="E159" s="3" t="b">
        <f>+D159='2016 SPI DCS D1-1.SNAU'!D159</f>
        <v>1</v>
      </c>
    </row>
    <row r="160" spans="1:5" x14ac:dyDescent="0.25">
      <c r="A160" s="6" t="s">
        <v>31</v>
      </c>
      <c r="B160" s="4" t="s">
        <v>0</v>
      </c>
      <c r="C160" s="2">
        <v>0</v>
      </c>
      <c r="D160" s="36">
        <f>+VLOOKUP(A160,'2016 data'!$B:$H,7,)</f>
        <v>1968</v>
      </c>
      <c r="E160" s="3" t="b">
        <f>+D160='2016 SPI DCS D1-1.SNAU'!D160</f>
        <v>1</v>
      </c>
    </row>
    <row r="161" spans="1:5" x14ac:dyDescent="0.25">
      <c r="A161" s="6" t="s">
        <v>30</v>
      </c>
      <c r="B161" s="4" t="s">
        <v>0</v>
      </c>
      <c r="C161" s="2">
        <v>0</v>
      </c>
      <c r="D161" s="36">
        <f>+VLOOKUP(A161,'2016 data'!$B:$H,7,)</f>
        <v>1993</v>
      </c>
      <c r="E161" s="3" t="b">
        <f>+D161='2016 SPI DCS D1-1.SNAU'!D161</f>
        <v>1</v>
      </c>
    </row>
    <row r="162" spans="1:5" x14ac:dyDescent="0.25">
      <c r="A162" s="6" t="s">
        <v>29</v>
      </c>
      <c r="B162" s="4" t="s">
        <v>0</v>
      </c>
      <c r="C162" s="2">
        <v>0</v>
      </c>
      <c r="D162" s="36">
        <f>+VLOOKUP(A162,'2016 data'!$B:$H,7,)</f>
        <v>1968</v>
      </c>
      <c r="E162" s="3" t="b">
        <f>+D162='2016 SPI DCS D1-1.SNAU'!D162</f>
        <v>1</v>
      </c>
    </row>
    <row r="163" spans="1:5" x14ac:dyDescent="0.25">
      <c r="A163" s="6" t="s">
        <v>28</v>
      </c>
      <c r="B163" s="4" t="s">
        <v>0</v>
      </c>
      <c r="C163" s="2">
        <v>0</v>
      </c>
      <c r="D163" s="36">
        <f>+VLOOKUP(A163,'2016 data'!$B:$H,7,)</f>
        <v>1993</v>
      </c>
      <c r="E163" s="3" t="b">
        <f>+D163='2016 SPI DCS D1-1.SNAU'!D163</f>
        <v>1</v>
      </c>
    </row>
    <row r="164" spans="1:5" x14ac:dyDescent="0.25">
      <c r="A164" s="6" t="s">
        <v>135</v>
      </c>
      <c r="B164" s="4" t="s">
        <v>0</v>
      </c>
      <c r="C164" s="2">
        <v>0</v>
      </c>
      <c r="D164" s="36">
        <f>+VLOOKUP(A164,'2016 data'!$B:$H,7,)</f>
        <v>1993</v>
      </c>
      <c r="E164" s="3" t="b">
        <f>+D164='2016 SPI DCS D1-1.SNAU'!D164</f>
        <v>1</v>
      </c>
    </row>
    <row r="165" spans="1:5" x14ac:dyDescent="0.25">
      <c r="A165" s="6" t="s">
        <v>27</v>
      </c>
      <c r="B165" s="4" t="s">
        <v>0</v>
      </c>
      <c r="C165" s="2">
        <v>0</v>
      </c>
      <c r="D165" s="36">
        <f>+VLOOKUP(A165,'2016 data'!$B:$H,7,)</f>
        <v>2008</v>
      </c>
      <c r="E165" s="3" t="b">
        <f>+D165='2016 SPI DCS D1-1.SNAU'!D165</f>
        <v>1</v>
      </c>
    </row>
    <row r="166" spans="1:5" x14ac:dyDescent="0.25">
      <c r="A166" s="6" t="s">
        <v>26</v>
      </c>
      <c r="B166" s="4" t="s">
        <v>0</v>
      </c>
      <c r="C166" s="2">
        <v>0</v>
      </c>
      <c r="D166" s="36">
        <f>+VLOOKUP(A166,'2016 data'!$B:$H,7,)</f>
        <v>2008</v>
      </c>
      <c r="E166" s="3" t="b">
        <f>+D166='2016 SPI DCS D1-1.SNAU'!D166</f>
        <v>1</v>
      </c>
    </row>
    <row r="167" spans="1:5" x14ac:dyDescent="0.25">
      <c r="A167" s="6" t="s">
        <v>25</v>
      </c>
      <c r="B167" s="4" t="s">
        <v>0</v>
      </c>
      <c r="C167" s="2">
        <v>0</v>
      </c>
      <c r="D167" s="36">
        <f>+VLOOKUP(A167,'2016 data'!$B:$H,7,)</f>
        <v>1968</v>
      </c>
      <c r="E167" s="3" t="b">
        <f>+D167='2016 SPI DCS D1-1.SNAU'!D167</f>
        <v>1</v>
      </c>
    </row>
    <row r="168" spans="1:5" x14ac:dyDescent="0.25">
      <c r="A168" s="6" t="s">
        <v>24</v>
      </c>
      <c r="B168" s="4" t="s">
        <v>0</v>
      </c>
      <c r="C168" s="2">
        <v>0</v>
      </c>
      <c r="D168" s="36">
        <f>+VLOOKUP(A168,'2016 data'!$B:$H,7,)</f>
        <v>1993</v>
      </c>
      <c r="E168" s="3" t="b">
        <f>+D168='2016 SPI DCS D1-1.SNAU'!D168</f>
        <v>1</v>
      </c>
    </row>
    <row r="169" spans="1:5" x14ac:dyDescent="0.25">
      <c r="A169" s="6" t="s">
        <v>23</v>
      </c>
      <c r="B169" s="4" t="s">
        <v>0</v>
      </c>
      <c r="C169" s="2">
        <v>0</v>
      </c>
      <c r="D169" s="36">
        <f>+VLOOKUP(A169,'2016 data'!$B:$H,7,)</f>
        <v>2008</v>
      </c>
      <c r="E169" s="3" t="b">
        <f>+D169='2016 SPI DCS D1-1.SNAU'!D169</f>
        <v>1</v>
      </c>
    </row>
    <row r="170" spans="1:5" x14ac:dyDescent="0.25">
      <c r="A170" s="6" t="s">
        <v>22</v>
      </c>
      <c r="B170" s="4" t="s">
        <v>0</v>
      </c>
      <c r="C170" s="2">
        <v>0</v>
      </c>
      <c r="D170" s="36">
        <f>+VLOOKUP(A170,'2016 data'!$B:$H,7,)</f>
        <v>1993</v>
      </c>
      <c r="E170" s="3" t="b">
        <f>+D170='2016 SPI DCS D1-1.SNAU'!D170</f>
        <v>1</v>
      </c>
    </row>
    <row r="171" spans="1:5" x14ac:dyDescent="0.25">
      <c r="A171" s="6" t="s">
        <v>21</v>
      </c>
      <c r="B171" s="4" t="s">
        <v>0</v>
      </c>
      <c r="C171" s="2">
        <v>0</v>
      </c>
      <c r="D171" s="36">
        <f>+VLOOKUP(A171,'2016 data'!$B:$H,7,)</f>
        <v>2008</v>
      </c>
      <c r="E171" s="3" t="b">
        <f>+D171='2016 SPI DCS D1-1.SNAU'!D171</f>
        <v>1</v>
      </c>
    </row>
    <row r="172" spans="1:5" x14ac:dyDescent="0.25">
      <c r="A172" s="6" t="s">
        <v>20</v>
      </c>
      <c r="B172" s="4" t="s">
        <v>0</v>
      </c>
      <c r="C172" s="2">
        <v>0</v>
      </c>
      <c r="D172" s="36">
        <f>+VLOOKUP(A172,'2016 data'!$B:$H,7,)</f>
        <v>1968</v>
      </c>
      <c r="E172" s="3" t="b">
        <f>+D172='2016 SPI DCS D1-1.SNAU'!D172</f>
        <v>1</v>
      </c>
    </row>
    <row r="173" spans="1:5" x14ac:dyDescent="0.25">
      <c r="A173" s="6" t="s">
        <v>19</v>
      </c>
      <c r="B173" s="4" t="s">
        <v>0</v>
      </c>
      <c r="C173" s="2">
        <v>0</v>
      </c>
      <c r="D173" s="36">
        <f>+VLOOKUP(A173,'2016 data'!$B:$H,7,)</f>
        <v>1993</v>
      </c>
      <c r="E173" s="3" t="b">
        <f>+D173='2016 SPI DCS D1-1.SNAU'!D173</f>
        <v>1</v>
      </c>
    </row>
    <row r="174" spans="1:5" x14ac:dyDescent="0.25">
      <c r="A174" s="6" t="s">
        <v>18</v>
      </c>
      <c r="B174" s="4" t="s">
        <v>0</v>
      </c>
      <c r="C174" s="2">
        <v>0</v>
      </c>
      <c r="D174" s="36">
        <f>+VLOOKUP(A174,'2016 data'!$B:$H,7,)</f>
        <v>1993</v>
      </c>
      <c r="E174" s="3" t="b">
        <f>+D174='2016 SPI DCS D1-1.SNAU'!D174</f>
        <v>1</v>
      </c>
    </row>
    <row r="175" spans="1:5" x14ac:dyDescent="0.25">
      <c r="A175" s="6" t="s">
        <v>17</v>
      </c>
      <c r="B175" s="4" t="s">
        <v>0</v>
      </c>
      <c r="C175" s="2">
        <v>0</v>
      </c>
      <c r="D175" s="36">
        <f>+VLOOKUP(A175,'2016 data'!$B:$H,7,)</f>
        <v>1993</v>
      </c>
      <c r="E175" s="3" t="b">
        <f>+D175='2016 SPI DCS D1-1.SNAU'!D175</f>
        <v>1</v>
      </c>
    </row>
    <row r="176" spans="1:5" x14ac:dyDescent="0.25">
      <c r="A176" s="6" t="s">
        <v>16</v>
      </c>
      <c r="B176" s="4" t="s">
        <v>0</v>
      </c>
      <c r="C176" s="2">
        <v>0</v>
      </c>
      <c r="D176" s="36">
        <f>+VLOOKUP(A176,'2016 data'!$B:$H,7,)</f>
        <v>1993</v>
      </c>
      <c r="E176" s="3" t="b">
        <f>+D176='2016 SPI DCS D1-1.SNAU'!D176</f>
        <v>1</v>
      </c>
    </row>
    <row r="177" spans="1:5" x14ac:dyDescent="0.25">
      <c r="A177" s="6" t="s">
        <v>15</v>
      </c>
      <c r="B177" s="4" t="s">
        <v>0</v>
      </c>
      <c r="C177" s="2">
        <v>0</v>
      </c>
      <c r="D177" s="36">
        <f>+VLOOKUP(A177,'2016 data'!$B:$H,7,)</f>
        <v>1993</v>
      </c>
      <c r="E177" s="3" t="b">
        <f>+D177='2016 SPI DCS D1-1.SNAU'!D177</f>
        <v>1</v>
      </c>
    </row>
    <row r="178" spans="1:5" x14ac:dyDescent="0.25">
      <c r="A178" s="6" t="s">
        <v>14</v>
      </c>
      <c r="B178" s="4" t="s">
        <v>0</v>
      </c>
      <c r="C178" s="2">
        <v>0</v>
      </c>
      <c r="D178" s="36">
        <f>+VLOOKUP(A178,'2016 data'!$B:$H,7,)</f>
        <v>1968</v>
      </c>
      <c r="E178" s="3" t="b">
        <f>+D178='2016 SPI DCS D1-1.SNAU'!D178</f>
        <v>1</v>
      </c>
    </row>
    <row r="179" spans="1:5" x14ac:dyDescent="0.25">
      <c r="A179" s="6" t="s">
        <v>13</v>
      </c>
      <c r="B179" s="4" t="s">
        <v>0</v>
      </c>
      <c r="C179" s="2">
        <v>0</v>
      </c>
      <c r="D179" s="36">
        <f>+VLOOKUP(A179,'2016 data'!$B:$H,7,)</f>
        <v>2008</v>
      </c>
      <c r="E179" s="3" t="b">
        <f>+D179='2016 SPI DCS D1-1.SNAU'!D179</f>
        <v>1</v>
      </c>
    </row>
    <row r="180" spans="1:5" x14ac:dyDescent="0.25">
      <c r="A180" s="6" t="s">
        <v>12</v>
      </c>
      <c r="B180" s="4" t="s">
        <v>0</v>
      </c>
      <c r="C180" s="2">
        <v>0</v>
      </c>
      <c r="D180" s="36">
        <f>+VLOOKUP(A180,'2016 data'!$B:$H,7,)</f>
        <v>1993</v>
      </c>
      <c r="E180" s="3" t="b">
        <f>+D180='2016 SPI DCS D1-1.SNAU'!D180</f>
        <v>1</v>
      </c>
    </row>
    <row r="181" spans="1:5" x14ac:dyDescent="0.25">
      <c r="A181" s="6" t="s">
        <v>11</v>
      </c>
      <c r="B181" s="4" t="s">
        <v>0</v>
      </c>
      <c r="C181" s="2">
        <v>0</v>
      </c>
      <c r="D181" s="36">
        <f>+VLOOKUP(A181,'2016 data'!$B:$H,7,)</f>
        <v>1993</v>
      </c>
      <c r="E181" s="3" t="b">
        <f>+D181='2016 SPI DCS D1-1.SNAU'!D181</f>
        <v>1</v>
      </c>
    </row>
    <row r="182" spans="1:5" x14ac:dyDescent="0.25">
      <c r="A182" s="6" t="s">
        <v>10</v>
      </c>
      <c r="B182" s="4" t="s">
        <v>0</v>
      </c>
      <c r="C182" s="2">
        <v>0</v>
      </c>
      <c r="D182" s="36">
        <f>+VLOOKUP(A182,'2016 data'!$B:$H,7,)</f>
        <v>2008</v>
      </c>
      <c r="E182" s="3" t="b">
        <f>+D182='2016 SPI DCS D1-1.SNAU'!D182</f>
        <v>1</v>
      </c>
    </row>
    <row r="183" spans="1:5" x14ac:dyDescent="0.25">
      <c r="A183" s="6" t="s">
        <v>9</v>
      </c>
      <c r="B183" s="4" t="s">
        <v>0</v>
      </c>
      <c r="C183" s="2">
        <v>0</v>
      </c>
      <c r="D183" s="36">
        <f>+VLOOKUP(A183,'2016 data'!$B:$H,7,)</f>
        <v>2008</v>
      </c>
      <c r="E183" s="3" t="b">
        <f>+D183='2016 SPI DCS D1-1.SNAU'!D183</f>
        <v>1</v>
      </c>
    </row>
    <row r="184" spans="1:5" x14ac:dyDescent="0.25">
      <c r="A184" s="6" t="s">
        <v>8</v>
      </c>
      <c r="B184" s="4" t="s">
        <v>0</v>
      </c>
      <c r="C184" s="2">
        <v>0</v>
      </c>
      <c r="D184" s="36">
        <f>+VLOOKUP(A184,'2016 data'!$B:$H,7,)</f>
        <v>1993</v>
      </c>
      <c r="E184" s="3" t="b">
        <f>+D184='2016 SPI DCS D1-1.SNAU'!D184</f>
        <v>1</v>
      </c>
    </row>
    <row r="185" spans="1:5" x14ac:dyDescent="0.25">
      <c r="A185" s="6" t="s">
        <v>7</v>
      </c>
      <c r="B185" s="4" t="s">
        <v>0</v>
      </c>
      <c r="C185" s="2">
        <v>0</v>
      </c>
      <c r="D185" s="36">
        <f>+VLOOKUP(A185,'2016 data'!$B:$H,7,)</f>
        <v>1993</v>
      </c>
      <c r="E185" s="3" t="b">
        <f>+D185='2016 SPI DCS D1-1.SNAU'!D185</f>
        <v>1</v>
      </c>
    </row>
    <row r="186" spans="1:5" x14ac:dyDescent="0.25">
      <c r="A186" s="6" t="s">
        <v>6</v>
      </c>
      <c r="B186" s="4" t="s">
        <v>0</v>
      </c>
      <c r="C186" s="2">
        <v>0</v>
      </c>
      <c r="D186" s="36">
        <f>+VLOOKUP(A186,'2016 data'!$B:$H,7,)</f>
        <v>1993</v>
      </c>
      <c r="E186" s="3" t="b">
        <f>+D186='2016 SPI DCS D1-1.SNAU'!D186</f>
        <v>1</v>
      </c>
    </row>
    <row r="187" spans="1:5" x14ac:dyDescent="0.25">
      <c r="A187" s="6" t="s">
        <v>5</v>
      </c>
      <c r="B187" s="4" t="s">
        <v>0</v>
      </c>
      <c r="C187" s="2">
        <v>0</v>
      </c>
      <c r="D187" s="36">
        <f>+VLOOKUP(A187,'2016 data'!$B:$H,7,)</f>
        <v>1993</v>
      </c>
      <c r="E187" s="3" t="b">
        <f>+D187='2016 SPI DCS D1-1.SNAU'!D187</f>
        <v>1</v>
      </c>
    </row>
    <row r="188" spans="1:5" x14ac:dyDescent="0.25">
      <c r="A188" s="6" t="s">
        <v>4</v>
      </c>
      <c r="B188" s="4" t="s">
        <v>0</v>
      </c>
      <c r="C188" s="2">
        <v>0</v>
      </c>
      <c r="D188" s="36">
        <f>+VLOOKUP(A188,'2016 data'!$B:$H,7,)</f>
        <v>1993</v>
      </c>
      <c r="E188" s="3" t="b">
        <f>+D188='2016 SPI DCS D1-1.SNAU'!D188</f>
        <v>1</v>
      </c>
    </row>
    <row r="189" spans="1:5" x14ac:dyDescent="0.25">
      <c r="A189" s="6" t="s">
        <v>3</v>
      </c>
      <c r="B189" s="4" t="s">
        <v>0</v>
      </c>
      <c r="C189" s="2">
        <v>0</v>
      </c>
      <c r="D189" s="36">
        <f>+VLOOKUP(A189,'2016 data'!$B:$H,7,)</f>
        <v>1993</v>
      </c>
      <c r="E189" s="3" t="b">
        <f>+D189='2016 SPI DCS D1-1.SNAU'!D189</f>
        <v>1</v>
      </c>
    </row>
    <row r="190" spans="1:5" x14ac:dyDescent="0.25">
      <c r="A190" s="6" t="s">
        <v>2</v>
      </c>
      <c r="B190" s="4" t="s">
        <v>0</v>
      </c>
      <c r="C190" s="2">
        <v>0</v>
      </c>
      <c r="D190" s="36">
        <f>+VLOOKUP(A190,'2016 data'!$B:$H,7,)</f>
        <v>2008</v>
      </c>
      <c r="E190" s="3" t="b">
        <f>+D190='2016 SPI DCS D1-1.SNAU'!D190</f>
        <v>1</v>
      </c>
    </row>
    <row r="191" spans="1:5" x14ac:dyDescent="0.25">
      <c r="A191" s="6" t="s">
        <v>1</v>
      </c>
      <c r="B191" s="4" t="s">
        <v>0</v>
      </c>
      <c r="C191" s="2">
        <v>0</v>
      </c>
      <c r="D191" s="36">
        <f>+VLOOKUP(A191,'2016 data'!$B:$H,7,)</f>
        <v>1993</v>
      </c>
      <c r="E191" s="3" t="b">
        <f>+D191='2016 SPI DCS D1-1.SNAU'!D191</f>
        <v>1</v>
      </c>
    </row>
    <row r="192" spans="1:5" x14ac:dyDescent="0.25">
      <c r="A192" s="3" t="s">
        <v>389</v>
      </c>
      <c r="B192" s="4" t="s">
        <v>0</v>
      </c>
      <c r="C192" s="2">
        <v>0</v>
      </c>
      <c r="D192" s="36">
        <f>+VLOOKUP(A192,'2016 data'!$B:$H,7,)</f>
        <v>1968</v>
      </c>
      <c r="E192" s="3" t="b">
        <f>+D192='2016 SPI DCS D1-1.SNAU'!D192</f>
        <v>1</v>
      </c>
    </row>
    <row r="193" spans="2:5" x14ac:dyDescent="0.25">
      <c r="B193" s="4"/>
      <c r="D193" s="37">
        <f>+SUM(D3:D192)</f>
        <v>376712</v>
      </c>
      <c r="E193" s="1">
        <f>+SUM('2016 SPI DCS D1-1.SNAU'!D3:D192)</f>
        <v>376712</v>
      </c>
    </row>
    <row r="194" spans="2:5" x14ac:dyDescent="0.25">
      <c r="B194" s="4"/>
    </row>
    <row r="195" spans="2:5" x14ac:dyDescent="0.25">
      <c r="B195" s="4"/>
    </row>
    <row r="196" spans="2:5" x14ac:dyDescent="0.25">
      <c r="B196" s="4"/>
    </row>
    <row r="197" spans="2:5" x14ac:dyDescent="0.25">
      <c r="B197" s="4"/>
    </row>
    <row r="198" spans="2:5" x14ac:dyDescent="0.25">
      <c r="B198" s="4"/>
    </row>
    <row r="199" spans="2:5" x14ac:dyDescent="0.25">
      <c r="B199" s="4"/>
    </row>
    <row r="200" spans="2:5" x14ac:dyDescent="0.25">
      <c r="B200" s="4"/>
    </row>
    <row r="201" spans="2:5" x14ac:dyDescent="0.25">
      <c r="B201" s="4"/>
    </row>
    <row r="202" spans="2:5" x14ac:dyDescent="0.25">
      <c r="B202" s="4"/>
    </row>
    <row r="203" spans="2:5" x14ac:dyDescent="0.25">
      <c r="B203" s="4"/>
    </row>
    <row r="204" spans="2:5" x14ac:dyDescent="0.25">
      <c r="B204" s="4"/>
    </row>
    <row r="205" spans="2:5" x14ac:dyDescent="0.25">
      <c r="B205" s="4"/>
    </row>
    <row r="206" spans="2:5" x14ac:dyDescent="0.25">
      <c r="B206" s="4"/>
    </row>
    <row r="207" spans="2:5" x14ac:dyDescent="0.25">
      <c r="B207" s="4"/>
    </row>
    <row r="208" spans="2:5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</sheetData>
  <autoFilter ref="A2:E193" xr:uid="{C9A830B2-2EA1-4126-B7D5-7091423C75FE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8E84-0662-46D1-994D-87DCE0A2B776}">
  <dimension ref="A1:P192"/>
  <sheetViews>
    <sheetView workbookViewId="0">
      <selection activeCell="M6" sqref="M6"/>
    </sheetView>
  </sheetViews>
  <sheetFormatPr defaultRowHeight="15" x14ac:dyDescent="0.25"/>
  <cols>
    <col min="1" max="1" width="4.140625" style="8" customWidth="1"/>
    <col min="2" max="2" width="8.5703125" style="9" bestFit="1" customWidth="1"/>
    <col min="3" max="3" width="20.7109375" style="9" bestFit="1" customWidth="1"/>
    <col min="4" max="4" width="8.85546875" style="9" customWidth="1"/>
    <col min="5" max="5" width="8.5703125" style="10" hidden="1" customWidth="1"/>
    <col min="6" max="6" width="9.85546875" customWidth="1"/>
    <col min="7" max="8" width="9.140625" customWidth="1"/>
    <col min="10" max="10" width="14.5703125" bestFit="1" customWidth="1"/>
    <col min="13" max="13" width="28.85546875" bestFit="1" customWidth="1"/>
  </cols>
  <sheetData>
    <row r="1" spans="1:16" s="6" customFormat="1" x14ac:dyDescent="0.25">
      <c r="A1" s="11"/>
      <c r="B1" s="11">
        <v>1</v>
      </c>
      <c r="C1" s="11">
        <f>+B1+1</f>
        <v>2</v>
      </c>
      <c r="D1" s="11">
        <f t="shared" ref="D1:E1" si="0">+C1+1</f>
        <v>3</v>
      </c>
      <c r="E1" s="11">
        <f t="shared" si="0"/>
        <v>4</v>
      </c>
      <c r="F1" s="11">
        <f t="shared" ref="F1:G1" si="1">+E1+1</f>
        <v>5</v>
      </c>
      <c r="G1" s="11">
        <f t="shared" si="1"/>
        <v>6</v>
      </c>
      <c r="H1" s="32">
        <f>+SUM(H3:H192)</f>
        <v>376712</v>
      </c>
      <c r="I1" s="32">
        <f>+SUM(I3:I192)</f>
        <v>105</v>
      </c>
      <c r="J1"/>
      <c r="P1"/>
    </row>
    <row r="2" spans="1:16" s="6" customFormat="1" ht="38.25" x14ac:dyDescent="0.25">
      <c r="A2" s="26" t="s">
        <v>195</v>
      </c>
      <c r="B2" s="27" t="s">
        <v>196</v>
      </c>
      <c r="C2" s="28" t="s">
        <v>192</v>
      </c>
      <c r="D2" s="29" t="s">
        <v>391</v>
      </c>
      <c r="E2" s="35" t="s">
        <v>394</v>
      </c>
      <c r="F2" s="12" t="s">
        <v>390</v>
      </c>
      <c r="G2" s="12" t="s">
        <v>388</v>
      </c>
      <c r="H2" s="12" t="s">
        <v>392</v>
      </c>
      <c r="I2" s="33" t="s">
        <v>393</v>
      </c>
      <c r="J2" t="s">
        <v>395</v>
      </c>
      <c r="P2"/>
    </row>
    <row r="3" spans="1:16" s="6" customFormat="1" x14ac:dyDescent="0.25">
      <c r="A3" s="13">
        <v>1</v>
      </c>
      <c r="B3" s="20" t="s">
        <v>189</v>
      </c>
      <c r="C3" s="14" t="s">
        <v>197</v>
      </c>
      <c r="D3" s="14" t="s">
        <v>396</v>
      </c>
      <c r="E3" s="15" t="str">
        <f>+VLOOKUP(B3,[1]MSC!$B:$D,3,)</f>
        <v>SNA 1993</v>
      </c>
      <c r="F3" s="30" t="str">
        <f>+RIGHT(D3,4)</f>
        <v>1993</v>
      </c>
      <c r="G3" s="19" t="s">
        <v>387</v>
      </c>
      <c r="H3" s="19">
        <f>+J3</f>
        <v>1993</v>
      </c>
      <c r="I3" s="34">
        <f>IF(OR(D3="SNA 2008",D3= "ESA 2010") = TRUE, 1, IF(OR(D3="SNA 1993",D3= "ESA 1995"), 0.5, 0))</f>
        <v>0.5</v>
      </c>
      <c r="J3">
        <f>+VLOOKUP(K3,[2]Sheet3!$A:$H,8,)</f>
        <v>1993</v>
      </c>
      <c r="K3" s="6" t="s">
        <v>189</v>
      </c>
      <c r="M3" s="6" t="str">
        <f t="shared" ref="M3:M34" si="2">+VLOOKUP(K3,B:C,2,)</f>
        <v>Afghanistan</v>
      </c>
      <c r="N3" s="6" t="str">
        <f>+VLOOKUP(K3,'[3]Dimension1 MSC'!$B:$D,3,)</f>
        <v>NA</v>
      </c>
      <c r="O3" s="6" t="str">
        <f>+VLOOKUP(K3,'[2]MSC with scores (2)'!$B:$G,'[2]MSC with scores (2)'!$E$1,)</f>
        <v>SNA 1993</v>
      </c>
      <c r="P3"/>
    </row>
    <row r="4" spans="1:16" s="6" customFormat="1" x14ac:dyDescent="0.25">
      <c r="A4" s="13">
        <f t="shared" ref="A4:A67" si="3">1+A3</f>
        <v>2</v>
      </c>
      <c r="B4" s="20" t="s">
        <v>188</v>
      </c>
      <c r="C4" s="14" t="s">
        <v>198</v>
      </c>
      <c r="D4" s="14" t="s">
        <v>396</v>
      </c>
      <c r="E4" s="15" t="str">
        <f>+VLOOKUP(B4,[1]MSC!$B:$D,3,)</f>
        <v>SNA 1993</v>
      </c>
      <c r="F4" s="30" t="str">
        <f t="shared" ref="F4:F67" si="4">+RIGHT(D4,4)</f>
        <v>1993</v>
      </c>
      <c r="G4" s="19" t="s">
        <v>387</v>
      </c>
      <c r="H4" s="19">
        <f t="shared" ref="H4:H67" si="5">+J4</f>
        <v>1993</v>
      </c>
      <c r="I4" s="34">
        <f t="shared" ref="I4:I67" si="6">IF(OR(D4="SNA 2008",D4= "ESA 2010") = TRUE, 1, IF(OR(D4="SNA 1993",D4= "ESA 1995"), 0.5, 0))</f>
        <v>0.5</v>
      </c>
      <c r="J4">
        <f>+VLOOKUP(K4,[2]Sheet3!$A:$H,8,)</f>
        <v>1993</v>
      </c>
      <c r="K4" s="6" t="s">
        <v>188</v>
      </c>
      <c r="M4" s="6" t="str">
        <f t="shared" si="2"/>
        <v>Albania</v>
      </c>
      <c r="N4" s="6" t="str">
        <f>+VLOOKUP(K4,'[3]Dimension1 MSC'!$B:$D,3,)</f>
        <v>NA</v>
      </c>
      <c r="O4" s="6" t="str">
        <f>+VLOOKUP(K4,'[2]MSC with scores (2)'!$B:$G,'[2]MSC with scores (2)'!$E$1,)</f>
        <v>SNA 1993</v>
      </c>
      <c r="P4"/>
    </row>
    <row r="5" spans="1:16" s="6" customFormat="1" x14ac:dyDescent="0.25">
      <c r="A5" s="13">
        <f t="shared" si="3"/>
        <v>3</v>
      </c>
      <c r="B5" s="20" t="s">
        <v>187</v>
      </c>
      <c r="C5" s="14" t="s">
        <v>199</v>
      </c>
      <c r="D5" s="14" t="s">
        <v>397</v>
      </c>
      <c r="E5" s="15" t="str">
        <f>+VLOOKUP(B5,[1]MSC!$B:$D,3,)</f>
        <v>SNA 1993</v>
      </c>
      <c r="F5" s="30" t="str">
        <f t="shared" si="4"/>
        <v>1968</v>
      </c>
      <c r="G5" s="19" t="s">
        <v>387</v>
      </c>
      <c r="H5" s="19">
        <f t="shared" si="5"/>
        <v>1968</v>
      </c>
      <c r="I5" s="34">
        <f t="shared" si="6"/>
        <v>0</v>
      </c>
      <c r="J5">
        <f>+VLOOKUP(K5,[2]Sheet3!$A:$H,8,)</f>
        <v>1968</v>
      </c>
      <c r="K5" s="6" t="s">
        <v>187</v>
      </c>
      <c r="M5" s="6" t="str">
        <f t="shared" si="2"/>
        <v>Algeria</v>
      </c>
      <c r="N5" s="6" t="str">
        <f>+VLOOKUP(K5,'[3]Dimension1 MSC'!$B:$D,3,)</f>
        <v>NA</v>
      </c>
      <c r="O5" s="6" t="str">
        <f>+VLOOKUP(K5,'[2]MSC with scores (2)'!$B:$G,'[2]MSC with scores (2)'!$E$1,)</f>
        <v>SNA 1993</v>
      </c>
      <c r="P5"/>
    </row>
    <row r="6" spans="1:16" s="6" customFormat="1" x14ac:dyDescent="0.25">
      <c r="A6" s="13">
        <f t="shared" si="3"/>
        <v>4</v>
      </c>
      <c r="B6" s="21" t="s">
        <v>186</v>
      </c>
      <c r="C6" s="16" t="s">
        <v>200</v>
      </c>
      <c r="D6" s="14" t="s">
        <v>396</v>
      </c>
      <c r="E6" s="15" t="str">
        <f>+VLOOKUP(B6,[1]MSC!$B:$D,3,)</f>
        <v>ESA 1995</v>
      </c>
      <c r="F6" s="30" t="str">
        <f t="shared" si="4"/>
        <v>1993</v>
      </c>
      <c r="G6" s="19" t="s">
        <v>387</v>
      </c>
      <c r="H6" s="19">
        <f t="shared" si="5"/>
        <v>1993</v>
      </c>
      <c r="I6" s="34">
        <f t="shared" si="6"/>
        <v>0.5</v>
      </c>
      <c r="J6">
        <f>+VLOOKUP(K6,[2]Sheet3!$A:$H,8,)</f>
        <v>1993</v>
      </c>
      <c r="K6" s="6" t="s">
        <v>186</v>
      </c>
      <c r="M6" s="6" t="str">
        <f t="shared" si="2"/>
        <v>Angola</v>
      </c>
      <c r="N6" s="6" t="str">
        <f>+VLOOKUP(K6,'[3]Dimension1 MSC'!$B:$D,3,)</f>
        <v>NA</v>
      </c>
      <c r="O6" s="6" t="str">
        <f>+VLOOKUP(K6,'[2]MSC with scores (2)'!$B:$G,'[2]MSC with scores (2)'!$E$1,)</f>
        <v>ESA 1995</v>
      </c>
      <c r="P6"/>
    </row>
    <row r="7" spans="1:16" s="6" customFormat="1" x14ac:dyDescent="0.25">
      <c r="A7" s="13">
        <f t="shared" si="3"/>
        <v>5</v>
      </c>
      <c r="B7" s="21" t="s">
        <v>185</v>
      </c>
      <c r="C7" s="16" t="s">
        <v>201</v>
      </c>
      <c r="D7" s="14" t="s">
        <v>396</v>
      </c>
      <c r="E7" s="15" t="str">
        <f>+VLOOKUP(B7,[1]MSC!$B:$D,3,)</f>
        <v>SNA 1993</v>
      </c>
      <c r="F7" s="30" t="str">
        <f t="shared" si="4"/>
        <v>1993</v>
      </c>
      <c r="G7" s="19" t="s">
        <v>387</v>
      </c>
      <c r="H7" s="19">
        <f t="shared" si="5"/>
        <v>1993</v>
      </c>
      <c r="I7" s="34">
        <f t="shared" si="6"/>
        <v>0.5</v>
      </c>
      <c r="J7">
        <f>+VLOOKUP(K7,[2]Sheet3!$A:$H,8,)</f>
        <v>1993</v>
      </c>
      <c r="K7" s="6" t="s">
        <v>185</v>
      </c>
      <c r="M7" s="6" t="str">
        <f t="shared" si="2"/>
        <v>Antigua and Barbuda</v>
      </c>
      <c r="N7" s="6" t="str">
        <f>+VLOOKUP(K7,'[3]Dimension1 MSC'!$B:$D,3,)</f>
        <v>NA</v>
      </c>
      <c r="O7" s="6" t="str">
        <f>+VLOOKUP(K7,'[2]MSC with scores (2)'!$B:$G,'[2]MSC with scores (2)'!$E$1,)</f>
        <v>SNA 1993</v>
      </c>
      <c r="P7"/>
    </row>
    <row r="8" spans="1:16" s="6" customFormat="1" x14ac:dyDescent="0.25">
      <c r="A8" s="13">
        <f t="shared" si="3"/>
        <v>6</v>
      </c>
      <c r="B8" s="20" t="s">
        <v>184</v>
      </c>
      <c r="C8" s="14" t="s">
        <v>202</v>
      </c>
      <c r="D8" s="14" t="s">
        <v>398</v>
      </c>
      <c r="E8" s="15" t="str">
        <f>+VLOOKUP(B8,[1]MSC!$B:$D,3,)</f>
        <v>SNA 2008</v>
      </c>
      <c r="F8" s="30" t="str">
        <f t="shared" si="4"/>
        <v>2008</v>
      </c>
      <c r="G8" s="19" t="s">
        <v>387</v>
      </c>
      <c r="H8" s="19">
        <f t="shared" si="5"/>
        <v>2008</v>
      </c>
      <c r="I8" s="34">
        <f t="shared" si="6"/>
        <v>1</v>
      </c>
      <c r="J8">
        <f>+VLOOKUP(K8,[2]Sheet3!$A:$H,8,)</f>
        <v>2008</v>
      </c>
      <c r="K8" s="6" t="s">
        <v>184</v>
      </c>
      <c r="M8" s="6" t="str">
        <f t="shared" si="2"/>
        <v>Argentina</v>
      </c>
      <c r="N8" s="6" t="str">
        <f>+VLOOKUP(K8,'[3]Dimension1 MSC'!$B:$D,3,)</f>
        <v>NA</v>
      </c>
      <c r="O8" s="6" t="str">
        <f>+VLOOKUP(K8,'[2]MSC with scores (2)'!$B:$G,'[2]MSC with scores (2)'!$E$1,)</f>
        <v>SNA 2008</v>
      </c>
      <c r="P8"/>
    </row>
    <row r="9" spans="1:16" s="6" customFormat="1" x14ac:dyDescent="0.25">
      <c r="A9" s="13">
        <f>1+A8</f>
        <v>7</v>
      </c>
      <c r="B9" s="20" t="s">
        <v>183</v>
      </c>
      <c r="C9" s="14" t="s">
        <v>203</v>
      </c>
      <c r="D9" s="14" t="s">
        <v>396</v>
      </c>
      <c r="E9" s="15" t="str">
        <f>+VLOOKUP(B9,[1]MSC!$B:$D,3,)</f>
        <v>SNA 2008</v>
      </c>
      <c r="F9" s="30" t="str">
        <f t="shared" si="4"/>
        <v>1993</v>
      </c>
      <c r="G9" s="19" t="s">
        <v>387</v>
      </c>
      <c r="H9" s="19">
        <f t="shared" si="5"/>
        <v>1993</v>
      </c>
      <c r="I9" s="34">
        <f t="shared" si="6"/>
        <v>0.5</v>
      </c>
      <c r="J9">
        <f>+VLOOKUP(K9,[2]Sheet3!$A:$H,8,)</f>
        <v>1993</v>
      </c>
      <c r="K9" s="6" t="s">
        <v>183</v>
      </c>
      <c r="M9" s="6" t="str">
        <f t="shared" si="2"/>
        <v>Armenia</v>
      </c>
      <c r="N9" s="6" t="str">
        <f>+VLOOKUP(K9,'[3]Dimension1 MSC'!$B:$D,3,)</f>
        <v>NA</v>
      </c>
      <c r="O9" s="6" t="str">
        <f>+VLOOKUP(K9,'[2]MSC with scores (2)'!$B:$G,'[2]MSC with scores (2)'!$E$1,)</f>
        <v>SNA 2008</v>
      </c>
      <c r="P9"/>
    </row>
    <row r="10" spans="1:16" s="6" customFormat="1" x14ac:dyDescent="0.25">
      <c r="A10" s="13">
        <f t="shared" si="3"/>
        <v>8</v>
      </c>
      <c r="B10" s="20" t="s">
        <v>182</v>
      </c>
      <c r="C10" s="14" t="s">
        <v>204</v>
      </c>
      <c r="D10" s="14" t="s">
        <v>398</v>
      </c>
      <c r="E10" s="15" t="str">
        <f>+VLOOKUP(B10,[1]MSC!$B:$D,3,)</f>
        <v>SNA 2008</v>
      </c>
      <c r="F10" s="30" t="str">
        <f t="shared" si="4"/>
        <v>2008</v>
      </c>
      <c r="G10" s="19" t="s">
        <v>387</v>
      </c>
      <c r="H10" s="19">
        <f t="shared" si="5"/>
        <v>2008</v>
      </c>
      <c r="I10" s="34">
        <f t="shared" si="6"/>
        <v>1</v>
      </c>
      <c r="J10">
        <f>+VLOOKUP(K10,[2]Sheet3!$A:$H,8,)</f>
        <v>2008</v>
      </c>
      <c r="K10" s="6" t="s">
        <v>182</v>
      </c>
      <c r="M10" s="6" t="str">
        <f t="shared" si="2"/>
        <v>Australia</v>
      </c>
      <c r="N10" s="6" t="str">
        <f>+VLOOKUP(K10,'[3]Dimension1 MSC'!$B:$D,3,)</f>
        <v>OECD/EU</v>
      </c>
      <c r="O10" s="6" t="str">
        <f>+VLOOKUP(K10,'[2]MSC with scores (2)'!$B:$G,'[2]MSC with scores (2)'!$E$1,)</f>
        <v>SNA 2008</v>
      </c>
      <c r="P10"/>
    </row>
    <row r="11" spans="1:16" s="6" customFormat="1" x14ac:dyDescent="0.25">
      <c r="A11" s="13">
        <f t="shared" si="3"/>
        <v>9</v>
      </c>
      <c r="B11" s="22" t="s">
        <v>181</v>
      </c>
      <c r="C11" s="17" t="s">
        <v>205</v>
      </c>
      <c r="D11" s="14" t="s">
        <v>398</v>
      </c>
      <c r="E11" s="15" t="str">
        <f>+VLOOKUP(B11,[1]MSC!$B:$D,3,)</f>
        <v>ESA 2010</v>
      </c>
      <c r="F11" s="30" t="str">
        <f t="shared" si="4"/>
        <v>2008</v>
      </c>
      <c r="G11" s="19" t="s">
        <v>387</v>
      </c>
      <c r="H11" s="19">
        <f t="shared" si="5"/>
        <v>2008</v>
      </c>
      <c r="I11" s="34">
        <f t="shared" si="6"/>
        <v>1</v>
      </c>
      <c r="J11">
        <f>+VLOOKUP(K11,[2]Sheet3!$A:$H,8,)</f>
        <v>2008</v>
      </c>
      <c r="K11" s="6" t="s">
        <v>181</v>
      </c>
      <c r="M11" s="6" t="str">
        <f t="shared" si="2"/>
        <v>Austria</v>
      </c>
      <c r="N11" s="6" t="str">
        <f>+VLOOKUP(K11,'[3]Dimension1 MSC'!$B:$D,3,)</f>
        <v>OECD/EU</v>
      </c>
      <c r="O11" s="6" t="str">
        <f>+VLOOKUP(K11,'[2]MSC with scores (2)'!$B:$G,'[2]MSC with scores (2)'!$E$1,)</f>
        <v>ESA 2010</v>
      </c>
      <c r="P11"/>
    </row>
    <row r="12" spans="1:16" s="6" customFormat="1" x14ac:dyDescent="0.25">
      <c r="A12" s="13">
        <f t="shared" si="3"/>
        <v>10</v>
      </c>
      <c r="B12" s="20" t="s">
        <v>180</v>
      </c>
      <c r="C12" s="14" t="s">
        <v>206</v>
      </c>
      <c r="D12" s="14" t="s">
        <v>396</v>
      </c>
      <c r="E12" s="15" t="str">
        <f>+VLOOKUP(B12,[1]MSC!$B:$D,3,)</f>
        <v>SNA 1993</v>
      </c>
      <c r="F12" s="30" t="str">
        <f t="shared" si="4"/>
        <v>1993</v>
      </c>
      <c r="G12" s="19" t="s">
        <v>387</v>
      </c>
      <c r="H12" s="19">
        <f t="shared" si="5"/>
        <v>1993</v>
      </c>
      <c r="I12" s="34">
        <f t="shared" si="6"/>
        <v>0.5</v>
      </c>
      <c r="J12">
        <f>+VLOOKUP(K12,[2]Sheet3!$A:$H,8,)</f>
        <v>1993</v>
      </c>
      <c r="K12" s="6" t="s">
        <v>180</v>
      </c>
      <c r="M12" s="6" t="str">
        <f t="shared" si="2"/>
        <v>Azerbaijan</v>
      </c>
      <c r="N12" s="6" t="str">
        <f>+VLOOKUP(K12,'[3]Dimension1 MSC'!$B:$D,3,)</f>
        <v>NA</v>
      </c>
      <c r="O12" s="6" t="str">
        <f>+VLOOKUP(K12,'[2]MSC with scores (2)'!$B:$G,'[2]MSC with scores (2)'!$E$1,)</f>
        <v>SNA 1993</v>
      </c>
      <c r="P12"/>
    </row>
    <row r="13" spans="1:16" s="6" customFormat="1" x14ac:dyDescent="0.25">
      <c r="A13" s="13">
        <f t="shared" si="3"/>
        <v>11</v>
      </c>
      <c r="B13" s="20" t="s">
        <v>179</v>
      </c>
      <c r="C13" s="14" t="s">
        <v>207</v>
      </c>
      <c r="D13" s="14" t="s">
        <v>396</v>
      </c>
      <c r="E13" s="15" t="str">
        <f>+VLOOKUP(B13,[1]MSC!$B:$D,3,)</f>
        <v>SNA 1993</v>
      </c>
      <c r="F13" s="30" t="str">
        <f t="shared" si="4"/>
        <v>1993</v>
      </c>
      <c r="G13" s="19" t="s">
        <v>387</v>
      </c>
      <c r="H13" s="19">
        <f t="shared" si="5"/>
        <v>1993</v>
      </c>
      <c r="I13" s="34">
        <f t="shared" si="6"/>
        <v>0.5</v>
      </c>
      <c r="J13">
        <f>+VLOOKUP(K13,[2]Sheet3!$A:$H,8,)</f>
        <v>1993</v>
      </c>
      <c r="K13" s="6" t="s">
        <v>179</v>
      </c>
      <c r="M13" s="6" t="str">
        <f t="shared" si="2"/>
        <v>Bahamas, The</v>
      </c>
      <c r="N13" s="6" t="str">
        <f>+VLOOKUP(K13,'[3]Dimension1 MSC'!$B:$D,3,)</f>
        <v>NA</v>
      </c>
      <c r="O13" s="6" t="str">
        <f>+VLOOKUP(K13,'[2]MSC with scores (2)'!$B:$G,'[2]MSC with scores (2)'!$E$1,)</f>
        <v>SNA 1993</v>
      </c>
      <c r="P13"/>
    </row>
    <row r="14" spans="1:16" s="6" customFormat="1" x14ac:dyDescent="0.25">
      <c r="A14" s="13">
        <f t="shared" si="3"/>
        <v>12</v>
      </c>
      <c r="B14" s="20" t="s">
        <v>178</v>
      </c>
      <c r="C14" s="14" t="s">
        <v>208</v>
      </c>
      <c r="D14" s="14" t="s">
        <v>396</v>
      </c>
      <c r="E14" s="15" t="str">
        <f>+VLOOKUP(B14,[1]MSC!$B:$D,3,)</f>
        <v>SNA 2008</v>
      </c>
      <c r="F14" s="30" t="str">
        <f t="shared" si="4"/>
        <v>1993</v>
      </c>
      <c r="G14" s="19" t="s">
        <v>387</v>
      </c>
      <c r="H14" s="19">
        <f t="shared" si="5"/>
        <v>1993</v>
      </c>
      <c r="I14" s="34">
        <f t="shared" si="6"/>
        <v>0.5</v>
      </c>
      <c r="J14">
        <f>+VLOOKUP(K14,[2]Sheet3!$A:$H,8,)</f>
        <v>1993</v>
      </c>
      <c r="K14" s="6" t="s">
        <v>178</v>
      </c>
      <c r="M14" s="6" t="str">
        <f t="shared" si="2"/>
        <v>Bahrain</v>
      </c>
      <c r="N14" s="6" t="str">
        <f>+VLOOKUP(K14,'[3]Dimension1 MSC'!$B:$D,3,)</f>
        <v>NA</v>
      </c>
      <c r="O14" s="6" t="str">
        <f>+VLOOKUP(K14,'[2]MSC with scores (2)'!$B:$G,'[2]MSC with scores (2)'!$E$1,)</f>
        <v>SNA 1993</v>
      </c>
      <c r="P14"/>
    </row>
    <row r="15" spans="1:16" s="6" customFormat="1" x14ac:dyDescent="0.25">
      <c r="A15" s="13">
        <f t="shared" si="3"/>
        <v>13</v>
      </c>
      <c r="B15" s="20" t="s">
        <v>177</v>
      </c>
      <c r="C15" s="14" t="s">
        <v>209</v>
      </c>
      <c r="D15" s="14" t="s">
        <v>396</v>
      </c>
      <c r="E15" s="15" t="str">
        <f>+VLOOKUP(B15,[1]MSC!$B:$D,3,)</f>
        <v>SNA 1993</v>
      </c>
      <c r="F15" s="30" t="str">
        <f t="shared" si="4"/>
        <v>1993</v>
      </c>
      <c r="G15" s="19" t="s">
        <v>387</v>
      </c>
      <c r="H15" s="19">
        <f t="shared" si="5"/>
        <v>1993</v>
      </c>
      <c r="I15" s="34">
        <f t="shared" si="6"/>
        <v>0.5</v>
      </c>
      <c r="J15">
        <f>+VLOOKUP(K15,[2]Sheet3!$A:$H,8,)</f>
        <v>1993</v>
      </c>
      <c r="K15" s="6" t="s">
        <v>177</v>
      </c>
      <c r="M15" s="6" t="str">
        <f t="shared" si="2"/>
        <v>Bangladesh</v>
      </c>
      <c r="N15" s="6" t="str">
        <f>+VLOOKUP(K15,'[3]Dimension1 MSC'!$B:$D,3,)</f>
        <v>NA</v>
      </c>
      <c r="O15" s="6" t="str">
        <f>+VLOOKUP(K15,'[2]MSC with scores (2)'!$B:$G,'[2]MSC with scores (2)'!$E$1,)</f>
        <v>SNA 1993</v>
      </c>
      <c r="P15"/>
    </row>
    <row r="16" spans="1:16" s="6" customFormat="1" x14ac:dyDescent="0.25">
      <c r="A16" s="13">
        <f t="shared" si="3"/>
        <v>14</v>
      </c>
      <c r="B16" s="20" t="s">
        <v>176</v>
      </c>
      <c r="C16" s="14" t="s">
        <v>210</v>
      </c>
      <c r="D16" s="14" t="s">
        <v>396</v>
      </c>
      <c r="E16" s="15" t="str">
        <f>+VLOOKUP(B16,[1]MSC!$B:$D,3,)</f>
        <v>SNA 1993</v>
      </c>
      <c r="F16" s="30" t="str">
        <f t="shared" si="4"/>
        <v>1993</v>
      </c>
      <c r="G16" s="19" t="s">
        <v>387</v>
      </c>
      <c r="H16" s="19">
        <f t="shared" si="5"/>
        <v>1993</v>
      </c>
      <c r="I16" s="34">
        <f t="shared" si="6"/>
        <v>0.5</v>
      </c>
      <c r="J16">
        <f>+VLOOKUP(K16,[2]Sheet3!$A:$H,8,)</f>
        <v>1993</v>
      </c>
      <c r="K16" s="6" t="s">
        <v>176</v>
      </c>
      <c r="M16" s="6" t="str">
        <f t="shared" si="2"/>
        <v>Barbados</v>
      </c>
      <c r="N16" s="6" t="str">
        <f>+VLOOKUP(K16,'[3]Dimension1 MSC'!$B:$D,3,)</f>
        <v>NA</v>
      </c>
      <c r="O16" s="6" t="str">
        <f>+VLOOKUP(K16,'[2]MSC with scores (2)'!$B:$G,'[2]MSC with scores (2)'!$E$1,)</f>
        <v>SNA 1993</v>
      </c>
      <c r="P16"/>
    </row>
    <row r="17" spans="1:16" s="6" customFormat="1" x14ac:dyDescent="0.25">
      <c r="A17" s="13">
        <f t="shared" si="3"/>
        <v>15</v>
      </c>
      <c r="B17" s="23" t="s">
        <v>175</v>
      </c>
      <c r="C17" s="17" t="s">
        <v>211</v>
      </c>
      <c r="D17" s="14" t="s">
        <v>396</v>
      </c>
      <c r="E17" s="15" t="str">
        <f>+VLOOKUP(B17,[1]MSC!$B:$D,3,)</f>
        <v>ESA 1995</v>
      </c>
      <c r="F17" s="30" t="str">
        <f t="shared" si="4"/>
        <v>1993</v>
      </c>
      <c r="G17" s="19" t="s">
        <v>387</v>
      </c>
      <c r="H17" s="19">
        <f t="shared" si="5"/>
        <v>1993</v>
      </c>
      <c r="I17" s="34">
        <f t="shared" si="6"/>
        <v>0.5</v>
      </c>
      <c r="J17">
        <f>+VLOOKUP(K17,[2]Sheet3!$A:$H,8,)</f>
        <v>1993</v>
      </c>
      <c r="K17" s="6" t="s">
        <v>175</v>
      </c>
      <c r="M17" s="6" t="str">
        <f t="shared" si="2"/>
        <v>Belarus</v>
      </c>
      <c r="N17" s="6" t="str">
        <f>+VLOOKUP(K17,'[3]Dimension1 MSC'!$B:$D,3,)</f>
        <v>NA</v>
      </c>
      <c r="O17" s="6" t="str">
        <f>+VLOOKUP(K17,'[2]MSC with scores (2)'!$B:$G,'[2]MSC with scores (2)'!$E$1,)</f>
        <v>ESA 1995</v>
      </c>
      <c r="P17"/>
    </row>
    <row r="18" spans="1:16" s="6" customFormat="1" x14ac:dyDescent="0.25">
      <c r="A18" s="13">
        <f t="shared" si="3"/>
        <v>16</v>
      </c>
      <c r="B18" s="22" t="s">
        <v>174</v>
      </c>
      <c r="C18" s="17" t="s">
        <v>212</v>
      </c>
      <c r="D18" s="14" t="s">
        <v>398</v>
      </c>
      <c r="E18" s="15" t="str">
        <f>+VLOOKUP(B18,[1]MSC!$B:$D,3,)</f>
        <v>ESA 2010</v>
      </c>
      <c r="F18" s="30" t="str">
        <f t="shared" si="4"/>
        <v>2008</v>
      </c>
      <c r="G18" s="19" t="s">
        <v>387</v>
      </c>
      <c r="H18" s="19">
        <f t="shared" si="5"/>
        <v>2008</v>
      </c>
      <c r="I18" s="34">
        <f t="shared" si="6"/>
        <v>1</v>
      </c>
      <c r="J18">
        <f>+VLOOKUP(K18,[2]Sheet3!$A:$H,8,)</f>
        <v>2008</v>
      </c>
      <c r="K18" s="6" t="s">
        <v>174</v>
      </c>
      <c r="M18" s="6" t="str">
        <f t="shared" si="2"/>
        <v>Belgium</v>
      </c>
      <c r="N18" s="6" t="str">
        <f>+VLOOKUP(K18,'[3]Dimension1 MSC'!$B:$D,3,)</f>
        <v>OECD/EU</v>
      </c>
      <c r="O18" s="6" t="str">
        <f>+VLOOKUP(K18,'[2]MSC with scores (2)'!$B:$G,'[2]MSC with scores (2)'!$E$1,)</f>
        <v>ESA 2010</v>
      </c>
      <c r="P18"/>
    </row>
    <row r="19" spans="1:16" s="6" customFormat="1" x14ac:dyDescent="0.25">
      <c r="A19" s="13">
        <f t="shared" si="3"/>
        <v>17</v>
      </c>
      <c r="B19" s="20" t="s">
        <v>173</v>
      </c>
      <c r="C19" s="14" t="s">
        <v>213</v>
      </c>
      <c r="D19" s="14" t="s">
        <v>396</v>
      </c>
      <c r="E19" s="15" t="str">
        <f>+VLOOKUP(B19,[1]MSC!$B:$D,3,)</f>
        <v>SNA 1993</v>
      </c>
      <c r="F19" s="30" t="str">
        <f t="shared" si="4"/>
        <v>1993</v>
      </c>
      <c r="G19" s="19" t="s">
        <v>387</v>
      </c>
      <c r="H19" s="19">
        <f t="shared" si="5"/>
        <v>1993</v>
      </c>
      <c r="I19" s="34">
        <f t="shared" si="6"/>
        <v>0.5</v>
      </c>
      <c r="J19">
        <f>+VLOOKUP(K19,[2]Sheet3!$A:$H,8,)</f>
        <v>1993</v>
      </c>
      <c r="K19" s="6" t="s">
        <v>173</v>
      </c>
      <c r="M19" s="6" t="str">
        <f t="shared" si="2"/>
        <v>Belize</v>
      </c>
      <c r="N19" s="6" t="str">
        <f>+VLOOKUP(K19,'[3]Dimension1 MSC'!$B:$D,3,)</f>
        <v>NA</v>
      </c>
      <c r="O19" s="6" t="str">
        <f>+VLOOKUP(K19,'[2]MSC with scores (2)'!$B:$G,'[2]MSC with scores (2)'!$E$1,)</f>
        <v>SNA 1993</v>
      </c>
      <c r="P19"/>
    </row>
    <row r="20" spans="1:16" s="6" customFormat="1" x14ac:dyDescent="0.25">
      <c r="A20" s="13">
        <f t="shared" si="3"/>
        <v>18</v>
      </c>
      <c r="B20" s="20" t="s">
        <v>172</v>
      </c>
      <c r="C20" s="14" t="s">
        <v>214</v>
      </c>
      <c r="D20" s="14" t="s">
        <v>397</v>
      </c>
      <c r="E20" s="15" t="str">
        <f>+VLOOKUP(B20,[1]MSC!$B:$D,3,)</f>
        <v>SNA 1993</v>
      </c>
      <c r="F20" s="30" t="str">
        <f t="shared" si="4"/>
        <v>1968</v>
      </c>
      <c r="G20" s="19" t="s">
        <v>387</v>
      </c>
      <c r="H20" s="19">
        <f t="shared" si="5"/>
        <v>1968</v>
      </c>
      <c r="I20" s="34">
        <f t="shared" si="6"/>
        <v>0</v>
      </c>
      <c r="J20">
        <f>+VLOOKUP(K20,[2]Sheet3!$A:$H,8,)</f>
        <v>1968</v>
      </c>
      <c r="K20" s="6" t="s">
        <v>172</v>
      </c>
      <c r="M20" s="6" t="str">
        <f t="shared" si="2"/>
        <v>Benin</v>
      </c>
      <c r="N20" s="6" t="str">
        <f>+VLOOKUP(K20,'[3]Dimension1 MSC'!$B:$D,3,)</f>
        <v>NA</v>
      </c>
      <c r="O20" s="6" t="str">
        <f>+VLOOKUP(K20,'[2]MSC with scores (2)'!$B:$G,'[2]MSC with scores (2)'!$E$1,)</f>
        <v>SNA 1993</v>
      </c>
      <c r="P20"/>
    </row>
    <row r="21" spans="1:16" s="6" customFormat="1" x14ac:dyDescent="0.25">
      <c r="A21" s="13">
        <f t="shared" si="3"/>
        <v>19</v>
      </c>
      <c r="B21" s="20" t="s">
        <v>171</v>
      </c>
      <c r="C21" s="14" t="s">
        <v>215</v>
      </c>
      <c r="D21" s="14" t="s">
        <v>396</v>
      </c>
      <c r="E21" s="15" t="str">
        <f>+VLOOKUP(B21,[1]MSC!$B:$D,3,)</f>
        <v>SNA 1993</v>
      </c>
      <c r="F21" s="30" t="str">
        <f t="shared" si="4"/>
        <v>1993</v>
      </c>
      <c r="G21" s="19" t="s">
        <v>387</v>
      </c>
      <c r="H21" s="19">
        <f t="shared" si="5"/>
        <v>1993</v>
      </c>
      <c r="I21" s="34">
        <f t="shared" si="6"/>
        <v>0.5</v>
      </c>
      <c r="J21">
        <f>+VLOOKUP(K21,[2]Sheet3!$A:$H,8,)</f>
        <v>1993</v>
      </c>
      <c r="K21" s="6" t="s">
        <v>171</v>
      </c>
      <c r="M21" s="6" t="str">
        <f t="shared" si="2"/>
        <v>Bhutan</v>
      </c>
      <c r="N21" s="6" t="str">
        <f>+VLOOKUP(K21,'[3]Dimension1 MSC'!$B:$D,3,)</f>
        <v>NA</v>
      </c>
      <c r="O21" s="6" t="str">
        <f>+VLOOKUP(K21,'[2]MSC with scores (2)'!$B:$G,'[2]MSC with scores (2)'!$E$1,)</f>
        <v>SNA 1993</v>
      </c>
      <c r="P21"/>
    </row>
    <row r="22" spans="1:16" s="6" customFormat="1" x14ac:dyDescent="0.25">
      <c r="A22" s="13">
        <f t="shared" si="3"/>
        <v>20</v>
      </c>
      <c r="B22" s="20" t="s">
        <v>170</v>
      </c>
      <c r="C22" s="14" t="s">
        <v>216</v>
      </c>
      <c r="D22" s="14" t="s">
        <v>397</v>
      </c>
      <c r="E22" s="15" t="str">
        <f>+VLOOKUP(B22,[1]MSC!$B:$D,3,)</f>
        <v>other</v>
      </c>
      <c r="F22" s="30" t="str">
        <f t="shared" si="4"/>
        <v>1968</v>
      </c>
      <c r="G22" s="19" t="s">
        <v>387</v>
      </c>
      <c r="H22" s="19">
        <f t="shared" si="5"/>
        <v>1968</v>
      </c>
      <c r="I22" s="34">
        <f t="shared" si="6"/>
        <v>0</v>
      </c>
      <c r="J22">
        <f>+VLOOKUP(K22,[2]Sheet3!$A:$H,8,)</f>
        <v>1968</v>
      </c>
      <c r="K22" s="6" t="s">
        <v>170</v>
      </c>
      <c r="M22" s="6" t="str">
        <f t="shared" si="2"/>
        <v>Bolivia</v>
      </c>
      <c r="N22" s="6" t="str">
        <f>+VLOOKUP(K22,'[3]Dimension1 MSC'!$B:$D,3,)</f>
        <v>NA</v>
      </c>
      <c r="O22" s="6" t="str">
        <f>+VLOOKUP(K22,'[2]MSC with scores (2)'!$B:$G,'[2]MSC with scores (2)'!$E$1,)</f>
        <v>other</v>
      </c>
      <c r="P22"/>
    </row>
    <row r="23" spans="1:16" s="6" customFormat="1" x14ac:dyDescent="0.25">
      <c r="A23" s="13">
        <f t="shared" si="3"/>
        <v>21</v>
      </c>
      <c r="B23" s="20" t="s">
        <v>169</v>
      </c>
      <c r="C23" s="14" t="s">
        <v>217</v>
      </c>
      <c r="D23" s="14" t="s">
        <v>396</v>
      </c>
      <c r="E23" s="15" t="str">
        <f>+VLOOKUP(B23,[1]MSC!$B:$D,3,)</f>
        <v>ESA 2010</v>
      </c>
      <c r="F23" s="30" t="str">
        <f t="shared" si="4"/>
        <v>1993</v>
      </c>
      <c r="G23" s="19" t="s">
        <v>387</v>
      </c>
      <c r="H23" s="19">
        <f t="shared" si="5"/>
        <v>1993</v>
      </c>
      <c r="I23" s="34">
        <f t="shared" si="6"/>
        <v>0.5</v>
      </c>
      <c r="J23">
        <f>+VLOOKUP(K23,[2]Sheet3!$A:$H,8,)</f>
        <v>1993</v>
      </c>
      <c r="K23" s="6" t="s">
        <v>169</v>
      </c>
      <c r="M23" s="6" t="str">
        <f t="shared" si="2"/>
        <v>Bosnia and Herzegovina</v>
      </c>
      <c r="N23" s="6" t="str">
        <f>+VLOOKUP(K23,'[3]Dimension1 MSC'!$B:$D,3,)</f>
        <v>NA</v>
      </c>
      <c r="O23" s="6" t="str">
        <f>+VLOOKUP(K23,'[2]MSC with scores (2)'!$B:$G,'[2]MSC with scores (2)'!$E$1,)</f>
        <v>SNA 1993</v>
      </c>
      <c r="P23"/>
    </row>
    <row r="24" spans="1:16" s="6" customFormat="1" x14ac:dyDescent="0.25">
      <c r="A24" s="13">
        <f t="shared" si="3"/>
        <v>22</v>
      </c>
      <c r="B24" s="21" t="s">
        <v>168</v>
      </c>
      <c r="C24" s="16" t="s">
        <v>218</v>
      </c>
      <c r="D24" s="14" t="s">
        <v>396</v>
      </c>
      <c r="E24" s="15" t="str">
        <f>+VLOOKUP(B24,[1]MSC!$B:$D,3,)</f>
        <v>SNA 1993</v>
      </c>
      <c r="F24" s="30" t="str">
        <f t="shared" si="4"/>
        <v>1993</v>
      </c>
      <c r="G24" s="19" t="s">
        <v>387</v>
      </c>
      <c r="H24" s="19">
        <f t="shared" si="5"/>
        <v>1993</v>
      </c>
      <c r="I24" s="34">
        <f t="shared" si="6"/>
        <v>0.5</v>
      </c>
      <c r="J24">
        <f>+VLOOKUP(K24,[2]Sheet3!$A:$H,8,)</f>
        <v>1993</v>
      </c>
      <c r="K24" s="6" t="s">
        <v>168</v>
      </c>
      <c r="M24" s="6" t="str">
        <f t="shared" si="2"/>
        <v>Botswana</v>
      </c>
      <c r="N24" s="6" t="str">
        <f>+VLOOKUP(K24,'[3]Dimension1 MSC'!$B:$D,3,)</f>
        <v>NA</v>
      </c>
      <c r="O24" s="6" t="str">
        <f>+VLOOKUP(K24,'[2]MSC with scores (2)'!$B:$G,'[2]MSC with scores (2)'!$E$1,)</f>
        <v>SNA 1993</v>
      </c>
      <c r="P24"/>
    </row>
    <row r="25" spans="1:16" s="6" customFormat="1" x14ac:dyDescent="0.25">
      <c r="A25" s="13">
        <f t="shared" si="3"/>
        <v>23</v>
      </c>
      <c r="B25" s="20" t="s">
        <v>167</v>
      </c>
      <c r="C25" s="14" t="s">
        <v>219</v>
      </c>
      <c r="D25" s="14" t="s">
        <v>398</v>
      </c>
      <c r="E25" s="15" t="str">
        <f>+VLOOKUP(B25,[1]MSC!$B:$D,3,)</f>
        <v>SNA 2008</v>
      </c>
      <c r="F25" s="30" t="str">
        <f t="shared" si="4"/>
        <v>2008</v>
      </c>
      <c r="G25" s="19" t="s">
        <v>387</v>
      </c>
      <c r="H25" s="19">
        <f t="shared" si="5"/>
        <v>2008</v>
      </c>
      <c r="I25" s="34">
        <f t="shared" si="6"/>
        <v>1</v>
      </c>
      <c r="J25">
        <f>+VLOOKUP(K25,[2]Sheet3!$A:$H,8,)</f>
        <v>2008</v>
      </c>
      <c r="K25" s="6" t="s">
        <v>167</v>
      </c>
      <c r="M25" s="6" t="str">
        <f t="shared" si="2"/>
        <v>Brazil</v>
      </c>
      <c r="N25" s="6" t="str">
        <f>+VLOOKUP(K25,'[3]Dimension1 MSC'!$B:$D,3,)</f>
        <v>NA</v>
      </c>
      <c r="O25" s="6" t="str">
        <f>+VLOOKUP(K25,'[2]MSC with scores (2)'!$B:$G,'[2]MSC with scores (2)'!$E$1,)</f>
        <v>SNA 2008</v>
      </c>
      <c r="P25"/>
    </row>
    <row r="26" spans="1:16" s="6" customFormat="1" x14ac:dyDescent="0.25">
      <c r="A26" s="13">
        <f t="shared" si="3"/>
        <v>24</v>
      </c>
      <c r="B26" s="20" t="s">
        <v>166</v>
      </c>
      <c r="C26" s="14" t="s">
        <v>220</v>
      </c>
      <c r="D26" s="14" t="s">
        <v>396</v>
      </c>
      <c r="E26" s="15" t="str">
        <f>+VLOOKUP(B26,[1]MSC!$B:$D,3,)</f>
        <v>SNA 1993</v>
      </c>
      <c r="F26" s="30" t="str">
        <f t="shared" si="4"/>
        <v>1993</v>
      </c>
      <c r="G26" s="19" t="s">
        <v>387</v>
      </c>
      <c r="H26" s="19">
        <f t="shared" si="5"/>
        <v>1993</v>
      </c>
      <c r="I26" s="34">
        <f t="shared" si="6"/>
        <v>0.5</v>
      </c>
      <c r="J26">
        <f>+VLOOKUP(K26,[2]Sheet3!$A:$H,8,)</f>
        <v>1993</v>
      </c>
      <c r="K26" s="6" t="s">
        <v>166</v>
      </c>
      <c r="M26" s="6" t="str">
        <f t="shared" si="2"/>
        <v>Brunei Darussalam</v>
      </c>
      <c r="N26" s="6" t="str">
        <f>+VLOOKUP(K26,'[3]Dimension1 MSC'!$B:$D,3,)</f>
        <v>NA</v>
      </c>
      <c r="O26" s="6" t="str">
        <f>+VLOOKUP(K26,'[2]MSC with scores (2)'!$B:$G,'[2]MSC with scores (2)'!$E$1,)</f>
        <v>SNA 1993</v>
      </c>
      <c r="P26"/>
    </row>
    <row r="27" spans="1:16" s="6" customFormat="1" x14ac:dyDescent="0.25">
      <c r="A27" s="13">
        <f t="shared" si="3"/>
        <v>25</v>
      </c>
      <c r="B27" s="20" t="s">
        <v>165</v>
      </c>
      <c r="C27" s="14" t="s">
        <v>221</v>
      </c>
      <c r="D27" s="14" t="s">
        <v>396</v>
      </c>
      <c r="E27" s="15" t="str">
        <f>+VLOOKUP(B27,[1]MSC!$B:$D,3,)</f>
        <v>ESA 2010</v>
      </c>
      <c r="F27" s="30" t="str">
        <f t="shared" si="4"/>
        <v>1993</v>
      </c>
      <c r="G27" s="19" t="s">
        <v>387</v>
      </c>
      <c r="H27" s="19">
        <f t="shared" si="5"/>
        <v>1993</v>
      </c>
      <c r="I27" s="34">
        <f t="shared" si="6"/>
        <v>0.5</v>
      </c>
      <c r="J27">
        <f>+VLOOKUP(K27,[2]Sheet3!$A:$H,8,)</f>
        <v>1993</v>
      </c>
      <c r="K27" s="6" t="s">
        <v>165</v>
      </c>
      <c r="M27" s="6" t="str">
        <f t="shared" si="2"/>
        <v>Bulgaria</v>
      </c>
      <c r="N27" s="6" t="str">
        <f>+VLOOKUP(K27,'[3]Dimension1 MSC'!$B:$D,3,)</f>
        <v>OECD/EU</v>
      </c>
      <c r="O27" s="6" t="str">
        <f>+VLOOKUP(K27,'[2]MSC with scores (2)'!$B:$G,'[2]MSC with scores (2)'!$E$1,)</f>
        <v>ESA 2010</v>
      </c>
      <c r="P27"/>
    </row>
    <row r="28" spans="1:16" s="6" customFormat="1" x14ac:dyDescent="0.25">
      <c r="A28" s="13">
        <f t="shared" si="3"/>
        <v>26</v>
      </c>
      <c r="B28" s="20" t="s">
        <v>164</v>
      </c>
      <c r="C28" s="14" t="s">
        <v>222</v>
      </c>
      <c r="D28" s="14" t="s">
        <v>396</v>
      </c>
      <c r="E28" s="15" t="str">
        <f>+VLOOKUP(B28,[1]MSC!$B:$D,3,)</f>
        <v>SNA 1993</v>
      </c>
      <c r="F28" s="30" t="str">
        <f t="shared" si="4"/>
        <v>1993</v>
      </c>
      <c r="G28" s="19" t="s">
        <v>387</v>
      </c>
      <c r="H28" s="19">
        <f t="shared" si="5"/>
        <v>1993</v>
      </c>
      <c r="I28" s="34">
        <f t="shared" si="6"/>
        <v>0.5</v>
      </c>
      <c r="J28">
        <f>+VLOOKUP(K28,[2]Sheet3!$A:$H,8,)</f>
        <v>1993</v>
      </c>
      <c r="K28" s="6" t="s">
        <v>164</v>
      </c>
      <c r="M28" s="6" t="str">
        <f t="shared" si="2"/>
        <v>Burkina Faso</v>
      </c>
      <c r="N28" s="6" t="str">
        <f>+VLOOKUP(K28,'[3]Dimension1 MSC'!$B:$D,3,)</f>
        <v>NA</v>
      </c>
      <c r="O28" s="6" t="str">
        <f>+VLOOKUP(K28,'[2]MSC with scores (2)'!$B:$G,'[2]MSC with scores (2)'!$E$1,)</f>
        <v>SNA 1993</v>
      </c>
      <c r="P28"/>
    </row>
    <row r="29" spans="1:16" s="6" customFormat="1" x14ac:dyDescent="0.25">
      <c r="A29" s="13">
        <f t="shared" si="3"/>
        <v>27</v>
      </c>
      <c r="B29" s="20" t="s">
        <v>163</v>
      </c>
      <c r="C29" s="14" t="s">
        <v>223</v>
      </c>
      <c r="D29" s="14" t="s">
        <v>396</v>
      </c>
      <c r="E29" s="15" t="str">
        <f>+VLOOKUP(B29,[1]MSC!$B:$D,3,)</f>
        <v>SNA 1993</v>
      </c>
      <c r="F29" s="30" t="str">
        <f t="shared" si="4"/>
        <v>1993</v>
      </c>
      <c r="G29" s="19" t="s">
        <v>387</v>
      </c>
      <c r="H29" s="19">
        <f t="shared" si="5"/>
        <v>1993</v>
      </c>
      <c r="I29" s="34">
        <f t="shared" si="6"/>
        <v>0.5</v>
      </c>
      <c r="J29">
        <f>+VLOOKUP(K29,[2]Sheet3!$A:$H,8,)</f>
        <v>1993</v>
      </c>
      <c r="K29" s="6" t="s">
        <v>163</v>
      </c>
      <c r="M29" s="6" t="str">
        <f t="shared" si="2"/>
        <v>Burundi</v>
      </c>
      <c r="N29" s="6" t="str">
        <f>+VLOOKUP(K29,'[3]Dimension1 MSC'!$B:$D,3,)</f>
        <v>NA</v>
      </c>
      <c r="O29" s="6" t="str">
        <f>+VLOOKUP(K29,'[2]MSC with scores (2)'!$B:$G,'[2]MSC with scores (2)'!$E$1,)</f>
        <v>SNA 1993</v>
      </c>
      <c r="P29"/>
    </row>
    <row r="30" spans="1:16" s="6" customFormat="1" x14ac:dyDescent="0.25">
      <c r="A30" s="13">
        <f t="shared" si="3"/>
        <v>28</v>
      </c>
      <c r="B30" s="21" t="s">
        <v>162</v>
      </c>
      <c r="C30" s="16" t="s">
        <v>224</v>
      </c>
      <c r="D30" s="14" t="s">
        <v>396</v>
      </c>
      <c r="E30" s="15" t="str">
        <f>+VLOOKUP(B30,[1]MSC!$B:$D,3,)</f>
        <v>SNA 2008</v>
      </c>
      <c r="F30" s="30" t="str">
        <f t="shared" si="4"/>
        <v>1993</v>
      </c>
      <c r="G30" s="19" t="s">
        <v>387</v>
      </c>
      <c r="H30" s="19">
        <f t="shared" si="5"/>
        <v>1993</v>
      </c>
      <c r="I30" s="34">
        <f t="shared" si="6"/>
        <v>0.5</v>
      </c>
      <c r="J30">
        <f>+VLOOKUP(K30,[2]Sheet3!$A:$H,8,)</f>
        <v>1993</v>
      </c>
      <c r="K30" s="6" t="s">
        <v>162</v>
      </c>
      <c r="M30" s="6" t="str">
        <f t="shared" si="2"/>
        <v>Cabo Verde</v>
      </c>
      <c r="N30" s="6" t="str">
        <f>+VLOOKUP(K30,'[3]Dimension1 MSC'!$B:$D,3,)</f>
        <v>NA</v>
      </c>
      <c r="O30" s="6" t="str">
        <f>+VLOOKUP(K30,'[2]MSC with scores (2)'!$B:$G,'[2]MSC with scores (2)'!$E$1,)</f>
        <v>SNA 1993</v>
      </c>
      <c r="P30"/>
    </row>
    <row r="31" spans="1:16" s="6" customFormat="1" x14ac:dyDescent="0.25">
      <c r="A31" s="13">
        <f t="shared" si="3"/>
        <v>29</v>
      </c>
      <c r="B31" s="20" t="s">
        <v>161</v>
      </c>
      <c r="C31" s="14" t="s">
        <v>225</v>
      </c>
      <c r="D31" s="14" t="s">
        <v>396</v>
      </c>
      <c r="E31" s="15" t="str">
        <f>+VLOOKUP(B31,[1]MSC!$B:$D,3,)</f>
        <v>SNA 1993</v>
      </c>
      <c r="F31" s="30" t="str">
        <f t="shared" si="4"/>
        <v>1993</v>
      </c>
      <c r="G31" s="19" t="s">
        <v>387</v>
      </c>
      <c r="H31" s="19">
        <f t="shared" si="5"/>
        <v>1993</v>
      </c>
      <c r="I31" s="34">
        <f t="shared" si="6"/>
        <v>0.5</v>
      </c>
      <c r="J31">
        <f>+VLOOKUP(K31,[2]Sheet3!$A:$H,8,)</f>
        <v>1993</v>
      </c>
      <c r="K31" s="6" t="s">
        <v>161</v>
      </c>
      <c r="M31" s="6" t="str">
        <f t="shared" si="2"/>
        <v>Cambodia</v>
      </c>
      <c r="N31" s="6" t="str">
        <f>+VLOOKUP(K31,'[3]Dimension1 MSC'!$B:$D,3,)</f>
        <v>NA</v>
      </c>
      <c r="O31" s="6" t="str">
        <f>+VLOOKUP(K31,'[2]MSC with scores (2)'!$B:$G,'[2]MSC with scores (2)'!$E$1,)</f>
        <v>SNA 1993</v>
      </c>
      <c r="P31"/>
    </row>
    <row r="32" spans="1:16" s="6" customFormat="1" x14ac:dyDescent="0.25">
      <c r="A32" s="13">
        <f t="shared" si="3"/>
        <v>30</v>
      </c>
      <c r="B32" s="20" t="s">
        <v>160</v>
      </c>
      <c r="C32" s="14" t="s">
        <v>226</v>
      </c>
      <c r="D32" s="14" t="s">
        <v>396</v>
      </c>
      <c r="E32" s="15" t="str">
        <f>+VLOOKUP(B32,[1]MSC!$B:$D,3,)</f>
        <v>SNA 1993</v>
      </c>
      <c r="F32" s="30" t="str">
        <f t="shared" si="4"/>
        <v>1993</v>
      </c>
      <c r="G32" s="19" t="s">
        <v>387</v>
      </c>
      <c r="H32" s="19">
        <f t="shared" si="5"/>
        <v>1993</v>
      </c>
      <c r="I32" s="34">
        <f t="shared" si="6"/>
        <v>0.5</v>
      </c>
      <c r="J32">
        <f>+VLOOKUP(K32,[2]Sheet3!$A:$H,8,)</f>
        <v>1993</v>
      </c>
      <c r="K32" s="6" t="s">
        <v>160</v>
      </c>
      <c r="M32" s="6" t="str">
        <f t="shared" si="2"/>
        <v>Cameroon</v>
      </c>
      <c r="N32" s="6" t="str">
        <f>+VLOOKUP(K32,'[3]Dimension1 MSC'!$B:$D,3,)</f>
        <v>NA</v>
      </c>
      <c r="O32" s="6" t="str">
        <f>+VLOOKUP(K32,'[2]MSC with scores (2)'!$B:$G,'[2]MSC with scores (2)'!$E$1,)</f>
        <v>SNA 1993</v>
      </c>
      <c r="P32"/>
    </row>
    <row r="33" spans="1:16" s="6" customFormat="1" x14ac:dyDescent="0.25">
      <c r="A33" s="13">
        <f t="shared" si="3"/>
        <v>31</v>
      </c>
      <c r="B33" s="20" t="s">
        <v>159</v>
      </c>
      <c r="C33" s="14" t="s">
        <v>227</v>
      </c>
      <c r="D33" s="14" t="s">
        <v>398</v>
      </c>
      <c r="E33" s="15" t="str">
        <f>+VLOOKUP(B33,[1]MSC!$B:$D,3,)</f>
        <v>SNA 2008</v>
      </c>
      <c r="F33" s="30" t="str">
        <f t="shared" si="4"/>
        <v>2008</v>
      </c>
      <c r="G33" s="19" t="s">
        <v>387</v>
      </c>
      <c r="H33" s="19">
        <f t="shared" si="5"/>
        <v>2008</v>
      </c>
      <c r="I33" s="34">
        <f t="shared" si="6"/>
        <v>1</v>
      </c>
      <c r="J33">
        <f>+VLOOKUP(K33,[2]Sheet3!$A:$H,8,)</f>
        <v>2008</v>
      </c>
      <c r="K33" s="6" t="s">
        <v>159</v>
      </c>
      <c r="M33" s="6" t="str">
        <f t="shared" si="2"/>
        <v>Canada</v>
      </c>
      <c r="N33" s="6" t="str">
        <f>+VLOOKUP(K33,'[3]Dimension1 MSC'!$B:$D,3,)</f>
        <v>OECD/EU</v>
      </c>
      <c r="O33" s="6" t="str">
        <f>+VLOOKUP(K33,'[2]MSC with scores (2)'!$B:$G,'[2]MSC with scores (2)'!$E$1,)</f>
        <v>SNA 2008</v>
      </c>
      <c r="P33"/>
    </row>
    <row r="34" spans="1:16" s="6" customFormat="1" x14ac:dyDescent="0.25">
      <c r="A34" s="13">
        <f t="shared" si="3"/>
        <v>32</v>
      </c>
      <c r="B34" s="20" t="s">
        <v>158</v>
      </c>
      <c r="C34" s="14" t="s">
        <v>228</v>
      </c>
      <c r="D34" s="14" t="s">
        <v>397</v>
      </c>
      <c r="E34" s="15" t="str">
        <f>+VLOOKUP(B34,[1]MSC!$B:$D,3,)</f>
        <v>SNA 1993</v>
      </c>
      <c r="F34" s="30" t="str">
        <f t="shared" si="4"/>
        <v>1968</v>
      </c>
      <c r="G34" s="19" t="s">
        <v>387</v>
      </c>
      <c r="H34" s="19">
        <f t="shared" si="5"/>
        <v>1968</v>
      </c>
      <c r="I34" s="34">
        <f t="shared" si="6"/>
        <v>0</v>
      </c>
      <c r="J34">
        <f>+VLOOKUP(K34,[2]Sheet3!$A:$H,8,)</f>
        <v>1968</v>
      </c>
      <c r="K34" s="6" t="s">
        <v>158</v>
      </c>
      <c r="M34" s="6" t="str">
        <f t="shared" si="2"/>
        <v>Central African Republic</v>
      </c>
      <c r="N34" s="6" t="str">
        <f>+VLOOKUP(K34,'[3]Dimension1 MSC'!$B:$D,3,)</f>
        <v>NA</v>
      </c>
      <c r="O34" s="6" t="str">
        <f>+VLOOKUP(K34,'[2]MSC with scores (2)'!$B:$G,'[2]MSC with scores (2)'!$E$1,)</f>
        <v>SNA 1993</v>
      </c>
      <c r="P34"/>
    </row>
    <row r="35" spans="1:16" s="6" customFormat="1" x14ac:dyDescent="0.25">
      <c r="A35" s="13">
        <f t="shared" si="3"/>
        <v>33</v>
      </c>
      <c r="B35" s="20" t="s">
        <v>157</v>
      </c>
      <c r="C35" s="14" t="s">
        <v>229</v>
      </c>
      <c r="D35" s="14" t="s">
        <v>396</v>
      </c>
      <c r="E35" s="15" t="str">
        <f>+VLOOKUP(B35,[1]MSC!$B:$D,3,)</f>
        <v>other</v>
      </c>
      <c r="F35" s="30" t="str">
        <f t="shared" si="4"/>
        <v>1993</v>
      </c>
      <c r="G35" s="19" t="s">
        <v>387</v>
      </c>
      <c r="H35" s="19">
        <f t="shared" si="5"/>
        <v>1993</v>
      </c>
      <c r="I35" s="34">
        <f t="shared" si="6"/>
        <v>0.5</v>
      </c>
      <c r="J35">
        <f>+VLOOKUP(K35,[2]Sheet3!$A:$H,8,)</f>
        <v>1993</v>
      </c>
      <c r="K35" s="6" t="s">
        <v>157</v>
      </c>
      <c r="M35" s="6" t="str">
        <f t="shared" ref="M35:M66" si="7">+VLOOKUP(K35,B:C,2,)</f>
        <v>Chad</v>
      </c>
      <c r="N35" s="6" t="str">
        <f>+VLOOKUP(K35,'[3]Dimension1 MSC'!$B:$D,3,)</f>
        <v>NA</v>
      </c>
      <c r="O35" s="6" t="str">
        <f>+VLOOKUP(K35,'[2]MSC with scores (2)'!$B:$G,'[2]MSC with scores (2)'!$E$1,)</f>
        <v>other</v>
      </c>
      <c r="P35"/>
    </row>
    <row r="36" spans="1:16" s="6" customFormat="1" x14ac:dyDescent="0.25">
      <c r="A36" s="13">
        <f t="shared" si="3"/>
        <v>34</v>
      </c>
      <c r="B36" s="23" t="s">
        <v>156</v>
      </c>
      <c r="C36" s="17" t="s">
        <v>230</v>
      </c>
      <c r="D36" s="14" t="s">
        <v>396</v>
      </c>
      <c r="E36" s="15" t="str">
        <f>+VLOOKUP(B36,[1]MSC!$B:$D,3,)</f>
        <v>SNA 2008</v>
      </c>
      <c r="F36" s="30" t="str">
        <f t="shared" si="4"/>
        <v>1993</v>
      </c>
      <c r="G36" s="19" t="s">
        <v>387</v>
      </c>
      <c r="H36" s="19">
        <f t="shared" si="5"/>
        <v>1993</v>
      </c>
      <c r="I36" s="34">
        <f t="shared" si="6"/>
        <v>0.5</v>
      </c>
      <c r="J36">
        <f>+VLOOKUP(K36,[2]Sheet3!$A:$H,8,)</f>
        <v>1993</v>
      </c>
      <c r="K36" s="6" t="s">
        <v>156</v>
      </c>
      <c r="M36" s="6" t="str">
        <f t="shared" si="7"/>
        <v>Chile</v>
      </c>
      <c r="N36" s="6" t="str">
        <f>+VLOOKUP(K36,'[3]Dimension1 MSC'!$B:$D,3,)</f>
        <v>OECD/EU</v>
      </c>
      <c r="O36" s="6" t="str">
        <f>+VLOOKUP(K36,'[2]MSC with scores (2)'!$B:$G,'[2]MSC with scores (2)'!$E$1,)</f>
        <v>SNA 2008</v>
      </c>
      <c r="P36"/>
    </row>
    <row r="37" spans="1:16" s="6" customFormat="1" x14ac:dyDescent="0.25">
      <c r="A37" s="13">
        <f t="shared" si="3"/>
        <v>35</v>
      </c>
      <c r="B37" s="24" t="s">
        <v>155</v>
      </c>
      <c r="C37" s="14" t="s">
        <v>231</v>
      </c>
      <c r="D37" s="14" t="s">
        <v>396</v>
      </c>
      <c r="E37" s="15" t="str">
        <f>+VLOOKUP(B37,[1]MSC!$B:$D,3,)</f>
        <v>SNA 2008</v>
      </c>
      <c r="F37" s="30" t="str">
        <f t="shared" si="4"/>
        <v>1993</v>
      </c>
      <c r="G37" s="19" t="s">
        <v>387</v>
      </c>
      <c r="H37" s="19">
        <f t="shared" si="5"/>
        <v>1993</v>
      </c>
      <c r="I37" s="34">
        <f t="shared" si="6"/>
        <v>0.5</v>
      </c>
      <c r="J37">
        <f>+VLOOKUP(K37,[2]Sheet3!$A:$H,8,)</f>
        <v>1993</v>
      </c>
      <c r="K37" s="6" t="s">
        <v>155</v>
      </c>
      <c r="M37" s="6" t="str">
        <f t="shared" si="7"/>
        <v>China</v>
      </c>
      <c r="N37" s="6" t="str">
        <f>+VLOOKUP(K37,'[3]Dimension1 MSC'!$B:$D,3,)</f>
        <v>NA</v>
      </c>
      <c r="O37" s="6" t="str">
        <f>+VLOOKUP(K37,'[2]MSC with scores (2)'!$B:$G,'[2]MSC with scores (2)'!$E$1,)</f>
        <v>SNA 2008</v>
      </c>
      <c r="P37"/>
    </row>
    <row r="38" spans="1:16" s="6" customFormat="1" x14ac:dyDescent="0.25">
      <c r="A38" s="13">
        <f t="shared" si="3"/>
        <v>36</v>
      </c>
      <c r="B38" s="23" t="s">
        <v>154</v>
      </c>
      <c r="C38" s="14" t="s">
        <v>232</v>
      </c>
      <c r="D38" s="14" t="s">
        <v>396</v>
      </c>
      <c r="E38" s="15" t="str">
        <f>+VLOOKUP(B38,[1]MSC!$B:$D,3,)</f>
        <v>other</v>
      </c>
      <c r="F38" s="30" t="str">
        <f t="shared" si="4"/>
        <v>1993</v>
      </c>
      <c r="G38" s="19" t="s">
        <v>387</v>
      </c>
      <c r="H38" s="19">
        <f t="shared" si="5"/>
        <v>1993</v>
      </c>
      <c r="I38" s="34">
        <f t="shared" si="6"/>
        <v>0.5</v>
      </c>
      <c r="J38">
        <f>+VLOOKUP(K38,[2]Sheet3!$A:$H,8,)</f>
        <v>1993</v>
      </c>
      <c r="K38" s="6" t="s">
        <v>154</v>
      </c>
      <c r="M38" s="6" t="str">
        <f t="shared" si="7"/>
        <v>Colombia</v>
      </c>
      <c r="N38" s="6" t="str">
        <f>+VLOOKUP(K38,'[3]Dimension1 MSC'!$B:$D,3,)</f>
        <v>NA</v>
      </c>
      <c r="O38" s="6" t="str">
        <f>+VLOOKUP(K38,'[2]MSC with scores (2)'!$B:$G,'[2]MSC with scores (2)'!$E$1,)</f>
        <v>other</v>
      </c>
      <c r="P38"/>
    </row>
    <row r="39" spans="1:16" s="6" customFormat="1" x14ac:dyDescent="0.25">
      <c r="A39" s="13">
        <f t="shared" si="3"/>
        <v>37</v>
      </c>
      <c r="B39" s="21" t="s">
        <v>153</v>
      </c>
      <c r="C39" s="16" t="s">
        <v>233</v>
      </c>
      <c r="D39" s="14" t="s">
        <v>397</v>
      </c>
      <c r="E39" s="15" t="str">
        <f>+VLOOKUP(B39,[1]MSC!$B:$D,3,)</f>
        <v>other</v>
      </c>
      <c r="F39" s="30" t="str">
        <f t="shared" si="4"/>
        <v>1968</v>
      </c>
      <c r="G39" s="19" t="s">
        <v>387</v>
      </c>
      <c r="H39" s="19">
        <f t="shared" si="5"/>
        <v>1968</v>
      </c>
      <c r="I39" s="34">
        <f t="shared" si="6"/>
        <v>0</v>
      </c>
      <c r="J39">
        <f>+VLOOKUP(K39,[2]Sheet3!$A:$H,8,)</f>
        <v>1968</v>
      </c>
      <c r="K39" s="6" t="s">
        <v>153</v>
      </c>
      <c r="M39" s="6" t="str">
        <f t="shared" si="7"/>
        <v>Comoros</v>
      </c>
      <c r="N39" s="6" t="str">
        <f>+VLOOKUP(K39,'[3]Dimension1 MSC'!$B:$D,3,)</f>
        <v>NA</v>
      </c>
      <c r="O39" s="6" t="str">
        <f>+VLOOKUP(K39,'[2]MSC with scores (2)'!$B:$G,'[2]MSC with scores (2)'!$E$1,)</f>
        <v>other</v>
      </c>
      <c r="P39"/>
    </row>
    <row r="40" spans="1:16" s="6" customFormat="1" x14ac:dyDescent="0.25">
      <c r="A40" s="13">
        <f t="shared" si="3"/>
        <v>38</v>
      </c>
      <c r="B40" s="20" t="s">
        <v>152</v>
      </c>
      <c r="C40" s="14" t="s">
        <v>234</v>
      </c>
      <c r="D40" s="14" t="s">
        <v>397</v>
      </c>
      <c r="E40" s="15" t="str">
        <f>+VLOOKUP(B40,[1]MSC!$B:$D,3,)</f>
        <v>SNA 1993</v>
      </c>
      <c r="F40" s="30" t="str">
        <f t="shared" si="4"/>
        <v>1968</v>
      </c>
      <c r="G40" s="19" t="s">
        <v>387</v>
      </c>
      <c r="H40" s="19">
        <f t="shared" si="5"/>
        <v>1968</v>
      </c>
      <c r="I40" s="34">
        <f t="shared" si="6"/>
        <v>0</v>
      </c>
      <c r="J40">
        <f>+VLOOKUP(K40,[2]Sheet3!$A:$H,8,)</f>
        <v>1968</v>
      </c>
      <c r="K40" s="6" t="s">
        <v>152</v>
      </c>
      <c r="M40" s="6" t="str">
        <f t="shared" si="7"/>
        <v>Congo, Dem. Rep.</v>
      </c>
      <c r="N40" s="6" t="str">
        <f>+VLOOKUP(K40,'[3]Dimension1 MSC'!$B:$D,3,)</f>
        <v>NA</v>
      </c>
      <c r="O40" s="6" t="str">
        <f>+VLOOKUP(K40,'[2]MSC with scores (2)'!$B:$G,'[2]MSC with scores (2)'!$E$1,)</f>
        <v>SNA 1993</v>
      </c>
      <c r="P40"/>
    </row>
    <row r="41" spans="1:16" s="6" customFormat="1" x14ac:dyDescent="0.25">
      <c r="A41" s="13">
        <f t="shared" si="3"/>
        <v>39</v>
      </c>
      <c r="B41" s="20" t="s">
        <v>151</v>
      </c>
      <c r="C41" s="14" t="s">
        <v>235</v>
      </c>
      <c r="D41" s="14" t="s">
        <v>397</v>
      </c>
      <c r="E41" s="15" t="str">
        <f>+VLOOKUP(B41,[1]MSC!$B:$D,3,)</f>
        <v>SNA 1993</v>
      </c>
      <c r="F41" s="30" t="str">
        <f t="shared" si="4"/>
        <v>1968</v>
      </c>
      <c r="G41" s="19" t="s">
        <v>387</v>
      </c>
      <c r="H41" s="19">
        <f t="shared" si="5"/>
        <v>1968</v>
      </c>
      <c r="I41" s="34">
        <f t="shared" si="6"/>
        <v>0</v>
      </c>
      <c r="J41">
        <f>+VLOOKUP(K41,[2]Sheet3!$A:$H,8,)</f>
        <v>1968</v>
      </c>
      <c r="K41" s="6" t="s">
        <v>151</v>
      </c>
      <c r="M41" s="6" t="str">
        <f t="shared" si="7"/>
        <v>Congo, Rep.</v>
      </c>
      <c r="N41" s="6" t="str">
        <f>+VLOOKUP(K41,'[3]Dimension1 MSC'!$B:$D,3,)</f>
        <v>NA</v>
      </c>
      <c r="O41" s="6" t="str">
        <f>+VLOOKUP(K41,'[2]MSC with scores (2)'!$B:$G,'[2]MSC with scores (2)'!$E$1,)</f>
        <v>SNA 1968</v>
      </c>
      <c r="P41"/>
    </row>
    <row r="42" spans="1:16" s="6" customFormat="1" x14ac:dyDescent="0.25">
      <c r="A42" s="13">
        <f t="shared" si="3"/>
        <v>40</v>
      </c>
      <c r="B42" s="21" t="s">
        <v>150</v>
      </c>
      <c r="C42" s="16" t="s">
        <v>236</v>
      </c>
      <c r="D42" s="14" t="s">
        <v>396</v>
      </c>
      <c r="E42" s="15" t="str">
        <f>+VLOOKUP(B42,[1]MSC!$B:$D,3,)</f>
        <v>SNA 1993</v>
      </c>
      <c r="F42" s="30" t="str">
        <f t="shared" si="4"/>
        <v>1993</v>
      </c>
      <c r="G42" s="19" t="s">
        <v>387</v>
      </c>
      <c r="H42" s="19">
        <f t="shared" si="5"/>
        <v>1993</v>
      </c>
      <c r="I42" s="34">
        <f t="shared" si="6"/>
        <v>0.5</v>
      </c>
      <c r="J42">
        <f>+VLOOKUP(K42,[2]Sheet3!$A:$H,8,)</f>
        <v>1993</v>
      </c>
      <c r="K42" s="6" t="s">
        <v>150</v>
      </c>
      <c r="M42" s="6" t="str">
        <f t="shared" si="7"/>
        <v>Costa Rica</v>
      </c>
      <c r="N42" s="6" t="str">
        <f>+VLOOKUP(K42,'[3]Dimension1 MSC'!$B:$D,3,)</f>
        <v>NA</v>
      </c>
      <c r="O42" s="6" t="str">
        <f>+VLOOKUP(K42,'[2]MSC with scores (2)'!$B:$G,'[2]MSC with scores (2)'!$E$1,)</f>
        <v>SNA 1993</v>
      </c>
      <c r="P42"/>
    </row>
    <row r="43" spans="1:16" s="6" customFormat="1" x14ac:dyDescent="0.25">
      <c r="A43" s="13">
        <f t="shared" si="3"/>
        <v>41</v>
      </c>
      <c r="B43" s="20" t="s">
        <v>149</v>
      </c>
      <c r="C43" s="14" t="s">
        <v>237</v>
      </c>
      <c r="D43" s="14" t="s">
        <v>397</v>
      </c>
      <c r="E43" s="15" t="str">
        <f>+VLOOKUP(B43,[1]MSC!$B:$D,3,)</f>
        <v>SNA 1993</v>
      </c>
      <c r="F43" s="30" t="str">
        <f t="shared" si="4"/>
        <v>1968</v>
      </c>
      <c r="G43" s="19" t="s">
        <v>387</v>
      </c>
      <c r="H43" s="19">
        <f t="shared" si="5"/>
        <v>1968</v>
      </c>
      <c r="I43" s="34">
        <f t="shared" si="6"/>
        <v>0</v>
      </c>
      <c r="J43">
        <f>+VLOOKUP(K43,[2]Sheet3!$A:$H,8,)</f>
        <v>1968</v>
      </c>
      <c r="K43" s="6" t="s">
        <v>149</v>
      </c>
      <c r="M43" s="6" t="str">
        <f t="shared" si="7"/>
        <v>Côte d'Ivoire</v>
      </c>
      <c r="N43" s="6" t="str">
        <f>+VLOOKUP(K43,'[3]Dimension1 MSC'!$B:$D,3,)</f>
        <v>NA</v>
      </c>
      <c r="O43" s="6" t="str">
        <f>+VLOOKUP(K43,'[2]MSC with scores (2)'!$B:$G,'[2]MSC with scores (2)'!$E$1,)</f>
        <v>SNA 1993</v>
      </c>
      <c r="P43"/>
    </row>
    <row r="44" spans="1:16" s="6" customFormat="1" x14ac:dyDescent="0.25">
      <c r="A44" s="13">
        <f t="shared" si="3"/>
        <v>42</v>
      </c>
      <c r="B44" s="20" t="s">
        <v>148</v>
      </c>
      <c r="C44" s="14" t="s">
        <v>238</v>
      </c>
      <c r="D44" s="14" t="s">
        <v>396</v>
      </c>
      <c r="E44" s="15" t="str">
        <f>+VLOOKUP(B44,[1]MSC!$B:$D,3,)</f>
        <v>ESA 2010</v>
      </c>
      <c r="F44" s="30" t="str">
        <f t="shared" si="4"/>
        <v>1993</v>
      </c>
      <c r="G44" s="19" t="s">
        <v>387</v>
      </c>
      <c r="H44" s="19">
        <f t="shared" si="5"/>
        <v>1993</v>
      </c>
      <c r="I44" s="34">
        <f t="shared" si="6"/>
        <v>0.5</v>
      </c>
      <c r="J44">
        <f>+VLOOKUP(K44,[2]Sheet3!$A:$H,8,)</f>
        <v>1993</v>
      </c>
      <c r="K44" s="6" t="s">
        <v>148</v>
      </c>
      <c r="M44" s="6" t="str">
        <f t="shared" si="7"/>
        <v>Croatia</v>
      </c>
      <c r="N44" s="6" t="str">
        <f>+VLOOKUP(K44,'[3]Dimension1 MSC'!$B:$D,3,)</f>
        <v>OECD/EU</v>
      </c>
      <c r="O44" s="6" t="str">
        <f>+VLOOKUP(K44,'[2]MSC with scores (2)'!$B:$G,'[2]MSC with scores (2)'!$E$1,)</f>
        <v>ESA 2010</v>
      </c>
      <c r="P44"/>
    </row>
    <row r="45" spans="1:16" s="6" customFormat="1" x14ac:dyDescent="0.25">
      <c r="A45" s="13">
        <f t="shared" si="3"/>
        <v>43</v>
      </c>
      <c r="B45" s="22" t="s">
        <v>147</v>
      </c>
      <c r="C45" s="17" t="s">
        <v>239</v>
      </c>
      <c r="D45" s="14" t="s">
        <v>396</v>
      </c>
      <c r="E45" s="15" t="str">
        <f>+VLOOKUP(B45,[1]MSC!$B:$D,3,)</f>
        <v>ESA 2010</v>
      </c>
      <c r="F45" s="30" t="str">
        <f t="shared" si="4"/>
        <v>1993</v>
      </c>
      <c r="G45" s="19" t="s">
        <v>387</v>
      </c>
      <c r="H45" s="19">
        <f t="shared" si="5"/>
        <v>1993</v>
      </c>
      <c r="I45" s="34">
        <f t="shared" si="6"/>
        <v>0.5</v>
      </c>
      <c r="J45">
        <f>+VLOOKUP(K45,[2]Sheet3!$A:$H,8,)</f>
        <v>1993</v>
      </c>
      <c r="K45" s="6" t="s">
        <v>147</v>
      </c>
      <c r="M45" s="6" t="str">
        <f t="shared" si="7"/>
        <v>Cyprus</v>
      </c>
      <c r="N45" s="6" t="str">
        <f>+VLOOKUP(K45,'[3]Dimension1 MSC'!$B:$D,3,)</f>
        <v>OECD/EU</v>
      </c>
      <c r="O45" s="6" t="str">
        <f>+VLOOKUP(K45,'[2]MSC with scores (2)'!$B:$G,'[2]MSC with scores (2)'!$E$1,)</f>
        <v>ESA 2010</v>
      </c>
      <c r="P45"/>
    </row>
    <row r="46" spans="1:16" s="6" customFormat="1" x14ac:dyDescent="0.25">
      <c r="A46" s="13">
        <f t="shared" si="3"/>
        <v>44</v>
      </c>
      <c r="B46" s="20" t="s">
        <v>146</v>
      </c>
      <c r="C46" s="14" t="s">
        <v>240</v>
      </c>
      <c r="D46" s="14" t="s">
        <v>398</v>
      </c>
      <c r="E46" s="15" t="str">
        <f>+VLOOKUP(B46,[1]MSC!$B:$D,3,)</f>
        <v>ESA 2010</v>
      </c>
      <c r="F46" s="30" t="str">
        <f t="shared" si="4"/>
        <v>2008</v>
      </c>
      <c r="G46" s="19" t="s">
        <v>387</v>
      </c>
      <c r="H46" s="19">
        <f t="shared" si="5"/>
        <v>2008</v>
      </c>
      <c r="I46" s="34">
        <f t="shared" si="6"/>
        <v>1</v>
      </c>
      <c r="J46">
        <f>+VLOOKUP(K46,[2]Sheet3!$A:$H,8,)</f>
        <v>2008</v>
      </c>
      <c r="K46" s="6" t="s">
        <v>146</v>
      </c>
      <c r="M46" s="6" t="str">
        <f t="shared" si="7"/>
        <v>Czech Republic</v>
      </c>
      <c r="N46" s="6" t="str">
        <f>+VLOOKUP(K46,'[3]Dimension1 MSC'!$B:$D,3,)</f>
        <v>OECD/EU</v>
      </c>
      <c r="O46" s="6" t="str">
        <f>+VLOOKUP(K46,'[2]MSC with scores (2)'!$B:$G,'[2]MSC with scores (2)'!$E$1,)</f>
        <v>ESA 2010</v>
      </c>
      <c r="P46"/>
    </row>
    <row r="47" spans="1:16" s="6" customFormat="1" x14ac:dyDescent="0.25">
      <c r="A47" s="13">
        <f t="shared" si="3"/>
        <v>45</v>
      </c>
      <c r="B47" s="18" t="s">
        <v>145</v>
      </c>
      <c r="C47" s="14" t="s">
        <v>241</v>
      </c>
      <c r="D47" s="14" t="s">
        <v>398</v>
      </c>
      <c r="E47" s="15" t="str">
        <f>+VLOOKUP(B47,[1]MSC!$B:$D,3,)</f>
        <v>ESA 2010</v>
      </c>
      <c r="F47" s="30" t="str">
        <f t="shared" si="4"/>
        <v>2008</v>
      </c>
      <c r="G47" s="19" t="s">
        <v>387</v>
      </c>
      <c r="H47" s="19">
        <f t="shared" si="5"/>
        <v>2008</v>
      </c>
      <c r="I47" s="34">
        <f t="shared" si="6"/>
        <v>1</v>
      </c>
      <c r="J47">
        <f>+VLOOKUP(K47,[2]Sheet3!$A:$H,8,)</f>
        <v>2008</v>
      </c>
      <c r="K47" s="6" t="s">
        <v>145</v>
      </c>
      <c r="M47" s="6" t="str">
        <f t="shared" si="7"/>
        <v>Denmark</v>
      </c>
      <c r="N47" s="6" t="str">
        <f>+VLOOKUP(K47,'[3]Dimension1 MSC'!$B:$D,3,)</f>
        <v>OECD/EU</v>
      </c>
      <c r="O47" s="6" t="str">
        <f>+VLOOKUP(K47,'[2]MSC with scores (2)'!$B:$G,'[2]MSC with scores (2)'!$E$1,)</f>
        <v>ESA 2010</v>
      </c>
      <c r="P47"/>
    </row>
    <row r="48" spans="1:16" s="6" customFormat="1" x14ac:dyDescent="0.25">
      <c r="A48" s="13">
        <f t="shared" si="3"/>
        <v>46</v>
      </c>
      <c r="B48" s="22" t="s">
        <v>144</v>
      </c>
      <c r="C48" s="17" t="s">
        <v>242</v>
      </c>
      <c r="D48" s="14" t="s">
        <v>397</v>
      </c>
      <c r="E48" s="15" t="str">
        <f>+VLOOKUP(B48,[1]MSC!$B:$D,3,)</f>
        <v>other</v>
      </c>
      <c r="F48" s="30" t="str">
        <f t="shared" si="4"/>
        <v>1968</v>
      </c>
      <c r="G48" s="19" t="s">
        <v>387</v>
      </c>
      <c r="H48" s="19">
        <f t="shared" si="5"/>
        <v>1968</v>
      </c>
      <c r="I48" s="34">
        <f t="shared" si="6"/>
        <v>0</v>
      </c>
      <c r="J48">
        <f>+VLOOKUP(K48,[2]Sheet3!$A:$H,8,)</f>
        <v>1968</v>
      </c>
      <c r="K48" s="6" t="s">
        <v>144</v>
      </c>
      <c r="M48" s="6" t="str">
        <f t="shared" si="7"/>
        <v>Djibouti</v>
      </c>
      <c r="N48" s="6" t="str">
        <f>+VLOOKUP(K48,'[3]Dimension1 MSC'!$B:$D,3,)</f>
        <v>NA</v>
      </c>
      <c r="O48" s="6" t="str">
        <f>+VLOOKUP(K48,'[2]MSC with scores (2)'!$B:$G,'[2]MSC with scores (2)'!$E$1,)</f>
        <v>other</v>
      </c>
      <c r="P48"/>
    </row>
    <row r="49" spans="1:16" s="6" customFormat="1" x14ac:dyDescent="0.25">
      <c r="A49" s="13">
        <f t="shared" si="3"/>
        <v>47</v>
      </c>
      <c r="B49" s="20" t="s">
        <v>143</v>
      </c>
      <c r="C49" s="14" t="s">
        <v>243</v>
      </c>
      <c r="D49" s="14" t="s">
        <v>396</v>
      </c>
      <c r="E49" s="15" t="str">
        <f>+VLOOKUP(B49,[1]MSC!$B:$D,3,)</f>
        <v>SNA 1993</v>
      </c>
      <c r="F49" s="30" t="str">
        <f t="shared" si="4"/>
        <v>1993</v>
      </c>
      <c r="G49" s="19" t="s">
        <v>387</v>
      </c>
      <c r="H49" s="19">
        <f t="shared" si="5"/>
        <v>1993</v>
      </c>
      <c r="I49" s="34">
        <f t="shared" si="6"/>
        <v>0.5</v>
      </c>
      <c r="J49">
        <f>+VLOOKUP(K49,[2]Sheet3!$A:$H,8,)</f>
        <v>1993</v>
      </c>
      <c r="K49" s="6" t="s">
        <v>143</v>
      </c>
      <c r="M49" s="6" t="str">
        <f t="shared" si="7"/>
        <v>Dominica</v>
      </c>
      <c r="N49" s="6" t="str">
        <f>+VLOOKUP(K49,'[3]Dimension1 MSC'!$B:$D,3,)</f>
        <v>NA</v>
      </c>
      <c r="O49" s="6" t="str">
        <f>+VLOOKUP(K49,'[2]MSC with scores (2)'!$B:$G,'[2]MSC with scores (2)'!$E$1,)</f>
        <v>SNA 1993</v>
      </c>
      <c r="P49"/>
    </row>
    <row r="50" spans="1:16" s="6" customFormat="1" x14ac:dyDescent="0.25">
      <c r="A50" s="13">
        <f t="shared" si="3"/>
        <v>48</v>
      </c>
      <c r="B50" s="20" t="s">
        <v>142</v>
      </c>
      <c r="C50" s="14" t="s">
        <v>244</v>
      </c>
      <c r="D50" s="14" t="s">
        <v>398</v>
      </c>
      <c r="E50" s="15" t="str">
        <f>+VLOOKUP(B50,[1]MSC!$B:$D,3,)</f>
        <v>SNA 2008</v>
      </c>
      <c r="F50" s="30" t="str">
        <f t="shared" si="4"/>
        <v>2008</v>
      </c>
      <c r="G50" s="19" t="s">
        <v>387</v>
      </c>
      <c r="H50" s="19">
        <f t="shared" si="5"/>
        <v>2008</v>
      </c>
      <c r="I50" s="34">
        <f t="shared" si="6"/>
        <v>1</v>
      </c>
      <c r="J50">
        <f>+VLOOKUP(K50,[2]Sheet3!$A:$H,8,)</f>
        <v>2008</v>
      </c>
      <c r="K50" s="6" t="s">
        <v>142</v>
      </c>
      <c r="M50" s="6" t="str">
        <f t="shared" si="7"/>
        <v>Dominican Republic</v>
      </c>
      <c r="N50" s="6" t="str">
        <f>+VLOOKUP(K50,'[3]Dimension1 MSC'!$B:$D,3,)</f>
        <v>NA</v>
      </c>
      <c r="O50" s="6" t="str">
        <f>+VLOOKUP(K50,'[2]MSC with scores (2)'!$B:$G,'[2]MSC with scores (2)'!$E$1,)</f>
        <v>SNA 2008</v>
      </c>
      <c r="P50"/>
    </row>
    <row r="51" spans="1:16" s="6" customFormat="1" x14ac:dyDescent="0.25">
      <c r="A51" s="13">
        <f t="shared" si="3"/>
        <v>49</v>
      </c>
      <c r="B51" s="22" t="s">
        <v>141</v>
      </c>
      <c r="C51" s="16" t="s">
        <v>245</v>
      </c>
      <c r="D51" s="14" t="s">
        <v>398</v>
      </c>
      <c r="E51" s="15" t="str">
        <f>+VLOOKUP(B51,[1]MSC!$B:$D,3,)</f>
        <v>SNA 1993</v>
      </c>
      <c r="F51" s="30" t="str">
        <f t="shared" si="4"/>
        <v>2008</v>
      </c>
      <c r="G51" s="19" t="s">
        <v>387</v>
      </c>
      <c r="H51" s="19">
        <f t="shared" si="5"/>
        <v>2008</v>
      </c>
      <c r="I51" s="34">
        <f t="shared" si="6"/>
        <v>1</v>
      </c>
      <c r="J51">
        <f>+VLOOKUP(K51,[2]Sheet3!$A:$H,8,)</f>
        <v>2008</v>
      </c>
      <c r="K51" s="6" t="s">
        <v>141</v>
      </c>
      <c r="M51" s="6" t="str">
        <f t="shared" si="7"/>
        <v>Ecuador</v>
      </c>
      <c r="N51" s="6" t="str">
        <f>+VLOOKUP(K51,'[3]Dimension1 MSC'!$B:$D,3,)</f>
        <v>NA</v>
      </c>
      <c r="O51" s="6" t="str">
        <f>+VLOOKUP(K51,'[2]MSC with scores (2)'!$B:$G,'[2]MSC with scores (2)'!$E$1,)</f>
        <v>SNA 1993</v>
      </c>
      <c r="P51"/>
    </row>
    <row r="52" spans="1:16" s="6" customFormat="1" x14ac:dyDescent="0.25">
      <c r="A52" s="13">
        <f t="shared" si="3"/>
        <v>50</v>
      </c>
      <c r="B52" s="20" t="s">
        <v>140</v>
      </c>
      <c r="C52" s="14" t="s">
        <v>246</v>
      </c>
      <c r="D52" s="14" t="s">
        <v>396</v>
      </c>
      <c r="E52" s="15" t="str">
        <f>+VLOOKUP(B52,[1]MSC!$B:$D,3,)</f>
        <v>Sna 1993</v>
      </c>
      <c r="F52" s="30" t="str">
        <f t="shared" si="4"/>
        <v>1993</v>
      </c>
      <c r="G52" s="19" t="s">
        <v>387</v>
      </c>
      <c r="H52" s="19">
        <f t="shared" si="5"/>
        <v>1993</v>
      </c>
      <c r="I52" s="34">
        <f t="shared" si="6"/>
        <v>0.5</v>
      </c>
      <c r="J52">
        <f>+VLOOKUP(K52,[2]Sheet3!$A:$H,8,)</f>
        <v>1993</v>
      </c>
      <c r="K52" s="6" t="s">
        <v>140</v>
      </c>
      <c r="M52" s="6" t="str">
        <f t="shared" si="7"/>
        <v>Egypt, Arab Rep.</v>
      </c>
      <c r="N52" s="6" t="str">
        <f>+VLOOKUP(K52,'[3]Dimension1 MSC'!$B:$D,3,)</f>
        <v>NA</v>
      </c>
      <c r="O52" s="6" t="str">
        <f>+VLOOKUP(K52,'[2]MSC with scores (2)'!$B:$G,'[2]MSC with scores (2)'!$E$1,)</f>
        <v>Sna 1993</v>
      </c>
      <c r="P52"/>
    </row>
    <row r="53" spans="1:16" s="6" customFormat="1" x14ac:dyDescent="0.25">
      <c r="A53" s="13">
        <f t="shared" si="3"/>
        <v>51</v>
      </c>
      <c r="B53" s="20" t="s">
        <v>139</v>
      </c>
      <c r="C53" s="14" t="s">
        <v>247</v>
      </c>
      <c r="D53" s="14" t="s">
        <v>397</v>
      </c>
      <c r="E53" s="15" t="str">
        <f>+VLOOKUP(B53,[1]MSC!$B:$D,3,)</f>
        <v>other</v>
      </c>
      <c r="F53" s="30" t="str">
        <f t="shared" si="4"/>
        <v>1968</v>
      </c>
      <c r="G53" s="19" t="s">
        <v>387</v>
      </c>
      <c r="H53" s="19">
        <f t="shared" si="5"/>
        <v>1968</v>
      </c>
      <c r="I53" s="34">
        <f t="shared" si="6"/>
        <v>0</v>
      </c>
      <c r="J53">
        <f>+VLOOKUP(K53,[2]Sheet3!$A:$H,8,)</f>
        <v>1968</v>
      </c>
      <c r="K53" s="6" t="s">
        <v>139</v>
      </c>
      <c r="M53" s="6" t="str">
        <f t="shared" si="7"/>
        <v>El Salvador</v>
      </c>
      <c r="N53" s="6" t="str">
        <f>+VLOOKUP(K53,'[3]Dimension1 MSC'!$B:$D,3,)</f>
        <v>NA</v>
      </c>
      <c r="O53" s="6" t="str">
        <f>+VLOOKUP(K53,'[2]MSC with scores (2)'!$B:$G,'[2]MSC with scores (2)'!$E$1,)</f>
        <v>other</v>
      </c>
      <c r="P53"/>
    </row>
    <row r="54" spans="1:16" s="6" customFormat="1" x14ac:dyDescent="0.25">
      <c r="A54" s="13">
        <f t="shared" si="3"/>
        <v>52</v>
      </c>
      <c r="B54" s="20" t="s">
        <v>138</v>
      </c>
      <c r="C54" s="14" t="s">
        <v>248</v>
      </c>
      <c r="D54" s="14" t="s">
        <v>397</v>
      </c>
      <c r="E54" s="15" t="str">
        <f>+VLOOKUP(B54,[1]MSC!$B:$D,3,)</f>
        <v>SNA 1993</v>
      </c>
      <c r="F54" s="30" t="str">
        <f t="shared" si="4"/>
        <v>1968</v>
      </c>
      <c r="G54" s="19" t="s">
        <v>387</v>
      </c>
      <c r="H54" s="19">
        <f t="shared" si="5"/>
        <v>1968</v>
      </c>
      <c r="I54" s="34">
        <f t="shared" si="6"/>
        <v>0</v>
      </c>
      <c r="J54">
        <f>+VLOOKUP(K54,[2]Sheet3!$A:$H,8,)</f>
        <v>1968</v>
      </c>
      <c r="K54" s="6" t="s">
        <v>138</v>
      </c>
      <c r="M54" s="6" t="str">
        <f t="shared" si="7"/>
        <v>Equatorial Guinea</v>
      </c>
      <c r="N54" s="6" t="str">
        <f>+VLOOKUP(K54,'[3]Dimension1 MSC'!$B:$D,3,)</f>
        <v>NA</v>
      </c>
      <c r="O54" s="6" t="str">
        <f>+VLOOKUP(K54,'[2]MSC with scores (2)'!$B:$G,'[2]MSC with scores (2)'!$E$1,)</f>
        <v>SNA 1993</v>
      </c>
      <c r="P54"/>
    </row>
    <row r="55" spans="1:16" s="6" customFormat="1" x14ac:dyDescent="0.25">
      <c r="A55" s="13">
        <f t="shared" si="3"/>
        <v>53</v>
      </c>
      <c r="B55" s="20" t="s">
        <v>137</v>
      </c>
      <c r="C55" s="14" t="s">
        <v>249</v>
      </c>
      <c r="D55" s="14" t="s">
        <v>397</v>
      </c>
      <c r="E55" s="15" t="str">
        <f>+VLOOKUP(B55,[1]MSC!$B:$D,3,)</f>
        <v>SNA 1993</v>
      </c>
      <c r="F55" s="30" t="str">
        <f t="shared" si="4"/>
        <v>1968</v>
      </c>
      <c r="G55" s="19" t="s">
        <v>387</v>
      </c>
      <c r="H55" s="19">
        <f t="shared" si="5"/>
        <v>1968</v>
      </c>
      <c r="I55" s="34">
        <f t="shared" si="6"/>
        <v>0</v>
      </c>
      <c r="J55">
        <f>+VLOOKUP(K55,[2]Sheet3!$A:$H,8,)</f>
        <v>1968</v>
      </c>
      <c r="K55" s="6" t="s">
        <v>137</v>
      </c>
      <c r="M55" s="6" t="str">
        <f t="shared" si="7"/>
        <v>Eritrea</v>
      </c>
      <c r="N55" s="6" t="str">
        <f>+VLOOKUP(K55,'[3]Dimension1 MSC'!$B:$D,3,)</f>
        <v>NA</v>
      </c>
      <c r="O55" s="6" t="str">
        <f>+VLOOKUP(K55,'[2]MSC with scores (2)'!$B:$G,'[2]MSC with scores (2)'!$E$1,)</f>
        <v>SNA 1968</v>
      </c>
      <c r="P55"/>
    </row>
    <row r="56" spans="1:16" s="6" customFormat="1" x14ac:dyDescent="0.25">
      <c r="A56" s="13">
        <f t="shared" si="3"/>
        <v>54</v>
      </c>
      <c r="B56" s="20" t="s">
        <v>136</v>
      </c>
      <c r="C56" s="14" t="s">
        <v>250</v>
      </c>
      <c r="D56" s="14" t="s">
        <v>398</v>
      </c>
      <c r="E56" s="15" t="str">
        <f>+VLOOKUP(B56,[1]MSC!$B:$D,3,)</f>
        <v>ESA 2010</v>
      </c>
      <c r="F56" s="30" t="str">
        <f t="shared" si="4"/>
        <v>2008</v>
      </c>
      <c r="G56" s="19" t="s">
        <v>387</v>
      </c>
      <c r="H56" s="19">
        <f t="shared" si="5"/>
        <v>2008</v>
      </c>
      <c r="I56" s="34">
        <f t="shared" si="6"/>
        <v>1</v>
      </c>
      <c r="J56">
        <f>+VLOOKUP(K56,[2]Sheet3!$A:$H,8,)</f>
        <v>2008</v>
      </c>
      <c r="K56" s="6" t="s">
        <v>136</v>
      </c>
      <c r="M56" s="6" t="str">
        <f t="shared" si="7"/>
        <v>Estonia</v>
      </c>
      <c r="N56" s="6" t="str">
        <f>+VLOOKUP(K56,'[3]Dimension1 MSC'!$B:$D,3,)</f>
        <v>OECD/EU</v>
      </c>
      <c r="O56" s="6" t="str">
        <f>+VLOOKUP(K56,'[2]MSC with scores (2)'!$B:$G,'[2]MSC with scores (2)'!$E$1,)</f>
        <v>ESA 2010</v>
      </c>
      <c r="P56"/>
    </row>
    <row r="57" spans="1:16" s="6" customFormat="1" x14ac:dyDescent="0.25">
      <c r="A57" s="13">
        <f t="shared" si="3"/>
        <v>55</v>
      </c>
      <c r="B57" s="20" t="s">
        <v>135</v>
      </c>
      <c r="C57" s="14" t="s">
        <v>358</v>
      </c>
      <c r="D57" s="14" t="s">
        <v>396</v>
      </c>
      <c r="E57" s="15" t="str">
        <f>+VLOOKUP(B57,[1]MSC!$B:$D,3,)</f>
        <v>Sna 1993</v>
      </c>
      <c r="F57" s="30" t="str">
        <f t="shared" si="4"/>
        <v>1993</v>
      </c>
      <c r="G57" s="19" t="s">
        <v>387</v>
      </c>
      <c r="H57" s="19">
        <f t="shared" si="5"/>
        <v>1993</v>
      </c>
      <c r="I57" s="34">
        <f t="shared" si="6"/>
        <v>0.5</v>
      </c>
      <c r="J57">
        <f>+VLOOKUP(K57,[2]Sheet3!$A:$H,8,)</f>
        <v>1993</v>
      </c>
      <c r="K57" s="6" t="s">
        <v>135</v>
      </c>
      <c r="M57" s="6" t="str">
        <f t="shared" si="7"/>
        <v>Swaziland</v>
      </c>
      <c r="N57" s="6" t="str">
        <f>+VLOOKUP(K57,'[3]Dimension1 MSC'!$B:$D,3,)</f>
        <v>NA</v>
      </c>
      <c r="O57" s="6" t="str">
        <f>+VLOOKUP(K57,'[2]MSC with scores (2)'!$B:$G,'[2]MSC with scores (2)'!$E$1,)</f>
        <v>Sna 1993</v>
      </c>
      <c r="P57"/>
    </row>
    <row r="58" spans="1:16" s="6" customFormat="1" x14ac:dyDescent="0.25">
      <c r="A58" s="13">
        <f t="shared" si="3"/>
        <v>56</v>
      </c>
      <c r="B58" s="21" t="s">
        <v>134</v>
      </c>
      <c r="C58" s="16" t="s">
        <v>251</v>
      </c>
      <c r="D58" s="14" t="s">
        <v>396</v>
      </c>
      <c r="E58" s="15" t="str">
        <f>+VLOOKUP(B58,[1]MSC!$B:$D,3,)</f>
        <v>SNA 1993</v>
      </c>
      <c r="F58" s="30" t="str">
        <f t="shared" si="4"/>
        <v>1993</v>
      </c>
      <c r="G58" s="19" t="s">
        <v>387</v>
      </c>
      <c r="H58" s="19">
        <f t="shared" si="5"/>
        <v>1993</v>
      </c>
      <c r="I58" s="34">
        <f t="shared" si="6"/>
        <v>0.5</v>
      </c>
      <c r="J58">
        <f>+VLOOKUP(K58,[2]Sheet3!$A:$H,8,)</f>
        <v>1993</v>
      </c>
      <c r="K58" s="6" t="s">
        <v>134</v>
      </c>
      <c r="M58" s="6" t="str">
        <f t="shared" si="7"/>
        <v>Ethiopia</v>
      </c>
      <c r="N58" s="6" t="str">
        <f>+VLOOKUP(K58,'[3]Dimension1 MSC'!$B:$D,3,)</f>
        <v>NA</v>
      </c>
      <c r="O58" s="6" t="str">
        <f>+VLOOKUP(K58,'[2]MSC with scores (2)'!$B:$G,'[2]MSC with scores (2)'!$E$1,)</f>
        <v>SNA 1993</v>
      </c>
      <c r="P58"/>
    </row>
    <row r="59" spans="1:16" s="6" customFormat="1" x14ac:dyDescent="0.25">
      <c r="A59" s="13">
        <f t="shared" si="3"/>
        <v>57</v>
      </c>
      <c r="B59" s="20" t="s">
        <v>133</v>
      </c>
      <c r="C59" s="14" t="s">
        <v>252</v>
      </c>
      <c r="D59" s="14" t="s">
        <v>396</v>
      </c>
      <c r="E59" s="15" t="str">
        <f>+VLOOKUP(B59,[1]MSC!$B:$D,3,)</f>
        <v>Sna 1993</v>
      </c>
      <c r="F59" s="30" t="str">
        <f t="shared" si="4"/>
        <v>1993</v>
      </c>
      <c r="G59" s="19" t="s">
        <v>387</v>
      </c>
      <c r="H59" s="19">
        <f t="shared" si="5"/>
        <v>1993</v>
      </c>
      <c r="I59" s="34">
        <f t="shared" si="6"/>
        <v>0.5</v>
      </c>
      <c r="J59">
        <f>+VLOOKUP(K59,[2]Sheet3!$A:$H,8,)</f>
        <v>1993</v>
      </c>
      <c r="K59" s="6" t="s">
        <v>133</v>
      </c>
      <c r="M59" s="6" t="str">
        <f t="shared" si="7"/>
        <v>Fiji</v>
      </c>
      <c r="N59" s="6" t="str">
        <f>+VLOOKUP(K59,'[3]Dimension1 MSC'!$B:$D,3,)</f>
        <v>NA</v>
      </c>
      <c r="O59" s="6" t="str">
        <f>+VLOOKUP(K59,'[2]MSC with scores (2)'!$B:$G,'[2]MSC with scores (2)'!$E$1,)</f>
        <v>Sna 1993</v>
      </c>
      <c r="P59"/>
    </row>
    <row r="60" spans="1:16" s="6" customFormat="1" x14ac:dyDescent="0.25">
      <c r="A60" s="13">
        <f t="shared" si="3"/>
        <v>58</v>
      </c>
      <c r="B60" s="20" t="s">
        <v>132</v>
      </c>
      <c r="C60" s="14" t="s">
        <v>253</v>
      </c>
      <c r="D60" s="14" t="s">
        <v>398</v>
      </c>
      <c r="E60" s="15" t="str">
        <f>+VLOOKUP(B60,[1]MSC!$B:$D,3,)</f>
        <v>ESA 2010</v>
      </c>
      <c r="F60" s="30" t="str">
        <f t="shared" si="4"/>
        <v>2008</v>
      </c>
      <c r="G60" s="19" t="s">
        <v>387</v>
      </c>
      <c r="H60" s="19">
        <f t="shared" si="5"/>
        <v>2008</v>
      </c>
      <c r="I60" s="34">
        <f t="shared" si="6"/>
        <v>1</v>
      </c>
      <c r="J60">
        <f>+VLOOKUP(K60,[2]Sheet3!$A:$H,8,)</f>
        <v>2008</v>
      </c>
      <c r="K60" s="6" t="s">
        <v>132</v>
      </c>
      <c r="M60" s="6" t="str">
        <f t="shared" si="7"/>
        <v>Finland</v>
      </c>
      <c r="N60" s="6" t="str">
        <f>+VLOOKUP(K60,'[3]Dimension1 MSC'!$B:$D,3,)</f>
        <v>OECD/EU</v>
      </c>
      <c r="O60" s="6" t="str">
        <f>+VLOOKUP(K60,'[2]MSC with scores (2)'!$B:$G,'[2]MSC with scores (2)'!$E$1,)</f>
        <v>ESA 2010</v>
      </c>
      <c r="P60"/>
    </row>
    <row r="61" spans="1:16" s="6" customFormat="1" x14ac:dyDescent="0.25">
      <c r="A61" s="13">
        <f t="shared" si="3"/>
        <v>59</v>
      </c>
      <c r="B61" s="22" t="s">
        <v>131</v>
      </c>
      <c r="C61" s="17" t="s">
        <v>254</v>
      </c>
      <c r="D61" s="14" t="s">
        <v>398</v>
      </c>
      <c r="E61" s="15" t="str">
        <f>+VLOOKUP(B61,[1]MSC!$B:$D,3,)</f>
        <v>ESA 2010</v>
      </c>
      <c r="F61" s="30" t="str">
        <f t="shared" si="4"/>
        <v>2008</v>
      </c>
      <c r="G61" s="19" t="s">
        <v>387</v>
      </c>
      <c r="H61" s="19">
        <f t="shared" si="5"/>
        <v>2008</v>
      </c>
      <c r="I61" s="34">
        <f t="shared" si="6"/>
        <v>1</v>
      </c>
      <c r="J61">
        <f>+VLOOKUP(K61,[2]Sheet3!$A:$H,8,)</f>
        <v>2008</v>
      </c>
      <c r="K61" s="6" t="s">
        <v>131</v>
      </c>
      <c r="M61" s="6" t="str">
        <f t="shared" si="7"/>
        <v>France</v>
      </c>
      <c r="N61" s="6" t="str">
        <f>+VLOOKUP(K61,'[3]Dimension1 MSC'!$B:$D,3,)</f>
        <v>OECD/EU</v>
      </c>
      <c r="O61" s="6" t="str">
        <f>+VLOOKUP(K61,'[2]MSC with scores (2)'!$B:$G,'[2]MSC with scores (2)'!$E$1,)</f>
        <v>ESA 2010</v>
      </c>
      <c r="P61"/>
    </row>
    <row r="62" spans="1:16" s="6" customFormat="1" x14ac:dyDescent="0.25">
      <c r="A62" s="13">
        <f t="shared" si="3"/>
        <v>60</v>
      </c>
      <c r="B62" s="20" t="s">
        <v>130</v>
      </c>
      <c r="C62" s="14" t="s">
        <v>255</v>
      </c>
      <c r="D62" s="14" t="s">
        <v>396</v>
      </c>
      <c r="E62" s="15" t="str">
        <f>+VLOOKUP(B62,[1]MSC!$B:$D,3,)</f>
        <v>SNA 1993</v>
      </c>
      <c r="F62" s="30" t="str">
        <f t="shared" si="4"/>
        <v>1993</v>
      </c>
      <c r="G62" s="19" t="s">
        <v>387</v>
      </c>
      <c r="H62" s="19">
        <f t="shared" si="5"/>
        <v>1993</v>
      </c>
      <c r="I62" s="34">
        <f t="shared" si="6"/>
        <v>0.5</v>
      </c>
      <c r="J62">
        <f>+VLOOKUP(K62,[2]Sheet3!$A:$H,8,)</f>
        <v>1993</v>
      </c>
      <c r="K62" s="6" t="s">
        <v>130</v>
      </c>
      <c r="M62" s="6" t="str">
        <f t="shared" si="7"/>
        <v>Gabon</v>
      </c>
      <c r="N62" s="6" t="str">
        <f>+VLOOKUP(K62,'[3]Dimension1 MSC'!$B:$D,3,)</f>
        <v>NA</v>
      </c>
      <c r="O62" s="6" t="str">
        <f>+VLOOKUP(K62,'[2]MSC with scores (2)'!$B:$G,'[2]MSC with scores (2)'!$E$1,)</f>
        <v>SNA 1993</v>
      </c>
      <c r="P62"/>
    </row>
    <row r="63" spans="1:16" s="6" customFormat="1" x14ac:dyDescent="0.25">
      <c r="A63" s="13">
        <f t="shared" si="3"/>
        <v>61</v>
      </c>
      <c r="B63" s="20" t="s">
        <v>129</v>
      </c>
      <c r="C63" s="14" t="s">
        <v>256</v>
      </c>
      <c r="D63" s="14" t="s">
        <v>396</v>
      </c>
      <c r="E63" s="15" t="str">
        <f>+VLOOKUP(B63,[1]MSC!$B:$D,3,)</f>
        <v>SNA 1993</v>
      </c>
      <c r="F63" s="30" t="str">
        <f t="shared" si="4"/>
        <v>1993</v>
      </c>
      <c r="G63" s="19" t="s">
        <v>387</v>
      </c>
      <c r="H63" s="19">
        <f t="shared" si="5"/>
        <v>1993</v>
      </c>
      <c r="I63" s="34">
        <f t="shared" si="6"/>
        <v>0.5</v>
      </c>
      <c r="J63">
        <f>+VLOOKUP(K63,[2]Sheet3!$A:$H,8,)</f>
        <v>1993</v>
      </c>
      <c r="K63" s="6" t="s">
        <v>129</v>
      </c>
      <c r="M63" s="6" t="str">
        <f t="shared" si="7"/>
        <v>Gambia, The</v>
      </c>
      <c r="N63" s="6" t="str">
        <f>+VLOOKUP(K63,'[3]Dimension1 MSC'!$B:$D,3,)</f>
        <v>NA</v>
      </c>
      <c r="O63" s="6" t="str">
        <f>+VLOOKUP(K63,'[2]MSC with scores (2)'!$B:$G,'[2]MSC with scores (2)'!$E$1,)</f>
        <v>SNA 1993</v>
      </c>
      <c r="P63"/>
    </row>
    <row r="64" spans="1:16" s="6" customFormat="1" x14ac:dyDescent="0.25">
      <c r="A64" s="13">
        <f t="shared" si="3"/>
        <v>62</v>
      </c>
      <c r="B64" s="20" t="s">
        <v>128</v>
      </c>
      <c r="C64" s="14" t="s">
        <v>257</v>
      </c>
      <c r="D64" s="14" t="s">
        <v>396</v>
      </c>
      <c r="E64" s="15" t="str">
        <f>+VLOOKUP(B64,[1]MSC!$B:$D,3,)</f>
        <v>SNA 1993</v>
      </c>
      <c r="F64" s="30" t="str">
        <f t="shared" si="4"/>
        <v>1993</v>
      </c>
      <c r="G64" s="19" t="s">
        <v>387</v>
      </c>
      <c r="H64" s="19">
        <f t="shared" si="5"/>
        <v>1993</v>
      </c>
      <c r="I64" s="34">
        <f t="shared" si="6"/>
        <v>0.5</v>
      </c>
      <c r="J64">
        <f>+VLOOKUP(K64,[2]Sheet3!$A:$H,8,)</f>
        <v>1993</v>
      </c>
      <c r="K64" s="6" t="s">
        <v>128</v>
      </c>
      <c r="M64" s="6" t="str">
        <f t="shared" si="7"/>
        <v>Georgia</v>
      </c>
      <c r="N64" s="6" t="str">
        <f>+VLOOKUP(K64,'[3]Dimension1 MSC'!$B:$D,3,)</f>
        <v>NA</v>
      </c>
      <c r="O64" s="6" t="str">
        <f>+VLOOKUP(K64,'[2]MSC with scores (2)'!$B:$G,'[2]MSC with scores (2)'!$E$1,)</f>
        <v>SNA 1993</v>
      </c>
      <c r="P64"/>
    </row>
    <row r="65" spans="1:16" s="6" customFormat="1" x14ac:dyDescent="0.25">
      <c r="A65" s="13">
        <f t="shared" si="3"/>
        <v>63</v>
      </c>
      <c r="B65" s="20" t="s">
        <v>127</v>
      </c>
      <c r="C65" s="14" t="s">
        <v>258</v>
      </c>
      <c r="D65" s="14" t="s">
        <v>398</v>
      </c>
      <c r="E65" s="15" t="str">
        <f>+VLOOKUP(B65,[1]MSC!$B:$D,3,)</f>
        <v>ESA 2010</v>
      </c>
      <c r="F65" s="30" t="str">
        <f t="shared" si="4"/>
        <v>2008</v>
      </c>
      <c r="G65" s="19" t="s">
        <v>387</v>
      </c>
      <c r="H65" s="19">
        <f t="shared" si="5"/>
        <v>2008</v>
      </c>
      <c r="I65" s="34">
        <f t="shared" si="6"/>
        <v>1</v>
      </c>
      <c r="J65">
        <f>+VLOOKUP(K65,[2]Sheet3!$A:$H,8,)</f>
        <v>2008</v>
      </c>
      <c r="K65" s="6" t="s">
        <v>127</v>
      </c>
      <c r="M65" s="6" t="str">
        <f t="shared" si="7"/>
        <v>Germany</v>
      </c>
      <c r="N65" s="6" t="str">
        <f>+VLOOKUP(K65,'[3]Dimension1 MSC'!$B:$D,3,)</f>
        <v>OECD/EU</v>
      </c>
      <c r="O65" s="6" t="str">
        <f>+VLOOKUP(K65,'[2]MSC with scores (2)'!$B:$G,'[2]MSC with scores (2)'!$E$1,)</f>
        <v>ESA 2010</v>
      </c>
      <c r="P65"/>
    </row>
    <row r="66" spans="1:16" s="6" customFormat="1" x14ac:dyDescent="0.25">
      <c r="A66" s="13">
        <f t="shared" si="3"/>
        <v>64</v>
      </c>
      <c r="B66" s="20" t="s">
        <v>126</v>
      </c>
      <c r="C66" s="14" t="s">
        <v>259</v>
      </c>
      <c r="D66" s="14" t="s">
        <v>396</v>
      </c>
      <c r="E66" s="15" t="str">
        <f>+VLOOKUP(B66,[1]MSC!$B:$D,3,)</f>
        <v>SNA 1993</v>
      </c>
      <c r="F66" s="30" t="str">
        <f t="shared" si="4"/>
        <v>1993</v>
      </c>
      <c r="G66" s="19" t="s">
        <v>387</v>
      </c>
      <c r="H66" s="19">
        <f t="shared" si="5"/>
        <v>1993</v>
      </c>
      <c r="I66" s="34">
        <f t="shared" si="6"/>
        <v>0.5</v>
      </c>
      <c r="J66">
        <f>+VLOOKUP(K66,[2]Sheet3!$A:$H,8,)</f>
        <v>1993</v>
      </c>
      <c r="K66" s="6" t="s">
        <v>126</v>
      </c>
      <c r="M66" s="6" t="str">
        <f t="shared" si="7"/>
        <v>Ghana</v>
      </c>
      <c r="N66" s="6" t="str">
        <f>+VLOOKUP(K66,'[3]Dimension1 MSC'!$B:$D,3,)</f>
        <v>NA</v>
      </c>
      <c r="O66" s="6" t="str">
        <f>+VLOOKUP(K66,'[2]MSC with scores (2)'!$B:$G,'[2]MSC with scores (2)'!$E$1,)</f>
        <v>SNA 1993</v>
      </c>
      <c r="P66"/>
    </row>
    <row r="67" spans="1:16" s="6" customFormat="1" x14ac:dyDescent="0.25">
      <c r="A67" s="13">
        <f t="shared" si="3"/>
        <v>65</v>
      </c>
      <c r="B67" s="21" t="s">
        <v>125</v>
      </c>
      <c r="C67" s="16" t="s">
        <v>260</v>
      </c>
      <c r="D67" s="14" t="s">
        <v>398</v>
      </c>
      <c r="E67" s="15" t="str">
        <f>+VLOOKUP(B67,[1]MSC!$B:$D,3,)</f>
        <v>ESA 2010</v>
      </c>
      <c r="F67" s="30" t="str">
        <f t="shared" si="4"/>
        <v>2008</v>
      </c>
      <c r="G67" s="19" t="s">
        <v>387</v>
      </c>
      <c r="H67" s="19">
        <f t="shared" si="5"/>
        <v>2008</v>
      </c>
      <c r="I67" s="34">
        <f t="shared" si="6"/>
        <v>1</v>
      </c>
      <c r="J67">
        <f>+VLOOKUP(K67,[2]Sheet3!$A:$H,8,)</f>
        <v>2008</v>
      </c>
      <c r="K67" s="6" t="s">
        <v>125</v>
      </c>
      <c r="M67" s="6" t="str">
        <f t="shared" ref="M67:M98" si="8">+VLOOKUP(K67,B:C,2,)</f>
        <v>Greece</v>
      </c>
      <c r="N67" s="6" t="str">
        <f>+VLOOKUP(K67,'[3]Dimension1 MSC'!$B:$D,3,)</f>
        <v>OECD/EU</v>
      </c>
      <c r="O67" s="6" t="str">
        <f>+VLOOKUP(K67,'[2]MSC with scores (2)'!$B:$G,'[2]MSC with scores (2)'!$E$1,)</f>
        <v>ESA 2010</v>
      </c>
      <c r="P67"/>
    </row>
    <row r="68" spans="1:16" s="6" customFormat="1" x14ac:dyDescent="0.25">
      <c r="A68" s="13">
        <f t="shared" ref="A68:A131" si="9">1+A67</f>
        <v>66</v>
      </c>
      <c r="B68" s="22" t="s">
        <v>124</v>
      </c>
      <c r="C68" s="17" t="s">
        <v>261</v>
      </c>
      <c r="D68" s="14" t="s">
        <v>397</v>
      </c>
      <c r="E68" s="15" t="str">
        <f>+VLOOKUP(B68,[1]MSC!$B:$D,3,)</f>
        <v>SNA 1993</v>
      </c>
      <c r="F68" s="30" t="str">
        <f t="shared" ref="F68:F131" si="10">+RIGHT(D68,4)</f>
        <v>1968</v>
      </c>
      <c r="G68" s="19" t="s">
        <v>387</v>
      </c>
      <c r="H68" s="19">
        <f t="shared" ref="H68:H131" si="11">+J68</f>
        <v>1968</v>
      </c>
      <c r="I68" s="34">
        <f t="shared" ref="I68:I131" si="12">IF(OR(D68="SNA 2008",D68= "ESA 2010") = TRUE, 1, IF(OR(D68="SNA 1993",D68= "ESA 1995"), 0.5, 0))</f>
        <v>0</v>
      </c>
      <c r="J68">
        <f>+VLOOKUP(K68,[2]Sheet3!$A:$H,8,)</f>
        <v>1968</v>
      </c>
      <c r="K68" s="6" t="s">
        <v>124</v>
      </c>
      <c r="M68" s="6" t="str">
        <f t="shared" si="8"/>
        <v>Grenada</v>
      </c>
      <c r="N68" s="6" t="str">
        <f>+VLOOKUP(K68,'[3]Dimension1 MSC'!$B:$D,3,)</f>
        <v>NA</v>
      </c>
      <c r="O68" s="6" t="str">
        <f>+VLOOKUP(K68,'[2]MSC with scores (2)'!$B:$G,'[2]MSC with scores (2)'!$E$1,)</f>
        <v>SNA 1993</v>
      </c>
      <c r="P68"/>
    </row>
    <row r="69" spans="1:16" s="6" customFormat="1" x14ac:dyDescent="0.25">
      <c r="A69" s="13">
        <f t="shared" si="9"/>
        <v>67</v>
      </c>
      <c r="B69" s="20" t="s">
        <v>123</v>
      </c>
      <c r="C69" s="14" t="s">
        <v>262</v>
      </c>
      <c r="D69" s="14" t="s">
        <v>396</v>
      </c>
      <c r="E69" s="15" t="str">
        <f>+VLOOKUP(B69,[1]MSC!$B:$D,3,)</f>
        <v>SNA 1993</v>
      </c>
      <c r="F69" s="30" t="str">
        <f t="shared" si="10"/>
        <v>1993</v>
      </c>
      <c r="G69" s="19" t="s">
        <v>387</v>
      </c>
      <c r="H69" s="19">
        <f t="shared" si="11"/>
        <v>1993</v>
      </c>
      <c r="I69" s="34">
        <f t="shared" si="12"/>
        <v>0.5</v>
      </c>
      <c r="J69">
        <f>+VLOOKUP(K69,[2]Sheet3!$A:$H,8,)</f>
        <v>1993</v>
      </c>
      <c r="K69" s="6" t="s">
        <v>123</v>
      </c>
      <c r="M69" s="6" t="str">
        <f t="shared" si="8"/>
        <v>Guatemala</v>
      </c>
      <c r="N69" s="6" t="str">
        <f>+VLOOKUP(K69,'[3]Dimension1 MSC'!$B:$D,3,)</f>
        <v>NA</v>
      </c>
      <c r="O69" s="6" t="str">
        <f>+VLOOKUP(K69,'[2]MSC with scores (2)'!$B:$G,'[2]MSC with scores (2)'!$E$1,)</f>
        <v>SNA 1993</v>
      </c>
      <c r="P69"/>
    </row>
    <row r="70" spans="1:16" s="6" customFormat="1" x14ac:dyDescent="0.25">
      <c r="A70" s="13">
        <f t="shared" si="9"/>
        <v>68</v>
      </c>
      <c r="B70" s="20" t="s">
        <v>122</v>
      </c>
      <c r="C70" s="14" t="s">
        <v>263</v>
      </c>
      <c r="D70" s="14" t="s">
        <v>396</v>
      </c>
      <c r="E70" s="15" t="str">
        <f>+VLOOKUP(B70,[1]MSC!$B:$D,3,)</f>
        <v>SNA 1993</v>
      </c>
      <c r="F70" s="30" t="str">
        <f t="shared" si="10"/>
        <v>1993</v>
      </c>
      <c r="G70" s="19" t="s">
        <v>387</v>
      </c>
      <c r="H70" s="19">
        <f t="shared" si="11"/>
        <v>1993</v>
      </c>
      <c r="I70" s="34">
        <f t="shared" si="12"/>
        <v>0.5</v>
      </c>
      <c r="J70">
        <f>+VLOOKUP(K70,[2]Sheet3!$A:$H,8,)</f>
        <v>1993</v>
      </c>
      <c r="K70" s="6" t="s">
        <v>122</v>
      </c>
      <c r="M70" s="6" t="str">
        <f t="shared" si="8"/>
        <v>Guinea</v>
      </c>
      <c r="N70" s="6" t="str">
        <f>+VLOOKUP(K70,'[3]Dimension1 MSC'!$B:$D,3,)</f>
        <v>NA</v>
      </c>
      <c r="O70" s="6" t="str">
        <f>+VLOOKUP(K70,'[2]MSC with scores (2)'!$B:$G,'[2]MSC with scores (2)'!$E$1,)</f>
        <v>SNA 1993</v>
      </c>
      <c r="P70"/>
    </row>
    <row r="71" spans="1:16" s="6" customFormat="1" x14ac:dyDescent="0.25">
      <c r="A71" s="13">
        <f t="shared" si="9"/>
        <v>69</v>
      </c>
      <c r="B71" s="20" t="s">
        <v>121</v>
      </c>
      <c r="C71" s="14" t="s">
        <v>264</v>
      </c>
      <c r="D71" s="14" t="s">
        <v>396</v>
      </c>
      <c r="E71" s="15" t="str">
        <f>+VLOOKUP(B71,[1]MSC!$B:$D,3,)</f>
        <v>SNA 1993</v>
      </c>
      <c r="F71" s="30" t="str">
        <f t="shared" si="10"/>
        <v>1993</v>
      </c>
      <c r="G71" s="19" t="s">
        <v>387</v>
      </c>
      <c r="H71" s="19">
        <f t="shared" si="11"/>
        <v>1993</v>
      </c>
      <c r="I71" s="34">
        <f t="shared" si="12"/>
        <v>0.5</v>
      </c>
      <c r="J71">
        <f>+VLOOKUP(K71,[2]Sheet3!$A:$H,8,)</f>
        <v>1993</v>
      </c>
      <c r="K71" s="6" t="s">
        <v>121</v>
      </c>
      <c r="M71" s="6" t="str">
        <f t="shared" si="8"/>
        <v>Guinea-Bissau</v>
      </c>
      <c r="N71" s="6" t="str">
        <f>+VLOOKUP(K71,'[3]Dimension1 MSC'!$B:$D,3,)</f>
        <v>NA</v>
      </c>
      <c r="O71" s="6" t="str">
        <f>+VLOOKUP(K71,'[2]MSC with scores (2)'!$B:$G,'[2]MSC with scores (2)'!$E$1,)</f>
        <v>SNA 1993</v>
      </c>
      <c r="P71"/>
    </row>
    <row r="72" spans="1:16" s="6" customFormat="1" x14ac:dyDescent="0.25">
      <c r="A72" s="13">
        <f t="shared" si="9"/>
        <v>70</v>
      </c>
      <c r="B72" s="20" t="s">
        <v>120</v>
      </c>
      <c r="C72" s="14" t="s">
        <v>265</v>
      </c>
      <c r="D72" s="14" t="s">
        <v>396</v>
      </c>
      <c r="E72" s="15" t="str">
        <f>+VLOOKUP(B72,[1]MSC!$B:$D,3,)</f>
        <v>SNA 1993</v>
      </c>
      <c r="F72" s="30" t="str">
        <f t="shared" si="10"/>
        <v>1993</v>
      </c>
      <c r="G72" s="19" t="s">
        <v>387</v>
      </c>
      <c r="H72" s="19">
        <f t="shared" si="11"/>
        <v>1993</v>
      </c>
      <c r="I72" s="34">
        <f t="shared" si="12"/>
        <v>0.5</v>
      </c>
      <c r="J72">
        <f>+VLOOKUP(K72,[2]Sheet3!$A:$H,8,)</f>
        <v>1993</v>
      </c>
      <c r="K72" s="6" t="s">
        <v>120</v>
      </c>
      <c r="M72" s="6" t="str">
        <f t="shared" si="8"/>
        <v>Guyana</v>
      </c>
      <c r="N72" s="6" t="str">
        <f>+VLOOKUP(K72,'[3]Dimension1 MSC'!$B:$D,3,)</f>
        <v>NA</v>
      </c>
      <c r="O72" s="6" t="str">
        <f>+VLOOKUP(K72,'[2]MSC with scores (2)'!$B:$G,'[2]MSC with scores (2)'!$E$1,)</f>
        <v>SNA 1993</v>
      </c>
      <c r="P72"/>
    </row>
    <row r="73" spans="1:16" s="6" customFormat="1" x14ac:dyDescent="0.25">
      <c r="A73" s="13">
        <f t="shared" si="9"/>
        <v>71</v>
      </c>
      <c r="B73" s="20" t="s">
        <v>119</v>
      </c>
      <c r="C73" s="14" t="s">
        <v>266</v>
      </c>
      <c r="D73" s="14" t="s">
        <v>397</v>
      </c>
      <c r="E73" s="15" t="str">
        <f>+VLOOKUP(B73,[1]MSC!$B:$D,3,)</f>
        <v>SNA 2008</v>
      </c>
      <c r="F73" s="30" t="str">
        <f t="shared" si="10"/>
        <v>1968</v>
      </c>
      <c r="G73" s="19" t="s">
        <v>387</v>
      </c>
      <c r="H73" s="19">
        <f t="shared" si="11"/>
        <v>1968</v>
      </c>
      <c r="I73" s="34">
        <f t="shared" si="12"/>
        <v>0</v>
      </c>
      <c r="J73">
        <f>+VLOOKUP(K73,[2]Sheet3!$A:$H,8,)</f>
        <v>1968</v>
      </c>
      <c r="K73" s="6" t="s">
        <v>119</v>
      </c>
      <c r="M73" s="6" t="str">
        <f t="shared" si="8"/>
        <v>Haiti</v>
      </c>
      <c r="N73" s="6" t="str">
        <f>+VLOOKUP(K73,'[3]Dimension1 MSC'!$B:$D,3,)</f>
        <v>NA</v>
      </c>
      <c r="O73" s="6" t="str">
        <f>+VLOOKUP(K73,'[2]MSC with scores (2)'!$B:$G,'[2]MSC with scores (2)'!$E$1,)</f>
        <v>SNA 1968</v>
      </c>
      <c r="P73"/>
    </row>
    <row r="74" spans="1:16" s="6" customFormat="1" x14ac:dyDescent="0.25">
      <c r="A74" s="13">
        <f t="shared" si="9"/>
        <v>72</v>
      </c>
      <c r="B74" s="20" t="s">
        <v>118</v>
      </c>
      <c r="C74" s="14" t="s">
        <v>267</v>
      </c>
      <c r="D74" s="14" t="s">
        <v>396</v>
      </c>
      <c r="E74" s="15" t="str">
        <f>+VLOOKUP(B74,[1]MSC!$B:$D,3,)</f>
        <v>SNA 1993</v>
      </c>
      <c r="F74" s="30" t="str">
        <f t="shared" si="10"/>
        <v>1993</v>
      </c>
      <c r="G74" s="19" t="s">
        <v>387</v>
      </c>
      <c r="H74" s="19">
        <f t="shared" si="11"/>
        <v>1993</v>
      </c>
      <c r="I74" s="34">
        <f t="shared" si="12"/>
        <v>0.5</v>
      </c>
      <c r="J74">
        <f>+VLOOKUP(K74,[2]Sheet3!$A:$H,8,)</f>
        <v>1993</v>
      </c>
      <c r="K74" s="6" t="s">
        <v>118</v>
      </c>
      <c r="M74" s="6" t="str">
        <f t="shared" si="8"/>
        <v>Honduras</v>
      </c>
      <c r="N74" s="6" t="str">
        <f>+VLOOKUP(K74,'[3]Dimension1 MSC'!$B:$D,3,)</f>
        <v>NA</v>
      </c>
      <c r="O74" s="6" t="str">
        <f>+VLOOKUP(K74,'[2]MSC with scores (2)'!$B:$G,'[2]MSC with scores (2)'!$E$1,)</f>
        <v>SNA 1993</v>
      </c>
      <c r="P74"/>
    </row>
    <row r="75" spans="1:16" s="6" customFormat="1" x14ac:dyDescent="0.25">
      <c r="A75" s="13">
        <f t="shared" si="9"/>
        <v>73</v>
      </c>
      <c r="B75" s="20" t="s">
        <v>117</v>
      </c>
      <c r="C75" s="14" t="s">
        <v>268</v>
      </c>
      <c r="D75" s="14" t="s">
        <v>398</v>
      </c>
      <c r="E75" s="15" t="str">
        <f>+VLOOKUP(B75,[1]MSC!$B:$D,3,)</f>
        <v>ESA 2010</v>
      </c>
      <c r="F75" s="30" t="str">
        <f t="shared" si="10"/>
        <v>2008</v>
      </c>
      <c r="G75" s="19" t="s">
        <v>387</v>
      </c>
      <c r="H75" s="19">
        <f t="shared" si="11"/>
        <v>2008</v>
      </c>
      <c r="I75" s="34">
        <f t="shared" si="12"/>
        <v>1</v>
      </c>
      <c r="J75">
        <f>+VLOOKUP(K75,[2]Sheet3!$A:$H,8,)</f>
        <v>2008</v>
      </c>
      <c r="K75" s="6" t="s">
        <v>117</v>
      </c>
      <c r="M75" s="6" t="str">
        <f t="shared" si="8"/>
        <v>Hungary</v>
      </c>
      <c r="N75" s="6" t="str">
        <f>+VLOOKUP(K75,'[3]Dimension1 MSC'!$B:$D,3,)</f>
        <v>OECD/EU</v>
      </c>
      <c r="O75" s="6" t="str">
        <f>+VLOOKUP(K75,'[2]MSC with scores (2)'!$B:$G,'[2]MSC with scores (2)'!$E$1,)</f>
        <v>ESA 2010</v>
      </c>
      <c r="P75"/>
    </row>
    <row r="76" spans="1:16" s="6" customFormat="1" x14ac:dyDescent="0.25">
      <c r="A76" s="13">
        <f t="shared" si="9"/>
        <v>74</v>
      </c>
      <c r="B76" s="20" t="s">
        <v>116</v>
      </c>
      <c r="C76" s="14" t="s">
        <v>269</v>
      </c>
      <c r="D76" s="14" t="s">
        <v>398</v>
      </c>
      <c r="E76" s="15" t="str">
        <f>+VLOOKUP(B76,[1]MSC!$B:$D,3,)</f>
        <v>ESA 2010</v>
      </c>
      <c r="F76" s="30" t="str">
        <f t="shared" si="10"/>
        <v>2008</v>
      </c>
      <c r="G76" s="19" t="s">
        <v>387</v>
      </c>
      <c r="H76" s="19">
        <f t="shared" si="11"/>
        <v>2008</v>
      </c>
      <c r="I76" s="34">
        <f t="shared" si="12"/>
        <v>1</v>
      </c>
      <c r="J76">
        <f>+VLOOKUP(K76,[2]Sheet3!$A:$H,8,)</f>
        <v>2008</v>
      </c>
      <c r="K76" s="6" t="s">
        <v>116</v>
      </c>
      <c r="M76" s="6" t="str">
        <f t="shared" si="8"/>
        <v>Iceland</v>
      </c>
      <c r="N76" s="6" t="str">
        <f>+VLOOKUP(K76,'[3]Dimension1 MSC'!$B:$D,3,)</f>
        <v>OECD/EU</v>
      </c>
      <c r="O76" s="6" t="str">
        <f>+VLOOKUP(K76,'[2]MSC with scores (2)'!$B:$G,'[2]MSC with scores (2)'!$E$1,)</f>
        <v>ESA 2010</v>
      </c>
      <c r="P76"/>
    </row>
    <row r="77" spans="1:16" s="6" customFormat="1" x14ac:dyDescent="0.25">
      <c r="A77" s="13">
        <f t="shared" si="9"/>
        <v>75</v>
      </c>
      <c r="B77" s="21" t="s">
        <v>115</v>
      </c>
      <c r="C77" s="16" t="s">
        <v>270</v>
      </c>
      <c r="D77" s="14" t="s">
        <v>398</v>
      </c>
      <c r="E77" s="15" t="str">
        <f>+VLOOKUP(B77,[1]MSC!$B:$D,3,)</f>
        <v>SNA 1993</v>
      </c>
      <c r="F77" s="30" t="str">
        <f t="shared" si="10"/>
        <v>2008</v>
      </c>
      <c r="G77" s="19" t="s">
        <v>387</v>
      </c>
      <c r="H77" s="19">
        <f t="shared" si="11"/>
        <v>2008</v>
      </c>
      <c r="I77" s="34">
        <f t="shared" si="12"/>
        <v>1</v>
      </c>
      <c r="J77">
        <f>+VLOOKUP(K77,[2]Sheet3!$A:$H,8,)</f>
        <v>2008</v>
      </c>
      <c r="K77" s="6" t="s">
        <v>115</v>
      </c>
      <c r="M77" s="6" t="str">
        <f t="shared" si="8"/>
        <v>India</v>
      </c>
      <c r="N77" s="6" t="str">
        <f>+VLOOKUP(K77,'[3]Dimension1 MSC'!$B:$D,3,)</f>
        <v>NA</v>
      </c>
      <c r="O77" s="6" t="str">
        <f>+VLOOKUP(K77,'[2]MSC with scores (2)'!$B:$G,'[2]MSC with scores (2)'!$E$1,)</f>
        <v>SNA 1993</v>
      </c>
      <c r="P77"/>
    </row>
    <row r="78" spans="1:16" s="6" customFormat="1" x14ac:dyDescent="0.25">
      <c r="A78" s="13">
        <f t="shared" si="9"/>
        <v>76</v>
      </c>
      <c r="B78" s="20" t="s">
        <v>114</v>
      </c>
      <c r="C78" s="14" t="s">
        <v>271</v>
      </c>
      <c r="D78" s="14" t="s">
        <v>396</v>
      </c>
      <c r="E78" s="15" t="str">
        <f>+VLOOKUP(B78,[1]MSC!$B:$D,3,)</f>
        <v>SNA 2008</v>
      </c>
      <c r="F78" s="30" t="str">
        <f t="shared" si="10"/>
        <v>1993</v>
      </c>
      <c r="G78" s="19" t="s">
        <v>387</v>
      </c>
      <c r="H78" s="19">
        <f t="shared" si="11"/>
        <v>1993</v>
      </c>
      <c r="I78" s="34">
        <f t="shared" si="12"/>
        <v>0.5</v>
      </c>
      <c r="J78">
        <f>+VLOOKUP(K78,[2]Sheet3!$A:$H,8,)</f>
        <v>1993</v>
      </c>
      <c r="K78" s="6" t="s">
        <v>114</v>
      </c>
      <c r="M78" s="6" t="str">
        <f t="shared" si="8"/>
        <v>Indonesia</v>
      </c>
      <c r="N78" s="6" t="str">
        <f>+VLOOKUP(K78,'[3]Dimension1 MSC'!$B:$D,3,)</f>
        <v>NA</v>
      </c>
      <c r="O78" s="6" t="str">
        <f>+VLOOKUP(K78,'[2]MSC with scores (2)'!$B:$G,'[2]MSC with scores (2)'!$E$1,)</f>
        <v>SNA 2008</v>
      </c>
      <c r="P78"/>
    </row>
    <row r="79" spans="1:16" s="6" customFormat="1" x14ac:dyDescent="0.25">
      <c r="A79" s="13">
        <f t="shared" si="9"/>
        <v>77</v>
      </c>
      <c r="B79" s="21" t="s">
        <v>113</v>
      </c>
      <c r="C79" s="16" t="s">
        <v>272</v>
      </c>
      <c r="D79" s="14" t="s">
        <v>396</v>
      </c>
      <c r="E79" s="15" t="str">
        <f>+VLOOKUP(B79,[1]MSC!$B:$D,3,)</f>
        <v>SNA 1993</v>
      </c>
      <c r="F79" s="30" t="str">
        <f t="shared" si="10"/>
        <v>1993</v>
      </c>
      <c r="G79" s="19" t="s">
        <v>387</v>
      </c>
      <c r="H79" s="19">
        <f t="shared" si="11"/>
        <v>1993</v>
      </c>
      <c r="I79" s="34">
        <f t="shared" si="12"/>
        <v>0.5</v>
      </c>
      <c r="J79">
        <f>+VLOOKUP(K79,[2]Sheet3!$A:$H,8,)</f>
        <v>1993</v>
      </c>
      <c r="K79" s="6" t="s">
        <v>113</v>
      </c>
      <c r="M79" s="6" t="str">
        <f t="shared" si="8"/>
        <v>Iran, Islamic Rep.</v>
      </c>
      <c r="N79" s="6" t="str">
        <f>+VLOOKUP(K79,'[3]Dimension1 MSC'!$B:$D,3,)</f>
        <v>NA</v>
      </c>
      <c r="O79" s="6" t="str">
        <f>+VLOOKUP(K79,'[2]MSC with scores (2)'!$B:$G,'[2]MSC with scores (2)'!$E$1,)</f>
        <v>SNA 1993</v>
      </c>
      <c r="P79"/>
    </row>
    <row r="80" spans="1:16" s="6" customFormat="1" x14ac:dyDescent="0.25">
      <c r="A80" s="13">
        <f t="shared" si="9"/>
        <v>78</v>
      </c>
      <c r="B80" s="20" t="s">
        <v>112</v>
      </c>
      <c r="C80" s="14" t="s">
        <v>273</v>
      </c>
      <c r="D80" s="14" t="s">
        <v>397</v>
      </c>
      <c r="E80" s="15" t="str">
        <f>+VLOOKUP(B80,[1]MSC!$B:$D,3,)</f>
        <v>Sna 1968</v>
      </c>
      <c r="F80" s="30" t="str">
        <f t="shared" si="10"/>
        <v>1968</v>
      </c>
      <c r="G80" s="19" t="s">
        <v>387</v>
      </c>
      <c r="H80" s="19">
        <f t="shared" si="11"/>
        <v>1968</v>
      </c>
      <c r="I80" s="34">
        <f t="shared" si="12"/>
        <v>0</v>
      </c>
      <c r="J80">
        <f>+VLOOKUP(K80,[2]Sheet3!$A:$H,8,)</f>
        <v>1968</v>
      </c>
      <c r="K80" s="6" t="s">
        <v>112</v>
      </c>
      <c r="M80" s="6" t="str">
        <f t="shared" si="8"/>
        <v>Iraq</v>
      </c>
      <c r="N80" s="6" t="str">
        <f>+VLOOKUP(K80,'[3]Dimension1 MSC'!$B:$D,3,)</f>
        <v>NA</v>
      </c>
      <c r="O80" s="6" t="str">
        <f>+VLOOKUP(K80,'[2]MSC with scores (2)'!$B:$G,'[2]MSC with scores (2)'!$E$1,)</f>
        <v>Sna 1968</v>
      </c>
      <c r="P80"/>
    </row>
    <row r="81" spans="1:16" s="6" customFormat="1" x14ac:dyDescent="0.25">
      <c r="A81" s="13">
        <f t="shared" si="9"/>
        <v>79</v>
      </c>
      <c r="B81" s="20" t="s">
        <v>111</v>
      </c>
      <c r="C81" s="14" t="s">
        <v>274</v>
      </c>
      <c r="D81" s="14" t="s">
        <v>398</v>
      </c>
      <c r="E81" s="15" t="str">
        <f>+VLOOKUP(B81,[1]MSC!$B:$D,3,)</f>
        <v>ESA 2010</v>
      </c>
      <c r="F81" s="30" t="str">
        <f t="shared" si="10"/>
        <v>2008</v>
      </c>
      <c r="G81" s="19" t="s">
        <v>387</v>
      </c>
      <c r="H81" s="19">
        <f t="shared" si="11"/>
        <v>2008</v>
      </c>
      <c r="I81" s="34">
        <f t="shared" si="12"/>
        <v>1</v>
      </c>
      <c r="J81">
        <f>+VLOOKUP(K81,[2]Sheet3!$A:$H,8,)</f>
        <v>2008</v>
      </c>
      <c r="K81" s="6" t="s">
        <v>111</v>
      </c>
      <c r="M81" s="6" t="str">
        <f t="shared" si="8"/>
        <v>Ireland</v>
      </c>
      <c r="N81" s="6" t="str">
        <f>+VLOOKUP(K81,'[3]Dimension1 MSC'!$B:$D,3,)</f>
        <v>OECD/EU</v>
      </c>
      <c r="O81" s="6" t="str">
        <f>+VLOOKUP(K81,'[2]MSC with scores (2)'!$B:$G,'[2]MSC with scores (2)'!$E$1,)</f>
        <v>ESA 2010</v>
      </c>
      <c r="P81"/>
    </row>
    <row r="82" spans="1:16" s="6" customFormat="1" x14ac:dyDescent="0.25">
      <c r="A82" s="13">
        <f t="shared" si="9"/>
        <v>80</v>
      </c>
      <c r="B82" s="22" t="s">
        <v>110</v>
      </c>
      <c r="C82" s="17" t="s">
        <v>275</v>
      </c>
      <c r="D82" s="14" t="s">
        <v>398</v>
      </c>
      <c r="E82" s="15" t="str">
        <f>+VLOOKUP(B82,[1]MSC!$B:$D,3,)</f>
        <v>Sna 2008</v>
      </c>
      <c r="F82" s="30" t="str">
        <f t="shared" si="10"/>
        <v>2008</v>
      </c>
      <c r="G82" s="19" t="s">
        <v>387</v>
      </c>
      <c r="H82" s="19">
        <f t="shared" si="11"/>
        <v>2008</v>
      </c>
      <c r="I82" s="34">
        <f t="shared" si="12"/>
        <v>1</v>
      </c>
      <c r="J82">
        <f>+VLOOKUP(K82,[2]Sheet3!$A:$H,8,)</f>
        <v>2008</v>
      </c>
      <c r="K82" s="6" t="s">
        <v>110</v>
      </c>
      <c r="M82" s="6" t="str">
        <f t="shared" si="8"/>
        <v>Israel</v>
      </c>
      <c r="N82" s="6" t="str">
        <f>+VLOOKUP(K82,'[3]Dimension1 MSC'!$B:$D,3,)</f>
        <v>OECD/EU</v>
      </c>
      <c r="O82" s="6" t="str">
        <f>+VLOOKUP(K82,'[2]MSC with scores (2)'!$B:$G,'[2]MSC with scores (2)'!$E$1,)</f>
        <v>Sna 2008</v>
      </c>
      <c r="P82"/>
    </row>
    <row r="83" spans="1:16" s="6" customFormat="1" x14ac:dyDescent="0.25">
      <c r="A83" s="13">
        <f t="shared" si="9"/>
        <v>81</v>
      </c>
      <c r="B83" s="20" t="s">
        <v>109</v>
      </c>
      <c r="C83" s="14" t="s">
        <v>276</v>
      </c>
      <c r="D83" s="14" t="s">
        <v>398</v>
      </c>
      <c r="E83" s="15" t="str">
        <f>+VLOOKUP(B83,[1]MSC!$B:$D,3,)</f>
        <v>ESA 2010</v>
      </c>
      <c r="F83" s="30" t="str">
        <f t="shared" si="10"/>
        <v>2008</v>
      </c>
      <c r="G83" s="19" t="s">
        <v>387</v>
      </c>
      <c r="H83" s="19">
        <f t="shared" si="11"/>
        <v>2008</v>
      </c>
      <c r="I83" s="34">
        <f t="shared" si="12"/>
        <v>1</v>
      </c>
      <c r="J83">
        <f>+VLOOKUP(K83,[2]Sheet3!$A:$H,8,)</f>
        <v>2008</v>
      </c>
      <c r="K83" s="6" t="s">
        <v>109</v>
      </c>
      <c r="M83" s="6" t="str">
        <f t="shared" si="8"/>
        <v>Italy</v>
      </c>
      <c r="N83" s="6" t="str">
        <f>+VLOOKUP(K83,'[3]Dimension1 MSC'!$B:$D,3,)</f>
        <v>OECD/EU</v>
      </c>
      <c r="O83" s="6" t="str">
        <f>+VLOOKUP(K83,'[2]MSC with scores (2)'!$B:$G,'[2]MSC with scores (2)'!$E$1,)</f>
        <v>ESA 2010</v>
      </c>
      <c r="P83"/>
    </row>
    <row r="84" spans="1:16" s="6" customFormat="1" x14ac:dyDescent="0.25">
      <c r="A84" s="13">
        <f t="shared" si="9"/>
        <v>82</v>
      </c>
      <c r="B84" s="20" t="s">
        <v>108</v>
      </c>
      <c r="C84" s="14" t="s">
        <v>277</v>
      </c>
      <c r="D84" s="14" t="s">
        <v>396</v>
      </c>
      <c r="E84" s="15" t="str">
        <f>+VLOOKUP(B84,[1]MSC!$B:$D,3,)</f>
        <v>Sna 1993</v>
      </c>
      <c r="F84" s="30" t="str">
        <f t="shared" si="10"/>
        <v>1993</v>
      </c>
      <c r="G84" s="19" t="s">
        <v>387</v>
      </c>
      <c r="H84" s="19">
        <f t="shared" si="11"/>
        <v>1993</v>
      </c>
      <c r="I84" s="34">
        <f t="shared" si="12"/>
        <v>0.5</v>
      </c>
      <c r="J84">
        <f>+VLOOKUP(K84,[2]Sheet3!$A:$H,8,)</f>
        <v>1993</v>
      </c>
      <c r="K84" s="6" t="s">
        <v>108</v>
      </c>
      <c r="M84" s="6" t="str">
        <f t="shared" si="8"/>
        <v>Jamaica</v>
      </c>
      <c r="N84" s="6" t="str">
        <f>+VLOOKUP(K84,'[3]Dimension1 MSC'!$B:$D,3,)</f>
        <v>NA</v>
      </c>
      <c r="O84" s="6" t="str">
        <f>+VLOOKUP(K84,'[2]MSC with scores (2)'!$B:$G,'[2]MSC with scores (2)'!$E$1,)</f>
        <v>Sna 1993</v>
      </c>
      <c r="P84"/>
    </row>
    <row r="85" spans="1:16" s="6" customFormat="1" x14ac:dyDescent="0.25">
      <c r="A85" s="13">
        <f t="shared" si="9"/>
        <v>83</v>
      </c>
      <c r="B85" s="20" t="s">
        <v>107</v>
      </c>
      <c r="C85" s="14" t="s">
        <v>278</v>
      </c>
      <c r="D85" s="14" t="s">
        <v>396</v>
      </c>
      <c r="E85" s="15" t="str">
        <f>+VLOOKUP(B85,[1]MSC!$B:$D,3,)</f>
        <v>Sna 2008</v>
      </c>
      <c r="F85" s="30" t="str">
        <f t="shared" si="10"/>
        <v>1993</v>
      </c>
      <c r="G85" s="19" t="s">
        <v>387</v>
      </c>
      <c r="H85" s="19">
        <f t="shared" si="11"/>
        <v>1993</v>
      </c>
      <c r="I85" s="34">
        <f t="shared" si="12"/>
        <v>0.5</v>
      </c>
      <c r="J85">
        <f>+VLOOKUP(K85,[2]Sheet3!$A:$H,8,)</f>
        <v>1993</v>
      </c>
      <c r="K85" s="6" t="s">
        <v>107</v>
      </c>
      <c r="M85" s="6" t="str">
        <f t="shared" si="8"/>
        <v>Japan</v>
      </c>
      <c r="N85" s="6" t="str">
        <f>+VLOOKUP(K85,'[3]Dimension1 MSC'!$B:$D,3,)</f>
        <v>OECD/EU</v>
      </c>
      <c r="O85" s="6" t="str">
        <f>+VLOOKUP(K85,'[2]MSC with scores (2)'!$B:$G,'[2]MSC with scores (2)'!$E$1,)</f>
        <v>Sna 2008</v>
      </c>
      <c r="P85"/>
    </row>
    <row r="86" spans="1:16" s="6" customFormat="1" x14ac:dyDescent="0.25">
      <c r="A86" s="13">
        <f t="shared" si="9"/>
        <v>84</v>
      </c>
      <c r="B86" s="20" t="s">
        <v>106</v>
      </c>
      <c r="C86" s="14" t="s">
        <v>279</v>
      </c>
      <c r="D86" s="14" t="s">
        <v>397</v>
      </c>
      <c r="E86" s="15" t="str">
        <f>+VLOOKUP(B86,[1]MSC!$B:$D,3,)</f>
        <v>other</v>
      </c>
      <c r="F86" s="30" t="str">
        <f t="shared" si="10"/>
        <v>1968</v>
      </c>
      <c r="G86" s="19" t="s">
        <v>387</v>
      </c>
      <c r="H86" s="19">
        <f t="shared" si="11"/>
        <v>1968</v>
      </c>
      <c r="I86" s="34">
        <f t="shared" si="12"/>
        <v>0</v>
      </c>
      <c r="J86">
        <f>+VLOOKUP(K86,[2]Sheet3!$A:$H,8,)</f>
        <v>1968</v>
      </c>
      <c r="K86" s="6" t="s">
        <v>106</v>
      </c>
      <c r="M86" s="6" t="str">
        <f t="shared" si="8"/>
        <v>Jordan</v>
      </c>
      <c r="N86" s="6" t="str">
        <f>+VLOOKUP(K86,'[3]Dimension1 MSC'!$B:$D,3,)</f>
        <v>NA</v>
      </c>
      <c r="O86" s="6" t="str">
        <f>+VLOOKUP(K86,'[2]MSC with scores (2)'!$B:$G,'[2]MSC with scores (2)'!$E$1,)</f>
        <v>other</v>
      </c>
      <c r="P86"/>
    </row>
    <row r="87" spans="1:16" s="6" customFormat="1" x14ac:dyDescent="0.25">
      <c r="A87" s="13">
        <f t="shared" si="9"/>
        <v>85</v>
      </c>
      <c r="B87" s="20" t="s">
        <v>105</v>
      </c>
      <c r="C87" s="14" t="s">
        <v>280</v>
      </c>
      <c r="D87" s="14" t="s">
        <v>396</v>
      </c>
      <c r="E87" s="15" t="str">
        <f>+VLOOKUP(B87,[1]MSC!$B:$D,3,)</f>
        <v>Sna 1993</v>
      </c>
      <c r="F87" s="30" t="str">
        <f t="shared" si="10"/>
        <v>1993</v>
      </c>
      <c r="G87" s="19" t="s">
        <v>387</v>
      </c>
      <c r="H87" s="19">
        <f t="shared" si="11"/>
        <v>1993</v>
      </c>
      <c r="I87" s="34">
        <f t="shared" si="12"/>
        <v>0.5</v>
      </c>
      <c r="J87">
        <f>+VLOOKUP(K87,[2]Sheet3!$A:$H,8,)</f>
        <v>1993</v>
      </c>
      <c r="K87" s="6" t="s">
        <v>105</v>
      </c>
      <c r="M87" s="6" t="str">
        <f t="shared" si="8"/>
        <v>Kazakhstan</v>
      </c>
      <c r="N87" s="6" t="str">
        <f>+VLOOKUP(K87,'[3]Dimension1 MSC'!$B:$D,3,)</f>
        <v>NA</v>
      </c>
      <c r="O87" s="6" t="str">
        <f>+VLOOKUP(K87,'[2]MSC with scores (2)'!$B:$G,'[2]MSC with scores (2)'!$E$1,)</f>
        <v>Sna 1993</v>
      </c>
      <c r="P87"/>
    </row>
    <row r="88" spans="1:16" s="6" customFormat="1" x14ac:dyDescent="0.25">
      <c r="A88" s="13">
        <f t="shared" si="9"/>
        <v>86</v>
      </c>
      <c r="B88" s="20" t="s">
        <v>104</v>
      </c>
      <c r="C88" s="14" t="s">
        <v>281</v>
      </c>
      <c r="D88" s="14" t="s">
        <v>398</v>
      </c>
      <c r="E88" s="15" t="str">
        <f>+VLOOKUP(B88,[1]MSC!$B:$D,3,)</f>
        <v>Sna 2008</v>
      </c>
      <c r="F88" s="30" t="str">
        <f t="shared" si="10"/>
        <v>2008</v>
      </c>
      <c r="G88" s="19" t="s">
        <v>387</v>
      </c>
      <c r="H88" s="19">
        <f t="shared" si="11"/>
        <v>2008</v>
      </c>
      <c r="I88" s="34">
        <f t="shared" si="12"/>
        <v>1</v>
      </c>
      <c r="J88">
        <f>+VLOOKUP(K88,[2]Sheet3!$A:$H,8,)</f>
        <v>2008</v>
      </c>
      <c r="K88" s="6" t="s">
        <v>104</v>
      </c>
      <c r="M88" s="6" t="str">
        <f t="shared" si="8"/>
        <v>Kenya</v>
      </c>
      <c r="N88" s="6" t="str">
        <f>+VLOOKUP(K88,'[3]Dimension1 MSC'!$B:$D,3,)</f>
        <v>NA</v>
      </c>
      <c r="O88" s="6" t="str">
        <f>+VLOOKUP(K88,'[2]MSC with scores (2)'!$B:$G,'[2]MSC with scores (2)'!$E$1,)</f>
        <v>Sna 2008</v>
      </c>
      <c r="P88"/>
    </row>
    <row r="89" spans="1:16" s="6" customFormat="1" x14ac:dyDescent="0.25">
      <c r="A89" s="13">
        <f t="shared" si="9"/>
        <v>87</v>
      </c>
      <c r="B89" s="20" t="s">
        <v>103</v>
      </c>
      <c r="C89" s="14" t="s">
        <v>282</v>
      </c>
      <c r="D89" s="14" t="s">
        <v>396</v>
      </c>
      <c r="E89" s="15" t="str">
        <f>+VLOOKUP(B89,[1]MSC!$B:$D,3,)</f>
        <v>Sna 2008</v>
      </c>
      <c r="F89" s="30" t="str">
        <f t="shared" si="10"/>
        <v>1993</v>
      </c>
      <c r="G89" s="19" t="s">
        <v>387</v>
      </c>
      <c r="H89" s="19">
        <f t="shared" si="11"/>
        <v>1993</v>
      </c>
      <c r="I89" s="34">
        <f t="shared" si="12"/>
        <v>0.5</v>
      </c>
      <c r="J89">
        <f>+VLOOKUP(K89,[2]Sheet3!$A:$H,8,)</f>
        <v>1993</v>
      </c>
      <c r="K89" s="6" t="s">
        <v>103</v>
      </c>
      <c r="M89" s="6" t="str">
        <f t="shared" si="8"/>
        <v>Kiribati</v>
      </c>
      <c r="N89" s="6" t="str">
        <f>+VLOOKUP(K89,'[3]Dimension1 MSC'!$B:$D,3,)</f>
        <v>NA</v>
      </c>
      <c r="O89" s="6" t="str">
        <f>+VLOOKUP(K89,'[2]MSC with scores (2)'!$B:$G,'[2]MSC with scores (2)'!$E$1,)</f>
        <v>SNA 1993</v>
      </c>
      <c r="P89"/>
    </row>
    <row r="90" spans="1:16" s="6" customFormat="1" x14ac:dyDescent="0.25">
      <c r="A90" s="13">
        <f t="shared" si="9"/>
        <v>88</v>
      </c>
      <c r="B90" s="20" t="s">
        <v>102</v>
      </c>
      <c r="C90" s="14" t="s">
        <v>283</v>
      </c>
      <c r="D90" s="14" t="s">
        <v>398</v>
      </c>
      <c r="E90" s="15" t="str">
        <f>+VLOOKUP(B90,[1]MSC!$B:$D,3,)</f>
        <v>Sna 2008</v>
      </c>
      <c r="F90" s="30" t="str">
        <f t="shared" si="10"/>
        <v>2008</v>
      </c>
      <c r="G90" s="19" t="s">
        <v>387</v>
      </c>
      <c r="H90" s="19">
        <f t="shared" si="11"/>
        <v>2008</v>
      </c>
      <c r="I90" s="34">
        <f t="shared" si="12"/>
        <v>1</v>
      </c>
      <c r="J90">
        <f>+VLOOKUP(K90,[2]Sheet3!$A:$H,8,)</f>
        <v>2008</v>
      </c>
      <c r="K90" s="6" t="s">
        <v>102</v>
      </c>
      <c r="M90" s="6" t="str">
        <f t="shared" si="8"/>
        <v>Korea, Rep.</v>
      </c>
      <c r="N90" s="6" t="str">
        <f>+VLOOKUP(K90,'[3]Dimension1 MSC'!$B:$D,3,)</f>
        <v>OECD/EU</v>
      </c>
      <c r="O90" s="6" t="str">
        <f>+VLOOKUP(K90,'[2]MSC with scores (2)'!$B:$G,'[2]MSC with scores (2)'!$E$1,)</f>
        <v>Sna 2008</v>
      </c>
      <c r="P90"/>
    </row>
    <row r="91" spans="1:16" s="6" customFormat="1" x14ac:dyDescent="0.25">
      <c r="A91" s="13">
        <f t="shared" si="9"/>
        <v>89</v>
      </c>
      <c r="B91" s="20" t="s">
        <v>101</v>
      </c>
      <c r="C91" s="14" t="s">
        <v>284</v>
      </c>
      <c r="D91" s="14" t="s">
        <v>396</v>
      </c>
      <c r="E91" s="15" t="str">
        <f>+VLOOKUP(B91,[1]MSC!$B:$D,3,)</f>
        <v>ESA 2010</v>
      </c>
      <c r="F91" s="30" t="str">
        <f t="shared" si="10"/>
        <v>1993</v>
      </c>
      <c r="G91" s="19" t="s">
        <v>387</v>
      </c>
      <c r="H91" s="19">
        <f t="shared" si="11"/>
        <v>1993</v>
      </c>
      <c r="I91" s="34">
        <f t="shared" si="12"/>
        <v>0.5</v>
      </c>
      <c r="J91">
        <f>+VLOOKUP(K91,[2]Sheet3!$A:$H,8,)</f>
        <v>1993</v>
      </c>
      <c r="K91" s="6" t="s">
        <v>101</v>
      </c>
      <c r="M91" s="6" t="str">
        <f t="shared" si="8"/>
        <v>Kosovo</v>
      </c>
      <c r="N91" s="6" t="str">
        <f>+VLOOKUP(K91,'[3]Dimension1 MSC'!$B:$D,3,)</f>
        <v>NA</v>
      </c>
      <c r="O91" s="6" t="str">
        <f>+VLOOKUP(K91,'[2]MSC with scores (2)'!$B:$G,'[2]MSC with scores (2)'!$E$1,)</f>
        <v>SNA 1993</v>
      </c>
      <c r="P91"/>
    </row>
    <row r="92" spans="1:16" s="6" customFormat="1" x14ac:dyDescent="0.25">
      <c r="A92" s="13">
        <f t="shared" si="9"/>
        <v>90</v>
      </c>
      <c r="B92" s="20" t="s">
        <v>100</v>
      </c>
      <c r="C92" s="14" t="s">
        <v>285</v>
      </c>
      <c r="D92" s="14" t="s">
        <v>396</v>
      </c>
      <c r="E92" s="15" t="str">
        <f>+VLOOKUP(B92,[1]MSC!$B:$D,3,)</f>
        <v>Sna 1993</v>
      </c>
      <c r="F92" s="30" t="str">
        <f t="shared" si="10"/>
        <v>1993</v>
      </c>
      <c r="G92" s="19" t="s">
        <v>387</v>
      </c>
      <c r="H92" s="19">
        <f t="shared" si="11"/>
        <v>1993</v>
      </c>
      <c r="I92" s="34">
        <f t="shared" si="12"/>
        <v>0.5</v>
      </c>
      <c r="J92">
        <f>+VLOOKUP(K92,[2]Sheet3!$A:$H,8,)</f>
        <v>1993</v>
      </c>
      <c r="K92" s="6" t="s">
        <v>100</v>
      </c>
      <c r="M92" s="6" t="str">
        <f t="shared" si="8"/>
        <v>Kuwait</v>
      </c>
      <c r="N92" s="6" t="str">
        <f>+VLOOKUP(K92,'[3]Dimension1 MSC'!$B:$D,3,)</f>
        <v>NA</v>
      </c>
      <c r="O92" s="6" t="str">
        <f>+VLOOKUP(K92,'[2]MSC with scores (2)'!$B:$G,'[2]MSC with scores (2)'!$E$1,)</f>
        <v>Sna 1993</v>
      </c>
      <c r="P92"/>
    </row>
    <row r="93" spans="1:16" s="6" customFormat="1" x14ac:dyDescent="0.25">
      <c r="A93" s="13">
        <f t="shared" si="9"/>
        <v>91</v>
      </c>
      <c r="B93" s="20" t="s">
        <v>99</v>
      </c>
      <c r="C93" s="14" t="s">
        <v>286</v>
      </c>
      <c r="D93" s="14" t="s">
        <v>396</v>
      </c>
      <c r="E93" s="15" t="str">
        <f>+VLOOKUP(B93,[1]MSC!$B:$D,3,)</f>
        <v>Sna 1993</v>
      </c>
      <c r="F93" s="30" t="str">
        <f t="shared" si="10"/>
        <v>1993</v>
      </c>
      <c r="G93" s="19" t="s">
        <v>387</v>
      </c>
      <c r="H93" s="19">
        <f t="shared" si="11"/>
        <v>1993</v>
      </c>
      <c r="I93" s="34">
        <f t="shared" si="12"/>
        <v>0.5</v>
      </c>
      <c r="J93">
        <f>+VLOOKUP(K93,[2]Sheet3!$A:$H,8,)</f>
        <v>1993</v>
      </c>
      <c r="K93" s="6" t="s">
        <v>99</v>
      </c>
      <c r="M93" s="6" t="str">
        <f t="shared" si="8"/>
        <v>Kyrgyz Republic</v>
      </c>
      <c r="N93" s="6" t="str">
        <f>+VLOOKUP(K93,'[3]Dimension1 MSC'!$B:$D,3,)</f>
        <v>NA</v>
      </c>
      <c r="O93" s="6" t="str">
        <f>+VLOOKUP(K93,'[2]MSC with scores (2)'!$B:$G,'[2]MSC with scores (2)'!$E$1,)</f>
        <v>Sna 1993</v>
      </c>
      <c r="P93"/>
    </row>
    <row r="94" spans="1:16" s="6" customFormat="1" x14ac:dyDescent="0.25">
      <c r="A94" s="13">
        <f t="shared" si="9"/>
        <v>92</v>
      </c>
      <c r="B94" s="22" t="s">
        <v>98</v>
      </c>
      <c r="C94" s="17" t="s">
        <v>287</v>
      </c>
      <c r="D94" s="14" t="s">
        <v>396</v>
      </c>
      <c r="E94" s="15" t="str">
        <f>+VLOOKUP(B94,[1]MSC!$B:$D,3,)</f>
        <v>Sna 1993</v>
      </c>
      <c r="F94" s="30" t="str">
        <f t="shared" si="10"/>
        <v>1993</v>
      </c>
      <c r="G94" s="19" t="s">
        <v>387</v>
      </c>
      <c r="H94" s="19">
        <f t="shared" si="11"/>
        <v>1993</v>
      </c>
      <c r="I94" s="34">
        <f t="shared" si="12"/>
        <v>0.5</v>
      </c>
      <c r="J94">
        <f>+VLOOKUP(K94,[2]Sheet3!$A:$H,8,)</f>
        <v>1993</v>
      </c>
      <c r="K94" s="6" t="s">
        <v>98</v>
      </c>
      <c r="M94" s="6" t="str">
        <f t="shared" si="8"/>
        <v>Lao PDR</v>
      </c>
      <c r="N94" s="6" t="str">
        <f>+VLOOKUP(K94,'[3]Dimension1 MSC'!$B:$D,3,)</f>
        <v>NA</v>
      </c>
      <c r="O94" s="6" t="str">
        <f>+VLOOKUP(K94,'[2]MSC with scores (2)'!$B:$G,'[2]MSC with scores (2)'!$E$1,)</f>
        <v>Sna 1993</v>
      </c>
      <c r="P94"/>
    </row>
    <row r="95" spans="1:16" s="6" customFormat="1" x14ac:dyDescent="0.25">
      <c r="A95" s="13">
        <f t="shared" si="9"/>
        <v>93</v>
      </c>
      <c r="B95" s="20" t="s">
        <v>97</v>
      </c>
      <c r="C95" s="14" t="s">
        <v>288</v>
      </c>
      <c r="D95" s="14" t="s">
        <v>398</v>
      </c>
      <c r="E95" s="15" t="str">
        <f>+VLOOKUP(B95,[1]MSC!$B:$D,3,)</f>
        <v>ESA 2010</v>
      </c>
      <c r="F95" s="30" t="str">
        <f t="shared" si="10"/>
        <v>2008</v>
      </c>
      <c r="G95" s="19" t="s">
        <v>387</v>
      </c>
      <c r="H95" s="19">
        <f t="shared" si="11"/>
        <v>2008</v>
      </c>
      <c r="I95" s="34">
        <f t="shared" si="12"/>
        <v>1</v>
      </c>
      <c r="J95">
        <f>+VLOOKUP(K95,[2]Sheet3!$A:$H,8,)</f>
        <v>2008</v>
      </c>
      <c r="K95" s="6" t="s">
        <v>97</v>
      </c>
      <c r="M95" s="6" t="str">
        <f t="shared" si="8"/>
        <v>Latvia</v>
      </c>
      <c r="N95" s="6" t="str">
        <f>+VLOOKUP(K95,'[3]Dimension1 MSC'!$B:$D,3,)</f>
        <v>OECD/EU</v>
      </c>
      <c r="O95" s="6" t="str">
        <f>+VLOOKUP(K95,'[2]MSC with scores (2)'!$B:$G,'[2]MSC with scores (2)'!$E$1,)</f>
        <v>ESA 2010</v>
      </c>
      <c r="P95"/>
    </row>
    <row r="96" spans="1:16" s="6" customFormat="1" x14ac:dyDescent="0.25">
      <c r="A96" s="13">
        <f t="shared" si="9"/>
        <v>94</v>
      </c>
      <c r="B96" s="21" t="s">
        <v>96</v>
      </c>
      <c r="C96" s="16" t="s">
        <v>289</v>
      </c>
      <c r="D96" s="14" t="s">
        <v>396</v>
      </c>
      <c r="E96" s="15" t="str">
        <f>+VLOOKUP(B96,[1]MSC!$B:$D,3,)</f>
        <v>Sna 2008</v>
      </c>
      <c r="F96" s="30" t="str">
        <f t="shared" si="10"/>
        <v>1993</v>
      </c>
      <c r="G96" s="19" t="s">
        <v>387</v>
      </c>
      <c r="H96" s="19">
        <f t="shared" si="11"/>
        <v>1993</v>
      </c>
      <c r="I96" s="34">
        <f t="shared" si="12"/>
        <v>0.5</v>
      </c>
      <c r="J96">
        <f>+VLOOKUP(K96,[2]Sheet3!$A:$H,8,)</f>
        <v>1993</v>
      </c>
      <c r="K96" s="6" t="s">
        <v>96</v>
      </c>
      <c r="M96" s="6" t="str">
        <f t="shared" si="8"/>
        <v>Lebanon</v>
      </c>
      <c r="N96" s="6" t="str">
        <f>+VLOOKUP(K96,'[3]Dimension1 MSC'!$B:$D,3,)</f>
        <v>NA</v>
      </c>
      <c r="O96" s="6" t="str">
        <f>+VLOOKUP(K96,'[2]MSC with scores (2)'!$B:$G,'[2]MSC with scores (2)'!$E$1,)</f>
        <v>Sna 2008</v>
      </c>
      <c r="P96"/>
    </row>
    <row r="97" spans="1:16" s="6" customFormat="1" x14ac:dyDescent="0.25">
      <c r="A97" s="13">
        <f t="shared" si="9"/>
        <v>95</v>
      </c>
      <c r="B97" s="20" t="s">
        <v>95</v>
      </c>
      <c r="C97" s="14" t="s">
        <v>290</v>
      </c>
      <c r="D97" s="14" t="s">
        <v>396</v>
      </c>
      <c r="E97" s="15" t="str">
        <f>+VLOOKUP(B97,[1]MSC!$B:$D,3,)</f>
        <v>other</v>
      </c>
      <c r="F97" s="30" t="str">
        <f t="shared" si="10"/>
        <v>1993</v>
      </c>
      <c r="G97" s="19" t="s">
        <v>387</v>
      </c>
      <c r="H97" s="19">
        <f t="shared" si="11"/>
        <v>1993</v>
      </c>
      <c r="I97" s="34">
        <f t="shared" si="12"/>
        <v>0.5</v>
      </c>
      <c r="J97">
        <f>+VLOOKUP(K97,[2]Sheet3!$A:$H,8,)</f>
        <v>1993</v>
      </c>
      <c r="K97" s="6" t="s">
        <v>95</v>
      </c>
      <c r="M97" s="6" t="str">
        <f t="shared" si="8"/>
        <v>Lesotho</v>
      </c>
      <c r="N97" s="6" t="str">
        <f>+VLOOKUP(K97,'[3]Dimension1 MSC'!$B:$D,3,)</f>
        <v>NA</v>
      </c>
      <c r="O97" s="6" t="str">
        <f>+VLOOKUP(K97,'[2]MSC with scores (2)'!$B:$G,'[2]MSC with scores (2)'!$E$1,)</f>
        <v>other</v>
      </c>
      <c r="P97"/>
    </row>
    <row r="98" spans="1:16" s="6" customFormat="1" x14ac:dyDescent="0.25">
      <c r="A98" s="13">
        <f t="shared" si="9"/>
        <v>96</v>
      </c>
      <c r="B98" s="20" t="s">
        <v>94</v>
      </c>
      <c r="C98" s="14" t="s">
        <v>291</v>
      </c>
      <c r="D98" s="14" t="s">
        <v>397</v>
      </c>
      <c r="E98" s="15" t="str">
        <f>+VLOOKUP(B98,[1]MSC!$B:$D,3,)</f>
        <v>Sna 1993</v>
      </c>
      <c r="F98" s="30" t="str">
        <f t="shared" si="10"/>
        <v>1968</v>
      </c>
      <c r="G98" s="19" t="s">
        <v>387</v>
      </c>
      <c r="H98" s="19">
        <f t="shared" si="11"/>
        <v>1968</v>
      </c>
      <c r="I98" s="34">
        <f t="shared" si="12"/>
        <v>0</v>
      </c>
      <c r="J98">
        <f>+VLOOKUP(K98,[2]Sheet3!$A:$H,8,)</f>
        <v>1968</v>
      </c>
      <c r="K98" s="6" t="s">
        <v>94</v>
      </c>
      <c r="M98" s="6" t="str">
        <f t="shared" si="8"/>
        <v>Liberia</v>
      </c>
      <c r="N98" s="6" t="str">
        <f>+VLOOKUP(K98,'[3]Dimension1 MSC'!$B:$D,3,)</f>
        <v>NA</v>
      </c>
      <c r="O98" s="6" t="str">
        <f>+VLOOKUP(K98,'[2]MSC with scores (2)'!$B:$G,'[2]MSC with scores (2)'!$E$1,)</f>
        <v>Sna 1993</v>
      </c>
      <c r="P98"/>
    </row>
    <row r="99" spans="1:16" s="6" customFormat="1" x14ac:dyDescent="0.25">
      <c r="A99" s="13">
        <f t="shared" si="9"/>
        <v>97</v>
      </c>
      <c r="B99" s="20" t="s">
        <v>93</v>
      </c>
      <c r="C99" s="14" t="s">
        <v>292</v>
      </c>
      <c r="D99" s="14" t="s">
        <v>396</v>
      </c>
      <c r="E99" s="15" t="str">
        <f>+VLOOKUP(B99,[1]MSC!$B:$D,3,)</f>
        <v>Sna 1993</v>
      </c>
      <c r="F99" s="30" t="str">
        <f t="shared" si="10"/>
        <v>1993</v>
      </c>
      <c r="G99" s="19" t="s">
        <v>387</v>
      </c>
      <c r="H99" s="19">
        <f t="shared" si="11"/>
        <v>1993</v>
      </c>
      <c r="I99" s="34">
        <f t="shared" si="12"/>
        <v>0.5</v>
      </c>
      <c r="J99">
        <f>+VLOOKUP(K99,[2]Sheet3!$A:$H,8,)</f>
        <v>1993</v>
      </c>
      <c r="K99" s="6" t="s">
        <v>93</v>
      </c>
      <c r="M99" s="6" t="str">
        <f t="shared" ref="M99:M130" si="13">+VLOOKUP(K99,B:C,2,)</f>
        <v>Libya</v>
      </c>
      <c r="N99" s="6" t="str">
        <f>+VLOOKUP(K99,'[3]Dimension1 MSC'!$B:$D,3,)</f>
        <v>NA</v>
      </c>
      <c r="O99" s="6" t="str">
        <f>+VLOOKUP(K99,'[2]MSC with scores (2)'!$B:$G,'[2]MSC with scores (2)'!$E$1,)</f>
        <v>Sna 1993</v>
      </c>
      <c r="P99"/>
    </row>
    <row r="100" spans="1:16" s="6" customFormat="1" x14ac:dyDescent="0.25">
      <c r="A100" s="13">
        <f t="shared" si="9"/>
        <v>98</v>
      </c>
      <c r="B100" s="20" t="s">
        <v>92</v>
      </c>
      <c r="C100" s="14" t="s">
        <v>293</v>
      </c>
      <c r="D100" s="14" t="s">
        <v>398</v>
      </c>
      <c r="E100" s="15" t="str">
        <f>+VLOOKUP(B100,[1]MSC!$B:$D,3,)</f>
        <v>ESA 2010</v>
      </c>
      <c r="F100" s="30" t="str">
        <f t="shared" si="10"/>
        <v>2008</v>
      </c>
      <c r="G100" s="19" t="s">
        <v>387</v>
      </c>
      <c r="H100" s="19">
        <f t="shared" si="11"/>
        <v>2008</v>
      </c>
      <c r="I100" s="34">
        <f t="shared" si="12"/>
        <v>1</v>
      </c>
      <c r="J100">
        <f>+VLOOKUP(K100,[2]Sheet3!$A:$H,8,)</f>
        <v>2008</v>
      </c>
      <c r="K100" s="6" t="s">
        <v>92</v>
      </c>
      <c r="M100" s="6" t="str">
        <f t="shared" si="13"/>
        <v>Lithuania</v>
      </c>
      <c r="N100" s="6" t="str">
        <f>+VLOOKUP(K100,'[3]Dimension1 MSC'!$B:$D,3,)</f>
        <v>OECD/EU</v>
      </c>
      <c r="O100" s="6" t="str">
        <f>+VLOOKUP(K100,'[2]MSC with scores (2)'!$B:$G,'[2]MSC with scores (2)'!$E$1,)</f>
        <v>ESA 2010</v>
      </c>
      <c r="P100"/>
    </row>
    <row r="101" spans="1:16" s="6" customFormat="1" x14ac:dyDescent="0.25">
      <c r="A101" s="13">
        <f t="shared" si="9"/>
        <v>99</v>
      </c>
      <c r="B101" s="20" t="s">
        <v>91</v>
      </c>
      <c r="C101" s="14" t="s">
        <v>294</v>
      </c>
      <c r="D101" s="14" t="s">
        <v>398</v>
      </c>
      <c r="E101" s="15" t="str">
        <f>+VLOOKUP(B101,[1]MSC!$B:$D,3,)</f>
        <v>ESA 2010</v>
      </c>
      <c r="F101" s="30" t="str">
        <f t="shared" si="10"/>
        <v>2008</v>
      </c>
      <c r="G101" s="19" t="s">
        <v>387</v>
      </c>
      <c r="H101" s="19">
        <f t="shared" si="11"/>
        <v>2008</v>
      </c>
      <c r="I101" s="34">
        <f t="shared" si="12"/>
        <v>1</v>
      </c>
      <c r="J101">
        <f>+VLOOKUP(K101,[2]Sheet3!$A:$H,8,)</f>
        <v>2008</v>
      </c>
      <c r="K101" s="6" t="s">
        <v>91</v>
      </c>
      <c r="M101" s="6" t="str">
        <f t="shared" si="13"/>
        <v>Luxembourg</v>
      </c>
      <c r="N101" s="6" t="str">
        <f>+VLOOKUP(K101,'[3]Dimension1 MSC'!$B:$D,3,)</f>
        <v>OECD/EU</v>
      </c>
      <c r="O101" s="6" t="str">
        <f>+VLOOKUP(K101,'[2]MSC with scores (2)'!$B:$G,'[2]MSC with scores (2)'!$E$1,)</f>
        <v>ESA 2010</v>
      </c>
      <c r="P101"/>
    </row>
    <row r="102" spans="1:16" s="6" customFormat="1" x14ac:dyDescent="0.25">
      <c r="A102" s="13">
        <f t="shared" si="9"/>
        <v>100</v>
      </c>
      <c r="B102" s="20" t="s">
        <v>90</v>
      </c>
      <c r="C102" s="14" t="s">
        <v>296</v>
      </c>
      <c r="D102" s="14" t="s">
        <v>397</v>
      </c>
      <c r="E102" s="15" t="str">
        <f>+VLOOKUP(B102,[1]MSC!$B:$D,3,)</f>
        <v>Sna 1968</v>
      </c>
      <c r="F102" s="30" t="str">
        <f t="shared" si="10"/>
        <v>1968</v>
      </c>
      <c r="G102" s="19" t="s">
        <v>387</v>
      </c>
      <c r="H102" s="19">
        <f t="shared" si="11"/>
        <v>1968</v>
      </c>
      <c r="I102" s="34">
        <f t="shared" si="12"/>
        <v>0</v>
      </c>
      <c r="J102">
        <f>+VLOOKUP(K102,[2]Sheet3!$A:$H,8,)</f>
        <v>1968</v>
      </c>
      <c r="K102" s="6" t="s">
        <v>90</v>
      </c>
      <c r="M102" s="6" t="str">
        <f t="shared" si="13"/>
        <v>Madagascar</v>
      </c>
      <c r="N102" s="6" t="str">
        <f>+VLOOKUP(K102,'[3]Dimension1 MSC'!$B:$D,3,)</f>
        <v>NA</v>
      </c>
      <c r="O102" s="6" t="str">
        <f>+VLOOKUP(K102,'[2]MSC with scores (2)'!$B:$G,'[2]MSC with scores (2)'!$E$1,)</f>
        <v>Sna 1968</v>
      </c>
      <c r="P102"/>
    </row>
    <row r="103" spans="1:16" s="6" customFormat="1" x14ac:dyDescent="0.25">
      <c r="A103" s="13">
        <f t="shared" si="9"/>
        <v>101</v>
      </c>
      <c r="B103" s="22" t="s">
        <v>89</v>
      </c>
      <c r="C103" s="17" t="s">
        <v>297</v>
      </c>
      <c r="D103" s="14" t="s">
        <v>398</v>
      </c>
      <c r="E103" s="15" t="str">
        <f>+VLOOKUP(B103,[1]MSC!$B:$D,3,)</f>
        <v>Sna 2008</v>
      </c>
      <c r="F103" s="30" t="str">
        <f t="shared" si="10"/>
        <v>2008</v>
      </c>
      <c r="G103" s="19" t="s">
        <v>387</v>
      </c>
      <c r="H103" s="19">
        <f t="shared" si="11"/>
        <v>2008</v>
      </c>
      <c r="I103" s="34">
        <f t="shared" si="12"/>
        <v>1</v>
      </c>
      <c r="J103">
        <f>+VLOOKUP(K103,[2]Sheet3!$A:$H,8,)</f>
        <v>2008</v>
      </c>
      <c r="K103" s="6" t="s">
        <v>89</v>
      </c>
      <c r="M103" s="6" t="str">
        <f t="shared" si="13"/>
        <v>Malawi</v>
      </c>
      <c r="N103" s="6" t="str">
        <f>+VLOOKUP(K103,'[3]Dimension1 MSC'!$B:$D,3,)</f>
        <v>NA</v>
      </c>
      <c r="O103" s="6" t="str">
        <f>+VLOOKUP(K103,'[2]MSC with scores (2)'!$B:$G,'[2]MSC with scores (2)'!$E$1,)</f>
        <v>Sna 2008</v>
      </c>
      <c r="P103"/>
    </row>
    <row r="104" spans="1:16" s="6" customFormat="1" x14ac:dyDescent="0.25">
      <c r="A104" s="13">
        <f t="shared" si="9"/>
        <v>102</v>
      </c>
      <c r="B104" s="20" t="s">
        <v>88</v>
      </c>
      <c r="C104" s="14" t="s">
        <v>298</v>
      </c>
      <c r="D104" s="14" t="s">
        <v>396</v>
      </c>
      <c r="E104" s="15" t="str">
        <f>+VLOOKUP(B104,[1]MSC!$B:$D,3,)</f>
        <v>Sna 2008</v>
      </c>
      <c r="F104" s="30" t="str">
        <f t="shared" si="10"/>
        <v>1993</v>
      </c>
      <c r="G104" s="19" t="s">
        <v>387</v>
      </c>
      <c r="H104" s="19">
        <f t="shared" si="11"/>
        <v>1993</v>
      </c>
      <c r="I104" s="34">
        <f t="shared" si="12"/>
        <v>0.5</v>
      </c>
      <c r="J104">
        <f>+VLOOKUP(K104,[2]Sheet3!$A:$H,8,)</f>
        <v>1993</v>
      </c>
      <c r="K104" s="6" t="s">
        <v>88</v>
      </c>
      <c r="M104" s="6" t="str">
        <f t="shared" si="13"/>
        <v>Malaysia</v>
      </c>
      <c r="N104" s="6" t="str">
        <f>+VLOOKUP(K104,'[3]Dimension1 MSC'!$B:$D,3,)</f>
        <v>NA</v>
      </c>
      <c r="O104" s="6" t="str">
        <f>+VLOOKUP(K104,'[2]MSC with scores (2)'!$B:$G,'[2]MSC with scores (2)'!$E$1,)</f>
        <v>Sna 2008</v>
      </c>
      <c r="P104"/>
    </row>
    <row r="105" spans="1:16" s="6" customFormat="1" x14ac:dyDescent="0.25">
      <c r="A105" s="13">
        <f t="shared" si="9"/>
        <v>103</v>
      </c>
      <c r="B105" s="20" t="s">
        <v>87</v>
      </c>
      <c r="C105" s="14" t="s">
        <v>299</v>
      </c>
      <c r="D105" s="14" t="s">
        <v>396</v>
      </c>
      <c r="E105" s="15" t="str">
        <f>+VLOOKUP(B105,[1]MSC!$B:$D,3,)</f>
        <v>Sna 1993</v>
      </c>
      <c r="F105" s="30" t="str">
        <f t="shared" si="10"/>
        <v>1993</v>
      </c>
      <c r="G105" s="19" t="s">
        <v>387</v>
      </c>
      <c r="H105" s="19">
        <f t="shared" si="11"/>
        <v>1993</v>
      </c>
      <c r="I105" s="34">
        <f t="shared" si="12"/>
        <v>0.5</v>
      </c>
      <c r="J105">
        <f>+VLOOKUP(K105,[2]Sheet3!$A:$H,8,)</f>
        <v>1993</v>
      </c>
      <c r="K105" s="6" t="s">
        <v>87</v>
      </c>
      <c r="M105" s="6" t="str">
        <f t="shared" si="13"/>
        <v>Maldives</v>
      </c>
      <c r="N105" s="6" t="str">
        <f>+VLOOKUP(K105,'[3]Dimension1 MSC'!$B:$D,3,)</f>
        <v>NA</v>
      </c>
      <c r="O105" s="6" t="str">
        <f>+VLOOKUP(K105,'[2]MSC with scores (2)'!$B:$G,'[2]MSC with scores (2)'!$E$1,)</f>
        <v>Sna 1993</v>
      </c>
      <c r="P105"/>
    </row>
    <row r="106" spans="1:16" s="6" customFormat="1" x14ac:dyDescent="0.25">
      <c r="A106" s="13">
        <f t="shared" si="9"/>
        <v>104</v>
      </c>
      <c r="B106" s="20" t="s">
        <v>86</v>
      </c>
      <c r="C106" s="14" t="s">
        <v>300</v>
      </c>
      <c r="D106" s="14" t="s">
        <v>397</v>
      </c>
      <c r="E106" s="15" t="str">
        <f>+VLOOKUP(B106,[1]MSC!$B:$D,3,)</f>
        <v>Sna 1993</v>
      </c>
      <c r="F106" s="30" t="str">
        <f t="shared" si="10"/>
        <v>1968</v>
      </c>
      <c r="G106" s="19" t="s">
        <v>387</v>
      </c>
      <c r="H106" s="19">
        <f t="shared" si="11"/>
        <v>1968</v>
      </c>
      <c r="I106" s="34">
        <f t="shared" si="12"/>
        <v>0</v>
      </c>
      <c r="J106">
        <f>+VLOOKUP(K106,[2]Sheet3!$A:$H,8,)</f>
        <v>1968</v>
      </c>
      <c r="K106" s="6" t="s">
        <v>86</v>
      </c>
      <c r="M106" s="6" t="str">
        <f t="shared" si="13"/>
        <v>Mali</v>
      </c>
      <c r="N106" s="6" t="str">
        <f>+VLOOKUP(K106,'[3]Dimension1 MSC'!$B:$D,3,)</f>
        <v>NA</v>
      </c>
      <c r="O106" s="6" t="str">
        <f>+VLOOKUP(K106,'[2]MSC with scores (2)'!$B:$G,'[2]MSC with scores (2)'!$E$1,)</f>
        <v>Sna 1993</v>
      </c>
      <c r="P106"/>
    </row>
    <row r="107" spans="1:16" s="6" customFormat="1" x14ac:dyDescent="0.25">
      <c r="A107" s="13">
        <f t="shared" si="9"/>
        <v>105</v>
      </c>
      <c r="B107" s="18" t="s">
        <v>85</v>
      </c>
      <c r="C107" s="14" t="s">
        <v>301</v>
      </c>
      <c r="D107" s="14" t="s">
        <v>396</v>
      </c>
      <c r="E107" s="15" t="str">
        <f>+VLOOKUP(B107,[1]MSC!$B:$D,3,)</f>
        <v>ESA 2010</v>
      </c>
      <c r="F107" s="30" t="str">
        <f t="shared" si="10"/>
        <v>1993</v>
      </c>
      <c r="G107" s="19" t="s">
        <v>387</v>
      </c>
      <c r="H107" s="19">
        <f t="shared" si="11"/>
        <v>1993</v>
      </c>
      <c r="I107" s="34">
        <f t="shared" si="12"/>
        <v>0.5</v>
      </c>
      <c r="J107">
        <f>+VLOOKUP(K107,[2]Sheet3!$A:$H,8,)</f>
        <v>1993</v>
      </c>
      <c r="K107" s="6" t="s">
        <v>85</v>
      </c>
      <c r="M107" s="6" t="str">
        <f t="shared" si="13"/>
        <v>Malta</v>
      </c>
      <c r="N107" s="6" t="str">
        <f>+VLOOKUP(K107,'[3]Dimension1 MSC'!$B:$D,3,)</f>
        <v>OECD/EU</v>
      </c>
      <c r="O107" s="6" t="str">
        <f>+VLOOKUP(K107,'[2]MSC with scores (2)'!$B:$G,'[2]MSC with scores (2)'!$E$1,)</f>
        <v>ESA 2010</v>
      </c>
      <c r="P107"/>
    </row>
    <row r="108" spans="1:16" s="6" customFormat="1" x14ac:dyDescent="0.25">
      <c r="A108" s="13">
        <f t="shared" si="9"/>
        <v>106</v>
      </c>
      <c r="B108" s="22" t="s">
        <v>84</v>
      </c>
      <c r="C108" s="17" t="s">
        <v>302</v>
      </c>
      <c r="D108" s="14" t="s">
        <v>397</v>
      </c>
      <c r="E108" s="15" t="str">
        <f>+VLOOKUP(B108,[1]MSC!$B:$D,3,)</f>
        <v>other</v>
      </c>
      <c r="F108" s="30" t="str">
        <f t="shared" si="10"/>
        <v>1968</v>
      </c>
      <c r="G108" s="19" t="s">
        <v>387</v>
      </c>
      <c r="H108" s="19">
        <f t="shared" si="11"/>
        <v>1968</v>
      </c>
      <c r="I108" s="34">
        <f t="shared" si="12"/>
        <v>0</v>
      </c>
      <c r="J108">
        <f>+VLOOKUP(K108,[2]Sheet3!$A:$H,8,)</f>
        <v>1968</v>
      </c>
      <c r="K108" s="6" t="s">
        <v>84</v>
      </c>
      <c r="M108" s="6" t="str">
        <f t="shared" si="13"/>
        <v>Marshall Islands</v>
      </c>
      <c r="N108" s="6" t="str">
        <f>+VLOOKUP(K108,'[3]Dimension1 MSC'!$B:$D,3,)</f>
        <v>NA</v>
      </c>
      <c r="O108" s="6" t="str">
        <f>+VLOOKUP(K108,'[2]MSC with scores (2)'!$B:$G,'[2]MSC with scores (2)'!$E$1,)</f>
        <v>other</v>
      </c>
      <c r="P108"/>
    </row>
    <row r="109" spans="1:16" s="6" customFormat="1" x14ac:dyDescent="0.25">
      <c r="A109" s="13">
        <f t="shared" si="9"/>
        <v>107</v>
      </c>
      <c r="B109" s="23" t="s">
        <v>83</v>
      </c>
      <c r="C109" s="17" t="s">
        <v>303</v>
      </c>
      <c r="D109" s="14" t="s">
        <v>396</v>
      </c>
      <c r="E109" s="15" t="str">
        <f>+VLOOKUP(B109,[1]MSC!$B:$D,3,)</f>
        <v>Sna 1993</v>
      </c>
      <c r="F109" s="30" t="str">
        <f t="shared" si="10"/>
        <v>1993</v>
      </c>
      <c r="G109" s="19" t="s">
        <v>387</v>
      </c>
      <c r="H109" s="19">
        <f t="shared" si="11"/>
        <v>1993</v>
      </c>
      <c r="I109" s="34">
        <f t="shared" si="12"/>
        <v>0.5</v>
      </c>
      <c r="J109">
        <f>+VLOOKUP(K109,[2]Sheet3!$A:$H,8,)</f>
        <v>1993</v>
      </c>
      <c r="K109" s="6" t="s">
        <v>83</v>
      </c>
      <c r="M109" s="6" t="str">
        <f t="shared" si="13"/>
        <v>Mauritania</v>
      </c>
      <c r="N109" s="6" t="str">
        <f>+VLOOKUP(K109,'[3]Dimension1 MSC'!$B:$D,3,)</f>
        <v>NA</v>
      </c>
      <c r="O109" s="6" t="str">
        <f>+VLOOKUP(K109,'[2]MSC with scores (2)'!$B:$G,'[2]MSC with scores (2)'!$E$1,)</f>
        <v>Sna 1993</v>
      </c>
      <c r="P109"/>
    </row>
    <row r="110" spans="1:16" s="6" customFormat="1" x14ac:dyDescent="0.25">
      <c r="A110" s="13">
        <f t="shared" si="9"/>
        <v>108</v>
      </c>
      <c r="B110" s="20" t="s">
        <v>82</v>
      </c>
      <c r="C110" s="14" t="s">
        <v>304</v>
      </c>
      <c r="D110" s="14" t="s">
        <v>396</v>
      </c>
      <c r="E110" s="15" t="str">
        <f>+VLOOKUP(B110,[1]MSC!$B:$D,3,)</f>
        <v>Sna 1993</v>
      </c>
      <c r="F110" s="30" t="str">
        <f t="shared" si="10"/>
        <v>1993</v>
      </c>
      <c r="G110" s="19" t="s">
        <v>387</v>
      </c>
      <c r="H110" s="19">
        <f t="shared" si="11"/>
        <v>1993</v>
      </c>
      <c r="I110" s="34">
        <f t="shared" si="12"/>
        <v>0.5</v>
      </c>
      <c r="J110">
        <f>+VLOOKUP(K110,[2]Sheet3!$A:$H,8,)</f>
        <v>1993</v>
      </c>
      <c r="K110" s="6" t="s">
        <v>82</v>
      </c>
      <c r="M110" s="6" t="str">
        <f t="shared" si="13"/>
        <v>Mauritius</v>
      </c>
      <c r="N110" s="6" t="str">
        <f>+VLOOKUP(K110,'[3]Dimension1 MSC'!$B:$D,3,)</f>
        <v>NA</v>
      </c>
      <c r="O110" s="6" t="str">
        <f>+VLOOKUP(K110,'[2]MSC with scores (2)'!$B:$G,'[2]MSC with scores (2)'!$E$1,)</f>
        <v>Sna 1993</v>
      </c>
      <c r="P110"/>
    </row>
    <row r="111" spans="1:16" s="6" customFormat="1" x14ac:dyDescent="0.25">
      <c r="A111" s="13">
        <f t="shared" si="9"/>
        <v>109</v>
      </c>
      <c r="B111" s="20" t="s">
        <v>81</v>
      </c>
      <c r="C111" s="14" t="s">
        <v>305</v>
      </c>
      <c r="D111" s="14" t="s">
        <v>398</v>
      </c>
      <c r="E111" s="15" t="str">
        <f>+VLOOKUP(B111,[1]MSC!$B:$D,3,)</f>
        <v>Sna 2008</v>
      </c>
      <c r="F111" s="30" t="str">
        <f t="shared" si="10"/>
        <v>2008</v>
      </c>
      <c r="G111" s="19" t="s">
        <v>387</v>
      </c>
      <c r="H111" s="19">
        <f t="shared" si="11"/>
        <v>2008</v>
      </c>
      <c r="I111" s="34">
        <f t="shared" si="12"/>
        <v>1</v>
      </c>
      <c r="J111">
        <f>+VLOOKUP(K111,[2]Sheet3!$A:$H,8,)</f>
        <v>2008</v>
      </c>
      <c r="K111" s="6" t="s">
        <v>81</v>
      </c>
      <c r="M111" s="6" t="str">
        <f t="shared" si="13"/>
        <v>Mexico</v>
      </c>
      <c r="N111" s="6" t="str">
        <f>+VLOOKUP(K111,'[3]Dimension1 MSC'!$B:$D,3,)</f>
        <v>OECD/EU</v>
      </c>
      <c r="O111" s="6" t="str">
        <f>+VLOOKUP(K111,'[2]MSC with scores (2)'!$B:$G,'[2]MSC with scores (2)'!$E$1,)</f>
        <v>Sna 2008</v>
      </c>
      <c r="P111"/>
    </row>
    <row r="112" spans="1:16" s="6" customFormat="1" x14ac:dyDescent="0.25">
      <c r="A112" s="13">
        <f t="shared" si="9"/>
        <v>110</v>
      </c>
      <c r="B112" s="20" t="s">
        <v>80</v>
      </c>
      <c r="C112" s="14" t="s">
        <v>306</v>
      </c>
      <c r="D112" s="14" t="s">
        <v>396</v>
      </c>
      <c r="E112" s="15" t="str">
        <f>+VLOOKUP(B112,[1]MSC!$B:$D,3,)</f>
        <v>other</v>
      </c>
      <c r="F112" s="30" t="str">
        <f t="shared" si="10"/>
        <v>1993</v>
      </c>
      <c r="G112" s="19" t="s">
        <v>387</v>
      </c>
      <c r="H112" s="19">
        <f t="shared" si="11"/>
        <v>1993</v>
      </c>
      <c r="I112" s="34">
        <f t="shared" si="12"/>
        <v>0.5</v>
      </c>
      <c r="J112">
        <f>+VLOOKUP(K112,[2]Sheet3!$A:$H,8,)</f>
        <v>1993</v>
      </c>
      <c r="K112" s="6" t="s">
        <v>80</v>
      </c>
      <c r="M112" s="6" t="str">
        <f t="shared" si="13"/>
        <v>Micronesia, Fed. Sts.</v>
      </c>
      <c r="N112" s="6" t="str">
        <f>+VLOOKUP(K112,'[3]Dimension1 MSC'!$B:$D,3,)</f>
        <v>NA</v>
      </c>
      <c r="O112" s="6" t="str">
        <f>+VLOOKUP(K112,'[2]MSC with scores (2)'!$B:$G,'[2]MSC with scores (2)'!$E$1,)</f>
        <v>other</v>
      </c>
      <c r="P112"/>
    </row>
    <row r="113" spans="1:16" s="6" customFormat="1" x14ac:dyDescent="0.25">
      <c r="A113" s="13">
        <f t="shared" si="9"/>
        <v>111</v>
      </c>
      <c r="B113" s="20" t="s">
        <v>79</v>
      </c>
      <c r="C113" s="14" t="s">
        <v>307</v>
      </c>
      <c r="D113" s="14" t="s">
        <v>396</v>
      </c>
      <c r="E113" s="15" t="str">
        <f>+VLOOKUP(B113,[1]MSC!$B:$D,3,)</f>
        <v>Sna 1993</v>
      </c>
      <c r="F113" s="30" t="str">
        <f t="shared" si="10"/>
        <v>1993</v>
      </c>
      <c r="G113" s="19" t="s">
        <v>387</v>
      </c>
      <c r="H113" s="19">
        <f t="shared" si="11"/>
        <v>1993</v>
      </c>
      <c r="I113" s="34">
        <f t="shared" si="12"/>
        <v>0.5</v>
      </c>
      <c r="J113">
        <f>+VLOOKUP(K113,[2]Sheet3!$A:$H,8,)</f>
        <v>1993</v>
      </c>
      <c r="K113" s="6" t="s">
        <v>79</v>
      </c>
      <c r="M113" s="6" t="str">
        <f t="shared" si="13"/>
        <v>Moldova</v>
      </c>
      <c r="N113" s="6" t="str">
        <f>+VLOOKUP(K113,'[3]Dimension1 MSC'!$B:$D,3,)</f>
        <v>NA</v>
      </c>
      <c r="O113" s="6" t="str">
        <f>+VLOOKUP(K113,'[2]MSC with scores (2)'!$B:$G,'[2]MSC with scores (2)'!$E$1,)</f>
        <v>Sna 1993</v>
      </c>
      <c r="P113"/>
    </row>
    <row r="114" spans="1:16" s="6" customFormat="1" x14ac:dyDescent="0.25">
      <c r="A114" s="13">
        <f t="shared" si="9"/>
        <v>112</v>
      </c>
      <c r="B114" s="20" t="s">
        <v>78</v>
      </c>
      <c r="C114" s="14" t="s">
        <v>308</v>
      </c>
      <c r="D114" s="14" t="s">
        <v>396</v>
      </c>
      <c r="E114" s="15" t="str">
        <f>+VLOOKUP(B114,[1]MSC!$B:$D,3,)</f>
        <v>Sna 1993</v>
      </c>
      <c r="F114" s="30" t="str">
        <f t="shared" si="10"/>
        <v>1993</v>
      </c>
      <c r="G114" s="19" t="s">
        <v>387</v>
      </c>
      <c r="H114" s="19">
        <f t="shared" si="11"/>
        <v>1993</v>
      </c>
      <c r="I114" s="34">
        <f t="shared" si="12"/>
        <v>0.5</v>
      </c>
      <c r="J114">
        <f>+VLOOKUP(K114,[2]Sheet3!$A:$H,8,)</f>
        <v>1993</v>
      </c>
      <c r="K114" s="6" t="s">
        <v>78</v>
      </c>
      <c r="M114" s="6" t="str">
        <f t="shared" si="13"/>
        <v>Mongolia</v>
      </c>
      <c r="N114" s="6" t="str">
        <f>+VLOOKUP(K114,'[3]Dimension1 MSC'!$B:$D,3,)</f>
        <v>NA</v>
      </c>
      <c r="O114" s="6" t="str">
        <f>+VLOOKUP(K114,'[2]MSC with scores (2)'!$B:$G,'[2]MSC with scores (2)'!$E$1,)</f>
        <v>Sna 1993</v>
      </c>
      <c r="P114"/>
    </row>
    <row r="115" spans="1:16" s="6" customFormat="1" x14ac:dyDescent="0.25">
      <c r="A115" s="13">
        <f t="shared" si="9"/>
        <v>113</v>
      </c>
      <c r="B115" s="20" t="s">
        <v>77</v>
      </c>
      <c r="C115" s="14" t="s">
        <v>309</v>
      </c>
      <c r="D115" s="14" t="s">
        <v>396</v>
      </c>
      <c r="E115" s="15" t="str">
        <f>+VLOOKUP(B115,[1]MSC!$B:$D,3,)</f>
        <v>ESA 1995</v>
      </c>
      <c r="F115" s="30" t="str">
        <f t="shared" si="10"/>
        <v>1993</v>
      </c>
      <c r="G115" s="19" t="s">
        <v>387</v>
      </c>
      <c r="H115" s="19">
        <f t="shared" si="11"/>
        <v>1993</v>
      </c>
      <c r="I115" s="34">
        <f t="shared" si="12"/>
        <v>0.5</v>
      </c>
      <c r="J115">
        <f>+VLOOKUP(K115,[2]Sheet3!$A:$H,8,)</f>
        <v>1993</v>
      </c>
      <c r="K115" s="6" t="s">
        <v>77</v>
      </c>
      <c r="M115" s="6" t="str">
        <f t="shared" si="13"/>
        <v>Montenegro</v>
      </c>
      <c r="N115" s="6" t="str">
        <f>+VLOOKUP(K115,'[3]Dimension1 MSC'!$B:$D,3,)</f>
        <v>NA</v>
      </c>
      <c r="O115" s="6" t="str">
        <f>+VLOOKUP(K115,'[2]MSC with scores (2)'!$B:$G,'[2]MSC with scores (2)'!$E$1,)</f>
        <v>ESA 1995</v>
      </c>
      <c r="P115"/>
    </row>
    <row r="116" spans="1:16" s="6" customFormat="1" x14ac:dyDescent="0.25">
      <c r="A116" s="13">
        <f t="shared" si="9"/>
        <v>114</v>
      </c>
      <c r="B116" s="21" t="s">
        <v>76</v>
      </c>
      <c r="C116" s="16" t="s">
        <v>310</v>
      </c>
      <c r="D116" s="14" t="s">
        <v>396</v>
      </c>
      <c r="E116" s="15" t="str">
        <f>+VLOOKUP(B116,[1]MSC!$B:$D,3,)</f>
        <v>Sna 1993</v>
      </c>
      <c r="F116" s="30" t="str">
        <f t="shared" si="10"/>
        <v>1993</v>
      </c>
      <c r="G116" s="19" t="s">
        <v>387</v>
      </c>
      <c r="H116" s="19">
        <f t="shared" si="11"/>
        <v>1993</v>
      </c>
      <c r="I116" s="34">
        <f t="shared" si="12"/>
        <v>0.5</v>
      </c>
      <c r="J116">
        <f>+VLOOKUP(K116,[2]Sheet3!$A:$H,8,)</f>
        <v>1993</v>
      </c>
      <c r="K116" s="6" t="s">
        <v>76</v>
      </c>
      <c r="M116" s="6" t="str">
        <f t="shared" si="13"/>
        <v>Morocco</v>
      </c>
      <c r="N116" s="6" t="str">
        <f>+VLOOKUP(K116,'[3]Dimension1 MSC'!$B:$D,3,)</f>
        <v>NA</v>
      </c>
      <c r="O116" s="6" t="str">
        <f>+VLOOKUP(K116,'[2]MSC with scores (2)'!$B:$G,'[2]MSC with scores (2)'!$E$1,)</f>
        <v>Sna 1993</v>
      </c>
      <c r="P116"/>
    </row>
    <row r="117" spans="1:16" s="6" customFormat="1" x14ac:dyDescent="0.25">
      <c r="A117" s="13">
        <f t="shared" si="9"/>
        <v>115</v>
      </c>
      <c r="B117" s="20" t="s">
        <v>75</v>
      </c>
      <c r="C117" s="14" t="s">
        <v>311</v>
      </c>
      <c r="D117" s="14" t="s">
        <v>396</v>
      </c>
      <c r="E117" s="15" t="str">
        <f>+VLOOKUP(B117,[1]MSC!$B:$D,3,)</f>
        <v>Sna 1993</v>
      </c>
      <c r="F117" s="30" t="str">
        <f t="shared" si="10"/>
        <v>1993</v>
      </c>
      <c r="G117" s="19" t="s">
        <v>387</v>
      </c>
      <c r="H117" s="19">
        <f t="shared" si="11"/>
        <v>1993</v>
      </c>
      <c r="I117" s="34">
        <f t="shared" si="12"/>
        <v>0.5</v>
      </c>
      <c r="J117">
        <f>+VLOOKUP(K117,[2]Sheet3!$A:$H,8,)</f>
        <v>1993</v>
      </c>
      <c r="K117" s="6" t="s">
        <v>75</v>
      </c>
      <c r="M117" s="6" t="str">
        <f t="shared" si="13"/>
        <v>Mozambique</v>
      </c>
      <c r="N117" s="6" t="str">
        <f>+VLOOKUP(K117,'[3]Dimension1 MSC'!$B:$D,3,)</f>
        <v>NA</v>
      </c>
      <c r="O117" s="6" t="str">
        <f>+VLOOKUP(K117,'[2]MSC with scores (2)'!$B:$G,'[2]MSC with scores (2)'!$E$1,)</f>
        <v>Sna 1993</v>
      </c>
      <c r="P117"/>
    </row>
    <row r="118" spans="1:16" s="6" customFormat="1" x14ac:dyDescent="0.25">
      <c r="A118" s="13">
        <f t="shared" si="9"/>
        <v>116</v>
      </c>
      <c r="B118" s="20" t="s">
        <v>74</v>
      </c>
      <c r="C118" s="14" t="s">
        <v>312</v>
      </c>
      <c r="D118" s="14" t="s">
        <v>397</v>
      </c>
      <c r="E118" s="15" t="str">
        <f>+VLOOKUP(B118,[1]MSC!$B:$D,3,)</f>
        <v>other</v>
      </c>
      <c r="F118" s="30" t="str">
        <f t="shared" si="10"/>
        <v>1968</v>
      </c>
      <c r="G118" s="19" t="s">
        <v>387</v>
      </c>
      <c r="H118" s="19">
        <f t="shared" si="11"/>
        <v>1968</v>
      </c>
      <c r="I118" s="34">
        <f t="shared" si="12"/>
        <v>0</v>
      </c>
      <c r="J118">
        <f>+VLOOKUP(K118,[2]Sheet3!$A:$H,8,)</f>
        <v>1968</v>
      </c>
      <c r="K118" s="6" t="s">
        <v>74</v>
      </c>
      <c r="M118" s="6" t="str">
        <f t="shared" si="13"/>
        <v>Myanmar</v>
      </c>
      <c r="N118" s="6" t="str">
        <f>+VLOOKUP(K118,'[3]Dimension1 MSC'!$B:$D,3,)</f>
        <v>NA</v>
      </c>
      <c r="O118" s="6" t="str">
        <f>+VLOOKUP(K118,'[2]MSC with scores (2)'!$B:$G,'[2]MSC with scores (2)'!$E$1,)</f>
        <v>other</v>
      </c>
      <c r="P118"/>
    </row>
    <row r="119" spans="1:16" s="6" customFormat="1" x14ac:dyDescent="0.25">
      <c r="A119" s="13">
        <f t="shared" si="9"/>
        <v>117</v>
      </c>
      <c r="B119" s="20" t="s">
        <v>73</v>
      </c>
      <c r="C119" s="14" t="s">
        <v>313</v>
      </c>
      <c r="D119" s="14" t="s">
        <v>396</v>
      </c>
      <c r="E119" s="15" t="str">
        <f>+VLOOKUP(B119,[1]MSC!$B:$D,3,)</f>
        <v>Sna 1993</v>
      </c>
      <c r="F119" s="30" t="str">
        <f t="shared" si="10"/>
        <v>1993</v>
      </c>
      <c r="G119" s="19" t="s">
        <v>387</v>
      </c>
      <c r="H119" s="19">
        <f t="shared" si="11"/>
        <v>1993</v>
      </c>
      <c r="I119" s="34">
        <f t="shared" si="12"/>
        <v>0.5</v>
      </c>
      <c r="J119">
        <f>+VLOOKUP(K119,[2]Sheet3!$A:$H,8,)</f>
        <v>1993</v>
      </c>
      <c r="K119" s="6" t="s">
        <v>73</v>
      </c>
      <c r="M119" s="6" t="str">
        <f t="shared" si="13"/>
        <v>Namibia</v>
      </c>
      <c r="N119" s="6" t="str">
        <f>+VLOOKUP(K119,'[3]Dimension1 MSC'!$B:$D,3,)</f>
        <v>NA</v>
      </c>
      <c r="O119" s="6" t="str">
        <f>+VLOOKUP(K119,'[2]MSC with scores (2)'!$B:$G,'[2]MSC with scores (2)'!$E$1,)</f>
        <v>Sna 1993</v>
      </c>
      <c r="P119"/>
    </row>
    <row r="120" spans="1:16" s="6" customFormat="1" x14ac:dyDescent="0.25">
      <c r="A120" s="13">
        <f t="shared" si="9"/>
        <v>118</v>
      </c>
      <c r="B120" s="20" t="s">
        <v>72</v>
      </c>
      <c r="C120" s="14" t="s">
        <v>314</v>
      </c>
      <c r="D120" s="14" t="s">
        <v>399</v>
      </c>
      <c r="E120" s="15">
        <f>+VLOOKUP(B120,[1]MSC!$B:$D,3,)</f>
        <v>0</v>
      </c>
      <c r="F120" s="30" t="str">
        <f t="shared" si="10"/>
        <v>NA 0</v>
      </c>
      <c r="G120" s="19" t="s">
        <v>387</v>
      </c>
      <c r="H120" s="19">
        <f t="shared" si="11"/>
        <v>0</v>
      </c>
      <c r="I120" s="34">
        <f t="shared" si="12"/>
        <v>0</v>
      </c>
      <c r="J120">
        <f>+VLOOKUP(K120,[2]Sheet3!$A:$H,8,)</f>
        <v>0</v>
      </c>
      <c r="K120" s="6" t="s">
        <v>72</v>
      </c>
      <c r="M120" s="6" t="str">
        <f t="shared" si="13"/>
        <v>Nauru</v>
      </c>
      <c r="N120" s="6" t="str">
        <f>+VLOOKUP(K120,'[3]Dimension1 MSC'!$B:$D,3,)</f>
        <v>NA</v>
      </c>
      <c r="O120" s="6">
        <f>+VLOOKUP(K120,'[2]MSC with scores (2)'!$B:$G,'[2]MSC with scores (2)'!$E$1,)</f>
        <v>0</v>
      </c>
      <c r="P120"/>
    </row>
    <row r="121" spans="1:16" s="6" customFormat="1" x14ac:dyDescent="0.25">
      <c r="A121" s="13">
        <f t="shared" si="9"/>
        <v>119</v>
      </c>
      <c r="B121" s="20" t="s">
        <v>71</v>
      </c>
      <c r="C121" s="14" t="s">
        <v>315</v>
      </c>
      <c r="D121" s="14" t="s">
        <v>396</v>
      </c>
      <c r="E121" s="15" t="str">
        <f>+VLOOKUP(B121,[1]MSC!$B:$D,3,)</f>
        <v>Sna 1993</v>
      </c>
      <c r="F121" s="30" t="str">
        <f t="shared" si="10"/>
        <v>1993</v>
      </c>
      <c r="G121" s="19" t="s">
        <v>387</v>
      </c>
      <c r="H121" s="19">
        <f t="shared" si="11"/>
        <v>1993</v>
      </c>
      <c r="I121" s="34">
        <f t="shared" si="12"/>
        <v>0.5</v>
      </c>
      <c r="J121">
        <f>+VLOOKUP(K121,[2]Sheet3!$A:$H,8,)</f>
        <v>1993</v>
      </c>
      <c r="K121" s="6" t="s">
        <v>71</v>
      </c>
      <c r="M121" s="6" t="str">
        <f t="shared" si="13"/>
        <v>Nepal</v>
      </c>
      <c r="N121" s="6" t="str">
        <f>+VLOOKUP(K121,'[3]Dimension1 MSC'!$B:$D,3,)</f>
        <v>NA</v>
      </c>
      <c r="O121" s="6" t="str">
        <f>+VLOOKUP(K121,'[2]MSC with scores (2)'!$B:$G,'[2]MSC with scores (2)'!$E$1,)</f>
        <v>Sna 1993</v>
      </c>
      <c r="P121"/>
    </row>
    <row r="122" spans="1:16" s="6" customFormat="1" x14ac:dyDescent="0.25">
      <c r="A122" s="13">
        <f t="shared" si="9"/>
        <v>120</v>
      </c>
      <c r="B122" s="20" t="s">
        <v>70</v>
      </c>
      <c r="C122" s="14" t="s">
        <v>316</v>
      </c>
      <c r="D122" s="14" t="s">
        <v>398</v>
      </c>
      <c r="E122" s="15" t="str">
        <f>+VLOOKUP(B122,[1]MSC!$B:$D,3,)</f>
        <v>ESA 2010</v>
      </c>
      <c r="F122" s="30" t="str">
        <f t="shared" si="10"/>
        <v>2008</v>
      </c>
      <c r="G122" s="19" t="s">
        <v>387</v>
      </c>
      <c r="H122" s="19">
        <f t="shared" si="11"/>
        <v>2008</v>
      </c>
      <c r="I122" s="34">
        <f t="shared" si="12"/>
        <v>1</v>
      </c>
      <c r="J122">
        <f>+VLOOKUP(K122,[2]Sheet3!$A:$H,8,)</f>
        <v>2008</v>
      </c>
      <c r="K122" s="6" t="s">
        <v>70</v>
      </c>
      <c r="M122" s="6" t="str">
        <f t="shared" si="13"/>
        <v>Netherlands</v>
      </c>
      <c r="N122" s="6" t="str">
        <f>+VLOOKUP(K122,'[3]Dimension1 MSC'!$B:$D,3,)</f>
        <v>OECD/EU</v>
      </c>
      <c r="O122" s="6" t="str">
        <f>+VLOOKUP(K122,'[2]MSC with scores (2)'!$B:$G,'[2]MSC with scores (2)'!$E$1,)</f>
        <v>ESA 2010</v>
      </c>
      <c r="P122"/>
    </row>
    <row r="123" spans="1:16" s="6" customFormat="1" x14ac:dyDescent="0.25">
      <c r="A123" s="13">
        <f t="shared" si="9"/>
        <v>121</v>
      </c>
      <c r="B123" s="23" t="s">
        <v>69</v>
      </c>
      <c r="C123" s="17" t="s">
        <v>317</v>
      </c>
      <c r="D123" s="14" t="s">
        <v>398</v>
      </c>
      <c r="E123" s="15" t="str">
        <f>+VLOOKUP(B123,[1]MSC!$B:$D,3,)</f>
        <v>other</v>
      </c>
      <c r="F123" s="30" t="str">
        <f t="shared" si="10"/>
        <v>2008</v>
      </c>
      <c r="G123" s="19" t="s">
        <v>387</v>
      </c>
      <c r="H123" s="19">
        <f t="shared" si="11"/>
        <v>2008</v>
      </c>
      <c r="I123" s="34">
        <f t="shared" si="12"/>
        <v>1</v>
      </c>
      <c r="J123">
        <f>+VLOOKUP(K123,[2]Sheet3!$A:$H,8,)</f>
        <v>2008</v>
      </c>
      <c r="K123" s="6" t="s">
        <v>69</v>
      </c>
      <c r="M123" s="6" t="str">
        <f t="shared" si="13"/>
        <v>New Zealand</v>
      </c>
      <c r="N123" s="6" t="str">
        <f>+VLOOKUP(K123,'[3]Dimension1 MSC'!$B:$D,3,)</f>
        <v>OECD/EU</v>
      </c>
      <c r="O123" s="6" t="str">
        <f>+VLOOKUP(K123,'[2]MSC with scores (2)'!$B:$G,'[2]MSC with scores (2)'!$E$1,)</f>
        <v>other</v>
      </c>
      <c r="P123"/>
    </row>
    <row r="124" spans="1:16" s="6" customFormat="1" x14ac:dyDescent="0.25">
      <c r="A124" s="13">
        <f t="shared" si="9"/>
        <v>122</v>
      </c>
      <c r="B124" s="20" t="s">
        <v>68</v>
      </c>
      <c r="C124" s="14" t="s">
        <v>318</v>
      </c>
      <c r="D124" s="14" t="s">
        <v>396</v>
      </c>
      <c r="E124" s="15" t="str">
        <f>+VLOOKUP(B124,[1]MSC!$B:$D,3,)</f>
        <v>Sna 1993</v>
      </c>
      <c r="F124" s="30" t="str">
        <f t="shared" si="10"/>
        <v>1993</v>
      </c>
      <c r="G124" s="19" t="s">
        <v>387</v>
      </c>
      <c r="H124" s="19">
        <f t="shared" si="11"/>
        <v>1993</v>
      </c>
      <c r="I124" s="34">
        <f t="shared" si="12"/>
        <v>0.5</v>
      </c>
      <c r="J124">
        <f>+VLOOKUP(K124,[2]Sheet3!$A:$H,8,)</f>
        <v>1993</v>
      </c>
      <c r="K124" s="6" t="s">
        <v>68</v>
      </c>
      <c r="M124" s="6" t="str">
        <f t="shared" si="13"/>
        <v>Nicaragua</v>
      </c>
      <c r="N124" s="6" t="str">
        <f>+VLOOKUP(K124,'[3]Dimension1 MSC'!$B:$D,3,)</f>
        <v>NA</v>
      </c>
      <c r="O124" s="6" t="str">
        <f>+VLOOKUP(K124,'[2]MSC with scores (2)'!$B:$G,'[2]MSC with scores (2)'!$E$1,)</f>
        <v>Sna 1993</v>
      </c>
      <c r="P124"/>
    </row>
    <row r="125" spans="1:16" s="6" customFormat="1" x14ac:dyDescent="0.25">
      <c r="A125" s="13">
        <f t="shared" si="9"/>
        <v>123</v>
      </c>
      <c r="B125" s="20" t="s">
        <v>67</v>
      </c>
      <c r="C125" s="14" t="s">
        <v>319</v>
      </c>
      <c r="D125" s="14" t="s">
        <v>396</v>
      </c>
      <c r="E125" s="15" t="str">
        <f>+VLOOKUP(B125,[1]MSC!$B:$D,3,)</f>
        <v>Sna 1993</v>
      </c>
      <c r="F125" s="30" t="str">
        <f t="shared" si="10"/>
        <v>1993</v>
      </c>
      <c r="G125" s="19" t="s">
        <v>387</v>
      </c>
      <c r="H125" s="19">
        <f t="shared" si="11"/>
        <v>1993</v>
      </c>
      <c r="I125" s="34">
        <f t="shared" si="12"/>
        <v>0.5</v>
      </c>
      <c r="J125">
        <f>+VLOOKUP(K125,[2]Sheet3!$A:$H,8,)</f>
        <v>1993</v>
      </c>
      <c r="K125" s="6" t="s">
        <v>67</v>
      </c>
      <c r="M125" s="6" t="str">
        <f t="shared" si="13"/>
        <v>Niger</v>
      </c>
      <c r="N125" s="6" t="str">
        <f>+VLOOKUP(K125,'[3]Dimension1 MSC'!$B:$D,3,)</f>
        <v>NA</v>
      </c>
      <c r="O125" s="6" t="str">
        <f>+VLOOKUP(K125,'[2]MSC with scores (2)'!$B:$G,'[2]MSC with scores (2)'!$E$1,)</f>
        <v>Sna 1993</v>
      </c>
      <c r="P125"/>
    </row>
    <row r="126" spans="1:16" s="6" customFormat="1" x14ac:dyDescent="0.25">
      <c r="A126" s="13">
        <f t="shared" si="9"/>
        <v>124</v>
      </c>
      <c r="B126" s="20" t="s">
        <v>66</v>
      </c>
      <c r="C126" s="14" t="s">
        <v>320</v>
      </c>
      <c r="D126" s="14" t="s">
        <v>398</v>
      </c>
      <c r="E126" s="15" t="str">
        <f>+VLOOKUP(B126,[1]MSC!$B:$D,3,)</f>
        <v>Sna 2008</v>
      </c>
      <c r="F126" s="30" t="str">
        <f t="shared" si="10"/>
        <v>2008</v>
      </c>
      <c r="G126" s="19" t="s">
        <v>387</v>
      </c>
      <c r="H126" s="19">
        <f t="shared" si="11"/>
        <v>2008</v>
      </c>
      <c r="I126" s="34">
        <f t="shared" si="12"/>
        <v>1</v>
      </c>
      <c r="J126">
        <f>+VLOOKUP(K126,[2]Sheet3!$A:$H,8,)</f>
        <v>2008</v>
      </c>
      <c r="K126" s="6" t="s">
        <v>66</v>
      </c>
      <c r="M126" s="6" t="str">
        <f t="shared" si="13"/>
        <v>Nigeria</v>
      </c>
      <c r="N126" s="6" t="str">
        <f>+VLOOKUP(K126,'[3]Dimension1 MSC'!$B:$D,3,)</f>
        <v>NA</v>
      </c>
      <c r="O126" s="6" t="str">
        <f>+VLOOKUP(K126,'[2]MSC with scores (2)'!$B:$G,'[2]MSC with scores (2)'!$E$1,)</f>
        <v>Sna 2008</v>
      </c>
      <c r="P126"/>
    </row>
    <row r="127" spans="1:16" s="6" customFormat="1" x14ac:dyDescent="0.25">
      <c r="A127" s="13">
        <f t="shared" si="9"/>
        <v>125</v>
      </c>
      <c r="B127" s="21" t="s">
        <v>65</v>
      </c>
      <c r="C127" s="16" t="s">
        <v>295</v>
      </c>
      <c r="D127" s="14" t="s">
        <v>396</v>
      </c>
      <c r="E127" s="15" t="str">
        <f>+VLOOKUP(B127,[1]MSC!$B:$D,3,)</f>
        <v>ESA 2010</v>
      </c>
      <c r="F127" s="30" t="str">
        <f t="shared" si="10"/>
        <v>1993</v>
      </c>
      <c r="G127" s="19" t="s">
        <v>387</v>
      </c>
      <c r="H127" s="19">
        <f t="shared" si="11"/>
        <v>1993</v>
      </c>
      <c r="I127" s="34">
        <f t="shared" si="12"/>
        <v>0.5</v>
      </c>
      <c r="J127">
        <f>+VLOOKUP(K127,[2]Sheet3!$A:$H,8,)</f>
        <v>1993</v>
      </c>
      <c r="K127" s="6" t="s">
        <v>65</v>
      </c>
      <c r="M127" s="6" t="str">
        <f t="shared" si="13"/>
        <v>Macedonia, FYR</v>
      </c>
      <c r="N127" s="6" t="str">
        <f>+VLOOKUP(K127,'[3]Dimension1 MSC'!$B:$D,3,)</f>
        <v>NA</v>
      </c>
      <c r="O127" s="6" t="str">
        <f>+VLOOKUP(K127,'[2]MSC with scores (2)'!$B:$G,'[2]MSC with scores (2)'!$E$1,)</f>
        <v>SNA 1993</v>
      </c>
      <c r="P127"/>
    </row>
    <row r="128" spans="1:16" s="6" customFormat="1" x14ac:dyDescent="0.25">
      <c r="A128" s="13">
        <f t="shared" si="9"/>
        <v>126</v>
      </c>
      <c r="B128" s="20" t="s">
        <v>64</v>
      </c>
      <c r="C128" s="14" t="s">
        <v>321</v>
      </c>
      <c r="D128" s="14" t="s">
        <v>398</v>
      </c>
      <c r="E128" s="15" t="str">
        <f>+VLOOKUP(B128,[1]MSC!$B:$D,3,)</f>
        <v>ESA 2010</v>
      </c>
      <c r="F128" s="30" t="str">
        <f t="shared" si="10"/>
        <v>2008</v>
      </c>
      <c r="G128" s="19" t="s">
        <v>387</v>
      </c>
      <c r="H128" s="19">
        <f t="shared" si="11"/>
        <v>2008</v>
      </c>
      <c r="I128" s="34">
        <f t="shared" si="12"/>
        <v>1</v>
      </c>
      <c r="J128">
        <f>+VLOOKUP(K128,[2]Sheet3!$A:$H,8,)</f>
        <v>2008</v>
      </c>
      <c r="K128" s="6" t="s">
        <v>64</v>
      </c>
      <c r="M128" s="6" t="str">
        <f t="shared" si="13"/>
        <v>Norway</v>
      </c>
      <c r="N128" s="6" t="str">
        <f>+VLOOKUP(K128,'[3]Dimension1 MSC'!$B:$D,3,)</f>
        <v>OECD/EU</v>
      </c>
      <c r="O128" s="6" t="str">
        <f>+VLOOKUP(K128,'[2]MSC with scores (2)'!$B:$G,'[2]MSC with scores (2)'!$E$1,)</f>
        <v>ESA 2010</v>
      </c>
      <c r="P128"/>
    </row>
    <row r="129" spans="1:16" s="6" customFormat="1" x14ac:dyDescent="0.25">
      <c r="A129" s="13">
        <f t="shared" si="9"/>
        <v>127</v>
      </c>
      <c r="B129" s="20" t="s">
        <v>63</v>
      </c>
      <c r="C129" s="14" t="s">
        <v>322</v>
      </c>
      <c r="D129" s="14" t="s">
        <v>396</v>
      </c>
      <c r="E129" s="15" t="str">
        <f>+VLOOKUP(B129,[1]MSC!$B:$D,3,)</f>
        <v>Sna 1993</v>
      </c>
      <c r="F129" s="30" t="str">
        <f t="shared" si="10"/>
        <v>1993</v>
      </c>
      <c r="G129" s="19" t="s">
        <v>387</v>
      </c>
      <c r="H129" s="19">
        <f t="shared" si="11"/>
        <v>1993</v>
      </c>
      <c r="I129" s="34">
        <f t="shared" si="12"/>
        <v>0.5</v>
      </c>
      <c r="J129">
        <f>+VLOOKUP(K129,[2]Sheet3!$A:$H,8,)</f>
        <v>1993</v>
      </c>
      <c r="K129" s="6" t="s">
        <v>63</v>
      </c>
      <c r="M129" s="6" t="str">
        <f t="shared" si="13"/>
        <v>Oman</v>
      </c>
      <c r="N129" s="6" t="str">
        <f>+VLOOKUP(K129,'[3]Dimension1 MSC'!$B:$D,3,)</f>
        <v>NA</v>
      </c>
      <c r="O129" s="6" t="str">
        <f>+VLOOKUP(K129,'[2]MSC with scores (2)'!$B:$G,'[2]MSC with scores (2)'!$E$1,)</f>
        <v>Sna 1993</v>
      </c>
      <c r="P129"/>
    </row>
    <row r="130" spans="1:16" s="6" customFormat="1" x14ac:dyDescent="0.25">
      <c r="A130" s="13">
        <f t="shared" si="9"/>
        <v>128</v>
      </c>
      <c r="B130" s="20" t="s">
        <v>62</v>
      </c>
      <c r="C130" s="14" t="s">
        <v>323</v>
      </c>
      <c r="D130" s="14" t="s">
        <v>396</v>
      </c>
      <c r="E130" s="15" t="str">
        <f>+VLOOKUP(B130,[1]MSC!$B:$D,3,)</f>
        <v>SNA 2008</v>
      </c>
      <c r="F130" s="30" t="str">
        <f t="shared" si="10"/>
        <v>1993</v>
      </c>
      <c r="G130" s="19" t="s">
        <v>387</v>
      </c>
      <c r="H130" s="19">
        <f t="shared" si="11"/>
        <v>1993</v>
      </c>
      <c r="I130" s="34">
        <f t="shared" si="12"/>
        <v>0.5</v>
      </c>
      <c r="J130">
        <f>+VLOOKUP(K130,[2]Sheet3!$A:$H,8,)</f>
        <v>1993</v>
      </c>
      <c r="K130" s="6" t="s">
        <v>62</v>
      </c>
      <c r="M130" s="6" t="str">
        <f t="shared" si="13"/>
        <v>Pakistan</v>
      </c>
      <c r="N130" s="6" t="str">
        <f>+VLOOKUP(K130,'[3]Dimension1 MSC'!$B:$D,3,)</f>
        <v>NA</v>
      </c>
      <c r="O130" s="6" t="str">
        <f>+VLOOKUP(K130,'[2]MSC with scores (2)'!$B:$G,'[2]MSC with scores (2)'!$E$1,)</f>
        <v>SNA 2008</v>
      </c>
      <c r="P130"/>
    </row>
    <row r="131" spans="1:16" s="6" customFormat="1" x14ac:dyDescent="0.25">
      <c r="A131" s="13">
        <f t="shared" si="9"/>
        <v>129</v>
      </c>
      <c r="B131" s="20" t="s">
        <v>61</v>
      </c>
      <c r="C131" s="14" t="s">
        <v>324</v>
      </c>
      <c r="D131" s="14" t="s">
        <v>396</v>
      </c>
      <c r="E131" s="15" t="str">
        <f>+VLOOKUP(B131,[1]MSC!$B:$D,3,)</f>
        <v>other</v>
      </c>
      <c r="F131" s="30" t="str">
        <f t="shared" si="10"/>
        <v>1993</v>
      </c>
      <c r="G131" s="19" t="s">
        <v>387</v>
      </c>
      <c r="H131" s="19">
        <f t="shared" si="11"/>
        <v>1993</v>
      </c>
      <c r="I131" s="34">
        <f t="shared" si="12"/>
        <v>0.5</v>
      </c>
      <c r="J131">
        <f>+VLOOKUP(K131,[2]Sheet3!$A:$H,8,)</f>
        <v>1993</v>
      </c>
      <c r="K131" s="6" t="s">
        <v>61</v>
      </c>
      <c r="M131" s="6" t="str">
        <f t="shared" ref="M131:M162" si="14">+VLOOKUP(K131,B:C,2,)</f>
        <v>Palau</v>
      </c>
      <c r="N131" s="6" t="str">
        <f>+VLOOKUP(K131,'[3]Dimension1 MSC'!$B:$D,3,)</f>
        <v>NA</v>
      </c>
      <c r="O131" s="6" t="str">
        <f>+VLOOKUP(K131,'[2]MSC with scores (2)'!$B:$G,'[2]MSC with scores (2)'!$E$1,)</f>
        <v>other</v>
      </c>
      <c r="P131"/>
    </row>
    <row r="132" spans="1:16" s="6" customFormat="1" x14ac:dyDescent="0.25">
      <c r="A132" s="13">
        <f t="shared" ref="A132:A191" si="15">1+A131</f>
        <v>130</v>
      </c>
      <c r="B132" s="20" t="s">
        <v>60</v>
      </c>
      <c r="C132" s="14" t="s">
        <v>325</v>
      </c>
      <c r="D132" s="14" t="s">
        <v>396</v>
      </c>
      <c r="E132" s="15" t="str">
        <f>+VLOOKUP(B132,[1]MSC!$B:$D,3,)</f>
        <v>Sna 1993</v>
      </c>
      <c r="F132" s="30" t="str">
        <f t="shared" ref="F132:F192" si="16">+RIGHT(D132,4)</f>
        <v>1993</v>
      </c>
      <c r="G132" s="19" t="s">
        <v>387</v>
      </c>
      <c r="H132" s="19">
        <f t="shared" ref="H132:H192" si="17">+J132</f>
        <v>1993</v>
      </c>
      <c r="I132" s="34">
        <f t="shared" ref="I132:I192" si="18">IF(OR(D132="SNA 2008",D132= "ESA 2010") = TRUE, 1, IF(OR(D132="SNA 1993",D132= "ESA 1995"), 0.5, 0))</f>
        <v>0.5</v>
      </c>
      <c r="J132">
        <f>+VLOOKUP(K132,[2]Sheet3!$A:$H,8,)</f>
        <v>1993</v>
      </c>
      <c r="K132" s="6" t="s">
        <v>60</v>
      </c>
      <c r="M132" s="6" t="str">
        <f t="shared" si="14"/>
        <v>Panama</v>
      </c>
      <c r="N132" s="6" t="str">
        <f>+VLOOKUP(K132,'[3]Dimension1 MSC'!$B:$D,3,)</f>
        <v>NA</v>
      </c>
      <c r="O132" s="6" t="str">
        <f>+VLOOKUP(K132,'[2]MSC with scores (2)'!$B:$G,'[2]MSC with scores (2)'!$E$1,)</f>
        <v>Sna 1993</v>
      </c>
      <c r="P132"/>
    </row>
    <row r="133" spans="1:16" s="6" customFormat="1" x14ac:dyDescent="0.25">
      <c r="A133" s="13">
        <f t="shared" si="15"/>
        <v>131</v>
      </c>
      <c r="B133" s="21" t="s">
        <v>59</v>
      </c>
      <c r="C133" s="16" t="s">
        <v>326</v>
      </c>
      <c r="D133" s="14" t="s">
        <v>396</v>
      </c>
      <c r="E133" s="15" t="str">
        <f>+VLOOKUP(B133,[1]MSC!$B:$D,3,)</f>
        <v>Sna 1993</v>
      </c>
      <c r="F133" s="30" t="str">
        <f t="shared" si="16"/>
        <v>1993</v>
      </c>
      <c r="G133" s="19" t="s">
        <v>387</v>
      </c>
      <c r="H133" s="19">
        <f t="shared" si="17"/>
        <v>1993</v>
      </c>
      <c r="I133" s="34">
        <f t="shared" si="18"/>
        <v>0.5</v>
      </c>
      <c r="J133">
        <f>+VLOOKUP(K133,[2]Sheet3!$A:$H,8,)</f>
        <v>1993</v>
      </c>
      <c r="K133" s="6" t="s">
        <v>59</v>
      </c>
      <c r="M133" s="6" t="str">
        <f t="shared" si="14"/>
        <v>Papua New Guinea</v>
      </c>
      <c r="N133" s="6" t="str">
        <f>+VLOOKUP(K133,'[3]Dimension1 MSC'!$B:$D,3,)</f>
        <v>NA</v>
      </c>
      <c r="O133" s="6" t="str">
        <f>+VLOOKUP(K133,'[2]MSC with scores (2)'!$B:$G,'[2]MSC with scores (2)'!$E$1,)</f>
        <v>Sna 1993</v>
      </c>
      <c r="P133"/>
    </row>
    <row r="134" spans="1:16" s="6" customFormat="1" x14ac:dyDescent="0.25">
      <c r="A134" s="13">
        <f t="shared" si="15"/>
        <v>132</v>
      </c>
      <c r="B134" s="20" t="s">
        <v>58</v>
      </c>
      <c r="C134" s="14" t="s">
        <v>327</v>
      </c>
      <c r="D134" s="14" t="s">
        <v>396</v>
      </c>
      <c r="E134" s="15" t="str">
        <f>+VLOOKUP(B134,[1]MSC!$B:$D,3,)</f>
        <v>Sna 1993</v>
      </c>
      <c r="F134" s="30" t="str">
        <f t="shared" si="16"/>
        <v>1993</v>
      </c>
      <c r="G134" s="19" t="s">
        <v>387</v>
      </c>
      <c r="H134" s="19">
        <f t="shared" si="17"/>
        <v>1993</v>
      </c>
      <c r="I134" s="34">
        <f t="shared" si="18"/>
        <v>0.5</v>
      </c>
      <c r="J134">
        <f>+VLOOKUP(K134,[2]Sheet3!$A:$H,8,)</f>
        <v>1993</v>
      </c>
      <c r="K134" s="6" t="s">
        <v>58</v>
      </c>
      <c r="M134" s="6" t="str">
        <f t="shared" si="14"/>
        <v>Paraguay</v>
      </c>
      <c r="N134" s="6" t="str">
        <f>+VLOOKUP(K134,'[3]Dimension1 MSC'!$B:$D,3,)</f>
        <v>NA</v>
      </c>
      <c r="O134" s="6" t="str">
        <f>+VLOOKUP(K134,'[2]MSC with scores (2)'!$B:$G,'[2]MSC with scores (2)'!$E$1,)</f>
        <v>Sna 1993</v>
      </c>
      <c r="P134"/>
    </row>
    <row r="135" spans="1:16" s="6" customFormat="1" x14ac:dyDescent="0.25">
      <c r="A135" s="13">
        <f t="shared" si="15"/>
        <v>133</v>
      </c>
      <c r="B135" s="20" t="s">
        <v>57</v>
      </c>
      <c r="C135" s="14" t="s">
        <v>328</v>
      </c>
      <c r="D135" s="14" t="s">
        <v>396</v>
      </c>
      <c r="E135" s="15" t="str">
        <f>+VLOOKUP(B135,[1]MSC!$B:$D,3,)</f>
        <v>Sna 1993</v>
      </c>
      <c r="F135" s="30" t="str">
        <f t="shared" si="16"/>
        <v>1993</v>
      </c>
      <c r="G135" s="19" t="s">
        <v>387</v>
      </c>
      <c r="H135" s="19">
        <f t="shared" si="17"/>
        <v>1993</v>
      </c>
      <c r="I135" s="34">
        <f t="shared" si="18"/>
        <v>0.5</v>
      </c>
      <c r="J135">
        <f>+VLOOKUP(K135,[2]Sheet3!$A:$H,8,)</f>
        <v>1993</v>
      </c>
      <c r="K135" s="6" t="s">
        <v>57</v>
      </c>
      <c r="M135" s="6" t="str">
        <f t="shared" si="14"/>
        <v>Peru</v>
      </c>
      <c r="N135" s="6" t="str">
        <f>+VLOOKUP(K135,'[3]Dimension1 MSC'!$B:$D,3,)</f>
        <v>NA</v>
      </c>
      <c r="O135" s="6" t="str">
        <f>+VLOOKUP(K135,'[2]MSC with scores (2)'!$B:$G,'[2]MSC with scores (2)'!$E$1,)</f>
        <v>Sna 1993</v>
      </c>
      <c r="P135"/>
    </row>
    <row r="136" spans="1:16" s="6" customFormat="1" x14ac:dyDescent="0.25">
      <c r="A136" s="13">
        <f t="shared" si="15"/>
        <v>134</v>
      </c>
      <c r="B136" s="20" t="s">
        <v>56</v>
      </c>
      <c r="C136" s="14" t="s">
        <v>329</v>
      </c>
      <c r="D136" s="14" t="s">
        <v>396</v>
      </c>
      <c r="E136" s="15" t="str">
        <f>+VLOOKUP(B136,[1]MSC!$B:$D,3,)</f>
        <v>Sna 2008</v>
      </c>
      <c r="F136" s="30" t="str">
        <f t="shared" si="16"/>
        <v>1993</v>
      </c>
      <c r="G136" s="19" t="s">
        <v>387</v>
      </c>
      <c r="H136" s="19">
        <f t="shared" si="17"/>
        <v>1993</v>
      </c>
      <c r="I136" s="34">
        <f t="shared" si="18"/>
        <v>0.5</v>
      </c>
      <c r="J136">
        <f>+VLOOKUP(K136,[2]Sheet3!$A:$H,8,)</f>
        <v>1993</v>
      </c>
      <c r="K136" s="6" t="s">
        <v>56</v>
      </c>
      <c r="M136" s="6" t="str">
        <f t="shared" si="14"/>
        <v>Philippines</v>
      </c>
      <c r="N136" s="6" t="str">
        <f>+VLOOKUP(K136,'[3]Dimension1 MSC'!$B:$D,3,)</f>
        <v>NA</v>
      </c>
      <c r="O136" s="6" t="str">
        <f>+VLOOKUP(K136,'[2]MSC with scores (2)'!$B:$G,'[2]MSC with scores (2)'!$E$1,)</f>
        <v>Sna 2008</v>
      </c>
      <c r="P136"/>
    </row>
    <row r="137" spans="1:16" s="6" customFormat="1" x14ac:dyDescent="0.25">
      <c r="A137" s="13">
        <f t="shared" si="15"/>
        <v>135</v>
      </c>
      <c r="B137" s="20" t="s">
        <v>55</v>
      </c>
      <c r="C137" s="14" t="s">
        <v>330</v>
      </c>
      <c r="D137" s="14" t="s">
        <v>398</v>
      </c>
      <c r="E137" s="15" t="str">
        <f>+VLOOKUP(B137,[1]MSC!$B:$D,3,)</f>
        <v>ESA 2010</v>
      </c>
      <c r="F137" s="30" t="str">
        <f t="shared" si="16"/>
        <v>2008</v>
      </c>
      <c r="G137" s="19" t="s">
        <v>387</v>
      </c>
      <c r="H137" s="19">
        <f t="shared" si="17"/>
        <v>2008</v>
      </c>
      <c r="I137" s="34">
        <f t="shared" si="18"/>
        <v>1</v>
      </c>
      <c r="J137">
        <f>+VLOOKUP(K137,[2]Sheet3!$A:$H,8,)</f>
        <v>2008</v>
      </c>
      <c r="K137" s="6" t="s">
        <v>55</v>
      </c>
      <c r="M137" s="6" t="str">
        <f t="shared" si="14"/>
        <v>Poland</v>
      </c>
      <c r="N137" s="6" t="str">
        <f>+VLOOKUP(K137,'[3]Dimension1 MSC'!$B:$D,3,)</f>
        <v>OECD/EU</v>
      </c>
      <c r="O137" s="6" t="str">
        <f>+VLOOKUP(K137,'[2]MSC with scores (2)'!$B:$G,'[2]MSC with scores (2)'!$E$1,)</f>
        <v>ESA 2010</v>
      </c>
      <c r="P137"/>
    </row>
    <row r="138" spans="1:16" s="6" customFormat="1" x14ac:dyDescent="0.25">
      <c r="A138" s="13">
        <f t="shared" si="15"/>
        <v>136</v>
      </c>
      <c r="B138" s="23" t="s">
        <v>54</v>
      </c>
      <c r="C138" s="17" t="s">
        <v>331</v>
      </c>
      <c r="D138" s="14" t="s">
        <v>398</v>
      </c>
      <c r="E138" s="15" t="str">
        <f>+VLOOKUP(B138,[1]MSC!$B:$D,3,)</f>
        <v>ESA 2010</v>
      </c>
      <c r="F138" s="30" t="str">
        <f t="shared" si="16"/>
        <v>2008</v>
      </c>
      <c r="G138" s="19" t="s">
        <v>387</v>
      </c>
      <c r="H138" s="19">
        <f t="shared" si="17"/>
        <v>2008</v>
      </c>
      <c r="I138" s="34">
        <f t="shared" si="18"/>
        <v>1</v>
      </c>
      <c r="J138">
        <f>+VLOOKUP(K138,[2]Sheet3!$A:$H,8,)</f>
        <v>2008</v>
      </c>
      <c r="K138" s="6" t="s">
        <v>54</v>
      </c>
      <c r="M138" s="6" t="str">
        <f t="shared" si="14"/>
        <v>Portugal</v>
      </c>
      <c r="N138" s="6" t="str">
        <f>+VLOOKUP(K138,'[3]Dimension1 MSC'!$B:$D,3,)</f>
        <v>OECD/EU</v>
      </c>
      <c r="O138" s="6" t="str">
        <f>+VLOOKUP(K138,'[2]MSC with scores (2)'!$B:$G,'[2]MSC with scores (2)'!$E$1,)</f>
        <v>ESA 2010</v>
      </c>
      <c r="P138"/>
    </row>
    <row r="139" spans="1:16" s="6" customFormat="1" x14ac:dyDescent="0.25">
      <c r="A139" s="13">
        <f t="shared" si="15"/>
        <v>137</v>
      </c>
      <c r="B139" s="20" t="s">
        <v>53</v>
      </c>
      <c r="C139" s="14" t="s">
        <v>332</v>
      </c>
      <c r="D139" s="14" t="s">
        <v>396</v>
      </c>
      <c r="E139" s="15" t="str">
        <f>+VLOOKUP(B139,[1]MSC!$B:$D,3,)</f>
        <v>Sna 1993</v>
      </c>
      <c r="F139" s="30" t="str">
        <f t="shared" si="16"/>
        <v>1993</v>
      </c>
      <c r="G139" s="19" t="s">
        <v>387</v>
      </c>
      <c r="H139" s="19">
        <f t="shared" si="17"/>
        <v>1993</v>
      </c>
      <c r="I139" s="34">
        <f t="shared" si="18"/>
        <v>0.5</v>
      </c>
      <c r="J139">
        <f>+VLOOKUP(K139,[2]Sheet3!$A:$H,8,)</f>
        <v>1993</v>
      </c>
      <c r="K139" s="6" t="s">
        <v>53</v>
      </c>
      <c r="M139" s="6" t="str">
        <f t="shared" si="14"/>
        <v>Qatar</v>
      </c>
      <c r="N139" s="6" t="str">
        <f>+VLOOKUP(K139,'[3]Dimension1 MSC'!$B:$D,3,)</f>
        <v>NA</v>
      </c>
      <c r="O139" s="6" t="str">
        <f>+VLOOKUP(K139,'[2]MSC with scores (2)'!$B:$G,'[2]MSC with scores (2)'!$E$1,)</f>
        <v>Sna 1993</v>
      </c>
      <c r="P139"/>
    </row>
    <row r="140" spans="1:16" s="6" customFormat="1" x14ac:dyDescent="0.25">
      <c r="A140" s="13">
        <f t="shared" si="15"/>
        <v>138</v>
      </c>
      <c r="B140" s="21" t="s">
        <v>52</v>
      </c>
      <c r="C140" s="16" t="s">
        <v>333</v>
      </c>
      <c r="D140" s="14" t="s">
        <v>396</v>
      </c>
      <c r="E140" s="15" t="str">
        <f>+VLOOKUP(B140,[1]MSC!$B:$D,3,)</f>
        <v>ESA 2010</v>
      </c>
      <c r="F140" s="30" t="str">
        <f t="shared" si="16"/>
        <v>1993</v>
      </c>
      <c r="G140" s="19" t="s">
        <v>387</v>
      </c>
      <c r="H140" s="19">
        <f t="shared" si="17"/>
        <v>1993</v>
      </c>
      <c r="I140" s="34">
        <f t="shared" si="18"/>
        <v>0.5</v>
      </c>
      <c r="J140">
        <f>+VLOOKUP(K140,[2]Sheet3!$A:$H,8,)</f>
        <v>1993</v>
      </c>
      <c r="K140" s="6" t="s">
        <v>52</v>
      </c>
      <c r="M140" s="6" t="str">
        <f t="shared" si="14"/>
        <v>Romania</v>
      </c>
      <c r="N140" s="6" t="str">
        <f>+VLOOKUP(K140,'[3]Dimension1 MSC'!$B:$D,3,)</f>
        <v>OECD/EU</v>
      </c>
      <c r="O140" s="6" t="str">
        <f>+VLOOKUP(K140,'[2]MSC with scores (2)'!$B:$G,'[2]MSC with scores (2)'!$E$1,)</f>
        <v>ESA 2010</v>
      </c>
      <c r="P140"/>
    </row>
    <row r="141" spans="1:16" s="6" customFormat="1" x14ac:dyDescent="0.25">
      <c r="A141" s="13">
        <f t="shared" si="15"/>
        <v>139</v>
      </c>
      <c r="B141" s="20" t="s">
        <v>51</v>
      </c>
      <c r="C141" s="14" t="s">
        <v>334</v>
      </c>
      <c r="D141" s="14" t="s">
        <v>396</v>
      </c>
      <c r="E141" s="15" t="str">
        <f>+VLOOKUP(B141,[1]MSC!$B:$D,3,)</f>
        <v>Sna 2008</v>
      </c>
      <c r="F141" s="30" t="str">
        <f t="shared" si="16"/>
        <v>1993</v>
      </c>
      <c r="G141" s="19" t="s">
        <v>387</v>
      </c>
      <c r="H141" s="19">
        <f t="shared" si="17"/>
        <v>1993</v>
      </c>
      <c r="I141" s="34">
        <f t="shared" si="18"/>
        <v>0.5</v>
      </c>
      <c r="J141">
        <f>+VLOOKUP(K141,[2]Sheet3!$A:$H,8,)</f>
        <v>1993</v>
      </c>
      <c r="K141" s="6" t="s">
        <v>51</v>
      </c>
      <c r="M141" s="6" t="str">
        <f t="shared" si="14"/>
        <v>Russian Federation</v>
      </c>
      <c r="N141" s="6" t="str">
        <f>+VLOOKUP(K141,'[3]Dimension1 MSC'!$B:$D,3,)</f>
        <v>NA</v>
      </c>
      <c r="O141" s="6" t="str">
        <f>+VLOOKUP(K141,'[2]MSC with scores (2)'!$B:$G,'[2]MSC with scores (2)'!$E$1,)</f>
        <v>Sna 2008</v>
      </c>
      <c r="P141"/>
    </row>
    <row r="142" spans="1:16" s="6" customFormat="1" x14ac:dyDescent="0.25">
      <c r="A142" s="13">
        <f t="shared" si="15"/>
        <v>140</v>
      </c>
      <c r="B142" s="20" t="s">
        <v>50</v>
      </c>
      <c r="C142" s="14" t="s">
        <v>335</v>
      </c>
      <c r="D142" s="14" t="s">
        <v>398</v>
      </c>
      <c r="E142" s="15" t="str">
        <f>+VLOOKUP(B142,[1]MSC!$B:$D,3,)</f>
        <v>Sna 1993</v>
      </c>
      <c r="F142" s="30" t="str">
        <f t="shared" si="16"/>
        <v>2008</v>
      </c>
      <c r="G142" s="19" t="s">
        <v>387</v>
      </c>
      <c r="H142" s="19">
        <f t="shared" si="17"/>
        <v>2008</v>
      </c>
      <c r="I142" s="34">
        <f t="shared" si="18"/>
        <v>1</v>
      </c>
      <c r="J142">
        <f>+VLOOKUP(K142,[2]Sheet3!$A:$H,8,)</f>
        <v>2008</v>
      </c>
      <c r="K142" s="6" t="s">
        <v>50</v>
      </c>
      <c r="M142" s="6" t="str">
        <f t="shared" si="14"/>
        <v>Rwanda</v>
      </c>
      <c r="N142" s="6" t="str">
        <f>+VLOOKUP(K142,'[3]Dimension1 MSC'!$B:$D,3,)</f>
        <v>NA</v>
      </c>
      <c r="O142" s="6" t="str">
        <f>+VLOOKUP(K142,'[2]MSC with scores (2)'!$B:$G,'[2]MSC with scores (2)'!$E$1,)</f>
        <v>Sna 1993</v>
      </c>
      <c r="P142"/>
    </row>
    <row r="143" spans="1:16" s="6" customFormat="1" x14ac:dyDescent="0.25">
      <c r="A143" s="13">
        <f t="shared" si="15"/>
        <v>141</v>
      </c>
      <c r="B143" s="20" t="s">
        <v>49</v>
      </c>
      <c r="C143" s="14" t="s">
        <v>336</v>
      </c>
      <c r="D143" s="14" t="s">
        <v>396</v>
      </c>
      <c r="E143" s="15" t="str">
        <f>+VLOOKUP(B143,[1]MSC!$B:$D,3,)</f>
        <v>Sna 1993</v>
      </c>
      <c r="F143" s="30" t="str">
        <f t="shared" si="16"/>
        <v>1993</v>
      </c>
      <c r="G143" s="19" t="s">
        <v>387</v>
      </c>
      <c r="H143" s="19">
        <f t="shared" si="17"/>
        <v>1993</v>
      </c>
      <c r="I143" s="34">
        <f t="shared" si="18"/>
        <v>0.5</v>
      </c>
      <c r="J143">
        <f>+VLOOKUP(K143,[2]Sheet3!$A:$H,8,)</f>
        <v>1993</v>
      </c>
      <c r="K143" s="6" t="s">
        <v>49</v>
      </c>
      <c r="M143" s="6" t="str">
        <f t="shared" si="14"/>
        <v>Samoa</v>
      </c>
      <c r="N143" s="6" t="str">
        <f>+VLOOKUP(K143,'[3]Dimension1 MSC'!$B:$D,3,)</f>
        <v>NA</v>
      </c>
      <c r="O143" s="6" t="str">
        <f>+VLOOKUP(K143,'[2]MSC with scores (2)'!$B:$G,'[2]MSC with scores (2)'!$E$1,)</f>
        <v>Sna 1993</v>
      </c>
      <c r="P143"/>
    </row>
    <row r="144" spans="1:16" s="6" customFormat="1" x14ac:dyDescent="0.25">
      <c r="A144" s="13">
        <f t="shared" si="15"/>
        <v>142</v>
      </c>
      <c r="B144" s="20" t="s">
        <v>48</v>
      </c>
      <c r="C144" s="14" t="s">
        <v>337</v>
      </c>
      <c r="D144" s="14" t="s">
        <v>396</v>
      </c>
      <c r="E144" s="15" t="str">
        <f>+VLOOKUP(B144,[1]MSC!$B:$D,3,)</f>
        <v>other</v>
      </c>
      <c r="F144" s="30" t="str">
        <f t="shared" si="16"/>
        <v>1993</v>
      </c>
      <c r="G144" s="19" t="s">
        <v>387</v>
      </c>
      <c r="H144" s="19">
        <f t="shared" si="17"/>
        <v>1993</v>
      </c>
      <c r="I144" s="34">
        <f t="shared" si="18"/>
        <v>0.5</v>
      </c>
      <c r="J144">
        <f>+VLOOKUP(K144,[2]Sheet3!$A:$H,8,)</f>
        <v>1993</v>
      </c>
      <c r="K144" s="6" t="s">
        <v>48</v>
      </c>
      <c r="M144" s="6" t="str">
        <f t="shared" si="14"/>
        <v>San Marino</v>
      </c>
      <c r="N144" s="6" t="str">
        <f>+VLOOKUP(K144,'[3]Dimension1 MSC'!$B:$D,3,)</f>
        <v>NA</v>
      </c>
      <c r="O144" s="6" t="str">
        <f>+VLOOKUP(K144,'[2]MSC with scores (2)'!$B:$G,'[2]MSC with scores (2)'!$E$1,)</f>
        <v>other</v>
      </c>
      <c r="P144"/>
    </row>
    <row r="145" spans="1:16" s="6" customFormat="1" x14ac:dyDescent="0.25">
      <c r="A145" s="13">
        <f t="shared" si="15"/>
        <v>143</v>
      </c>
      <c r="B145" s="20" t="s">
        <v>47</v>
      </c>
      <c r="C145" s="17" t="s">
        <v>338</v>
      </c>
      <c r="D145" s="14" t="s">
        <v>396</v>
      </c>
      <c r="E145" s="15" t="str">
        <f>+VLOOKUP(B145,[1]MSC!$B:$D,3,)</f>
        <v>Sna 1993</v>
      </c>
      <c r="F145" s="30" t="str">
        <f t="shared" si="16"/>
        <v>1993</v>
      </c>
      <c r="G145" s="19" t="s">
        <v>387</v>
      </c>
      <c r="H145" s="19">
        <f t="shared" si="17"/>
        <v>1993</v>
      </c>
      <c r="I145" s="34">
        <f t="shared" si="18"/>
        <v>0.5</v>
      </c>
      <c r="J145">
        <f>+VLOOKUP(K145,[2]Sheet3!$A:$H,8,)</f>
        <v>1993</v>
      </c>
      <c r="K145" s="6" t="s">
        <v>47</v>
      </c>
      <c r="M145" s="6" t="str">
        <f t="shared" si="14"/>
        <v>São Tomé and Principe</v>
      </c>
      <c r="N145" s="6" t="str">
        <f>+VLOOKUP(K145,'[3]Dimension1 MSC'!$B:$D,3,)</f>
        <v>NA</v>
      </c>
      <c r="O145" s="6" t="str">
        <f>+VLOOKUP(K145,'[2]MSC with scores (2)'!$B:$G,'[2]MSC with scores (2)'!$E$1,)</f>
        <v>Sna 1993</v>
      </c>
      <c r="P145"/>
    </row>
    <row r="146" spans="1:16" s="6" customFormat="1" x14ac:dyDescent="0.25">
      <c r="A146" s="13">
        <f t="shared" si="15"/>
        <v>144</v>
      </c>
      <c r="B146" s="20" t="s">
        <v>46</v>
      </c>
      <c r="C146" s="14" t="s">
        <v>339</v>
      </c>
      <c r="D146" s="14" t="s">
        <v>398</v>
      </c>
      <c r="E146" s="15" t="str">
        <f>+VLOOKUP(B146,[1]MSC!$B:$D,3,)</f>
        <v>Sna 1993</v>
      </c>
      <c r="F146" s="30" t="str">
        <f t="shared" si="16"/>
        <v>2008</v>
      </c>
      <c r="G146" s="19" t="s">
        <v>387</v>
      </c>
      <c r="H146" s="19">
        <f t="shared" si="17"/>
        <v>2008</v>
      </c>
      <c r="I146" s="34">
        <f t="shared" si="18"/>
        <v>1</v>
      </c>
      <c r="J146">
        <f>+VLOOKUP(K146,[2]Sheet3!$A:$H,8,)</f>
        <v>2008</v>
      </c>
      <c r="K146" s="6" t="s">
        <v>46</v>
      </c>
      <c r="M146" s="6" t="str">
        <f t="shared" si="14"/>
        <v>Saudi Arabia</v>
      </c>
      <c r="N146" s="6" t="str">
        <f>+VLOOKUP(K146,'[3]Dimension1 MSC'!$B:$D,3,)</f>
        <v>NA</v>
      </c>
      <c r="O146" s="6" t="str">
        <f>+VLOOKUP(K146,'[2]MSC with scores (2)'!$B:$G,'[2]MSC with scores (2)'!$E$1,)</f>
        <v>Sna 1993</v>
      </c>
      <c r="P146"/>
    </row>
    <row r="147" spans="1:16" s="6" customFormat="1" x14ac:dyDescent="0.25">
      <c r="A147" s="13">
        <f t="shared" si="15"/>
        <v>145</v>
      </c>
      <c r="B147" s="20" t="s">
        <v>45</v>
      </c>
      <c r="C147" s="14" t="s">
        <v>340</v>
      </c>
      <c r="D147" s="14" t="s">
        <v>396</v>
      </c>
      <c r="E147" s="15" t="str">
        <f>+VLOOKUP(B147,[1]MSC!$B:$D,3,)</f>
        <v>Sna 1993</v>
      </c>
      <c r="F147" s="30" t="str">
        <f t="shared" si="16"/>
        <v>1993</v>
      </c>
      <c r="G147" s="19" t="s">
        <v>387</v>
      </c>
      <c r="H147" s="19">
        <f t="shared" si="17"/>
        <v>1993</v>
      </c>
      <c r="I147" s="34">
        <f t="shared" si="18"/>
        <v>0.5</v>
      </c>
      <c r="J147">
        <f>+VLOOKUP(K147,[2]Sheet3!$A:$H,8,)</f>
        <v>1993</v>
      </c>
      <c r="K147" s="6" t="s">
        <v>45</v>
      </c>
      <c r="M147" s="6" t="str">
        <f t="shared" si="14"/>
        <v>Senegal</v>
      </c>
      <c r="N147" s="6" t="str">
        <f>+VLOOKUP(K147,'[3]Dimension1 MSC'!$B:$D,3,)</f>
        <v>NA</v>
      </c>
      <c r="O147" s="6" t="str">
        <f>+VLOOKUP(K147,'[2]MSC with scores (2)'!$B:$G,'[2]MSC with scores (2)'!$E$1,)</f>
        <v>Sna 1993</v>
      </c>
      <c r="P147"/>
    </row>
    <row r="148" spans="1:16" s="6" customFormat="1" x14ac:dyDescent="0.25">
      <c r="A148" s="13">
        <f t="shared" si="15"/>
        <v>146</v>
      </c>
      <c r="B148" s="21" t="s">
        <v>44</v>
      </c>
      <c r="C148" s="16" t="s">
        <v>341</v>
      </c>
      <c r="D148" s="14" t="s">
        <v>396</v>
      </c>
      <c r="E148" s="15" t="str">
        <f>+VLOOKUP(B148,[1]MSC!$B:$D,3,)</f>
        <v>ESA 2010</v>
      </c>
      <c r="F148" s="30" t="str">
        <f t="shared" si="16"/>
        <v>1993</v>
      </c>
      <c r="G148" s="19" t="s">
        <v>387</v>
      </c>
      <c r="H148" s="19">
        <f t="shared" si="17"/>
        <v>1993</v>
      </c>
      <c r="I148" s="34">
        <f t="shared" si="18"/>
        <v>0.5</v>
      </c>
      <c r="J148">
        <f>+VLOOKUP(K148,[2]Sheet3!$A:$H,8,)</f>
        <v>1993</v>
      </c>
      <c r="K148" s="6" t="s">
        <v>44</v>
      </c>
      <c r="M148" s="6" t="str">
        <f t="shared" si="14"/>
        <v>Serbia</v>
      </c>
      <c r="N148" s="6" t="str">
        <f>+VLOOKUP(K148,'[3]Dimension1 MSC'!$B:$D,3,)</f>
        <v>NA</v>
      </c>
      <c r="O148" s="6" t="str">
        <f>+VLOOKUP(K148,'[2]MSC with scores (2)'!$B:$G,'[2]MSC with scores (2)'!$E$1,)</f>
        <v>ESA 2010</v>
      </c>
      <c r="P148"/>
    </row>
    <row r="149" spans="1:16" s="6" customFormat="1" x14ac:dyDescent="0.25">
      <c r="A149" s="13">
        <f t="shared" si="15"/>
        <v>147</v>
      </c>
      <c r="B149" s="20" t="s">
        <v>43</v>
      </c>
      <c r="C149" s="14" t="s">
        <v>342</v>
      </c>
      <c r="D149" s="14" t="s">
        <v>396</v>
      </c>
      <c r="E149" s="15" t="str">
        <f>+VLOOKUP(B149,[1]MSC!$B:$D,3,)</f>
        <v>Sna 1993</v>
      </c>
      <c r="F149" s="30" t="str">
        <f t="shared" si="16"/>
        <v>1993</v>
      </c>
      <c r="G149" s="19" t="s">
        <v>387</v>
      </c>
      <c r="H149" s="19">
        <f t="shared" si="17"/>
        <v>1993</v>
      </c>
      <c r="I149" s="34">
        <f t="shared" si="18"/>
        <v>0.5</v>
      </c>
      <c r="J149">
        <f>+VLOOKUP(K149,[2]Sheet3!$A:$H,8,)</f>
        <v>1993</v>
      </c>
      <c r="K149" s="6" t="s">
        <v>43</v>
      </c>
      <c r="M149" s="6" t="str">
        <f t="shared" si="14"/>
        <v>Seychelles</v>
      </c>
      <c r="N149" s="6" t="str">
        <f>+VLOOKUP(K149,'[3]Dimension1 MSC'!$B:$D,3,)</f>
        <v>NA</v>
      </c>
      <c r="O149" s="6" t="str">
        <f>+VLOOKUP(K149,'[2]MSC with scores (2)'!$B:$G,'[2]MSC with scores (2)'!$E$1,)</f>
        <v>Sna 1993</v>
      </c>
      <c r="P149"/>
    </row>
    <row r="150" spans="1:16" s="6" customFormat="1" x14ac:dyDescent="0.25">
      <c r="A150" s="13">
        <f t="shared" si="15"/>
        <v>148</v>
      </c>
      <c r="B150" s="23" t="s">
        <v>42</v>
      </c>
      <c r="C150" s="17" t="s">
        <v>343</v>
      </c>
      <c r="D150" s="14" t="s">
        <v>396</v>
      </c>
      <c r="E150" s="15" t="str">
        <f>+VLOOKUP(B150,[1]MSC!$B:$D,3,)</f>
        <v>Sna 1993</v>
      </c>
      <c r="F150" s="30" t="str">
        <f t="shared" si="16"/>
        <v>1993</v>
      </c>
      <c r="G150" s="19" t="s">
        <v>387</v>
      </c>
      <c r="H150" s="19">
        <f t="shared" si="17"/>
        <v>1993</v>
      </c>
      <c r="I150" s="34">
        <f t="shared" si="18"/>
        <v>0.5</v>
      </c>
      <c r="J150">
        <f>+VLOOKUP(K150,[2]Sheet3!$A:$H,8,)</f>
        <v>1993</v>
      </c>
      <c r="K150" s="6" t="s">
        <v>42</v>
      </c>
      <c r="M150" s="6" t="str">
        <f t="shared" si="14"/>
        <v>Sierra Leone</v>
      </c>
      <c r="N150" s="6" t="str">
        <f>+VLOOKUP(K150,'[3]Dimension1 MSC'!$B:$D,3,)</f>
        <v>NA</v>
      </c>
      <c r="O150" s="6" t="str">
        <f>+VLOOKUP(K150,'[2]MSC with scores (2)'!$B:$G,'[2]MSC with scores (2)'!$E$1,)</f>
        <v>Sna 1993</v>
      </c>
      <c r="P150"/>
    </row>
    <row r="151" spans="1:16" s="6" customFormat="1" x14ac:dyDescent="0.25">
      <c r="A151" s="13">
        <f t="shared" si="15"/>
        <v>149</v>
      </c>
      <c r="B151" s="20" t="s">
        <v>41</v>
      </c>
      <c r="C151" s="14" t="s">
        <v>344</v>
      </c>
      <c r="D151" s="14" t="s">
        <v>398</v>
      </c>
      <c r="E151" s="15" t="str">
        <f>+VLOOKUP(B151,[1]MSC!$B:$D,3,)</f>
        <v>Sna 1993</v>
      </c>
      <c r="F151" s="30" t="str">
        <f t="shared" si="16"/>
        <v>2008</v>
      </c>
      <c r="G151" s="19" t="s">
        <v>387</v>
      </c>
      <c r="H151" s="19">
        <f t="shared" si="17"/>
        <v>2008</v>
      </c>
      <c r="I151" s="34">
        <f t="shared" si="18"/>
        <v>1</v>
      </c>
      <c r="J151">
        <f>+VLOOKUP(K151,[2]Sheet3!$A:$H,8,)</f>
        <v>2008</v>
      </c>
      <c r="K151" s="6" t="s">
        <v>41</v>
      </c>
      <c r="M151" s="6" t="str">
        <f t="shared" si="14"/>
        <v>Singapore</v>
      </c>
      <c r="N151" s="6" t="str">
        <f>+VLOOKUP(K151,'[3]Dimension1 MSC'!$B:$D,3,)</f>
        <v>NA</v>
      </c>
      <c r="O151" s="6" t="str">
        <f>+VLOOKUP(K151,'[2]MSC with scores (2)'!$B:$G,'[2]MSC with scores (2)'!$E$1,)</f>
        <v>Sna 1993</v>
      </c>
      <c r="P151"/>
    </row>
    <row r="152" spans="1:16" s="6" customFormat="1" x14ac:dyDescent="0.25">
      <c r="A152" s="13">
        <f t="shared" si="15"/>
        <v>150</v>
      </c>
      <c r="B152" s="21" t="s">
        <v>40</v>
      </c>
      <c r="C152" s="16" t="s">
        <v>345</v>
      </c>
      <c r="D152" s="14" t="s">
        <v>398</v>
      </c>
      <c r="E152" s="15" t="str">
        <f>+VLOOKUP(B152,[1]MSC!$B:$D,3,)</f>
        <v>ESA 2010</v>
      </c>
      <c r="F152" s="30" t="str">
        <f t="shared" si="16"/>
        <v>2008</v>
      </c>
      <c r="G152" s="19" t="s">
        <v>387</v>
      </c>
      <c r="H152" s="19">
        <f t="shared" si="17"/>
        <v>2008</v>
      </c>
      <c r="I152" s="34">
        <f t="shared" si="18"/>
        <v>1</v>
      </c>
      <c r="J152">
        <f>+VLOOKUP(K152,[2]Sheet3!$A:$H,8,)</f>
        <v>2008</v>
      </c>
      <c r="K152" s="6" t="s">
        <v>40</v>
      </c>
      <c r="M152" s="6" t="str">
        <f t="shared" si="14"/>
        <v>Slovak Republic</v>
      </c>
      <c r="N152" s="6" t="str">
        <f>+VLOOKUP(K152,'[3]Dimension1 MSC'!$B:$D,3,)</f>
        <v>OECD/EU</v>
      </c>
      <c r="O152" s="6" t="str">
        <f>+VLOOKUP(K152,'[2]MSC with scores (2)'!$B:$G,'[2]MSC with scores (2)'!$E$1,)</f>
        <v>ESA 2010</v>
      </c>
      <c r="P152"/>
    </row>
    <row r="153" spans="1:16" s="6" customFormat="1" x14ac:dyDescent="0.25">
      <c r="A153" s="13">
        <f t="shared" si="15"/>
        <v>151</v>
      </c>
      <c r="B153" s="20" t="s">
        <v>39</v>
      </c>
      <c r="C153" s="14" t="s">
        <v>346</v>
      </c>
      <c r="D153" s="14" t="s">
        <v>398</v>
      </c>
      <c r="E153" s="15" t="str">
        <f>+VLOOKUP(B153,[1]MSC!$B:$D,3,)</f>
        <v>ESA 2010</v>
      </c>
      <c r="F153" s="30" t="str">
        <f t="shared" si="16"/>
        <v>2008</v>
      </c>
      <c r="G153" s="19" t="s">
        <v>387</v>
      </c>
      <c r="H153" s="19">
        <f t="shared" si="17"/>
        <v>2008</v>
      </c>
      <c r="I153" s="34">
        <f t="shared" si="18"/>
        <v>1</v>
      </c>
      <c r="J153">
        <f>+VLOOKUP(K153,[2]Sheet3!$A:$H,8,)</f>
        <v>2008</v>
      </c>
      <c r="K153" s="6" t="s">
        <v>39</v>
      </c>
      <c r="M153" s="6" t="str">
        <f t="shared" si="14"/>
        <v>Slovenia</v>
      </c>
      <c r="N153" s="6" t="str">
        <f>+VLOOKUP(K153,'[3]Dimension1 MSC'!$B:$D,3,)</f>
        <v>OECD/EU</v>
      </c>
      <c r="O153" s="6" t="str">
        <f>+VLOOKUP(K153,'[2]MSC with scores (2)'!$B:$G,'[2]MSC with scores (2)'!$E$1,)</f>
        <v>ESA 2010</v>
      </c>
      <c r="P153"/>
    </row>
    <row r="154" spans="1:16" s="6" customFormat="1" x14ac:dyDescent="0.25">
      <c r="A154" s="13">
        <f t="shared" si="15"/>
        <v>152</v>
      </c>
      <c r="B154" s="22" t="s">
        <v>38</v>
      </c>
      <c r="C154" s="17" t="s">
        <v>347</v>
      </c>
      <c r="D154" s="14" t="s">
        <v>396</v>
      </c>
      <c r="E154" s="15" t="str">
        <f>+VLOOKUP(B154,[1]MSC!$B:$D,3,)</f>
        <v>Sna 1993</v>
      </c>
      <c r="F154" s="30" t="str">
        <f t="shared" si="16"/>
        <v>1993</v>
      </c>
      <c r="G154" s="19" t="s">
        <v>387</v>
      </c>
      <c r="H154" s="19">
        <f t="shared" si="17"/>
        <v>1993</v>
      </c>
      <c r="I154" s="34">
        <f t="shared" si="18"/>
        <v>0.5</v>
      </c>
      <c r="J154">
        <f>+VLOOKUP(K154,[2]Sheet3!$A:$H,8,)</f>
        <v>1993</v>
      </c>
      <c r="K154" s="6" t="s">
        <v>38</v>
      </c>
      <c r="M154" s="6" t="str">
        <f t="shared" si="14"/>
        <v>Solomon Islands</v>
      </c>
      <c r="N154" s="6" t="str">
        <f>+VLOOKUP(K154,'[3]Dimension1 MSC'!$B:$D,3,)</f>
        <v>NA</v>
      </c>
      <c r="O154" s="6" t="str">
        <f>+VLOOKUP(K154,'[2]MSC with scores (2)'!$B:$G,'[2]MSC with scores (2)'!$E$1,)</f>
        <v>Sna 1993</v>
      </c>
      <c r="P154"/>
    </row>
    <row r="155" spans="1:16" s="6" customFormat="1" x14ac:dyDescent="0.25">
      <c r="A155" s="13">
        <f t="shared" si="15"/>
        <v>153</v>
      </c>
      <c r="B155" s="20" t="s">
        <v>37</v>
      </c>
      <c r="C155" s="14" t="s">
        <v>348</v>
      </c>
      <c r="D155" s="14" t="s">
        <v>397</v>
      </c>
      <c r="E155" s="15" t="str">
        <f>+VLOOKUP(B155,[1]MSC!$B:$D,3,)</f>
        <v>Sna 1968</v>
      </c>
      <c r="F155" s="30" t="str">
        <f t="shared" si="16"/>
        <v>1968</v>
      </c>
      <c r="G155" s="19" t="s">
        <v>387</v>
      </c>
      <c r="H155" s="19">
        <f t="shared" si="17"/>
        <v>1968</v>
      </c>
      <c r="I155" s="34">
        <f t="shared" si="18"/>
        <v>0</v>
      </c>
      <c r="J155">
        <f>+VLOOKUP(K155,[2]Sheet3!$A:$H,8,)</f>
        <v>1968</v>
      </c>
      <c r="K155" s="6" t="s">
        <v>37</v>
      </c>
      <c r="M155" s="6" t="str">
        <f t="shared" si="14"/>
        <v>Somalia</v>
      </c>
      <c r="N155" s="6" t="str">
        <f>+VLOOKUP(K155,'[3]Dimension1 MSC'!$B:$D,3,)</f>
        <v>NA</v>
      </c>
      <c r="O155" s="6" t="str">
        <f>+VLOOKUP(K155,'[2]MSC with scores (2)'!$B:$G,'[2]MSC with scores (2)'!$E$1,)</f>
        <v>Sna 1968</v>
      </c>
      <c r="P155"/>
    </row>
    <row r="156" spans="1:16" s="6" customFormat="1" x14ac:dyDescent="0.25">
      <c r="A156" s="13">
        <f t="shared" si="15"/>
        <v>154</v>
      </c>
      <c r="B156" s="20" t="s">
        <v>36</v>
      </c>
      <c r="C156" s="14" t="s">
        <v>349</v>
      </c>
      <c r="D156" s="14" t="s">
        <v>398</v>
      </c>
      <c r="E156" s="15" t="str">
        <f>+VLOOKUP(B156,[1]MSC!$B:$D,3,)</f>
        <v>Sna 1993</v>
      </c>
      <c r="F156" s="30" t="str">
        <f t="shared" si="16"/>
        <v>2008</v>
      </c>
      <c r="G156" s="19" t="s">
        <v>387</v>
      </c>
      <c r="H156" s="19">
        <f t="shared" si="17"/>
        <v>2008</v>
      </c>
      <c r="I156" s="34">
        <f t="shared" si="18"/>
        <v>1</v>
      </c>
      <c r="J156">
        <f>+VLOOKUP(K156,[2]Sheet3!$A:$H,8,)</f>
        <v>2008</v>
      </c>
      <c r="K156" s="6" t="s">
        <v>36</v>
      </c>
      <c r="M156" s="6" t="str">
        <f t="shared" si="14"/>
        <v>South Africa</v>
      </c>
      <c r="N156" s="6" t="str">
        <f>+VLOOKUP(K156,'[3]Dimension1 MSC'!$B:$D,3,)</f>
        <v>NA</v>
      </c>
      <c r="O156" s="6" t="str">
        <f>+VLOOKUP(K156,'[2]MSC with scores (2)'!$B:$G,'[2]MSC with scores (2)'!$E$1,)</f>
        <v>Sna 1993</v>
      </c>
      <c r="P156"/>
    </row>
    <row r="157" spans="1:16" s="6" customFormat="1" x14ac:dyDescent="0.25">
      <c r="A157" s="13">
        <f t="shared" si="15"/>
        <v>155</v>
      </c>
      <c r="B157" s="23" t="s">
        <v>35</v>
      </c>
      <c r="C157" s="17" t="s">
        <v>350</v>
      </c>
      <c r="D157" s="14" t="s">
        <v>396</v>
      </c>
      <c r="E157" s="15" t="str">
        <f>+VLOOKUP(B157,[1]MSC!$B:$D,3,)</f>
        <v>Sna 1993</v>
      </c>
      <c r="F157" s="30" t="str">
        <f t="shared" si="16"/>
        <v>1993</v>
      </c>
      <c r="G157" s="19" t="s">
        <v>387</v>
      </c>
      <c r="H157" s="19">
        <f t="shared" si="17"/>
        <v>1993</v>
      </c>
      <c r="I157" s="34">
        <f t="shared" si="18"/>
        <v>0.5</v>
      </c>
      <c r="J157">
        <f>+VLOOKUP(K157,[2]Sheet3!$A:$H,8,)</f>
        <v>1993</v>
      </c>
      <c r="K157" s="6" t="s">
        <v>35</v>
      </c>
      <c r="M157" s="6" t="str">
        <f t="shared" si="14"/>
        <v>South Sudan</v>
      </c>
      <c r="N157" s="6" t="str">
        <f>+VLOOKUP(K157,'[3]Dimension1 MSC'!$B:$D,3,)</f>
        <v>NA</v>
      </c>
      <c r="O157" s="6" t="str">
        <f>+VLOOKUP(K157,'[2]MSC with scores (2)'!$B:$G,'[2]MSC with scores (2)'!$E$1,)</f>
        <v>Sna 1993</v>
      </c>
      <c r="P157"/>
    </row>
    <row r="158" spans="1:16" s="6" customFormat="1" x14ac:dyDescent="0.25">
      <c r="A158" s="13">
        <f t="shared" si="15"/>
        <v>156</v>
      </c>
      <c r="B158" s="20" t="s">
        <v>34</v>
      </c>
      <c r="C158" s="14" t="s">
        <v>351</v>
      </c>
      <c r="D158" s="14" t="s">
        <v>398</v>
      </c>
      <c r="E158" s="15" t="str">
        <f>+VLOOKUP(B158,[1]MSC!$B:$D,3,)</f>
        <v>ESA 2010</v>
      </c>
      <c r="F158" s="30" t="str">
        <f t="shared" si="16"/>
        <v>2008</v>
      </c>
      <c r="G158" s="19" t="s">
        <v>387</v>
      </c>
      <c r="H158" s="19">
        <f t="shared" si="17"/>
        <v>2008</v>
      </c>
      <c r="I158" s="34">
        <f t="shared" si="18"/>
        <v>1</v>
      </c>
      <c r="J158">
        <f>+VLOOKUP(K158,[2]Sheet3!$A:$H,8,)</f>
        <v>2008</v>
      </c>
      <c r="K158" s="6" t="s">
        <v>34</v>
      </c>
      <c r="M158" s="6" t="str">
        <f t="shared" si="14"/>
        <v>Spain</v>
      </c>
      <c r="N158" s="6" t="str">
        <f>+VLOOKUP(K158,'[3]Dimension1 MSC'!$B:$D,3,)</f>
        <v>OECD/EU</v>
      </c>
      <c r="O158" s="6" t="str">
        <f>+VLOOKUP(K158,'[2]MSC with scores (2)'!$B:$G,'[2]MSC with scores (2)'!$E$1,)</f>
        <v>ESA 2010</v>
      </c>
      <c r="P158"/>
    </row>
    <row r="159" spans="1:16" s="6" customFormat="1" x14ac:dyDescent="0.25">
      <c r="A159" s="13">
        <f t="shared" si="15"/>
        <v>157</v>
      </c>
      <c r="B159" s="20" t="s">
        <v>33</v>
      </c>
      <c r="C159" s="14" t="s">
        <v>352</v>
      </c>
      <c r="D159" s="14" t="s">
        <v>396</v>
      </c>
      <c r="E159" s="15" t="str">
        <f>+VLOOKUP(B159,[1]MSC!$B:$D,3,)</f>
        <v>Sna 1993</v>
      </c>
      <c r="F159" s="30" t="str">
        <f t="shared" si="16"/>
        <v>1993</v>
      </c>
      <c r="G159" s="19" t="s">
        <v>387</v>
      </c>
      <c r="H159" s="19">
        <f t="shared" si="17"/>
        <v>1993</v>
      </c>
      <c r="I159" s="34">
        <f t="shared" si="18"/>
        <v>0.5</v>
      </c>
      <c r="J159">
        <f>+VLOOKUP(K159,[2]Sheet3!$A:$H,8,)</f>
        <v>1993</v>
      </c>
      <c r="K159" s="6" t="s">
        <v>33</v>
      </c>
      <c r="M159" s="6" t="str">
        <f t="shared" si="14"/>
        <v>Sri Lanka</v>
      </c>
      <c r="N159" s="6" t="str">
        <f>+VLOOKUP(K159,'[3]Dimension1 MSC'!$B:$D,3,)</f>
        <v>NA</v>
      </c>
      <c r="O159" s="6" t="str">
        <f>+VLOOKUP(K159,'[2]MSC with scores (2)'!$B:$G,'[2]MSC with scores (2)'!$E$1,)</f>
        <v>Sna 1993</v>
      </c>
      <c r="P159"/>
    </row>
    <row r="160" spans="1:16" s="6" customFormat="1" x14ac:dyDescent="0.25">
      <c r="A160" s="13">
        <f t="shared" si="15"/>
        <v>158</v>
      </c>
      <c r="B160" s="21" t="s">
        <v>32</v>
      </c>
      <c r="C160" s="16" t="s">
        <v>353</v>
      </c>
      <c r="D160" s="14" t="s">
        <v>396</v>
      </c>
      <c r="E160" s="15" t="str">
        <f>+VLOOKUP(B160,[1]MSC!$B:$D,3,)</f>
        <v>Sna 1993</v>
      </c>
      <c r="F160" s="30" t="str">
        <f t="shared" si="16"/>
        <v>1993</v>
      </c>
      <c r="G160" s="19" t="s">
        <v>387</v>
      </c>
      <c r="H160" s="19">
        <f t="shared" si="17"/>
        <v>1993</v>
      </c>
      <c r="I160" s="34">
        <f t="shared" si="18"/>
        <v>0.5</v>
      </c>
      <c r="J160">
        <f>+VLOOKUP(K160,[2]Sheet3!$A:$H,8,)</f>
        <v>1993</v>
      </c>
      <c r="K160" s="6" t="s">
        <v>32</v>
      </c>
      <c r="M160" s="6" t="str">
        <f t="shared" si="14"/>
        <v>St. Kitts and Nevis</v>
      </c>
      <c r="N160" s="6" t="str">
        <f>+VLOOKUP(K160,'[3]Dimension1 MSC'!$B:$D,3,)</f>
        <v>NA</v>
      </c>
      <c r="O160" s="6" t="str">
        <f>+VLOOKUP(K160,'[2]MSC with scores (2)'!$B:$G,'[2]MSC with scores (2)'!$E$1,)</f>
        <v>Sna 1993</v>
      </c>
      <c r="P160"/>
    </row>
    <row r="161" spans="1:16" s="6" customFormat="1" x14ac:dyDescent="0.25">
      <c r="A161" s="13">
        <f t="shared" si="15"/>
        <v>159</v>
      </c>
      <c r="B161" s="23" t="s">
        <v>31</v>
      </c>
      <c r="C161" s="17" t="s">
        <v>354</v>
      </c>
      <c r="D161" s="14" t="s">
        <v>397</v>
      </c>
      <c r="E161" s="15" t="str">
        <f>+VLOOKUP(B161,[1]MSC!$B:$D,3,)</f>
        <v>Sna 1993</v>
      </c>
      <c r="F161" s="30" t="str">
        <f t="shared" si="16"/>
        <v>1968</v>
      </c>
      <c r="G161" s="19" t="s">
        <v>387</v>
      </c>
      <c r="H161" s="19">
        <f t="shared" si="17"/>
        <v>1968</v>
      </c>
      <c r="I161" s="34">
        <f t="shared" si="18"/>
        <v>0</v>
      </c>
      <c r="J161">
        <f>+VLOOKUP(K161,[2]Sheet3!$A:$H,8,)</f>
        <v>1968</v>
      </c>
      <c r="K161" s="6" t="s">
        <v>31</v>
      </c>
      <c r="M161" s="6" t="str">
        <f t="shared" si="14"/>
        <v>St. Lucia</v>
      </c>
      <c r="N161" s="6" t="str">
        <f>+VLOOKUP(K161,'[3]Dimension1 MSC'!$B:$D,3,)</f>
        <v>NA</v>
      </c>
      <c r="O161" s="6" t="str">
        <f>+VLOOKUP(K161,'[2]MSC with scores (2)'!$B:$G,'[2]MSC with scores (2)'!$E$1,)</f>
        <v>Sna 1993</v>
      </c>
      <c r="P161"/>
    </row>
    <row r="162" spans="1:16" s="6" customFormat="1" x14ac:dyDescent="0.25">
      <c r="A162" s="13">
        <f t="shared" si="15"/>
        <v>160</v>
      </c>
      <c r="B162" s="18" t="s">
        <v>30</v>
      </c>
      <c r="C162" s="14" t="s">
        <v>355</v>
      </c>
      <c r="D162" s="14" t="s">
        <v>396</v>
      </c>
      <c r="E162" s="15" t="str">
        <f>+VLOOKUP(B162,[1]MSC!$B:$D,3,)</f>
        <v>Sna 1993</v>
      </c>
      <c r="F162" s="30" t="str">
        <f t="shared" si="16"/>
        <v>1993</v>
      </c>
      <c r="G162" s="19" t="s">
        <v>387</v>
      </c>
      <c r="H162" s="19">
        <f t="shared" si="17"/>
        <v>1993</v>
      </c>
      <c r="I162" s="34">
        <f t="shared" si="18"/>
        <v>0.5</v>
      </c>
      <c r="J162">
        <f>+VLOOKUP(K162,[2]Sheet3!$A:$H,8,)</f>
        <v>1993</v>
      </c>
      <c r="K162" s="6" t="s">
        <v>30</v>
      </c>
      <c r="M162" s="6" t="str">
        <f t="shared" si="14"/>
        <v>St. Vincent and the Grenadines</v>
      </c>
      <c r="N162" s="6" t="str">
        <f>+VLOOKUP(K162,'[3]Dimension1 MSC'!$B:$D,3,)</f>
        <v>NA</v>
      </c>
      <c r="O162" s="6" t="str">
        <f>+VLOOKUP(K162,'[2]MSC with scores (2)'!$B:$G,'[2]MSC with scores (2)'!$E$1,)</f>
        <v>Sna 1993</v>
      </c>
      <c r="P162"/>
    </row>
    <row r="163" spans="1:16" s="6" customFormat="1" x14ac:dyDescent="0.25">
      <c r="A163" s="13">
        <f t="shared" si="15"/>
        <v>161</v>
      </c>
      <c r="B163" s="20" t="s">
        <v>29</v>
      </c>
      <c r="C163" s="14" t="s">
        <v>356</v>
      </c>
      <c r="D163" s="14" t="s">
        <v>397</v>
      </c>
      <c r="E163" s="15" t="str">
        <f>+VLOOKUP(B163,[1]MSC!$B:$D,3,)</f>
        <v>other</v>
      </c>
      <c r="F163" s="30" t="str">
        <f t="shared" si="16"/>
        <v>1968</v>
      </c>
      <c r="G163" s="19" t="s">
        <v>387</v>
      </c>
      <c r="H163" s="19">
        <f t="shared" si="17"/>
        <v>1968</v>
      </c>
      <c r="I163" s="34">
        <f t="shared" si="18"/>
        <v>0</v>
      </c>
      <c r="J163">
        <f>+VLOOKUP(K163,[2]Sheet3!$A:$H,8,)</f>
        <v>1968</v>
      </c>
      <c r="K163" s="6" t="s">
        <v>29</v>
      </c>
      <c r="M163" s="6" t="str">
        <f t="shared" ref="M163:M192" si="19">+VLOOKUP(K163,B:C,2,)</f>
        <v>Sudan</v>
      </c>
      <c r="N163" s="6" t="str">
        <f>+VLOOKUP(K163,'[3]Dimension1 MSC'!$B:$D,3,)</f>
        <v>NA</v>
      </c>
      <c r="O163" s="6" t="str">
        <f>+VLOOKUP(K163,'[2]MSC with scores (2)'!$B:$G,'[2]MSC with scores (2)'!$E$1,)</f>
        <v>other</v>
      </c>
      <c r="P163"/>
    </row>
    <row r="164" spans="1:16" s="6" customFormat="1" x14ac:dyDescent="0.25">
      <c r="A164" s="13">
        <f t="shared" si="15"/>
        <v>162</v>
      </c>
      <c r="B164" s="20" t="s">
        <v>28</v>
      </c>
      <c r="C164" s="14" t="s">
        <v>357</v>
      </c>
      <c r="D164" s="14" t="s">
        <v>396</v>
      </c>
      <c r="E164" s="15" t="str">
        <f>+VLOOKUP(B164,[1]MSC!$B:$D,3,)</f>
        <v>Sna 1993</v>
      </c>
      <c r="F164" s="30" t="str">
        <f t="shared" si="16"/>
        <v>1993</v>
      </c>
      <c r="G164" s="19" t="s">
        <v>387</v>
      </c>
      <c r="H164" s="19">
        <f t="shared" si="17"/>
        <v>1993</v>
      </c>
      <c r="I164" s="34">
        <f t="shared" si="18"/>
        <v>0.5</v>
      </c>
      <c r="J164">
        <f>+VLOOKUP(K164,[2]Sheet3!$A:$H,8,)</f>
        <v>1993</v>
      </c>
      <c r="K164" s="6" t="s">
        <v>28</v>
      </c>
      <c r="M164" s="6" t="str">
        <f t="shared" si="19"/>
        <v>Suriname</v>
      </c>
      <c r="N164" s="6" t="str">
        <f>+VLOOKUP(K164,'[3]Dimension1 MSC'!$B:$D,3,)</f>
        <v>NA</v>
      </c>
      <c r="O164" s="6" t="str">
        <f>+VLOOKUP(K164,'[2]MSC with scores (2)'!$B:$G,'[2]MSC with scores (2)'!$E$1,)</f>
        <v>Sna 1993</v>
      </c>
      <c r="P164"/>
    </row>
    <row r="165" spans="1:16" s="6" customFormat="1" x14ac:dyDescent="0.25">
      <c r="A165" s="13">
        <f t="shared" si="15"/>
        <v>163</v>
      </c>
      <c r="B165" s="20" t="s">
        <v>27</v>
      </c>
      <c r="C165" s="14" t="s">
        <v>359</v>
      </c>
      <c r="D165" s="14" t="s">
        <v>398</v>
      </c>
      <c r="E165" s="15" t="str">
        <f>+VLOOKUP(B165,[1]MSC!$B:$D,3,)</f>
        <v>ESA 2010</v>
      </c>
      <c r="F165" s="30" t="str">
        <f t="shared" si="16"/>
        <v>2008</v>
      </c>
      <c r="G165" s="19" t="s">
        <v>387</v>
      </c>
      <c r="H165" s="19">
        <f t="shared" si="17"/>
        <v>2008</v>
      </c>
      <c r="I165" s="34">
        <f t="shared" si="18"/>
        <v>1</v>
      </c>
      <c r="J165">
        <f>+VLOOKUP(K165,[2]Sheet3!$A:$H,8,)</f>
        <v>2008</v>
      </c>
      <c r="K165" s="6" t="s">
        <v>27</v>
      </c>
      <c r="M165" s="6" t="str">
        <f t="shared" si="19"/>
        <v>Sweden</v>
      </c>
      <c r="N165" s="6" t="str">
        <f>+VLOOKUP(K165,'[3]Dimension1 MSC'!$B:$D,3,)</f>
        <v>OECD/EU</v>
      </c>
      <c r="O165" s="6" t="str">
        <f>+VLOOKUP(K165,'[2]MSC with scores (2)'!$B:$G,'[2]MSC with scores (2)'!$E$1,)</f>
        <v>ESA 2010</v>
      </c>
      <c r="P165"/>
    </row>
    <row r="166" spans="1:16" s="6" customFormat="1" x14ac:dyDescent="0.25">
      <c r="A166" s="13">
        <f t="shared" si="15"/>
        <v>164</v>
      </c>
      <c r="B166" s="21" t="s">
        <v>26</v>
      </c>
      <c r="C166" s="16" t="s">
        <v>360</v>
      </c>
      <c r="D166" s="14" t="s">
        <v>398</v>
      </c>
      <c r="E166" s="15" t="str">
        <f>+VLOOKUP(B166,[1]MSC!$B:$D,3,)</f>
        <v>ESA 2010</v>
      </c>
      <c r="F166" s="30" t="str">
        <f t="shared" si="16"/>
        <v>2008</v>
      </c>
      <c r="G166" s="19" t="s">
        <v>387</v>
      </c>
      <c r="H166" s="19">
        <f t="shared" si="17"/>
        <v>2008</v>
      </c>
      <c r="I166" s="34">
        <f t="shared" si="18"/>
        <v>1</v>
      </c>
      <c r="J166">
        <f>+VLOOKUP(K166,[2]Sheet3!$A:$H,8,)</f>
        <v>2008</v>
      </c>
      <c r="K166" s="6" t="s">
        <v>26</v>
      </c>
      <c r="M166" s="6" t="str">
        <f t="shared" si="19"/>
        <v>Switzerland</v>
      </c>
      <c r="N166" s="6" t="str">
        <f>+VLOOKUP(K166,'[3]Dimension1 MSC'!$B:$D,3,)</f>
        <v>OECD/EU</v>
      </c>
      <c r="O166" s="6" t="str">
        <f>+VLOOKUP(K166,'[2]MSC with scores (2)'!$B:$G,'[2]MSC with scores (2)'!$E$1,)</f>
        <v>ESA 2010</v>
      </c>
      <c r="P166"/>
    </row>
    <row r="167" spans="1:16" s="6" customFormat="1" x14ac:dyDescent="0.25">
      <c r="A167" s="13">
        <f t="shared" si="15"/>
        <v>165</v>
      </c>
      <c r="B167" s="23" t="s">
        <v>25</v>
      </c>
      <c r="C167" s="14" t="s">
        <v>361</v>
      </c>
      <c r="D167" s="14" t="s">
        <v>397</v>
      </c>
      <c r="E167" s="15" t="str">
        <f>+VLOOKUP(B167,[1]MSC!$B:$D,3,)</f>
        <v>Sna 1993</v>
      </c>
      <c r="F167" s="30" t="str">
        <f t="shared" si="16"/>
        <v>1968</v>
      </c>
      <c r="G167" s="19" t="s">
        <v>387</v>
      </c>
      <c r="H167" s="19">
        <f t="shared" si="17"/>
        <v>1968</v>
      </c>
      <c r="I167" s="34">
        <f t="shared" si="18"/>
        <v>0</v>
      </c>
      <c r="J167">
        <f>+VLOOKUP(K167,[2]Sheet3!$A:$H,8,)</f>
        <v>1968</v>
      </c>
      <c r="K167" s="6" t="s">
        <v>25</v>
      </c>
      <c r="M167" s="6" t="str">
        <f t="shared" si="19"/>
        <v>Syrian Arab Republic</v>
      </c>
      <c r="N167" s="6" t="str">
        <f>+VLOOKUP(K167,'[3]Dimension1 MSC'!$B:$D,3,)</f>
        <v>NA</v>
      </c>
      <c r="O167" s="6" t="str">
        <f>+VLOOKUP(K167,'[2]MSC with scores (2)'!$B:$G,'[2]MSC with scores (2)'!$E$1,)</f>
        <v>SNA 1968</v>
      </c>
      <c r="P167"/>
    </row>
    <row r="168" spans="1:16" s="6" customFormat="1" x14ac:dyDescent="0.25">
      <c r="A168" s="13">
        <f t="shared" si="15"/>
        <v>166</v>
      </c>
      <c r="B168" s="23" t="s">
        <v>24</v>
      </c>
      <c r="C168" s="17" t="s">
        <v>362</v>
      </c>
      <c r="D168" s="14" t="s">
        <v>396</v>
      </c>
      <c r="E168" s="15" t="str">
        <f>+VLOOKUP(B168,[1]MSC!$B:$D,3,)</f>
        <v>Sna 1993</v>
      </c>
      <c r="F168" s="30" t="str">
        <f t="shared" si="16"/>
        <v>1993</v>
      </c>
      <c r="G168" s="19" t="s">
        <v>387</v>
      </c>
      <c r="H168" s="19">
        <f t="shared" si="17"/>
        <v>1993</v>
      </c>
      <c r="I168" s="34">
        <f t="shared" si="18"/>
        <v>0.5</v>
      </c>
      <c r="J168">
        <f>+VLOOKUP(K168,[2]Sheet3!$A:$H,8,)</f>
        <v>1993</v>
      </c>
      <c r="K168" s="6" t="s">
        <v>24</v>
      </c>
      <c r="M168" s="6" t="str">
        <f t="shared" si="19"/>
        <v>Tajikistan</v>
      </c>
      <c r="N168" s="6" t="str">
        <f>+VLOOKUP(K168,'[3]Dimension1 MSC'!$B:$D,3,)</f>
        <v>NA</v>
      </c>
      <c r="O168" s="6" t="str">
        <f>+VLOOKUP(K168,'[2]MSC with scores (2)'!$B:$G,'[2]MSC with scores (2)'!$E$1,)</f>
        <v>Sna 1993</v>
      </c>
      <c r="P168"/>
    </row>
    <row r="169" spans="1:16" s="6" customFormat="1" x14ac:dyDescent="0.25">
      <c r="A169" s="13">
        <f t="shared" si="15"/>
        <v>167</v>
      </c>
      <c r="B169" s="23" t="s">
        <v>23</v>
      </c>
      <c r="C169" s="14" t="s">
        <v>363</v>
      </c>
      <c r="D169" s="14" t="s">
        <v>398</v>
      </c>
      <c r="E169" s="15" t="str">
        <f>+VLOOKUP(B169,[1]MSC!$B:$D,3,)</f>
        <v>Sna 1993</v>
      </c>
      <c r="F169" s="30" t="str">
        <f t="shared" si="16"/>
        <v>2008</v>
      </c>
      <c r="G169" s="19" t="s">
        <v>387</v>
      </c>
      <c r="H169" s="19">
        <f t="shared" si="17"/>
        <v>2008</v>
      </c>
      <c r="I169" s="34">
        <f t="shared" si="18"/>
        <v>1</v>
      </c>
      <c r="J169">
        <f>+VLOOKUP(K169,[2]Sheet3!$A:$H,8,)</f>
        <v>2008</v>
      </c>
      <c r="K169" s="6" t="s">
        <v>23</v>
      </c>
      <c r="M169" s="6" t="str">
        <f t="shared" si="19"/>
        <v>Tanzania</v>
      </c>
      <c r="N169" s="6" t="str">
        <f>+VLOOKUP(K169,'[3]Dimension1 MSC'!$B:$D,3,)</f>
        <v>NA</v>
      </c>
      <c r="O169" s="6" t="str">
        <f>+VLOOKUP(K169,'[2]MSC with scores (2)'!$B:$G,'[2]MSC with scores (2)'!$E$1,)</f>
        <v>Sna 1993</v>
      </c>
      <c r="P169"/>
    </row>
    <row r="170" spans="1:16" s="6" customFormat="1" x14ac:dyDescent="0.25">
      <c r="A170" s="13">
        <f t="shared" si="15"/>
        <v>168</v>
      </c>
      <c r="B170" s="23" t="s">
        <v>22</v>
      </c>
      <c r="C170" s="14" t="s">
        <v>364</v>
      </c>
      <c r="D170" s="14" t="s">
        <v>396</v>
      </c>
      <c r="E170" s="15" t="str">
        <f>+VLOOKUP(B170,[1]MSC!$B:$D,3,)</f>
        <v>Sna 1993</v>
      </c>
      <c r="F170" s="30" t="str">
        <f t="shared" si="16"/>
        <v>1993</v>
      </c>
      <c r="G170" s="19" t="s">
        <v>387</v>
      </c>
      <c r="H170" s="19">
        <f t="shared" si="17"/>
        <v>1993</v>
      </c>
      <c r="I170" s="34">
        <f t="shared" si="18"/>
        <v>0.5</v>
      </c>
      <c r="J170">
        <f>+VLOOKUP(K170,[2]Sheet3!$A:$H,8,)</f>
        <v>1993</v>
      </c>
      <c r="K170" s="6" t="s">
        <v>22</v>
      </c>
      <c r="M170" s="6" t="str">
        <f t="shared" si="19"/>
        <v>Thailand</v>
      </c>
      <c r="N170" s="6" t="str">
        <f>+VLOOKUP(K170,'[3]Dimension1 MSC'!$B:$D,3,)</f>
        <v>NA</v>
      </c>
      <c r="O170" s="6" t="str">
        <f>+VLOOKUP(K170,'[2]MSC with scores (2)'!$B:$G,'[2]MSC with scores (2)'!$E$1,)</f>
        <v>Sna 1993</v>
      </c>
      <c r="P170"/>
    </row>
    <row r="171" spans="1:16" s="6" customFormat="1" x14ac:dyDescent="0.25">
      <c r="A171" s="13">
        <f t="shared" si="15"/>
        <v>169</v>
      </c>
      <c r="B171" s="23" t="s">
        <v>21</v>
      </c>
      <c r="C171" s="17" t="s">
        <v>365</v>
      </c>
      <c r="D171" s="14" t="s">
        <v>398</v>
      </c>
      <c r="E171" s="15" t="str">
        <f>+VLOOKUP(B171,[1]MSC!$B:$D,3,)</f>
        <v>Sna 2008</v>
      </c>
      <c r="F171" s="30" t="str">
        <f t="shared" si="16"/>
        <v>2008</v>
      </c>
      <c r="G171" s="19" t="s">
        <v>387</v>
      </c>
      <c r="H171" s="19">
        <f t="shared" si="17"/>
        <v>2008</v>
      </c>
      <c r="I171" s="34">
        <f t="shared" si="18"/>
        <v>1</v>
      </c>
      <c r="J171">
        <f>+VLOOKUP(K171,[2]Sheet3!$A:$H,8,)</f>
        <v>2008</v>
      </c>
      <c r="K171" s="6" t="s">
        <v>21</v>
      </c>
      <c r="M171" s="6" t="str">
        <f t="shared" si="19"/>
        <v>Timor-Leste</v>
      </c>
      <c r="N171" s="6" t="str">
        <f>+VLOOKUP(K171,'[3]Dimension1 MSC'!$B:$D,3,)</f>
        <v>NA</v>
      </c>
      <c r="O171" s="6" t="str">
        <f>+VLOOKUP(K171,'[2]MSC with scores (2)'!$B:$G,'[2]MSC with scores (2)'!$E$1,)</f>
        <v>Sna 2008</v>
      </c>
      <c r="P171"/>
    </row>
    <row r="172" spans="1:16" s="6" customFormat="1" x14ac:dyDescent="0.25">
      <c r="A172" s="13">
        <f t="shared" si="15"/>
        <v>170</v>
      </c>
      <c r="B172" s="23" t="s">
        <v>20</v>
      </c>
      <c r="C172" s="14" t="s">
        <v>366</v>
      </c>
      <c r="D172" s="14" t="s">
        <v>397</v>
      </c>
      <c r="E172" s="15" t="str">
        <f>+VLOOKUP(B172,[1]MSC!$B:$D,3,)</f>
        <v>Sna 1993</v>
      </c>
      <c r="F172" s="30" t="str">
        <f t="shared" si="16"/>
        <v>1968</v>
      </c>
      <c r="G172" s="19" t="s">
        <v>387</v>
      </c>
      <c r="H172" s="19">
        <f t="shared" si="17"/>
        <v>1968</v>
      </c>
      <c r="I172" s="34">
        <f t="shared" si="18"/>
        <v>0</v>
      </c>
      <c r="J172">
        <f>+VLOOKUP(K172,[2]Sheet3!$A:$H,8,)</f>
        <v>1968</v>
      </c>
      <c r="K172" s="6" t="s">
        <v>20</v>
      </c>
      <c r="M172" s="6" t="str">
        <f t="shared" si="19"/>
        <v>Togo</v>
      </c>
      <c r="N172" s="6" t="str">
        <f>+VLOOKUP(K172,'[3]Dimension1 MSC'!$B:$D,3,)</f>
        <v>NA</v>
      </c>
      <c r="O172" s="6" t="str">
        <f>+VLOOKUP(K172,'[2]MSC with scores (2)'!$B:$G,'[2]MSC with scores (2)'!$E$1,)</f>
        <v>Sna 1993</v>
      </c>
      <c r="P172"/>
    </row>
    <row r="173" spans="1:16" s="6" customFormat="1" x14ac:dyDescent="0.25">
      <c r="A173" s="13">
        <f t="shared" si="15"/>
        <v>171</v>
      </c>
      <c r="B173" s="23" t="s">
        <v>19</v>
      </c>
      <c r="C173" s="14" t="s">
        <v>367</v>
      </c>
      <c r="D173" s="14" t="s">
        <v>396</v>
      </c>
      <c r="E173" s="15" t="str">
        <f>+VLOOKUP(B173,[1]MSC!$B:$D,3,)</f>
        <v>Sna 1993</v>
      </c>
      <c r="F173" s="30" t="str">
        <f t="shared" si="16"/>
        <v>1993</v>
      </c>
      <c r="G173" s="19" t="s">
        <v>387</v>
      </c>
      <c r="H173" s="19">
        <f t="shared" si="17"/>
        <v>1993</v>
      </c>
      <c r="I173" s="34">
        <f t="shared" si="18"/>
        <v>0.5</v>
      </c>
      <c r="J173">
        <f>+VLOOKUP(K173,[2]Sheet3!$A:$H,8,)</f>
        <v>1993</v>
      </c>
      <c r="K173" s="6" t="s">
        <v>19</v>
      </c>
      <c r="M173" s="6" t="str">
        <f t="shared" si="19"/>
        <v>Tonga</v>
      </c>
      <c r="N173" s="6" t="str">
        <f>+VLOOKUP(K173,'[3]Dimension1 MSC'!$B:$D,3,)</f>
        <v>NA</v>
      </c>
      <c r="O173" s="6" t="str">
        <f>+VLOOKUP(K173,'[2]MSC with scores (2)'!$B:$G,'[2]MSC with scores (2)'!$E$1,)</f>
        <v>Sna 1993</v>
      </c>
      <c r="P173"/>
    </row>
    <row r="174" spans="1:16" s="6" customFormat="1" x14ac:dyDescent="0.25">
      <c r="A174" s="13">
        <f t="shared" si="15"/>
        <v>172</v>
      </c>
      <c r="B174" s="21" t="s">
        <v>18</v>
      </c>
      <c r="C174" s="16" t="s">
        <v>368</v>
      </c>
      <c r="D174" s="14" t="s">
        <v>396</v>
      </c>
      <c r="E174" s="15" t="str">
        <f>+VLOOKUP(B174,[1]MSC!$B:$D,3,)</f>
        <v>Sna 1993</v>
      </c>
      <c r="F174" s="30" t="str">
        <f t="shared" si="16"/>
        <v>1993</v>
      </c>
      <c r="G174" s="19" t="s">
        <v>387</v>
      </c>
      <c r="H174" s="19">
        <f t="shared" si="17"/>
        <v>1993</v>
      </c>
      <c r="I174" s="34">
        <f t="shared" si="18"/>
        <v>0.5</v>
      </c>
      <c r="J174">
        <f>+VLOOKUP(K174,[2]Sheet3!$A:$H,8,)</f>
        <v>1993</v>
      </c>
      <c r="K174" s="6" t="s">
        <v>18</v>
      </c>
      <c r="M174" s="6" t="str">
        <f t="shared" si="19"/>
        <v>Trinidad and Tobago</v>
      </c>
      <c r="N174" s="6" t="str">
        <f>+VLOOKUP(K174,'[3]Dimension1 MSC'!$B:$D,3,)</f>
        <v>NA</v>
      </c>
      <c r="O174" s="6" t="str">
        <f>+VLOOKUP(K174,'[2]MSC with scores (2)'!$B:$G,'[2]MSC with scores (2)'!$E$1,)</f>
        <v>Sna 1993</v>
      </c>
      <c r="P174"/>
    </row>
    <row r="175" spans="1:16" s="6" customFormat="1" x14ac:dyDescent="0.25">
      <c r="A175" s="13">
        <f t="shared" si="15"/>
        <v>173</v>
      </c>
      <c r="B175" s="20" t="s">
        <v>17</v>
      </c>
      <c r="C175" s="14" t="s">
        <v>369</v>
      </c>
      <c r="D175" s="14" t="s">
        <v>396</v>
      </c>
      <c r="E175" s="15" t="str">
        <f>+VLOOKUP(B175,[1]MSC!$B:$D,3,)</f>
        <v>Sna 1993</v>
      </c>
      <c r="F175" s="30" t="str">
        <f t="shared" si="16"/>
        <v>1993</v>
      </c>
      <c r="G175" s="19" t="s">
        <v>387</v>
      </c>
      <c r="H175" s="19">
        <f t="shared" si="17"/>
        <v>1993</v>
      </c>
      <c r="I175" s="34">
        <f t="shared" si="18"/>
        <v>0.5</v>
      </c>
      <c r="J175">
        <f>+VLOOKUP(K175,[2]Sheet3!$A:$H,8,)</f>
        <v>1993</v>
      </c>
      <c r="K175" s="6" t="s">
        <v>17</v>
      </c>
      <c r="M175" s="6" t="str">
        <f t="shared" si="19"/>
        <v>Tunisia</v>
      </c>
      <c r="N175" s="6" t="str">
        <f>+VLOOKUP(K175,'[3]Dimension1 MSC'!$B:$D,3,)</f>
        <v>NA</v>
      </c>
      <c r="O175" s="6" t="str">
        <f>+VLOOKUP(K175,'[2]MSC with scores (2)'!$B:$G,'[2]MSC with scores (2)'!$E$1,)</f>
        <v>Sna 1993</v>
      </c>
      <c r="P175"/>
    </row>
    <row r="176" spans="1:16" s="6" customFormat="1" x14ac:dyDescent="0.25">
      <c r="A176" s="13">
        <f t="shared" si="15"/>
        <v>174</v>
      </c>
      <c r="B176" s="20" t="s">
        <v>16</v>
      </c>
      <c r="C176" s="14" t="s">
        <v>370</v>
      </c>
      <c r="D176" s="14" t="s">
        <v>396</v>
      </c>
      <c r="E176" s="15" t="str">
        <f>+VLOOKUP(B176,[1]MSC!$B:$D,3,)</f>
        <v>ESA 1995</v>
      </c>
      <c r="F176" s="30" t="str">
        <f t="shared" si="16"/>
        <v>1993</v>
      </c>
      <c r="G176" s="19" t="s">
        <v>387</v>
      </c>
      <c r="H176" s="19">
        <f t="shared" si="17"/>
        <v>1993</v>
      </c>
      <c r="I176" s="34">
        <f t="shared" si="18"/>
        <v>0.5</v>
      </c>
      <c r="J176">
        <f>+VLOOKUP(K176,[2]Sheet3!$A:$H,8,)</f>
        <v>1993</v>
      </c>
      <c r="K176" s="6" t="s">
        <v>16</v>
      </c>
      <c r="M176" s="6" t="str">
        <f t="shared" si="19"/>
        <v>Turkey</v>
      </c>
      <c r="N176" s="6" t="str">
        <f>+VLOOKUP(K176,'[3]Dimension1 MSC'!$B:$D,3,)</f>
        <v>OECD/EU</v>
      </c>
      <c r="O176" s="6" t="str">
        <f>+VLOOKUP(K176,'[2]MSC with scores (2)'!$B:$G,'[2]MSC with scores (2)'!$E$1,)</f>
        <v>ESA 1995</v>
      </c>
      <c r="P176"/>
    </row>
    <row r="177" spans="1:16" s="6" customFormat="1" x14ac:dyDescent="0.25">
      <c r="A177" s="13">
        <f t="shared" si="15"/>
        <v>175</v>
      </c>
      <c r="B177" s="23" t="s">
        <v>15</v>
      </c>
      <c r="C177" s="17" t="s">
        <v>371</v>
      </c>
      <c r="D177" s="14" t="s">
        <v>396</v>
      </c>
      <c r="E177" s="15" t="str">
        <f>+VLOOKUP(B177,[1]MSC!$B:$D,3,)</f>
        <v>Sna 1993</v>
      </c>
      <c r="F177" s="30" t="str">
        <f t="shared" si="16"/>
        <v>1993</v>
      </c>
      <c r="G177" s="19" t="s">
        <v>387</v>
      </c>
      <c r="H177" s="19">
        <f t="shared" si="17"/>
        <v>1993</v>
      </c>
      <c r="I177" s="34">
        <f t="shared" si="18"/>
        <v>0.5</v>
      </c>
      <c r="J177">
        <f>+VLOOKUP(K177,[2]Sheet3!$A:$H,8,)</f>
        <v>1993</v>
      </c>
      <c r="K177" s="6" t="s">
        <v>15</v>
      </c>
      <c r="M177" s="6" t="str">
        <f t="shared" si="19"/>
        <v>Turkmenistan</v>
      </c>
      <c r="N177" s="6" t="str">
        <f>+VLOOKUP(K177,'[3]Dimension1 MSC'!$B:$D,3,)</f>
        <v>NA</v>
      </c>
      <c r="O177" s="6" t="str">
        <f>+VLOOKUP(K177,'[2]MSC with scores (2)'!$B:$G,'[2]MSC with scores (2)'!$E$1,)</f>
        <v>Sna 1993</v>
      </c>
      <c r="P177"/>
    </row>
    <row r="178" spans="1:16" s="6" customFormat="1" x14ac:dyDescent="0.25">
      <c r="A178" s="13">
        <f t="shared" si="15"/>
        <v>176</v>
      </c>
      <c r="B178" s="23" t="s">
        <v>14</v>
      </c>
      <c r="C178" s="14" t="s">
        <v>372</v>
      </c>
      <c r="D178" s="14" t="s">
        <v>397</v>
      </c>
      <c r="E178" s="15" t="str">
        <f>+VLOOKUP(B178,[1]MSC!$B:$D,3,)</f>
        <v>Sna 1993</v>
      </c>
      <c r="F178" s="30" t="str">
        <f t="shared" si="16"/>
        <v>1968</v>
      </c>
      <c r="G178" s="19" t="s">
        <v>387</v>
      </c>
      <c r="H178" s="19">
        <f t="shared" si="17"/>
        <v>1968</v>
      </c>
      <c r="I178" s="34">
        <f t="shared" si="18"/>
        <v>0</v>
      </c>
      <c r="J178">
        <f>+VLOOKUP(K178,[2]Sheet3!$A:$H,8,)</f>
        <v>1968</v>
      </c>
      <c r="K178" s="6" t="s">
        <v>14</v>
      </c>
      <c r="M178" s="6" t="str">
        <f t="shared" si="19"/>
        <v>Tuvalu</v>
      </c>
      <c r="N178" s="6" t="str">
        <f>+VLOOKUP(K178,'[3]Dimension1 MSC'!$B:$D,3,)</f>
        <v>NA</v>
      </c>
      <c r="O178" s="6" t="str">
        <f>+VLOOKUP(K178,'[2]MSC with scores (2)'!$B:$G,'[2]MSC with scores (2)'!$E$1,)</f>
        <v>SNA 1968</v>
      </c>
      <c r="P178"/>
    </row>
    <row r="179" spans="1:16" s="6" customFormat="1" x14ac:dyDescent="0.25">
      <c r="A179" s="13">
        <f t="shared" si="15"/>
        <v>177</v>
      </c>
      <c r="B179" s="23" t="s">
        <v>13</v>
      </c>
      <c r="C179" s="14" t="s">
        <v>373</v>
      </c>
      <c r="D179" s="14" t="s">
        <v>398</v>
      </c>
      <c r="E179" s="15" t="str">
        <f>+VLOOKUP(B179,[1]MSC!$B:$D,3,)</f>
        <v>Sna 1993</v>
      </c>
      <c r="F179" s="30" t="str">
        <f t="shared" si="16"/>
        <v>2008</v>
      </c>
      <c r="G179" s="19" t="s">
        <v>387</v>
      </c>
      <c r="H179" s="19">
        <f t="shared" si="17"/>
        <v>2008</v>
      </c>
      <c r="I179" s="34">
        <f t="shared" si="18"/>
        <v>1</v>
      </c>
      <c r="J179">
        <f>+VLOOKUP(K179,[2]Sheet3!$A:$H,8,)</f>
        <v>2008</v>
      </c>
      <c r="K179" s="6" t="s">
        <v>13</v>
      </c>
      <c r="M179" s="6" t="str">
        <f t="shared" si="19"/>
        <v>Uganda</v>
      </c>
      <c r="N179" s="6" t="str">
        <f>+VLOOKUP(K179,'[3]Dimension1 MSC'!$B:$D,3,)</f>
        <v>NA</v>
      </c>
      <c r="O179" s="6" t="str">
        <f>+VLOOKUP(K179,'[2]MSC with scores (2)'!$B:$G,'[2]MSC with scores (2)'!$E$1,)</f>
        <v>Sna 1993</v>
      </c>
      <c r="P179"/>
    </row>
    <row r="180" spans="1:16" s="6" customFormat="1" x14ac:dyDescent="0.25">
      <c r="A180" s="13">
        <f t="shared" si="15"/>
        <v>178</v>
      </c>
      <c r="B180" s="23" t="s">
        <v>12</v>
      </c>
      <c r="C180" s="14" t="s">
        <v>374</v>
      </c>
      <c r="D180" s="14" t="s">
        <v>396</v>
      </c>
      <c r="E180" s="15" t="str">
        <f>+VLOOKUP(B180,[1]MSC!$B:$D,3,)</f>
        <v>Sna 2008</v>
      </c>
      <c r="F180" s="30" t="str">
        <f t="shared" si="16"/>
        <v>1993</v>
      </c>
      <c r="G180" s="19" t="s">
        <v>387</v>
      </c>
      <c r="H180" s="19">
        <f t="shared" si="17"/>
        <v>1993</v>
      </c>
      <c r="I180" s="34">
        <f t="shared" si="18"/>
        <v>0.5</v>
      </c>
      <c r="J180">
        <f>+VLOOKUP(K180,[2]Sheet3!$A:$H,8,)</f>
        <v>1993</v>
      </c>
      <c r="K180" s="6" t="s">
        <v>12</v>
      </c>
      <c r="M180" s="6" t="str">
        <f t="shared" si="19"/>
        <v>Ukraine</v>
      </c>
      <c r="N180" s="6" t="str">
        <f>+VLOOKUP(K180,'[3]Dimension1 MSC'!$B:$D,3,)</f>
        <v>NA</v>
      </c>
      <c r="O180" s="6" t="str">
        <f>+VLOOKUP(K180,'[2]MSC with scores (2)'!$B:$G,'[2]MSC with scores (2)'!$E$1,)</f>
        <v>Sna 2008</v>
      </c>
      <c r="P180"/>
    </row>
    <row r="181" spans="1:16" s="6" customFormat="1" x14ac:dyDescent="0.25">
      <c r="A181" s="13">
        <f t="shared" si="15"/>
        <v>179</v>
      </c>
      <c r="B181" s="23" t="s">
        <v>11</v>
      </c>
      <c r="C181" s="14" t="s">
        <v>375</v>
      </c>
      <c r="D181" s="14" t="s">
        <v>396</v>
      </c>
      <c r="E181" s="15" t="str">
        <f>+VLOOKUP(B181,[1]MSC!$B:$D,3,)</f>
        <v>Sna 1993</v>
      </c>
      <c r="F181" s="30" t="str">
        <f t="shared" si="16"/>
        <v>1993</v>
      </c>
      <c r="G181" s="19" t="s">
        <v>387</v>
      </c>
      <c r="H181" s="19">
        <f t="shared" si="17"/>
        <v>1993</v>
      </c>
      <c r="I181" s="34">
        <f t="shared" si="18"/>
        <v>0.5</v>
      </c>
      <c r="J181">
        <f>+VLOOKUP(K181,[2]Sheet3!$A:$H,8,)</f>
        <v>1993</v>
      </c>
      <c r="K181" s="6" t="s">
        <v>11</v>
      </c>
      <c r="M181" s="6" t="str">
        <f t="shared" si="19"/>
        <v>United Arab Emirates</v>
      </c>
      <c r="N181" s="6" t="str">
        <f>+VLOOKUP(K181,'[3]Dimension1 MSC'!$B:$D,3,)</f>
        <v>NA</v>
      </c>
      <c r="O181" s="6" t="str">
        <f>+VLOOKUP(K181,'[2]MSC with scores (2)'!$B:$G,'[2]MSC with scores (2)'!$E$1,)</f>
        <v>Sna 1993</v>
      </c>
      <c r="P181"/>
    </row>
    <row r="182" spans="1:16" s="6" customFormat="1" x14ac:dyDescent="0.25">
      <c r="A182" s="13">
        <f t="shared" si="15"/>
        <v>180</v>
      </c>
      <c r="B182" s="23" t="s">
        <v>10</v>
      </c>
      <c r="C182" s="14" t="s">
        <v>376</v>
      </c>
      <c r="D182" s="14" t="s">
        <v>398</v>
      </c>
      <c r="E182" s="15" t="str">
        <f>+VLOOKUP(B182,[1]MSC!$B:$D,3,)</f>
        <v>ESA 2010</v>
      </c>
      <c r="F182" s="30" t="str">
        <f t="shared" si="16"/>
        <v>2008</v>
      </c>
      <c r="G182" s="19" t="s">
        <v>387</v>
      </c>
      <c r="H182" s="19">
        <f t="shared" si="17"/>
        <v>2008</v>
      </c>
      <c r="I182" s="34">
        <f t="shared" si="18"/>
        <v>1</v>
      </c>
      <c r="J182">
        <f>+VLOOKUP(K182,[2]Sheet3!$A:$H,8,)</f>
        <v>2008</v>
      </c>
      <c r="K182" s="6" t="s">
        <v>10</v>
      </c>
      <c r="M182" s="6" t="str">
        <f t="shared" si="19"/>
        <v>United Kingdom</v>
      </c>
      <c r="N182" s="6" t="str">
        <f>+VLOOKUP(K182,'[3]Dimension1 MSC'!$B:$D,3,)</f>
        <v>OECD/EU</v>
      </c>
      <c r="O182" s="6" t="str">
        <f>+VLOOKUP(K182,'[2]MSC with scores (2)'!$B:$G,'[2]MSC with scores (2)'!$E$1,)</f>
        <v>ESA 2010</v>
      </c>
      <c r="P182"/>
    </row>
    <row r="183" spans="1:16" s="6" customFormat="1" x14ac:dyDescent="0.25">
      <c r="A183" s="13">
        <f t="shared" si="15"/>
        <v>181</v>
      </c>
      <c r="B183" s="21" t="s">
        <v>9</v>
      </c>
      <c r="C183" s="16" t="s">
        <v>377</v>
      </c>
      <c r="D183" s="14" t="s">
        <v>398</v>
      </c>
      <c r="E183" s="15" t="str">
        <f>+VLOOKUP(B183,[1]MSC!$B:$D,3,)</f>
        <v>other</v>
      </c>
      <c r="F183" s="30" t="str">
        <f t="shared" si="16"/>
        <v>2008</v>
      </c>
      <c r="G183" s="19" t="s">
        <v>387</v>
      </c>
      <c r="H183" s="19">
        <f t="shared" si="17"/>
        <v>2008</v>
      </c>
      <c r="I183" s="34">
        <f t="shared" si="18"/>
        <v>1</v>
      </c>
      <c r="J183">
        <f>+VLOOKUP(K183,[2]Sheet3!$A:$H,8,)</f>
        <v>2008</v>
      </c>
      <c r="K183" s="6" t="s">
        <v>9</v>
      </c>
      <c r="M183" s="6" t="str">
        <f t="shared" si="19"/>
        <v>United States</v>
      </c>
      <c r="N183" s="6" t="str">
        <f>+VLOOKUP(K183,'[3]Dimension1 MSC'!$B:$D,3,)</f>
        <v>OECD/EU</v>
      </c>
      <c r="O183" s="6" t="str">
        <f>+VLOOKUP(K183,'[2]MSC with scores (2)'!$B:$G,'[2]MSC with scores (2)'!$E$1,)</f>
        <v>other</v>
      </c>
      <c r="P183"/>
    </row>
    <row r="184" spans="1:16" s="6" customFormat="1" x14ac:dyDescent="0.25">
      <c r="A184" s="13">
        <f t="shared" si="15"/>
        <v>182</v>
      </c>
      <c r="B184" s="25" t="s">
        <v>8</v>
      </c>
      <c r="C184" s="14" t="s">
        <v>378</v>
      </c>
      <c r="D184" s="14" t="s">
        <v>396</v>
      </c>
      <c r="E184" s="15" t="str">
        <f>+VLOOKUP(B184,[1]MSC!$B:$D,3,)</f>
        <v>Sna 1993</v>
      </c>
      <c r="F184" s="30" t="str">
        <f t="shared" si="16"/>
        <v>1993</v>
      </c>
      <c r="G184" s="19" t="s">
        <v>387</v>
      </c>
      <c r="H184" s="19">
        <f t="shared" si="17"/>
        <v>1993</v>
      </c>
      <c r="I184" s="34">
        <f t="shared" si="18"/>
        <v>0.5</v>
      </c>
      <c r="J184">
        <f>+VLOOKUP(K184,[2]Sheet3!$A:$H,8,)</f>
        <v>1993</v>
      </c>
      <c r="K184" s="6" t="s">
        <v>8</v>
      </c>
      <c r="M184" s="6" t="str">
        <f t="shared" si="19"/>
        <v>Uruguay</v>
      </c>
      <c r="N184" s="6" t="str">
        <f>+VLOOKUP(K184,'[3]Dimension1 MSC'!$B:$D,3,)</f>
        <v>NA</v>
      </c>
      <c r="O184" s="6" t="str">
        <f>+VLOOKUP(K184,'[2]MSC with scores (2)'!$B:$G,'[2]MSC with scores (2)'!$E$1,)</f>
        <v>Sna 1993</v>
      </c>
      <c r="P184"/>
    </row>
    <row r="185" spans="1:16" s="6" customFormat="1" x14ac:dyDescent="0.25">
      <c r="A185" s="13">
        <f t="shared" si="15"/>
        <v>183</v>
      </c>
      <c r="B185" s="21" t="s">
        <v>7</v>
      </c>
      <c r="C185" s="16" t="s">
        <v>379</v>
      </c>
      <c r="D185" s="14" t="s">
        <v>396</v>
      </c>
      <c r="E185" s="15" t="str">
        <f>+VLOOKUP(B185,[1]MSC!$B:$D,3,)</f>
        <v>Sna 1993</v>
      </c>
      <c r="F185" s="30" t="str">
        <f t="shared" si="16"/>
        <v>1993</v>
      </c>
      <c r="G185" s="19" t="s">
        <v>387</v>
      </c>
      <c r="H185" s="19">
        <f t="shared" si="17"/>
        <v>1993</v>
      </c>
      <c r="I185" s="34">
        <f t="shared" si="18"/>
        <v>0.5</v>
      </c>
      <c r="J185">
        <f>+VLOOKUP(K185,[2]Sheet3!$A:$H,8,)</f>
        <v>1993</v>
      </c>
      <c r="K185" s="6" t="s">
        <v>7</v>
      </c>
      <c r="M185" s="6" t="str">
        <f t="shared" si="19"/>
        <v>Uzbekistan</v>
      </c>
      <c r="N185" s="6" t="str">
        <f>+VLOOKUP(K185,'[3]Dimension1 MSC'!$B:$D,3,)</f>
        <v>NA</v>
      </c>
      <c r="O185" s="6" t="str">
        <f>+VLOOKUP(K185,'[2]MSC with scores (2)'!$B:$G,'[2]MSC with scores (2)'!$E$1,)</f>
        <v>Sna 1993</v>
      </c>
      <c r="P185"/>
    </row>
    <row r="186" spans="1:16" s="6" customFormat="1" x14ac:dyDescent="0.25">
      <c r="A186" s="13">
        <f t="shared" si="15"/>
        <v>184</v>
      </c>
      <c r="B186" s="25" t="s">
        <v>6</v>
      </c>
      <c r="C186" s="14" t="s">
        <v>380</v>
      </c>
      <c r="D186" s="14" t="s">
        <v>396</v>
      </c>
      <c r="E186" s="15" t="str">
        <f>+VLOOKUP(B186,[1]MSC!$B:$D,3,)</f>
        <v>Sna 1993</v>
      </c>
      <c r="F186" s="30" t="str">
        <f t="shared" si="16"/>
        <v>1993</v>
      </c>
      <c r="G186" s="19" t="s">
        <v>387</v>
      </c>
      <c r="H186" s="19">
        <f t="shared" si="17"/>
        <v>1993</v>
      </c>
      <c r="I186" s="34">
        <f t="shared" si="18"/>
        <v>0.5</v>
      </c>
      <c r="J186">
        <f>+VLOOKUP(K186,[2]Sheet3!$A:$H,8,)</f>
        <v>1993</v>
      </c>
      <c r="K186" s="6" t="s">
        <v>6</v>
      </c>
      <c r="M186" s="6" t="str">
        <f t="shared" si="19"/>
        <v>Vanuatu</v>
      </c>
      <c r="N186" s="6" t="str">
        <f>+VLOOKUP(K186,'[3]Dimension1 MSC'!$B:$D,3,)</f>
        <v>NA</v>
      </c>
      <c r="O186" s="6" t="str">
        <f>+VLOOKUP(K186,'[2]MSC with scores (2)'!$B:$G,'[2]MSC with scores (2)'!$E$1,)</f>
        <v>Sna 1993</v>
      </c>
      <c r="P186"/>
    </row>
    <row r="187" spans="1:16" s="6" customFormat="1" x14ac:dyDescent="0.25">
      <c r="A187" s="13">
        <f t="shared" si="15"/>
        <v>185</v>
      </c>
      <c r="B187" s="25" t="s">
        <v>5</v>
      </c>
      <c r="C187" s="14" t="s">
        <v>381</v>
      </c>
      <c r="D187" s="14" t="s">
        <v>396</v>
      </c>
      <c r="E187" s="15" t="str">
        <f>+VLOOKUP(B187,[1]MSC!$B:$D,3,)</f>
        <v>Sna 2008</v>
      </c>
      <c r="F187" s="30" t="str">
        <f t="shared" si="16"/>
        <v>1993</v>
      </c>
      <c r="G187" s="19" t="s">
        <v>387</v>
      </c>
      <c r="H187" s="19">
        <f t="shared" si="17"/>
        <v>1993</v>
      </c>
      <c r="I187" s="34">
        <f t="shared" si="18"/>
        <v>0.5</v>
      </c>
      <c r="J187">
        <f>+VLOOKUP(K187,[2]Sheet3!$A:$H,8,)</f>
        <v>1993</v>
      </c>
      <c r="K187" s="6" t="s">
        <v>5</v>
      </c>
      <c r="M187" s="6" t="str">
        <f t="shared" si="19"/>
        <v>Venezuela, RB</v>
      </c>
      <c r="N187" s="6" t="str">
        <f>+VLOOKUP(K187,'[3]Dimension1 MSC'!$B:$D,3,)</f>
        <v>NA</v>
      </c>
      <c r="O187" s="6" t="str">
        <f>+VLOOKUP(K187,'[2]MSC with scores (2)'!$B:$G,'[2]MSC with scores (2)'!$E$1,)</f>
        <v>SNA 1993</v>
      </c>
      <c r="P187"/>
    </row>
    <row r="188" spans="1:16" s="6" customFormat="1" x14ac:dyDescent="0.25">
      <c r="A188" s="13">
        <f t="shared" si="15"/>
        <v>186</v>
      </c>
      <c r="B188" s="25" t="s">
        <v>4</v>
      </c>
      <c r="C188" s="14" t="s">
        <v>382</v>
      </c>
      <c r="D188" s="14" t="s">
        <v>396</v>
      </c>
      <c r="E188" s="15" t="str">
        <f>+VLOOKUP(B188,[1]MSC!$B:$D,3,)</f>
        <v>Sna 1993</v>
      </c>
      <c r="F188" s="30" t="str">
        <f t="shared" si="16"/>
        <v>1993</v>
      </c>
      <c r="G188" s="19" t="s">
        <v>387</v>
      </c>
      <c r="H188" s="19">
        <f t="shared" si="17"/>
        <v>1993</v>
      </c>
      <c r="I188" s="34">
        <f t="shared" si="18"/>
        <v>0.5</v>
      </c>
      <c r="J188">
        <f>+VLOOKUP(K188,[2]Sheet3!$A:$H,8,)</f>
        <v>1993</v>
      </c>
      <c r="K188" s="6" t="s">
        <v>4</v>
      </c>
      <c r="M188" s="6" t="str">
        <f t="shared" si="19"/>
        <v>Vietnam</v>
      </c>
      <c r="N188" s="6" t="str">
        <f>+VLOOKUP(K188,'[3]Dimension1 MSC'!$B:$D,3,)</f>
        <v>NA</v>
      </c>
      <c r="O188" s="6" t="str">
        <f>+VLOOKUP(K188,'[2]MSC with scores (2)'!$B:$G,'[2]MSC with scores (2)'!$E$1,)</f>
        <v>Sna 1993</v>
      </c>
      <c r="P188"/>
    </row>
    <row r="189" spans="1:16" s="6" customFormat="1" x14ac:dyDescent="0.25">
      <c r="A189" s="13">
        <f t="shared" si="15"/>
        <v>187</v>
      </c>
      <c r="B189" s="25" t="s">
        <v>3</v>
      </c>
      <c r="C189" s="14" t="s">
        <v>384</v>
      </c>
      <c r="D189" s="14" t="s">
        <v>396</v>
      </c>
      <c r="E189" s="15" t="str">
        <f>+VLOOKUP(B189,[1]MSC!$B:$D,3,)</f>
        <v>Sna 1993</v>
      </c>
      <c r="F189" s="30" t="str">
        <f t="shared" si="16"/>
        <v>1993</v>
      </c>
      <c r="G189" s="19" t="s">
        <v>387</v>
      </c>
      <c r="H189" s="19">
        <f t="shared" si="17"/>
        <v>1993</v>
      </c>
      <c r="I189" s="34">
        <f t="shared" si="18"/>
        <v>0.5</v>
      </c>
      <c r="J189">
        <f>+VLOOKUP(K189,[2]Sheet3!$A:$H,8,)</f>
        <v>1993</v>
      </c>
      <c r="K189" s="6" t="s">
        <v>3</v>
      </c>
      <c r="M189" s="6" t="str">
        <f t="shared" si="19"/>
        <v>Yemen, Rep.</v>
      </c>
      <c r="N189" s="6" t="str">
        <f>+VLOOKUP(K189,'[3]Dimension1 MSC'!$B:$D,3,)</f>
        <v>NA</v>
      </c>
      <c r="O189" s="6" t="str">
        <f>+VLOOKUP(K189,'[2]MSC with scores (2)'!$B:$G,'[2]MSC with scores (2)'!$E$1,)</f>
        <v>Sna 1993</v>
      </c>
      <c r="P189"/>
    </row>
    <row r="190" spans="1:16" s="6" customFormat="1" x14ac:dyDescent="0.25">
      <c r="A190" s="13">
        <f t="shared" si="15"/>
        <v>188</v>
      </c>
      <c r="B190" s="25" t="s">
        <v>2</v>
      </c>
      <c r="C190" s="14" t="s">
        <v>385</v>
      </c>
      <c r="D190" s="14" t="s">
        <v>398</v>
      </c>
      <c r="E190" s="15" t="str">
        <f>+VLOOKUP(B190,[1]MSC!$B:$D,3,)</f>
        <v>Sna 2008</v>
      </c>
      <c r="F190" s="30" t="str">
        <f t="shared" si="16"/>
        <v>2008</v>
      </c>
      <c r="G190" s="19" t="s">
        <v>387</v>
      </c>
      <c r="H190" s="19">
        <f t="shared" si="17"/>
        <v>2008</v>
      </c>
      <c r="I190" s="34">
        <f t="shared" si="18"/>
        <v>1</v>
      </c>
      <c r="J190">
        <f>+VLOOKUP(K190,[2]Sheet3!$A:$H,8,)</f>
        <v>2008</v>
      </c>
      <c r="K190" s="6" t="s">
        <v>2</v>
      </c>
      <c r="M190" s="6" t="str">
        <f t="shared" si="19"/>
        <v>Zambia</v>
      </c>
      <c r="N190" s="6" t="str">
        <f>+VLOOKUP(K190,'[3]Dimension1 MSC'!$B:$D,3,)</f>
        <v>NA</v>
      </c>
      <c r="O190" s="6" t="str">
        <f>+VLOOKUP(K190,'[2]MSC with scores (2)'!$B:$G,'[2]MSC with scores (2)'!$E$1,)</f>
        <v>Sna 2008</v>
      </c>
      <c r="P190"/>
    </row>
    <row r="191" spans="1:16" s="6" customFormat="1" x14ac:dyDescent="0.25">
      <c r="A191" s="13">
        <f t="shared" si="15"/>
        <v>189</v>
      </c>
      <c r="B191" s="25" t="s">
        <v>1</v>
      </c>
      <c r="C191" s="14" t="s">
        <v>386</v>
      </c>
      <c r="D191" s="14" t="s">
        <v>396</v>
      </c>
      <c r="E191" s="15" t="str">
        <f>+VLOOKUP(B191,[1]MSC!$B:$D,3,)</f>
        <v>other</v>
      </c>
      <c r="F191" s="30" t="str">
        <f t="shared" si="16"/>
        <v>1993</v>
      </c>
      <c r="G191" s="19" t="s">
        <v>387</v>
      </c>
      <c r="H191" s="19">
        <f t="shared" si="17"/>
        <v>1993</v>
      </c>
      <c r="I191" s="34">
        <f t="shared" si="18"/>
        <v>0.5</v>
      </c>
      <c r="J191">
        <f>+VLOOKUP(K191,[2]Sheet3!$A:$H,8,)</f>
        <v>1993</v>
      </c>
      <c r="K191" s="6" t="s">
        <v>1</v>
      </c>
      <c r="M191" s="6" t="str">
        <f t="shared" si="19"/>
        <v>Zimbabwe</v>
      </c>
      <c r="N191" s="6" t="str">
        <f>+VLOOKUP(K191,'[3]Dimension1 MSC'!$B:$D,3,)</f>
        <v>NA</v>
      </c>
      <c r="O191" s="6" t="str">
        <f>+VLOOKUP(K191,'[2]MSC with scores (2)'!$B:$G,'[2]MSC with scores (2)'!$E$1,)</f>
        <v>other</v>
      </c>
      <c r="P191"/>
    </row>
    <row r="192" spans="1:16" x14ac:dyDescent="0.25">
      <c r="A192" s="8">
        <v>190</v>
      </c>
      <c r="B192" s="31" t="s">
        <v>389</v>
      </c>
      <c r="C192" s="31" t="s">
        <v>383</v>
      </c>
      <c r="D192" s="14" t="s">
        <v>397</v>
      </c>
      <c r="E192" s="15" t="str">
        <f>+VLOOKUP(B192,[1]MSC!$B:$D,3,)</f>
        <v>Sna 1993</v>
      </c>
      <c r="F192" s="30" t="str">
        <f t="shared" si="16"/>
        <v>1968</v>
      </c>
      <c r="G192" s="19" t="s">
        <v>387</v>
      </c>
      <c r="H192" s="19">
        <f t="shared" si="17"/>
        <v>1968</v>
      </c>
      <c r="I192" s="34">
        <f t="shared" si="18"/>
        <v>0</v>
      </c>
      <c r="J192">
        <f>+VLOOKUP(K192,[2]Sheet3!$A:$H,8,)</f>
        <v>1968</v>
      </c>
      <c r="K192" s="6" t="s">
        <v>389</v>
      </c>
      <c r="M192" s="6" t="str">
        <f t="shared" si="19"/>
        <v>West Bank and Gaza</v>
      </c>
    </row>
  </sheetData>
  <autoFilter ref="A2:I192" xr:uid="{091EFA82-320C-4209-BE7E-0F18A4778892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3CD39D-3841-4C6A-9CD7-FEC177C9E80F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66105097-ee36-46f0-bac2-3eec24bcac6a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459CA36-11CF-4262-8554-B97329324E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9F814E-8A91-4D34-86EE-BFD9FD4403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SPI DCS D1-1.SNAU</vt:lpstr>
      <vt:lpstr>2016 SPI DATA D1-1.SNAU</vt:lpstr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2019-06-13T21:02:05Z</dcterms:created>
  <dcterms:modified xsi:type="dcterms:W3CDTF">2019-09-30T22:48:12Z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